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gbai Emmanuel O\Documents\Quantum Analytics assignments\"/>
    </mc:Choice>
  </mc:AlternateContent>
  <bookViews>
    <workbookView xWindow="-105" yWindow="-105" windowWidth="19425" windowHeight="10305" firstSheet="4" activeTab="10"/>
  </bookViews>
  <sheets>
    <sheet name="Manufacturer" sheetId="1" r:id="rId1"/>
    <sheet name="Location" sheetId="2" r:id="rId2"/>
    <sheet name="Sales" sheetId="3" r:id="rId3"/>
    <sheet name="Product" sheetId="4" r:id="rId4"/>
    <sheet name="Consolidated Data" sheetId="6" r:id="rId5"/>
    <sheet name="KPI" sheetId="8" r:id="rId6"/>
    <sheet name="Sales Trend" sheetId="9" r:id="rId7"/>
    <sheet name="Top 3 states" sheetId="10" r:id="rId8"/>
    <sheet name="Trend by Units" sheetId="15" r:id="rId9"/>
    <sheet name="contr. by Category" sheetId="12" r:id="rId10"/>
    <sheet name="Dashboard" sheetId="14" r:id="rId11"/>
  </sheets>
  <definedNames>
    <definedName name="_xlnm._FilterDatabase" localSheetId="1" hidden="1">Location!$A$1:$C$1621</definedName>
    <definedName name="_xlnm._FilterDatabase" localSheetId="3" hidden="1">Product!$A$1:$E$2413</definedName>
    <definedName name="Slicer_Day">#N/A</definedName>
    <definedName name="Slicer_Segment">#N/A</definedName>
  </definedNames>
  <calcPr calcId="162913"/>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413" i="6" l="1"/>
  <c r="P1413" i="6" s="1"/>
  <c r="N1413" i="6"/>
  <c r="M1413" i="6"/>
  <c r="K1413" i="6"/>
  <c r="J1413" i="6"/>
  <c r="E1413" i="6"/>
  <c r="D1413" i="6"/>
  <c r="C1413" i="6"/>
  <c r="P1412" i="6"/>
  <c r="O1412" i="6"/>
  <c r="N1412" i="6"/>
  <c r="M1412" i="6"/>
  <c r="K1412" i="6"/>
  <c r="J1412" i="6"/>
  <c r="E1412" i="6"/>
  <c r="D1412" i="6"/>
  <c r="C1412" i="6"/>
  <c r="P1411" i="6"/>
  <c r="O1411" i="6"/>
  <c r="N1411" i="6"/>
  <c r="M1411" i="6"/>
  <c r="K1411" i="6"/>
  <c r="J1411" i="6"/>
  <c r="E1411" i="6"/>
  <c r="D1411" i="6"/>
  <c r="C1411" i="6"/>
  <c r="P1410" i="6"/>
  <c r="O1410" i="6"/>
  <c r="N1410" i="6"/>
  <c r="M1410" i="6"/>
  <c r="K1410" i="6"/>
  <c r="J1410" i="6"/>
  <c r="E1410" i="6"/>
  <c r="D1410" i="6"/>
  <c r="C1410" i="6"/>
  <c r="O1409" i="6"/>
  <c r="P1409" i="6" s="1"/>
  <c r="N1409" i="6"/>
  <c r="M1409" i="6"/>
  <c r="K1409" i="6"/>
  <c r="J1409" i="6"/>
  <c r="E1409" i="6"/>
  <c r="D1409" i="6"/>
  <c r="C1409" i="6"/>
  <c r="O1408" i="6"/>
  <c r="P1408" i="6" s="1"/>
  <c r="N1408" i="6"/>
  <c r="M1408" i="6"/>
  <c r="K1408" i="6"/>
  <c r="J1408" i="6"/>
  <c r="E1408" i="6"/>
  <c r="D1408" i="6"/>
  <c r="C1408" i="6"/>
  <c r="P1407" i="6"/>
  <c r="O1407" i="6"/>
  <c r="N1407" i="6"/>
  <c r="M1407" i="6"/>
  <c r="K1407" i="6"/>
  <c r="J1407" i="6"/>
  <c r="E1407" i="6"/>
  <c r="D1407" i="6"/>
  <c r="C1407" i="6"/>
  <c r="P1406" i="6"/>
  <c r="O1406" i="6"/>
  <c r="N1406" i="6"/>
  <c r="M1406" i="6"/>
  <c r="K1406" i="6"/>
  <c r="J1406" i="6"/>
  <c r="E1406" i="6"/>
  <c r="D1406" i="6"/>
  <c r="C1406" i="6"/>
  <c r="O1405" i="6"/>
  <c r="P1405" i="6" s="1"/>
  <c r="N1405" i="6"/>
  <c r="M1405" i="6"/>
  <c r="K1405" i="6"/>
  <c r="J1405" i="6"/>
  <c r="E1405" i="6"/>
  <c r="D1405" i="6"/>
  <c r="C1405" i="6"/>
  <c r="O1404" i="6"/>
  <c r="P1404" i="6" s="1"/>
  <c r="N1404" i="6"/>
  <c r="M1404" i="6"/>
  <c r="K1404" i="6"/>
  <c r="J1404" i="6"/>
  <c r="E1404" i="6"/>
  <c r="D1404" i="6"/>
  <c r="C1404" i="6"/>
  <c r="P1403" i="6"/>
  <c r="O1403" i="6"/>
  <c r="N1403" i="6"/>
  <c r="M1403" i="6"/>
  <c r="K1403" i="6"/>
  <c r="J1403" i="6"/>
  <c r="E1403" i="6"/>
  <c r="D1403" i="6"/>
  <c r="C1403" i="6"/>
  <c r="P1402" i="6"/>
  <c r="O1402" i="6"/>
  <c r="N1402" i="6"/>
  <c r="M1402" i="6"/>
  <c r="K1402" i="6"/>
  <c r="J1402" i="6"/>
  <c r="E1402" i="6"/>
  <c r="D1402" i="6"/>
  <c r="C1402" i="6"/>
  <c r="O1401" i="6"/>
  <c r="P1401" i="6" s="1"/>
  <c r="N1401" i="6"/>
  <c r="M1401" i="6"/>
  <c r="K1401" i="6"/>
  <c r="J1401" i="6"/>
  <c r="E1401" i="6"/>
  <c r="D1401" i="6"/>
  <c r="C1401" i="6"/>
  <c r="O1400" i="6"/>
  <c r="P1400" i="6" s="1"/>
  <c r="N1400" i="6"/>
  <c r="M1400" i="6"/>
  <c r="K1400" i="6"/>
  <c r="J1400" i="6"/>
  <c r="E1400" i="6"/>
  <c r="D1400" i="6"/>
  <c r="C1400" i="6"/>
  <c r="P1399" i="6"/>
  <c r="O1399" i="6"/>
  <c r="N1399" i="6"/>
  <c r="M1399" i="6"/>
  <c r="K1399" i="6"/>
  <c r="J1399" i="6"/>
  <c r="E1399" i="6"/>
  <c r="D1399" i="6"/>
  <c r="C1399" i="6"/>
  <c r="P1398" i="6"/>
  <c r="O1398" i="6"/>
  <c r="N1398" i="6"/>
  <c r="M1398" i="6"/>
  <c r="K1398" i="6"/>
  <c r="J1398" i="6"/>
  <c r="E1398" i="6"/>
  <c r="D1398" i="6"/>
  <c r="C1398" i="6"/>
  <c r="O1397" i="6"/>
  <c r="P1397" i="6" s="1"/>
  <c r="N1397" i="6"/>
  <c r="M1397" i="6"/>
  <c r="K1397" i="6"/>
  <c r="J1397" i="6"/>
  <c r="E1397" i="6"/>
  <c r="D1397" i="6"/>
  <c r="C1397" i="6"/>
  <c r="O1396" i="6"/>
  <c r="P1396" i="6" s="1"/>
  <c r="N1396" i="6"/>
  <c r="M1396" i="6"/>
  <c r="K1396" i="6"/>
  <c r="J1396" i="6"/>
  <c r="E1396" i="6"/>
  <c r="D1396" i="6"/>
  <c r="C1396" i="6"/>
  <c r="P1395" i="6"/>
  <c r="O1395" i="6"/>
  <c r="N1395" i="6"/>
  <c r="M1395" i="6"/>
  <c r="K1395" i="6"/>
  <c r="J1395" i="6"/>
  <c r="E1395" i="6"/>
  <c r="D1395" i="6"/>
  <c r="C1395" i="6"/>
  <c r="P1394" i="6"/>
  <c r="O1394" i="6"/>
  <c r="N1394" i="6"/>
  <c r="M1394" i="6"/>
  <c r="K1394" i="6"/>
  <c r="J1394" i="6"/>
  <c r="E1394" i="6"/>
  <c r="D1394" i="6"/>
  <c r="C1394" i="6"/>
  <c r="O1393" i="6"/>
  <c r="P1393" i="6" s="1"/>
  <c r="N1393" i="6"/>
  <c r="M1393" i="6"/>
  <c r="K1393" i="6"/>
  <c r="J1393" i="6"/>
  <c r="E1393" i="6"/>
  <c r="D1393" i="6"/>
  <c r="C1393" i="6"/>
  <c r="O1392" i="6"/>
  <c r="P1392" i="6" s="1"/>
  <c r="N1392" i="6"/>
  <c r="M1392" i="6"/>
  <c r="K1392" i="6"/>
  <c r="J1392" i="6"/>
  <c r="E1392" i="6"/>
  <c r="D1392" i="6"/>
  <c r="C1392" i="6"/>
  <c r="P1391" i="6"/>
  <c r="O1391" i="6"/>
  <c r="N1391" i="6"/>
  <c r="M1391" i="6"/>
  <c r="K1391" i="6"/>
  <c r="J1391" i="6"/>
  <c r="E1391" i="6"/>
  <c r="D1391" i="6"/>
  <c r="C1391" i="6"/>
  <c r="P1390" i="6"/>
  <c r="O1390" i="6"/>
  <c r="N1390" i="6"/>
  <c r="M1390" i="6"/>
  <c r="K1390" i="6"/>
  <c r="J1390" i="6"/>
  <c r="E1390" i="6"/>
  <c r="D1390" i="6"/>
  <c r="C1390" i="6"/>
  <c r="O1389" i="6"/>
  <c r="P1389" i="6" s="1"/>
  <c r="N1389" i="6"/>
  <c r="M1389" i="6"/>
  <c r="K1389" i="6"/>
  <c r="J1389" i="6"/>
  <c r="E1389" i="6"/>
  <c r="D1389" i="6"/>
  <c r="C1389" i="6"/>
  <c r="O1388" i="6"/>
  <c r="P1388" i="6" s="1"/>
  <c r="N1388" i="6"/>
  <c r="M1388" i="6"/>
  <c r="K1388" i="6"/>
  <c r="J1388" i="6"/>
  <c r="E1388" i="6"/>
  <c r="D1388" i="6"/>
  <c r="C1388" i="6"/>
  <c r="P1387" i="6"/>
  <c r="O1387" i="6"/>
  <c r="N1387" i="6"/>
  <c r="M1387" i="6"/>
  <c r="K1387" i="6"/>
  <c r="J1387" i="6"/>
  <c r="E1387" i="6"/>
  <c r="D1387" i="6"/>
  <c r="C1387" i="6"/>
  <c r="P1386" i="6"/>
  <c r="O1386" i="6"/>
  <c r="N1386" i="6"/>
  <c r="M1386" i="6"/>
  <c r="K1386" i="6"/>
  <c r="J1386" i="6"/>
  <c r="E1386" i="6"/>
  <c r="D1386" i="6"/>
  <c r="C1386" i="6"/>
  <c r="O1385" i="6"/>
  <c r="P1385" i="6" s="1"/>
  <c r="N1385" i="6"/>
  <c r="M1385" i="6"/>
  <c r="K1385" i="6"/>
  <c r="J1385" i="6"/>
  <c r="E1385" i="6"/>
  <c r="D1385" i="6"/>
  <c r="C1385" i="6"/>
  <c r="O1384" i="6"/>
  <c r="P1384" i="6" s="1"/>
  <c r="N1384" i="6"/>
  <c r="M1384" i="6"/>
  <c r="K1384" i="6"/>
  <c r="J1384" i="6"/>
  <c r="E1384" i="6"/>
  <c r="D1384" i="6"/>
  <c r="C1384" i="6"/>
  <c r="P1383" i="6"/>
  <c r="O1383" i="6"/>
  <c r="N1383" i="6"/>
  <c r="M1383" i="6"/>
  <c r="K1383" i="6"/>
  <c r="J1383" i="6"/>
  <c r="E1383" i="6"/>
  <c r="D1383" i="6"/>
  <c r="C1383" i="6"/>
  <c r="P1382" i="6"/>
  <c r="O1382" i="6"/>
  <c r="N1382" i="6"/>
  <c r="M1382" i="6"/>
  <c r="K1382" i="6"/>
  <c r="J1382" i="6"/>
  <c r="E1382" i="6"/>
  <c r="D1382" i="6"/>
  <c r="C1382" i="6"/>
  <c r="O1381" i="6"/>
  <c r="P1381" i="6" s="1"/>
  <c r="N1381" i="6"/>
  <c r="M1381" i="6"/>
  <c r="K1381" i="6"/>
  <c r="J1381" i="6"/>
  <c r="E1381" i="6"/>
  <c r="D1381" i="6"/>
  <c r="C1381" i="6"/>
  <c r="O1380" i="6"/>
  <c r="P1380" i="6" s="1"/>
  <c r="N1380" i="6"/>
  <c r="M1380" i="6"/>
  <c r="K1380" i="6"/>
  <c r="J1380" i="6"/>
  <c r="E1380" i="6"/>
  <c r="D1380" i="6"/>
  <c r="C1380" i="6"/>
  <c r="P1379" i="6"/>
  <c r="O1379" i="6"/>
  <c r="N1379" i="6"/>
  <c r="M1379" i="6"/>
  <c r="K1379" i="6"/>
  <c r="J1379" i="6"/>
  <c r="E1379" i="6"/>
  <c r="D1379" i="6"/>
  <c r="C1379" i="6"/>
  <c r="P1378" i="6"/>
  <c r="O1378" i="6"/>
  <c r="N1378" i="6"/>
  <c r="M1378" i="6"/>
  <c r="K1378" i="6"/>
  <c r="J1378" i="6"/>
  <c r="E1378" i="6"/>
  <c r="D1378" i="6"/>
  <c r="C1378" i="6"/>
  <c r="O1377" i="6"/>
  <c r="P1377" i="6" s="1"/>
  <c r="N1377" i="6"/>
  <c r="M1377" i="6"/>
  <c r="K1377" i="6"/>
  <c r="J1377" i="6"/>
  <c r="E1377" i="6"/>
  <c r="D1377" i="6"/>
  <c r="C1377" i="6"/>
  <c r="O1376" i="6"/>
  <c r="P1376" i="6" s="1"/>
  <c r="N1376" i="6"/>
  <c r="M1376" i="6"/>
  <c r="K1376" i="6"/>
  <c r="J1376" i="6"/>
  <c r="E1376" i="6"/>
  <c r="D1376" i="6"/>
  <c r="C1376" i="6"/>
  <c r="P1375" i="6"/>
  <c r="O1375" i="6"/>
  <c r="N1375" i="6"/>
  <c r="M1375" i="6"/>
  <c r="K1375" i="6"/>
  <c r="J1375" i="6"/>
  <c r="E1375" i="6"/>
  <c r="D1375" i="6"/>
  <c r="C1375" i="6"/>
  <c r="P1374" i="6"/>
  <c r="O1374" i="6"/>
  <c r="N1374" i="6"/>
  <c r="M1374" i="6"/>
  <c r="K1374" i="6"/>
  <c r="J1374" i="6"/>
  <c r="E1374" i="6"/>
  <c r="D1374" i="6"/>
  <c r="C1374" i="6"/>
  <c r="O1373" i="6"/>
  <c r="P1373" i="6" s="1"/>
  <c r="N1373" i="6"/>
  <c r="M1373" i="6"/>
  <c r="K1373" i="6"/>
  <c r="J1373" i="6"/>
  <c r="E1373" i="6"/>
  <c r="D1373" i="6"/>
  <c r="C1373" i="6"/>
  <c r="O1372" i="6"/>
  <c r="P1372" i="6" s="1"/>
  <c r="N1372" i="6"/>
  <c r="M1372" i="6"/>
  <c r="K1372" i="6"/>
  <c r="J1372" i="6"/>
  <c r="E1372" i="6"/>
  <c r="D1372" i="6"/>
  <c r="C1372" i="6"/>
  <c r="P1371" i="6"/>
  <c r="O1371" i="6"/>
  <c r="N1371" i="6"/>
  <c r="M1371" i="6"/>
  <c r="K1371" i="6"/>
  <c r="J1371" i="6"/>
  <c r="E1371" i="6"/>
  <c r="D1371" i="6"/>
  <c r="C1371" i="6"/>
  <c r="P1370" i="6"/>
  <c r="O1370" i="6"/>
  <c r="N1370" i="6"/>
  <c r="M1370" i="6"/>
  <c r="K1370" i="6"/>
  <c r="J1370" i="6"/>
  <c r="E1370" i="6"/>
  <c r="D1370" i="6"/>
  <c r="C1370" i="6"/>
  <c r="O1369" i="6"/>
  <c r="P1369" i="6" s="1"/>
  <c r="N1369" i="6"/>
  <c r="M1369" i="6"/>
  <c r="K1369" i="6"/>
  <c r="J1369" i="6"/>
  <c r="E1369" i="6"/>
  <c r="D1369" i="6"/>
  <c r="C1369" i="6"/>
  <c r="O1368" i="6"/>
  <c r="P1368" i="6" s="1"/>
  <c r="N1368" i="6"/>
  <c r="M1368" i="6"/>
  <c r="K1368" i="6"/>
  <c r="J1368" i="6"/>
  <c r="E1368" i="6"/>
  <c r="D1368" i="6"/>
  <c r="C1368" i="6"/>
  <c r="P1367" i="6"/>
  <c r="O1367" i="6"/>
  <c r="N1367" i="6"/>
  <c r="M1367" i="6"/>
  <c r="K1367" i="6"/>
  <c r="J1367" i="6"/>
  <c r="E1367" i="6"/>
  <c r="D1367" i="6"/>
  <c r="C1367" i="6"/>
  <c r="P1366" i="6"/>
  <c r="O1366" i="6"/>
  <c r="N1366" i="6"/>
  <c r="M1366" i="6"/>
  <c r="K1366" i="6"/>
  <c r="J1366" i="6"/>
  <c r="E1366" i="6"/>
  <c r="D1366" i="6"/>
  <c r="C1366" i="6"/>
  <c r="O1365" i="6"/>
  <c r="P1365" i="6" s="1"/>
  <c r="N1365" i="6"/>
  <c r="M1365" i="6"/>
  <c r="K1365" i="6"/>
  <c r="J1365" i="6"/>
  <c r="E1365" i="6"/>
  <c r="D1365" i="6"/>
  <c r="C1365" i="6"/>
  <c r="O1364" i="6"/>
  <c r="P1364" i="6" s="1"/>
  <c r="N1364" i="6"/>
  <c r="M1364" i="6"/>
  <c r="K1364" i="6"/>
  <c r="J1364" i="6"/>
  <c r="E1364" i="6"/>
  <c r="D1364" i="6"/>
  <c r="C1364" i="6"/>
  <c r="P1363" i="6"/>
  <c r="O1363" i="6"/>
  <c r="N1363" i="6"/>
  <c r="M1363" i="6"/>
  <c r="K1363" i="6"/>
  <c r="J1363" i="6"/>
  <c r="E1363" i="6"/>
  <c r="D1363" i="6"/>
  <c r="C1363" i="6"/>
  <c r="P1362" i="6"/>
  <c r="O1362" i="6"/>
  <c r="N1362" i="6"/>
  <c r="M1362" i="6"/>
  <c r="K1362" i="6"/>
  <c r="J1362" i="6"/>
  <c r="E1362" i="6"/>
  <c r="D1362" i="6"/>
  <c r="C1362" i="6"/>
  <c r="O1361" i="6"/>
  <c r="P1361" i="6" s="1"/>
  <c r="N1361" i="6"/>
  <c r="M1361" i="6"/>
  <c r="K1361" i="6"/>
  <c r="J1361" i="6"/>
  <c r="E1361" i="6"/>
  <c r="D1361" i="6"/>
  <c r="C1361" i="6"/>
  <c r="O1360" i="6"/>
  <c r="P1360" i="6" s="1"/>
  <c r="N1360" i="6"/>
  <c r="M1360" i="6"/>
  <c r="K1360" i="6"/>
  <c r="J1360" i="6"/>
  <c r="E1360" i="6"/>
  <c r="D1360" i="6"/>
  <c r="C1360" i="6"/>
  <c r="P1359" i="6"/>
  <c r="O1359" i="6"/>
  <c r="N1359" i="6"/>
  <c r="M1359" i="6"/>
  <c r="K1359" i="6"/>
  <c r="J1359" i="6"/>
  <c r="E1359" i="6"/>
  <c r="D1359" i="6"/>
  <c r="C1359" i="6"/>
  <c r="P1358" i="6"/>
  <c r="O1358" i="6"/>
  <c r="N1358" i="6"/>
  <c r="M1358" i="6"/>
  <c r="K1358" i="6"/>
  <c r="J1358" i="6"/>
  <c r="E1358" i="6"/>
  <c r="D1358" i="6"/>
  <c r="C1358" i="6"/>
  <c r="O1357" i="6"/>
  <c r="P1357" i="6" s="1"/>
  <c r="N1357" i="6"/>
  <c r="M1357" i="6"/>
  <c r="K1357" i="6"/>
  <c r="J1357" i="6"/>
  <c r="E1357" i="6"/>
  <c r="D1357" i="6"/>
  <c r="C1357" i="6"/>
  <c r="O1356" i="6"/>
  <c r="P1356" i="6" s="1"/>
  <c r="N1356" i="6"/>
  <c r="M1356" i="6"/>
  <c r="K1356" i="6"/>
  <c r="J1356" i="6"/>
  <c r="E1356" i="6"/>
  <c r="D1356" i="6"/>
  <c r="C1356" i="6"/>
  <c r="P1355" i="6"/>
  <c r="O1355" i="6"/>
  <c r="N1355" i="6"/>
  <c r="M1355" i="6"/>
  <c r="K1355" i="6"/>
  <c r="J1355" i="6"/>
  <c r="E1355" i="6"/>
  <c r="D1355" i="6"/>
  <c r="C1355" i="6"/>
  <c r="P1354" i="6"/>
  <c r="O1354" i="6"/>
  <c r="N1354" i="6"/>
  <c r="M1354" i="6"/>
  <c r="K1354" i="6"/>
  <c r="J1354" i="6"/>
  <c r="E1354" i="6"/>
  <c r="D1354" i="6"/>
  <c r="C1354" i="6"/>
  <c r="O1353" i="6"/>
  <c r="P1353" i="6" s="1"/>
  <c r="N1353" i="6"/>
  <c r="M1353" i="6"/>
  <c r="K1353" i="6"/>
  <c r="J1353" i="6"/>
  <c r="E1353" i="6"/>
  <c r="D1353" i="6"/>
  <c r="C1353" i="6"/>
  <c r="O1352" i="6"/>
  <c r="P1352" i="6" s="1"/>
  <c r="N1352" i="6"/>
  <c r="M1352" i="6"/>
  <c r="K1352" i="6"/>
  <c r="J1352" i="6"/>
  <c r="E1352" i="6"/>
  <c r="D1352" i="6"/>
  <c r="C1352" i="6"/>
  <c r="P1351" i="6"/>
  <c r="O1351" i="6"/>
  <c r="N1351" i="6"/>
  <c r="M1351" i="6"/>
  <c r="K1351" i="6"/>
  <c r="J1351" i="6"/>
  <c r="E1351" i="6"/>
  <c r="D1351" i="6"/>
  <c r="C1351" i="6"/>
  <c r="P1350" i="6"/>
  <c r="O1350" i="6"/>
  <c r="N1350" i="6"/>
  <c r="M1350" i="6"/>
  <c r="K1350" i="6"/>
  <c r="J1350" i="6"/>
  <c r="E1350" i="6"/>
  <c r="D1350" i="6"/>
  <c r="C1350" i="6"/>
  <c r="P1349" i="6"/>
  <c r="O1349" i="6"/>
  <c r="N1349" i="6"/>
  <c r="M1349" i="6"/>
  <c r="K1349" i="6"/>
  <c r="J1349" i="6"/>
  <c r="E1349" i="6"/>
  <c r="D1349" i="6"/>
  <c r="C1349" i="6"/>
  <c r="O1348" i="6"/>
  <c r="P1348" i="6" s="1"/>
  <c r="N1348" i="6"/>
  <c r="M1348" i="6"/>
  <c r="K1348" i="6"/>
  <c r="J1348" i="6"/>
  <c r="E1348" i="6"/>
  <c r="D1348" i="6"/>
  <c r="C1348" i="6"/>
  <c r="P1347" i="6"/>
  <c r="O1347" i="6"/>
  <c r="N1347" i="6"/>
  <c r="M1347" i="6"/>
  <c r="K1347" i="6"/>
  <c r="J1347" i="6"/>
  <c r="E1347" i="6"/>
  <c r="D1347" i="6"/>
  <c r="C1347" i="6"/>
  <c r="P1346" i="6"/>
  <c r="O1346" i="6"/>
  <c r="N1346" i="6"/>
  <c r="M1346" i="6"/>
  <c r="K1346" i="6"/>
  <c r="J1346" i="6"/>
  <c r="E1346" i="6"/>
  <c r="D1346" i="6"/>
  <c r="C1346" i="6"/>
  <c r="O1345" i="6"/>
  <c r="P1345" i="6" s="1"/>
  <c r="N1345" i="6"/>
  <c r="M1345" i="6"/>
  <c r="K1345" i="6"/>
  <c r="J1345" i="6"/>
  <c r="E1345" i="6"/>
  <c r="D1345" i="6"/>
  <c r="C1345" i="6"/>
  <c r="O1344" i="6"/>
  <c r="P1344" i="6" s="1"/>
  <c r="N1344" i="6"/>
  <c r="M1344" i="6"/>
  <c r="K1344" i="6"/>
  <c r="J1344" i="6"/>
  <c r="E1344" i="6"/>
  <c r="D1344" i="6"/>
  <c r="C1344" i="6"/>
  <c r="P1343" i="6"/>
  <c r="O1343" i="6"/>
  <c r="N1343" i="6"/>
  <c r="M1343" i="6"/>
  <c r="K1343" i="6"/>
  <c r="J1343" i="6"/>
  <c r="E1343" i="6"/>
  <c r="D1343" i="6"/>
  <c r="C1343" i="6"/>
  <c r="P1342" i="6"/>
  <c r="O1342" i="6"/>
  <c r="N1342" i="6"/>
  <c r="M1342" i="6"/>
  <c r="K1342" i="6"/>
  <c r="J1342" i="6"/>
  <c r="E1342" i="6"/>
  <c r="D1342" i="6"/>
  <c r="C1342" i="6"/>
  <c r="P1341" i="6"/>
  <c r="O1341" i="6"/>
  <c r="N1341" i="6"/>
  <c r="M1341" i="6"/>
  <c r="K1341" i="6"/>
  <c r="J1341" i="6"/>
  <c r="E1341" i="6"/>
  <c r="D1341" i="6"/>
  <c r="C1341" i="6"/>
  <c r="O1340" i="6"/>
  <c r="P1340" i="6" s="1"/>
  <c r="N1340" i="6"/>
  <c r="M1340" i="6"/>
  <c r="K1340" i="6"/>
  <c r="J1340" i="6"/>
  <c r="E1340" i="6"/>
  <c r="D1340" i="6"/>
  <c r="C1340" i="6"/>
  <c r="P1339" i="6"/>
  <c r="O1339" i="6"/>
  <c r="N1339" i="6"/>
  <c r="M1339" i="6"/>
  <c r="K1339" i="6"/>
  <c r="J1339" i="6"/>
  <c r="E1339" i="6"/>
  <c r="D1339" i="6"/>
  <c r="C1339" i="6"/>
  <c r="P1338" i="6"/>
  <c r="O1338" i="6"/>
  <c r="N1338" i="6"/>
  <c r="M1338" i="6"/>
  <c r="K1338" i="6"/>
  <c r="J1338" i="6"/>
  <c r="E1338" i="6"/>
  <c r="D1338" i="6"/>
  <c r="C1338" i="6"/>
  <c r="O1337" i="6"/>
  <c r="P1337" i="6" s="1"/>
  <c r="N1337" i="6"/>
  <c r="M1337" i="6"/>
  <c r="K1337" i="6"/>
  <c r="J1337" i="6"/>
  <c r="E1337" i="6"/>
  <c r="D1337" i="6"/>
  <c r="C1337" i="6"/>
  <c r="O1336" i="6"/>
  <c r="P1336" i="6" s="1"/>
  <c r="N1336" i="6"/>
  <c r="M1336" i="6"/>
  <c r="K1336" i="6"/>
  <c r="J1336" i="6"/>
  <c r="E1336" i="6"/>
  <c r="D1336" i="6"/>
  <c r="C1336" i="6"/>
  <c r="P1335" i="6"/>
  <c r="O1335" i="6"/>
  <c r="N1335" i="6"/>
  <c r="M1335" i="6"/>
  <c r="K1335" i="6"/>
  <c r="J1335" i="6"/>
  <c r="E1335" i="6"/>
  <c r="D1335" i="6"/>
  <c r="C1335" i="6"/>
  <c r="P1334" i="6"/>
  <c r="O1334" i="6"/>
  <c r="N1334" i="6"/>
  <c r="M1334" i="6"/>
  <c r="K1334" i="6"/>
  <c r="J1334" i="6"/>
  <c r="E1334" i="6"/>
  <c r="D1334" i="6"/>
  <c r="C1334" i="6"/>
  <c r="P1333" i="6"/>
  <c r="O1333" i="6"/>
  <c r="N1333" i="6"/>
  <c r="M1333" i="6"/>
  <c r="K1333" i="6"/>
  <c r="J1333" i="6"/>
  <c r="E1333" i="6"/>
  <c r="D1333" i="6"/>
  <c r="C1333" i="6"/>
  <c r="O1332" i="6"/>
  <c r="P1332" i="6" s="1"/>
  <c r="N1332" i="6"/>
  <c r="M1332" i="6"/>
  <c r="K1332" i="6"/>
  <c r="J1332" i="6"/>
  <c r="E1332" i="6"/>
  <c r="D1332" i="6"/>
  <c r="C1332" i="6"/>
  <c r="P1331" i="6"/>
  <c r="O1331" i="6"/>
  <c r="N1331" i="6"/>
  <c r="M1331" i="6"/>
  <c r="K1331" i="6"/>
  <c r="J1331" i="6"/>
  <c r="E1331" i="6"/>
  <c r="D1331" i="6"/>
  <c r="C1331" i="6"/>
  <c r="P1330" i="6"/>
  <c r="O1330" i="6"/>
  <c r="N1330" i="6"/>
  <c r="M1330" i="6"/>
  <c r="K1330" i="6"/>
  <c r="J1330" i="6"/>
  <c r="E1330" i="6"/>
  <c r="D1330" i="6"/>
  <c r="C1330" i="6"/>
  <c r="O1329" i="6"/>
  <c r="P1329" i="6" s="1"/>
  <c r="N1329" i="6"/>
  <c r="M1329" i="6"/>
  <c r="K1329" i="6"/>
  <c r="J1329" i="6"/>
  <c r="E1329" i="6"/>
  <c r="D1329" i="6"/>
  <c r="C1329" i="6"/>
  <c r="O1328" i="6"/>
  <c r="P1328" i="6" s="1"/>
  <c r="N1328" i="6"/>
  <c r="M1328" i="6"/>
  <c r="K1328" i="6"/>
  <c r="J1328" i="6"/>
  <c r="E1328" i="6"/>
  <c r="D1328" i="6"/>
  <c r="C1328" i="6"/>
  <c r="P1327" i="6"/>
  <c r="O1327" i="6"/>
  <c r="N1327" i="6"/>
  <c r="M1327" i="6"/>
  <c r="K1327" i="6"/>
  <c r="J1327" i="6"/>
  <c r="E1327" i="6"/>
  <c r="D1327" i="6"/>
  <c r="C1327" i="6"/>
  <c r="P1326" i="6"/>
  <c r="O1326" i="6"/>
  <c r="N1326" i="6"/>
  <c r="M1326" i="6"/>
  <c r="K1326" i="6"/>
  <c r="J1326" i="6"/>
  <c r="E1326" i="6"/>
  <c r="D1326" i="6"/>
  <c r="C1326" i="6"/>
  <c r="P1325" i="6"/>
  <c r="O1325" i="6"/>
  <c r="N1325" i="6"/>
  <c r="M1325" i="6"/>
  <c r="K1325" i="6"/>
  <c r="J1325" i="6"/>
  <c r="E1325" i="6"/>
  <c r="D1325" i="6"/>
  <c r="C1325" i="6"/>
  <c r="O1324" i="6"/>
  <c r="P1324" i="6" s="1"/>
  <c r="N1324" i="6"/>
  <c r="M1324" i="6"/>
  <c r="K1324" i="6"/>
  <c r="J1324" i="6"/>
  <c r="E1324" i="6"/>
  <c r="D1324" i="6"/>
  <c r="C1324" i="6"/>
  <c r="P1323" i="6"/>
  <c r="O1323" i="6"/>
  <c r="N1323" i="6"/>
  <c r="M1323" i="6"/>
  <c r="K1323" i="6"/>
  <c r="J1323" i="6"/>
  <c r="E1323" i="6"/>
  <c r="D1323" i="6"/>
  <c r="C1323" i="6"/>
  <c r="P1322" i="6"/>
  <c r="O1322" i="6"/>
  <c r="N1322" i="6"/>
  <c r="M1322" i="6"/>
  <c r="K1322" i="6"/>
  <c r="J1322" i="6"/>
  <c r="E1322" i="6"/>
  <c r="D1322" i="6"/>
  <c r="C1322" i="6"/>
  <c r="O1321" i="6"/>
  <c r="P1321" i="6" s="1"/>
  <c r="N1321" i="6"/>
  <c r="M1321" i="6"/>
  <c r="K1321" i="6"/>
  <c r="J1321" i="6"/>
  <c r="E1321" i="6"/>
  <c r="D1321" i="6"/>
  <c r="C1321" i="6"/>
  <c r="O1320" i="6"/>
  <c r="P1320" i="6" s="1"/>
  <c r="N1320" i="6"/>
  <c r="M1320" i="6"/>
  <c r="K1320" i="6"/>
  <c r="J1320" i="6"/>
  <c r="E1320" i="6"/>
  <c r="D1320" i="6"/>
  <c r="C1320" i="6"/>
  <c r="P1319" i="6"/>
  <c r="O1319" i="6"/>
  <c r="N1319" i="6"/>
  <c r="M1319" i="6"/>
  <c r="K1319" i="6"/>
  <c r="J1319" i="6"/>
  <c r="E1319" i="6"/>
  <c r="D1319" i="6"/>
  <c r="C1319" i="6"/>
  <c r="P1318" i="6"/>
  <c r="O1318" i="6"/>
  <c r="N1318" i="6"/>
  <c r="M1318" i="6"/>
  <c r="K1318" i="6"/>
  <c r="J1318" i="6"/>
  <c r="E1318" i="6"/>
  <c r="D1318" i="6"/>
  <c r="C1318" i="6"/>
  <c r="P1317" i="6"/>
  <c r="O1317" i="6"/>
  <c r="N1317" i="6"/>
  <c r="M1317" i="6"/>
  <c r="K1317" i="6"/>
  <c r="J1317" i="6"/>
  <c r="E1317" i="6"/>
  <c r="D1317" i="6"/>
  <c r="C1317" i="6"/>
  <c r="O1316" i="6"/>
  <c r="P1316" i="6" s="1"/>
  <c r="N1316" i="6"/>
  <c r="M1316" i="6"/>
  <c r="K1316" i="6"/>
  <c r="J1316" i="6"/>
  <c r="E1316" i="6"/>
  <c r="D1316" i="6"/>
  <c r="C1316" i="6"/>
  <c r="P1315" i="6"/>
  <c r="O1315" i="6"/>
  <c r="N1315" i="6"/>
  <c r="M1315" i="6"/>
  <c r="K1315" i="6"/>
  <c r="J1315" i="6"/>
  <c r="E1315" i="6"/>
  <c r="D1315" i="6"/>
  <c r="C1315" i="6"/>
  <c r="P1314" i="6"/>
  <c r="O1314" i="6"/>
  <c r="N1314" i="6"/>
  <c r="M1314" i="6"/>
  <c r="K1314" i="6"/>
  <c r="J1314" i="6"/>
  <c r="E1314" i="6"/>
  <c r="D1314" i="6"/>
  <c r="C1314" i="6"/>
  <c r="O1313" i="6"/>
  <c r="P1313" i="6" s="1"/>
  <c r="N1313" i="6"/>
  <c r="M1313" i="6"/>
  <c r="K1313" i="6"/>
  <c r="J1313" i="6"/>
  <c r="E1313" i="6"/>
  <c r="D1313" i="6"/>
  <c r="C1313" i="6"/>
  <c r="O1312" i="6"/>
  <c r="P1312" i="6" s="1"/>
  <c r="N1312" i="6"/>
  <c r="M1312" i="6"/>
  <c r="K1312" i="6"/>
  <c r="J1312" i="6"/>
  <c r="E1312" i="6"/>
  <c r="D1312" i="6"/>
  <c r="C1312" i="6"/>
  <c r="P1311" i="6"/>
  <c r="O1311" i="6"/>
  <c r="N1311" i="6"/>
  <c r="M1311" i="6"/>
  <c r="K1311" i="6"/>
  <c r="J1311" i="6"/>
  <c r="E1311" i="6"/>
  <c r="D1311" i="6"/>
  <c r="C1311" i="6"/>
  <c r="P1310" i="6"/>
  <c r="O1310" i="6"/>
  <c r="N1310" i="6"/>
  <c r="M1310" i="6"/>
  <c r="K1310" i="6"/>
  <c r="J1310" i="6"/>
  <c r="E1310" i="6"/>
  <c r="D1310" i="6"/>
  <c r="C1310" i="6"/>
  <c r="P1309" i="6"/>
  <c r="O1309" i="6"/>
  <c r="N1309" i="6"/>
  <c r="M1309" i="6"/>
  <c r="K1309" i="6"/>
  <c r="J1309" i="6"/>
  <c r="E1309" i="6"/>
  <c r="D1309" i="6"/>
  <c r="C1309" i="6"/>
  <c r="O1308" i="6"/>
  <c r="P1308" i="6" s="1"/>
  <c r="N1308" i="6"/>
  <c r="M1308" i="6"/>
  <c r="K1308" i="6"/>
  <c r="J1308" i="6"/>
  <c r="E1308" i="6"/>
  <c r="D1308" i="6"/>
  <c r="C1308" i="6"/>
  <c r="P1307" i="6"/>
  <c r="O1307" i="6"/>
  <c r="N1307" i="6"/>
  <c r="M1307" i="6"/>
  <c r="K1307" i="6"/>
  <c r="J1307" i="6"/>
  <c r="E1307" i="6"/>
  <c r="D1307" i="6"/>
  <c r="C1307" i="6"/>
  <c r="O1306" i="6"/>
  <c r="P1306" i="6" s="1"/>
  <c r="N1306" i="6"/>
  <c r="M1306" i="6"/>
  <c r="K1306" i="6"/>
  <c r="J1306" i="6"/>
  <c r="E1306" i="6"/>
  <c r="D1306" i="6"/>
  <c r="C1306" i="6"/>
  <c r="O1305" i="6"/>
  <c r="P1305" i="6" s="1"/>
  <c r="N1305" i="6"/>
  <c r="M1305" i="6"/>
  <c r="K1305" i="6"/>
  <c r="J1305" i="6"/>
  <c r="E1305" i="6"/>
  <c r="D1305" i="6"/>
  <c r="C1305" i="6"/>
  <c r="O1304" i="6"/>
  <c r="P1304" i="6" s="1"/>
  <c r="N1304" i="6"/>
  <c r="M1304" i="6"/>
  <c r="K1304" i="6"/>
  <c r="J1304" i="6"/>
  <c r="E1304" i="6"/>
  <c r="D1304" i="6"/>
  <c r="C1304" i="6"/>
  <c r="P1303" i="6"/>
  <c r="O1303" i="6"/>
  <c r="N1303" i="6"/>
  <c r="M1303" i="6"/>
  <c r="K1303" i="6"/>
  <c r="J1303" i="6"/>
  <c r="E1303" i="6"/>
  <c r="D1303" i="6"/>
  <c r="C1303" i="6"/>
  <c r="P1302" i="6"/>
  <c r="O1302" i="6"/>
  <c r="N1302" i="6"/>
  <c r="M1302" i="6"/>
  <c r="K1302" i="6"/>
  <c r="J1302" i="6"/>
  <c r="E1302" i="6"/>
  <c r="D1302" i="6"/>
  <c r="C1302" i="6"/>
  <c r="P1301" i="6"/>
  <c r="O1301" i="6"/>
  <c r="N1301" i="6"/>
  <c r="M1301" i="6"/>
  <c r="K1301" i="6"/>
  <c r="J1301" i="6"/>
  <c r="E1301" i="6"/>
  <c r="D1301" i="6"/>
  <c r="C1301" i="6"/>
  <c r="O1300" i="6"/>
  <c r="P1300" i="6" s="1"/>
  <c r="N1300" i="6"/>
  <c r="M1300" i="6"/>
  <c r="K1300" i="6"/>
  <c r="J1300" i="6"/>
  <c r="E1300" i="6"/>
  <c r="D1300" i="6"/>
  <c r="C1300" i="6"/>
  <c r="O1299" i="6"/>
  <c r="P1299" i="6" s="1"/>
  <c r="N1299" i="6"/>
  <c r="M1299" i="6"/>
  <c r="K1299" i="6"/>
  <c r="J1299" i="6"/>
  <c r="E1299" i="6"/>
  <c r="D1299" i="6"/>
  <c r="C1299" i="6"/>
  <c r="P1298" i="6"/>
  <c r="O1298" i="6"/>
  <c r="N1298" i="6"/>
  <c r="M1298" i="6"/>
  <c r="K1298" i="6"/>
  <c r="J1298" i="6"/>
  <c r="E1298" i="6"/>
  <c r="D1298" i="6"/>
  <c r="C1298" i="6"/>
  <c r="O1297" i="6"/>
  <c r="P1297" i="6" s="1"/>
  <c r="N1297" i="6"/>
  <c r="M1297" i="6"/>
  <c r="K1297" i="6"/>
  <c r="J1297" i="6"/>
  <c r="E1297" i="6"/>
  <c r="D1297" i="6"/>
  <c r="C1297" i="6"/>
  <c r="P1296" i="6"/>
  <c r="O1296" i="6"/>
  <c r="N1296" i="6"/>
  <c r="M1296" i="6"/>
  <c r="K1296" i="6"/>
  <c r="J1296" i="6"/>
  <c r="E1296" i="6"/>
  <c r="D1296" i="6"/>
  <c r="C1296" i="6"/>
  <c r="O1295" i="6"/>
  <c r="P1295" i="6" s="1"/>
  <c r="N1295" i="6"/>
  <c r="M1295" i="6"/>
  <c r="K1295" i="6"/>
  <c r="J1295" i="6"/>
  <c r="E1295" i="6"/>
  <c r="D1295" i="6"/>
  <c r="C1295" i="6"/>
  <c r="P1294" i="6"/>
  <c r="O1294" i="6"/>
  <c r="N1294" i="6"/>
  <c r="M1294" i="6"/>
  <c r="K1294" i="6"/>
  <c r="J1294" i="6"/>
  <c r="E1294" i="6"/>
  <c r="D1294" i="6"/>
  <c r="C1294" i="6"/>
  <c r="O1293" i="6"/>
  <c r="P1293" i="6" s="1"/>
  <c r="N1293" i="6"/>
  <c r="M1293" i="6"/>
  <c r="K1293" i="6"/>
  <c r="J1293" i="6"/>
  <c r="E1293" i="6"/>
  <c r="D1293" i="6"/>
  <c r="C1293" i="6"/>
  <c r="P1292" i="6"/>
  <c r="O1292" i="6"/>
  <c r="N1292" i="6"/>
  <c r="M1292" i="6"/>
  <c r="K1292" i="6"/>
  <c r="J1292" i="6"/>
  <c r="E1292" i="6"/>
  <c r="D1292" i="6"/>
  <c r="C1292" i="6"/>
  <c r="O1291" i="6"/>
  <c r="P1291" i="6" s="1"/>
  <c r="N1291" i="6"/>
  <c r="M1291" i="6"/>
  <c r="K1291" i="6"/>
  <c r="J1291" i="6"/>
  <c r="E1291" i="6"/>
  <c r="D1291" i="6"/>
  <c r="C1291" i="6"/>
  <c r="P1290" i="6"/>
  <c r="O1290" i="6"/>
  <c r="N1290" i="6"/>
  <c r="M1290" i="6"/>
  <c r="K1290" i="6"/>
  <c r="J1290" i="6"/>
  <c r="E1290" i="6"/>
  <c r="D1290" i="6"/>
  <c r="C1290" i="6"/>
  <c r="O1289" i="6"/>
  <c r="P1289" i="6" s="1"/>
  <c r="N1289" i="6"/>
  <c r="M1289" i="6"/>
  <c r="K1289" i="6"/>
  <c r="J1289" i="6"/>
  <c r="E1289" i="6"/>
  <c r="D1289" i="6"/>
  <c r="C1289" i="6"/>
  <c r="P1288" i="6"/>
  <c r="O1288" i="6"/>
  <c r="N1288" i="6"/>
  <c r="M1288" i="6"/>
  <c r="K1288" i="6"/>
  <c r="J1288" i="6"/>
  <c r="E1288" i="6"/>
  <c r="D1288" i="6"/>
  <c r="C1288" i="6"/>
  <c r="O1287" i="6"/>
  <c r="P1287" i="6" s="1"/>
  <c r="N1287" i="6"/>
  <c r="M1287" i="6"/>
  <c r="K1287" i="6"/>
  <c r="J1287" i="6"/>
  <c r="E1287" i="6"/>
  <c r="D1287" i="6"/>
  <c r="C1287" i="6"/>
  <c r="P1286" i="6"/>
  <c r="O1286" i="6"/>
  <c r="N1286" i="6"/>
  <c r="M1286" i="6"/>
  <c r="K1286" i="6"/>
  <c r="J1286" i="6"/>
  <c r="E1286" i="6"/>
  <c r="D1286" i="6"/>
  <c r="C1286" i="6"/>
  <c r="O1285" i="6"/>
  <c r="P1285" i="6" s="1"/>
  <c r="N1285" i="6"/>
  <c r="M1285" i="6"/>
  <c r="K1285" i="6"/>
  <c r="J1285" i="6"/>
  <c r="E1285" i="6"/>
  <c r="D1285" i="6"/>
  <c r="C1285" i="6"/>
  <c r="P1284" i="6"/>
  <c r="O1284" i="6"/>
  <c r="N1284" i="6"/>
  <c r="M1284" i="6"/>
  <c r="K1284" i="6"/>
  <c r="J1284" i="6"/>
  <c r="E1284" i="6"/>
  <c r="D1284" i="6"/>
  <c r="C1284" i="6"/>
  <c r="O1283" i="6"/>
  <c r="P1283" i="6" s="1"/>
  <c r="N1283" i="6"/>
  <c r="M1283" i="6"/>
  <c r="K1283" i="6"/>
  <c r="J1283" i="6"/>
  <c r="E1283" i="6"/>
  <c r="D1283" i="6"/>
  <c r="C1283" i="6"/>
  <c r="P1282" i="6"/>
  <c r="O1282" i="6"/>
  <c r="N1282" i="6"/>
  <c r="M1282" i="6"/>
  <c r="K1282" i="6"/>
  <c r="J1282" i="6"/>
  <c r="E1282" i="6"/>
  <c r="D1282" i="6"/>
  <c r="C1282" i="6"/>
  <c r="O1281" i="6"/>
  <c r="P1281" i="6" s="1"/>
  <c r="N1281" i="6"/>
  <c r="M1281" i="6"/>
  <c r="K1281" i="6"/>
  <c r="J1281" i="6"/>
  <c r="E1281" i="6"/>
  <c r="D1281" i="6"/>
  <c r="C1281" i="6"/>
  <c r="P1280" i="6"/>
  <c r="O1280" i="6"/>
  <c r="N1280" i="6"/>
  <c r="M1280" i="6"/>
  <c r="K1280" i="6"/>
  <c r="J1280" i="6"/>
  <c r="E1280" i="6"/>
  <c r="D1280" i="6"/>
  <c r="C1280" i="6"/>
  <c r="O1279" i="6"/>
  <c r="P1279" i="6" s="1"/>
  <c r="N1279" i="6"/>
  <c r="M1279" i="6"/>
  <c r="K1279" i="6"/>
  <c r="J1279" i="6"/>
  <c r="E1279" i="6"/>
  <c r="D1279" i="6"/>
  <c r="C1279" i="6"/>
  <c r="P1278" i="6"/>
  <c r="O1278" i="6"/>
  <c r="N1278" i="6"/>
  <c r="M1278" i="6"/>
  <c r="K1278" i="6"/>
  <c r="J1278" i="6"/>
  <c r="E1278" i="6"/>
  <c r="D1278" i="6"/>
  <c r="C1278" i="6"/>
  <c r="O1277" i="6"/>
  <c r="P1277" i="6" s="1"/>
  <c r="N1277" i="6"/>
  <c r="M1277" i="6"/>
  <c r="K1277" i="6"/>
  <c r="J1277" i="6"/>
  <c r="E1277" i="6"/>
  <c r="D1277" i="6"/>
  <c r="C1277" i="6"/>
  <c r="P1276" i="6"/>
  <c r="O1276" i="6"/>
  <c r="N1276" i="6"/>
  <c r="M1276" i="6"/>
  <c r="K1276" i="6"/>
  <c r="J1276" i="6"/>
  <c r="E1276" i="6"/>
  <c r="D1276" i="6"/>
  <c r="C1276" i="6"/>
  <c r="O1275" i="6"/>
  <c r="P1275" i="6" s="1"/>
  <c r="N1275" i="6"/>
  <c r="M1275" i="6"/>
  <c r="K1275" i="6"/>
  <c r="J1275" i="6"/>
  <c r="E1275" i="6"/>
  <c r="D1275" i="6"/>
  <c r="C1275" i="6"/>
  <c r="P1274" i="6"/>
  <c r="O1274" i="6"/>
  <c r="N1274" i="6"/>
  <c r="M1274" i="6"/>
  <c r="K1274" i="6"/>
  <c r="J1274" i="6"/>
  <c r="E1274" i="6"/>
  <c r="D1274" i="6"/>
  <c r="C1274" i="6"/>
  <c r="O1273" i="6"/>
  <c r="P1273" i="6" s="1"/>
  <c r="N1273" i="6"/>
  <c r="M1273" i="6"/>
  <c r="K1273" i="6"/>
  <c r="J1273" i="6"/>
  <c r="E1273" i="6"/>
  <c r="D1273" i="6"/>
  <c r="C1273" i="6"/>
  <c r="P1272" i="6"/>
  <c r="O1272" i="6"/>
  <c r="N1272" i="6"/>
  <c r="M1272" i="6"/>
  <c r="K1272" i="6"/>
  <c r="J1272" i="6"/>
  <c r="E1272" i="6"/>
  <c r="D1272" i="6"/>
  <c r="C1272" i="6"/>
  <c r="O1271" i="6"/>
  <c r="P1271" i="6" s="1"/>
  <c r="N1271" i="6"/>
  <c r="M1271" i="6"/>
  <c r="K1271" i="6"/>
  <c r="J1271" i="6"/>
  <c r="E1271" i="6"/>
  <c r="D1271" i="6"/>
  <c r="C1271" i="6"/>
  <c r="P1270" i="6"/>
  <c r="O1270" i="6"/>
  <c r="N1270" i="6"/>
  <c r="M1270" i="6"/>
  <c r="K1270" i="6"/>
  <c r="J1270" i="6"/>
  <c r="E1270" i="6"/>
  <c r="D1270" i="6"/>
  <c r="C1270" i="6"/>
  <c r="O1269" i="6"/>
  <c r="P1269" i="6" s="1"/>
  <c r="N1269" i="6"/>
  <c r="M1269" i="6"/>
  <c r="K1269" i="6"/>
  <c r="J1269" i="6"/>
  <c r="E1269" i="6"/>
  <c r="D1269" i="6"/>
  <c r="C1269" i="6"/>
  <c r="P1268" i="6"/>
  <c r="O1268" i="6"/>
  <c r="N1268" i="6"/>
  <c r="M1268" i="6"/>
  <c r="K1268" i="6"/>
  <c r="J1268" i="6"/>
  <c r="E1268" i="6"/>
  <c r="D1268" i="6"/>
  <c r="C1268" i="6"/>
  <c r="P1267" i="6"/>
  <c r="O1267" i="6"/>
  <c r="N1267" i="6"/>
  <c r="M1267" i="6"/>
  <c r="K1267" i="6"/>
  <c r="J1267" i="6"/>
  <c r="E1267" i="6"/>
  <c r="D1267" i="6"/>
  <c r="C1267" i="6"/>
  <c r="P1266" i="6"/>
  <c r="O1266" i="6"/>
  <c r="N1266" i="6"/>
  <c r="M1266" i="6"/>
  <c r="K1266" i="6"/>
  <c r="J1266" i="6"/>
  <c r="E1266" i="6"/>
  <c r="D1266" i="6"/>
  <c r="C1266" i="6"/>
  <c r="O1265" i="6"/>
  <c r="P1265" i="6" s="1"/>
  <c r="N1265" i="6"/>
  <c r="M1265" i="6"/>
  <c r="K1265" i="6"/>
  <c r="J1265" i="6"/>
  <c r="E1265" i="6"/>
  <c r="D1265" i="6"/>
  <c r="C1265" i="6"/>
  <c r="P1264" i="6"/>
  <c r="O1264" i="6"/>
  <c r="N1264" i="6"/>
  <c r="M1264" i="6"/>
  <c r="K1264" i="6"/>
  <c r="J1264" i="6"/>
  <c r="E1264" i="6"/>
  <c r="D1264" i="6"/>
  <c r="C1264" i="6"/>
  <c r="O1263" i="6"/>
  <c r="P1263" i="6" s="1"/>
  <c r="N1263" i="6"/>
  <c r="M1263" i="6"/>
  <c r="K1263" i="6"/>
  <c r="J1263" i="6"/>
  <c r="E1263" i="6"/>
  <c r="D1263" i="6"/>
  <c r="C1263" i="6"/>
  <c r="O1262" i="6"/>
  <c r="P1262" i="6" s="1"/>
  <c r="N1262" i="6"/>
  <c r="M1262" i="6"/>
  <c r="K1262" i="6"/>
  <c r="J1262" i="6"/>
  <c r="E1262" i="6"/>
  <c r="D1262" i="6"/>
  <c r="C1262" i="6"/>
  <c r="O1261" i="6"/>
  <c r="P1261" i="6" s="1"/>
  <c r="N1261" i="6"/>
  <c r="M1261" i="6"/>
  <c r="K1261" i="6"/>
  <c r="J1261" i="6"/>
  <c r="E1261" i="6"/>
  <c r="D1261" i="6"/>
  <c r="C1261" i="6"/>
  <c r="P1260" i="6"/>
  <c r="O1260" i="6"/>
  <c r="N1260" i="6"/>
  <c r="M1260" i="6"/>
  <c r="K1260" i="6"/>
  <c r="J1260" i="6"/>
  <c r="E1260" i="6"/>
  <c r="D1260" i="6"/>
  <c r="C1260" i="6"/>
  <c r="P1259" i="6"/>
  <c r="O1259" i="6"/>
  <c r="N1259" i="6"/>
  <c r="M1259" i="6"/>
  <c r="K1259" i="6"/>
  <c r="J1259" i="6"/>
  <c r="E1259" i="6"/>
  <c r="D1259" i="6"/>
  <c r="C1259" i="6"/>
  <c r="P1258" i="6"/>
  <c r="O1258" i="6"/>
  <c r="N1258" i="6"/>
  <c r="M1258" i="6"/>
  <c r="K1258" i="6"/>
  <c r="J1258" i="6"/>
  <c r="E1258" i="6"/>
  <c r="D1258" i="6"/>
  <c r="C1258" i="6"/>
  <c r="O1257" i="6"/>
  <c r="P1257" i="6" s="1"/>
  <c r="N1257" i="6"/>
  <c r="M1257" i="6"/>
  <c r="K1257" i="6"/>
  <c r="J1257" i="6"/>
  <c r="E1257" i="6"/>
  <c r="D1257" i="6"/>
  <c r="C1257" i="6"/>
  <c r="P1256" i="6"/>
  <c r="O1256" i="6"/>
  <c r="N1256" i="6"/>
  <c r="M1256" i="6"/>
  <c r="K1256" i="6"/>
  <c r="J1256" i="6"/>
  <c r="E1256" i="6"/>
  <c r="D1256" i="6"/>
  <c r="C1256" i="6"/>
  <c r="O1255" i="6"/>
  <c r="P1255" i="6" s="1"/>
  <c r="N1255" i="6"/>
  <c r="M1255" i="6"/>
  <c r="K1255" i="6"/>
  <c r="J1255" i="6"/>
  <c r="E1255" i="6"/>
  <c r="D1255" i="6"/>
  <c r="C1255" i="6"/>
  <c r="O1254" i="6"/>
  <c r="P1254" i="6" s="1"/>
  <c r="N1254" i="6"/>
  <c r="M1254" i="6"/>
  <c r="K1254" i="6"/>
  <c r="J1254" i="6"/>
  <c r="E1254" i="6"/>
  <c r="D1254" i="6"/>
  <c r="C1254" i="6"/>
  <c r="O1253" i="6"/>
  <c r="P1253" i="6" s="1"/>
  <c r="N1253" i="6"/>
  <c r="M1253" i="6"/>
  <c r="K1253" i="6"/>
  <c r="J1253" i="6"/>
  <c r="E1253" i="6"/>
  <c r="D1253" i="6"/>
  <c r="C1253" i="6"/>
  <c r="P1252" i="6"/>
  <c r="O1252" i="6"/>
  <c r="N1252" i="6"/>
  <c r="M1252" i="6"/>
  <c r="K1252" i="6"/>
  <c r="J1252" i="6"/>
  <c r="E1252" i="6"/>
  <c r="D1252" i="6"/>
  <c r="C1252" i="6"/>
  <c r="P1251" i="6"/>
  <c r="O1251" i="6"/>
  <c r="N1251" i="6"/>
  <c r="M1251" i="6"/>
  <c r="K1251" i="6"/>
  <c r="J1251" i="6"/>
  <c r="E1251" i="6"/>
  <c r="D1251" i="6"/>
  <c r="C1251" i="6"/>
  <c r="P1250" i="6"/>
  <c r="O1250" i="6"/>
  <c r="N1250" i="6"/>
  <c r="M1250" i="6"/>
  <c r="K1250" i="6"/>
  <c r="J1250" i="6"/>
  <c r="E1250" i="6"/>
  <c r="D1250" i="6"/>
  <c r="C1250" i="6"/>
  <c r="O1249" i="6"/>
  <c r="P1249" i="6" s="1"/>
  <c r="N1249" i="6"/>
  <c r="M1249" i="6"/>
  <c r="K1249" i="6"/>
  <c r="J1249" i="6"/>
  <c r="E1249" i="6"/>
  <c r="D1249" i="6"/>
  <c r="C1249" i="6"/>
  <c r="P1248" i="6"/>
  <c r="O1248" i="6"/>
  <c r="N1248" i="6"/>
  <c r="M1248" i="6"/>
  <c r="K1248" i="6"/>
  <c r="J1248" i="6"/>
  <c r="E1248" i="6"/>
  <c r="D1248" i="6"/>
  <c r="C1248" i="6"/>
  <c r="O1247" i="6"/>
  <c r="P1247" i="6" s="1"/>
  <c r="N1247" i="6"/>
  <c r="M1247" i="6"/>
  <c r="K1247" i="6"/>
  <c r="J1247" i="6"/>
  <c r="E1247" i="6"/>
  <c r="D1247" i="6"/>
  <c r="C1247" i="6"/>
  <c r="O1246" i="6"/>
  <c r="P1246" i="6" s="1"/>
  <c r="N1246" i="6"/>
  <c r="M1246" i="6"/>
  <c r="K1246" i="6"/>
  <c r="J1246" i="6"/>
  <c r="E1246" i="6"/>
  <c r="D1246" i="6"/>
  <c r="C1246" i="6"/>
  <c r="O1245" i="6"/>
  <c r="P1245" i="6" s="1"/>
  <c r="N1245" i="6"/>
  <c r="M1245" i="6"/>
  <c r="K1245" i="6"/>
  <c r="J1245" i="6"/>
  <c r="E1245" i="6"/>
  <c r="D1245" i="6"/>
  <c r="C1245" i="6"/>
  <c r="P1244" i="6"/>
  <c r="O1244" i="6"/>
  <c r="N1244" i="6"/>
  <c r="M1244" i="6"/>
  <c r="K1244" i="6"/>
  <c r="J1244" i="6"/>
  <c r="E1244" i="6"/>
  <c r="D1244" i="6"/>
  <c r="C1244" i="6"/>
  <c r="P1243" i="6"/>
  <c r="O1243" i="6"/>
  <c r="N1243" i="6"/>
  <c r="M1243" i="6"/>
  <c r="K1243" i="6"/>
  <c r="J1243" i="6"/>
  <c r="E1243" i="6"/>
  <c r="D1243" i="6"/>
  <c r="C1243" i="6"/>
  <c r="P1242" i="6"/>
  <c r="O1242" i="6"/>
  <c r="N1242" i="6"/>
  <c r="M1242" i="6"/>
  <c r="K1242" i="6"/>
  <c r="J1242" i="6"/>
  <c r="E1242" i="6"/>
  <c r="D1242" i="6"/>
  <c r="C1242" i="6"/>
  <c r="O1241" i="6"/>
  <c r="P1241" i="6" s="1"/>
  <c r="N1241" i="6"/>
  <c r="M1241" i="6"/>
  <c r="K1241" i="6"/>
  <c r="J1241" i="6"/>
  <c r="E1241" i="6"/>
  <c r="D1241" i="6"/>
  <c r="C1241" i="6"/>
  <c r="P1240" i="6"/>
  <c r="O1240" i="6"/>
  <c r="N1240" i="6"/>
  <c r="M1240" i="6"/>
  <c r="K1240" i="6"/>
  <c r="J1240" i="6"/>
  <c r="E1240" i="6"/>
  <c r="D1240" i="6"/>
  <c r="C1240" i="6"/>
  <c r="O1239" i="6"/>
  <c r="P1239" i="6" s="1"/>
  <c r="N1239" i="6"/>
  <c r="M1239" i="6"/>
  <c r="K1239" i="6"/>
  <c r="J1239" i="6"/>
  <c r="E1239" i="6"/>
  <c r="D1239" i="6"/>
  <c r="C1239" i="6"/>
  <c r="O1238" i="6"/>
  <c r="P1238" i="6" s="1"/>
  <c r="N1238" i="6"/>
  <c r="M1238" i="6"/>
  <c r="K1238" i="6"/>
  <c r="J1238" i="6"/>
  <c r="E1238" i="6"/>
  <c r="D1238" i="6"/>
  <c r="C1238" i="6"/>
  <c r="P1237" i="6"/>
  <c r="O1237" i="6"/>
  <c r="N1237" i="6"/>
  <c r="M1237" i="6"/>
  <c r="K1237" i="6"/>
  <c r="J1237" i="6"/>
  <c r="E1237" i="6"/>
  <c r="D1237" i="6"/>
  <c r="C1237" i="6"/>
  <c r="O1236" i="6"/>
  <c r="P1236" i="6" s="1"/>
  <c r="N1236" i="6"/>
  <c r="M1236" i="6"/>
  <c r="K1236" i="6"/>
  <c r="J1236" i="6"/>
  <c r="E1236" i="6"/>
  <c r="D1236" i="6"/>
  <c r="C1236" i="6"/>
  <c r="P1235" i="6"/>
  <c r="O1235" i="6"/>
  <c r="N1235" i="6"/>
  <c r="M1235" i="6"/>
  <c r="K1235" i="6"/>
  <c r="J1235" i="6"/>
  <c r="E1235" i="6"/>
  <c r="D1235" i="6"/>
  <c r="C1235" i="6"/>
  <c r="O1234" i="6"/>
  <c r="P1234" i="6" s="1"/>
  <c r="N1234" i="6"/>
  <c r="M1234" i="6"/>
  <c r="K1234" i="6"/>
  <c r="J1234" i="6"/>
  <c r="E1234" i="6"/>
  <c r="D1234" i="6"/>
  <c r="C1234" i="6"/>
  <c r="P1233" i="6"/>
  <c r="O1233" i="6"/>
  <c r="N1233" i="6"/>
  <c r="M1233" i="6"/>
  <c r="K1233" i="6"/>
  <c r="J1233" i="6"/>
  <c r="E1233" i="6"/>
  <c r="D1233" i="6"/>
  <c r="C1233" i="6"/>
  <c r="O1232" i="6"/>
  <c r="P1232" i="6" s="1"/>
  <c r="N1232" i="6"/>
  <c r="M1232" i="6"/>
  <c r="K1232" i="6"/>
  <c r="J1232" i="6"/>
  <c r="E1232" i="6"/>
  <c r="D1232" i="6"/>
  <c r="C1232" i="6"/>
  <c r="P1231" i="6"/>
  <c r="O1231" i="6"/>
  <c r="N1231" i="6"/>
  <c r="M1231" i="6"/>
  <c r="K1231" i="6"/>
  <c r="J1231" i="6"/>
  <c r="E1231" i="6"/>
  <c r="D1231" i="6"/>
  <c r="C1231" i="6"/>
  <c r="O1230" i="6"/>
  <c r="P1230" i="6" s="1"/>
  <c r="N1230" i="6"/>
  <c r="M1230" i="6"/>
  <c r="K1230" i="6"/>
  <c r="J1230" i="6"/>
  <c r="E1230" i="6"/>
  <c r="D1230" i="6"/>
  <c r="C1230" i="6"/>
  <c r="P1229" i="6"/>
  <c r="O1229" i="6"/>
  <c r="N1229" i="6"/>
  <c r="M1229" i="6"/>
  <c r="K1229" i="6"/>
  <c r="J1229" i="6"/>
  <c r="E1229" i="6"/>
  <c r="D1229" i="6"/>
  <c r="C1229" i="6"/>
  <c r="O1228" i="6"/>
  <c r="P1228" i="6" s="1"/>
  <c r="N1228" i="6"/>
  <c r="M1228" i="6"/>
  <c r="K1228" i="6"/>
  <c r="J1228" i="6"/>
  <c r="E1228" i="6"/>
  <c r="D1228" i="6"/>
  <c r="C1228" i="6"/>
  <c r="P1227" i="6"/>
  <c r="O1227" i="6"/>
  <c r="N1227" i="6"/>
  <c r="M1227" i="6"/>
  <c r="K1227" i="6"/>
  <c r="J1227" i="6"/>
  <c r="E1227" i="6"/>
  <c r="D1227" i="6"/>
  <c r="C1227" i="6"/>
  <c r="O1226" i="6"/>
  <c r="P1226" i="6" s="1"/>
  <c r="N1226" i="6"/>
  <c r="M1226" i="6"/>
  <c r="K1226" i="6"/>
  <c r="J1226" i="6"/>
  <c r="E1226" i="6"/>
  <c r="D1226" i="6"/>
  <c r="C1226" i="6"/>
  <c r="P1225" i="6"/>
  <c r="O1225" i="6"/>
  <c r="N1225" i="6"/>
  <c r="M1225" i="6"/>
  <c r="K1225" i="6"/>
  <c r="J1225" i="6"/>
  <c r="E1225" i="6"/>
  <c r="D1225" i="6"/>
  <c r="C1225" i="6"/>
  <c r="O1224" i="6"/>
  <c r="P1224" i="6" s="1"/>
  <c r="N1224" i="6"/>
  <c r="M1224" i="6"/>
  <c r="K1224" i="6"/>
  <c r="J1224" i="6"/>
  <c r="E1224" i="6"/>
  <c r="D1224" i="6"/>
  <c r="C1224" i="6"/>
  <c r="P1223" i="6"/>
  <c r="O1223" i="6"/>
  <c r="N1223" i="6"/>
  <c r="M1223" i="6"/>
  <c r="K1223" i="6"/>
  <c r="J1223" i="6"/>
  <c r="E1223" i="6"/>
  <c r="D1223" i="6"/>
  <c r="C1223" i="6"/>
  <c r="O1222" i="6"/>
  <c r="P1222" i="6" s="1"/>
  <c r="N1222" i="6"/>
  <c r="M1222" i="6"/>
  <c r="K1222" i="6"/>
  <c r="J1222" i="6"/>
  <c r="E1222" i="6"/>
  <c r="D1222" i="6"/>
  <c r="C1222" i="6"/>
  <c r="P1221" i="6"/>
  <c r="O1221" i="6"/>
  <c r="N1221" i="6"/>
  <c r="M1221" i="6"/>
  <c r="K1221" i="6"/>
  <c r="J1221" i="6"/>
  <c r="E1221" i="6"/>
  <c r="D1221" i="6"/>
  <c r="C1221" i="6"/>
  <c r="O1220" i="6"/>
  <c r="P1220" i="6" s="1"/>
  <c r="N1220" i="6"/>
  <c r="M1220" i="6"/>
  <c r="K1220" i="6"/>
  <c r="J1220" i="6"/>
  <c r="E1220" i="6"/>
  <c r="D1220" i="6"/>
  <c r="C1220" i="6"/>
  <c r="P1219" i="6"/>
  <c r="O1219" i="6"/>
  <c r="N1219" i="6"/>
  <c r="M1219" i="6"/>
  <c r="K1219" i="6"/>
  <c r="J1219" i="6"/>
  <c r="E1219" i="6"/>
  <c r="D1219" i="6"/>
  <c r="C1219" i="6"/>
  <c r="O1218" i="6"/>
  <c r="P1218" i="6" s="1"/>
  <c r="N1218" i="6"/>
  <c r="M1218" i="6"/>
  <c r="K1218" i="6"/>
  <c r="J1218" i="6"/>
  <c r="E1218" i="6"/>
  <c r="D1218" i="6"/>
  <c r="C1218" i="6"/>
  <c r="P1217" i="6"/>
  <c r="O1217" i="6"/>
  <c r="N1217" i="6"/>
  <c r="M1217" i="6"/>
  <c r="K1217" i="6"/>
  <c r="J1217" i="6"/>
  <c r="E1217" i="6"/>
  <c r="D1217" i="6"/>
  <c r="C1217" i="6"/>
  <c r="O1216" i="6"/>
  <c r="P1216" i="6" s="1"/>
  <c r="N1216" i="6"/>
  <c r="M1216" i="6"/>
  <c r="K1216" i="6"/>
  <c r="J1216" i="6"/>
  <c r="E1216" i="6"/>
  <c r="D1216" i="6"/>
  <c r="C1216" i="6"/>
  <c r="P1215" i="6"/>
  <c r="O1215" i="6"/>
  <c r="N1215" i="6"/>
  <c r="M1215" i="6"/>
  <c r="K1215" i="6"/>
  <c r="J1215" i="6"/>
  <c r="E1215" i="6"/>
  <c r="D1215" i="6"/>
  <c r="C1215" i="6"/>
  <c r="O1214" i="6"/>
  <c r="P1214" i="6" s="1"/>
  <c r="N1214" i="6"/>
  <c r="M1214" i="6"/>
  <c r="K1214" i="6"/>
  <c r="J1214" i="6"/>
  <c r="E1214" i="6"/>
  <c r="D1214" i="6"/>
  <c r="C1214" i="6"/>
  <c r="P1213" i="6"/>
  <c r="O1213" i="6"/>
  <c r="N1213" i="6"/>
  <c r="M1213" i="6"/>
  <c r="K1213" i="6"/>
  <c r="J1213" i="6"/>
  <c r="E1213" i="6"/>
  <c r="D1213" i="6"/>
  <c r="C1213" i="6"/>
  <c r="O1212" i="6"/>
  <c r="P1212" i="6" s="1"/>
  <c r="N1212" i="6"/>
  <c r="M1212" i="6"/>
  <c r="K1212" i="6"/>
  <c r="J1212" i="6"/>
  <c r="E1212" i="6"/>
  <c r="D1212" i="6"/>
  <c r="C1212" i="6"/>
  <c r="P1211" i="6"/>
  <c r="O1211" i="6"/>
  <c r="N1211" i="6"/>
  <c r="M1211" i="6"/>
  <c r="K1211" i="6"/>
  <c r="J1211" i="6"/>
  <c r="E1211" i="6"/>
  <c r="D1211" i="6"/>
  <c r="C1211" i="6"/>
  <c r="O1210" i="6"/>
  <c r="P1210" i="6" s="1"/>
  <c r="N1210" i="6"/>
  <c r="M1210" i="6"/>
  <c r="K1210" i="6"/>
  <c r="J1210" i="6"/>
  <c r="E1210" i="6"/>
  <c r="D1210" i="6"/>
  <c r="C1210" i="6"/>
  <c r="P1209" i="6"/>
  <c r="O1209" i="6"/>
  <c r="N1209" i="6"/>
  <c r="M1209" i="6"/>
  <c r="K1209" i="6"/>
  <c r="J1209" i="6"/>
  <c r="E1209" i="6"/>
  <c r="D1209" i="6"/>
  <c r="C1209" i="6"/>
  <c r="O1208" i="6"/>
  <c r="P1208" i="6" s="1"/>
  <c r="N1208" i="6"/>
  <c r="M1208" i="6"/>
  <c r="K1208" i="6"/>
  <c r="J1208" i="6"/>
  <c r="E1208" i="6"/>
  <c r="D1208" i="6"/>
  <c r="C1208" i="6"/>
  <c r="P1207" i="6"/>
  <c r="O1207" i="6"/>
  <c r="N1207" i="6"/>
  <c r="M1207" i="6"/>
  <c r="K1207" i="6"/>
  <c r="J1207" i="6"/>
  <c r="E1207" i="6"/>
  <c r="D1207" i="6"/>
  <c r="C1207" i="6"/>
  <c r="O1206" i="6"/>
  <c r="P1206" i="6" s="1"/>
  <c r="N1206" i="6"/>
  <c r="M1206" i="6"/>
  <c r="K1206" i="6"/>
  <c r="J1206" i="6"/>
  <c r="E1206" i="6"/>
  <c r="D1206" i="6"/>
  <c r="C1206" i="6"/>
  <c r="P1205" i="6"/>
  <c r="O1205" i="6"/>
  <c r="N1205" i="6"/>
  <c r="M1205" i="6"/>
  <c r="K1205" i="6"/>
  <c r="J1205" i="6"/>
  <c r="E1205" i="6"/>
  <c r="D1205" i="6"/>
  <c r="C1205" i="6"/>
  <c r="O1204" i="6"/>
  <c r="P1204" i="6" s="1"/>
  <c r="N1204" i="6"/>
  <c r="M1204" i="6"/>
  <c r="K1204" i="6"/>
  <c r="J1204" i="6"/>
  <c r="E1204" i="6"/>
  <c r="D1204" i="6"/>
  <c r="C1204" i="6"/>
  <c r="P1203" i="6"/>
  <c r="O1203" i="6"/>
  <c r="N1203" i="6"/>
  <c r="M1203" i="6"/>
  <c r="K1203" i="6"/>
  <c r="J1203" i="6"/>
  <c r="E1203" i="6"/>
  <c r="D1203" i="6"/>
  <c r="C1203" i="6"/>
  <c r="O1202" i="6"/>
  <c r="P1202" i="6" s="1"/>
  <c r="N1202" i="6"/>
  <c r="M1202" i="6"/>
  <c r="K1202" i="6"/>
  <c r="J1202" i="6"/>
  <c r="E1202" i="6"/>
  <c r="D1202" i="6"/>
  <c r="C1202" i="6"/>
  <c r="P1201" i="6"/>
  <c r="O1201" i="6"/>
  <c r="N1201" i="6"/>
  <c r="M1201" i="6"/>
  <c r="K1201" i="6"/>
  <c r="J1201" i="6"/>
  <c r="E1201" i="6"/>
  <c r="D1201" i="6"/>
  <c r="C1201" i="6"/>
  <c r="O1200" i="6"/>
  <c r="P1200" i="6" s="1"/>
  <c r="N1200" i="6"/>
  <c r="M1200" i="6"/>
  <c r="K1200" i="6"/>
  <c r="J1200" i="6"/>
  <c r="E1200" i="6"/>
  <c r="D1200" i="6"/>
  <c r="C1200" i="6"/>
  <c r="P1199" i="6"/>
  <c r="O1199" i="6"/>
  <c r="N1199" i="6"/>
  <c r="M1199" i="6"/>
  <c r="K1199" i="6"/>
  <c r="J1199" i="6"/>
  <c r="E1199" i="6"/>
  <c r="D1199" i="6"/>
  <c r="C1199" i="6"/>
  <c r="O1198" i="6"/>
  <c r="P1198" i="6" s="1"/>
  <c r="N1198" i="6"/>
  <c r="M1198" i="6"/>
  <c r="K1198" i="6"/>
  <c r="J1198" i="6"/>
  <c r="E1198" i="6"/>
  <c r="D1198" i="6"/>
  <c r="C1198" i="6"/>
  <c r="P1197" i="6"/>
  <c r="O1197" i="6"/>
  <c r="N1197" i="6"/>
  <c r="M1197" i="6"/>
  <c r="K1197" i="6"/>
  <c r="J1197" i="6"/>
  <c r="E1197" i="6"/>
  <c r="D1197" i="6"/>
  <c r="C1197" i="6"/>
  <c r="O1196" i="6"/>
  <c r="P1196" i="6" s="1"/>
  <c r="N1196" i="6"/>
  <c r="M1196" i="6"/>
  <c r="K1196" i="6"/>
  <c r="J1196" i="6"/>
  <c r="E1196" i="6"/>
  <c r="D1196" i="6"/>
  <c r="C1196" i="6"/>
  <c r="P1195" i="6"/>
  <c r="O1195" i="6"/>
  <c r="N1195" i="6"/>
  <c r="M1195" i="6"/>
  <c r="K1195" i="6"/>
  <c r="J1195" i="6"/>
  <c r="E1195" i="6"/>
  <c r="D1195" i="6"/>
  <c r="C1195" i="6"/>
  <c r="O1194" i="6"/>
  <c r="P1194" i="6" s="1"/>
  <c r="N1194" i="6"/>
  <c r="M1194" i="6"/>
  <c r="K1194" i="6"/>
  <c r="J1194" i="6"/>
  <c r="E1194" i="6"/>
  <c r="D1194" i="6"/>
  <c r="C1194" i="6"/>
  <c r="O1193" i="6"/>
  <c r="P1193" i="6" s="1"/>
  <c r="N1193" i="6"/>
  <c r="M1193" i="6"/>
  <c r="K1193" i="6"/>
  <c r="J1193" i="6"/>
  <c r="E1193" i="6"/>
  <c r="D1193" i="6"/>
  <c r="C1193" i="6"/>
  <c r="O1192" i="6"/>
  <c r="P1192" i="6" s="1"/>
  <c r="N1192" i="6"/>
  <c r="M1192" i="6"/>
  <c r="K1192" i="6"/>
  <c r="J1192" i="6"/>
  <c r="E1192" i="6"/>
  <c r="D1192" i="6"/>
  <c r="C1192" i="6"/>
  <c r="P1191" i="6"/>
  <c r="O1191" i="6"/>
  <c r="N1191" i="6"/>
  <c r="M1191" i="6"/>
  <c r="K1191" i="6"/>
  <c r="J1191" i="6"/>
  <c r="E1191" i="6"/>
  <c r="D1191" i="6"/>
  <c r="C1191" i="6"/>
  <c r="P1190" i="6"/>
  <c r="O1190" i="6"/>
  <c r="N1190" i="6"/>
  <c r="M1190" i="6"/>
  <c r="K1190" i="6"/>
  <c r="J1190" i="6"/>
  <c r="E1190" i="6"/>
  <c r="D1190" i="6"/>
  <c r="C1190" i="6"/>
  <c r="P1189" i="6"/>
  <c r="O1189" i="6"/>
  <c r="N1189" i="6"/>
  <c r="M1189" i="6"/>
  <c r="K1189" i="6"/>
  <c r="J1189" i="6"/>
  <c r="E1189" i="6"/>
  <c r="D1189" i="6"/>
  <c r="C1189" i="6"/>
  <c r="O1188" i="6"/>
  <c r="P1188" i="6" s="1"/>
  <c r="N1188" i="6"/>
  <c r="M1188" i="6"/>
  <c r="K1188" i="6"/>
  <c r="J1188" i="6"/>
  <c r="E1188" i="6"/>
  <c r="D1188" i="6"/>
  <c r="C1188" i="6"/>
  <c r="P1187" i="6"/>
  <c r="O1187" i="6"/>
  <c r="N1187" i="6"/>
  <c r="M1187" i="6"/>
  <c r="K1187" i="6"/>
  <c r="J1187" i="6"/>
  <c r="E1187" i="6"/>
  <c r="D1187" i="6"/>
  <c r="C1187" i="6"/>
  <c r="O1186" i="6"/>
  <c r="P1186" i="6" s="1"/>
  <c r="N1186" i="6"/>
  <c r="M1186" i="6"/>
  <c r="K1186" i="6"/>
  <c r="J1186" i="6"/>
  <c r="E1186" i="6"/>
  <c r="D1186" i="6"/>
  <c r="C1186" i="6"/>
  <c r="O1185" i="6"/>
  <c r="P1185" i="6" s="1"/>
  <c r="N1185" i="6"/>
  <c r="M1185" i="6"/>
  <c r="K1185" i="6"/>
  <c r="J1185" i="6"/>
  <c r="E1185" i="6"/>
  <c r="D1185" i="6"/>
  <c r="C1185" i="6"/>
  <c r="O1184" i="6"/>
  <c r="P1184" i="6" s="1"/>
  <c r="N1184" i="6"/>
  <c r="M1184" i="6"/>
  <c r="K1184" i="6"/>
  <c r="J1184" i="6"/>
  <c r="E1184" i="6"/>
  <c r="D1184" i="6"/>
  <c r="C1184" i="6"/>
  <c r="P1183" i="6"/>
  <c r="O1183" i="6"/>
  <c r="N1183" i="6"/>
  <c r="M1183" i="6"/>
  <c r="K1183" i="6"/>
  <c r="J1183" i="6"/>
  <c r="E1183" i="6"/>
  <c r="D1183" i="6"/>
  <c r="C1183" i="6"/>
  <c r="P1182" i="6"/>
  <c r="O1182" i="6"/>
  <c r="N1182" i="6"/>
  <c r="M1182" i="6"/>
  <c r="K1182" i="6"/>
  <c r="J1182" i="6"/>
  <c r="E1182" i="6"/>
  <c r="D1182" i="6"/>
  <c r="C1182" i="6"/>
  <c r="P1181" i="6"/>
  <c r="O1181" i="6"/>
  <c r="N1181" i="6"/>
  <c r="M1181" i="6"/>
  <c r="K1181" i="6"/>
  <c r="J1181" i="6"/>
  <c r="E1181" i="6"/>
  <c r="D1181" i="6"/>
  <c r="C1181" i="6"/>
  <c r="O1180" i="6"/>
  <c r="P1180" i="6" s="1"/>
  <c r="N1180" i="6"/>
  <c r="M1180" i="6"/>
  <c r="K1180" i="6"/>
  <c r="J1180" i="6"/>
  <c r="E1180" i="6"/>
  <c r="D1180" i="6"/>
  <c r="C1180" i="6"/>
  <c r="P1179" i="6"/>
  <c r="O1179" i="6"/>
  <c r="N1179" i="6"/>
  <c r="M1179" i="6"/>
  <c r="K1179" i="6"/>
  <c r="J1179" i="6"/>
  <c r="E1179" i="6"/>
  <c r="D1179" i="6"/>
  <c r="C1179" i="6"/>
  <c r="O1178" i="6"/>
  <c r="P1178" i="6" s="1"/>
  <c r="N1178" i="6"/>
  <c r="M1178" i="6"/>
  <c r="K1178" i="6"/>
  <c r="J1178" i="6"/>
  <c r="E1178" i="6"/>
  <c r="D1178" i="6"/>
  <c r="C1178" i="6"/>
  <c r="O1177" i="6"/>
  <c r="P1177" i="6" s="1"/>
  <c r="N1177" i="6"/>
  <c r="M1177" i="6"/>
  <c r="K1177" i="6"/>
  <c r="J1177" i="6"/>
  <c r="E1177" i="6"/>
  <c r="D1177" i="6"/>
  <c r="C1177" i="6"/>
  <c r="O1176" i="6"/>
  <c r="P1176" i="6" s="1"/>
  <c r="N1176" i="6"/>
  <c r="M1176" i="6"/>
  <c r="K1176" i="6"/>
  <c r="J1176" i="6"/>
  <c r="E1176" i="6"/>
  <c r="D1176" i="6"/>
  <c r="C1176" i="6"/>
  <c r="P1175" i="6"/>
  <c r="O1175" i="6"/>
  <c r="N1175" i="6"/>
  <c r="M1175" i="6"/>
  <c r="K1175" i="6"/>
  <c r="J1175" i="6"/>
  <c r="E1175" i="6"/>
  <c r="D1175" i="6"/>
  <c r="C1175" i="6"/>
  <c r="P1174" i="6"/>
  <c r="O1174" i="6"/>
  <c r="N1174" i="6"/>
  <c r="M1174" i="6"/>
  <c r="K1174" i="6"/>
  <c r="J1174" i="6"/>
  <c r="E1174" i="6"/>
  <c r="D1174" i="6"/>
  <c r="C1174" i="6"/>
  <c r="P1173" i="6"/>
  <c r="O1173" i="6"/>
  <c r="N1173" i="6"/>
  <c r="M1173" i="6"/>
  <c r="K1173" i="6"/>
  <c r="J1173" i="6"/>
  <c r="E1173" i="6"/>
  <c r="D1173" i="6"/>
  <c r="C1173" i="6"/>
  <c r="O1172" i="6"/>
  <c r="P1172" i="6" s="1"/>
  <c r="N1172" i="6"/>
  <c r="M1172" i="6"/>
  <c r="K1172" i="6"/>
  <c r="J1172" i="6"/>
  <c r="E1172" i="6"/>
  <c r="D1172" i="6"/>
  <c r="C1172" i="6"/>
  <c r="P1171" i="6"/>
  <c r="O1171" i="6"/>
  <c r="N1171" i="6"/>
  <c r="M1171" i="6"/>
  <c r="K1171" i="6"/>
  <c r="J1171" i="6"/>
  <c r="E1171" i="6"/>
  <c r="D1171" i="6"/>
  <c r="C1171" i="6"/>
  <c r="O1170" i="6"/>
  <c r="P1170" i="6" s="1"/>
  <c r="N1170" i="6"/>
  <c r="M1170" i="6"/>
  <c r="K1170" i="6"/>
  <c r="J1170" i="6"/>
  <c r="E1170" i="6"/>
  <c r="D1170" i="6"/>
  <c r="C1170" i="6"/>
  <c r="O1169" i="6"/>
  <c r="P1169" i="6" s="1"/>
  <c r="N1169" i="6"/>
  <c r="M1169" i="6"/>
  <c r="K1169" i="6"/>
  <c r="J1169" i="6"/>
  <c r="E1169" i="6"/>
  <c r="D1169" i="6"/>
  <c r="C1169" i="6"/>
  <c r="O1168" i="6"/>
  <c r="P1168" i="6" s="1"/>
  <c r="N1168" i="6"/>
  <c r="M1168" i="6"/>
  <c r="K1168" i="6"/>
  <c r="J1168" i="6"/>
  <c r="E1168" i="6"/>
  <c r="D1168" i="6"/>
  <c r="C1168" i="6"/>
  <c r="P1167" i="6"/>
  <c r="O1167" i="6"/>
  <c r="N1167" i="6"/>
  <c r="M1167" i="6"/>
  <c r="K1167" i="6"/>
  <c r="J1167" i="6"/>
  <c r="E1167" i="6"/>
  <c r="D1167" i="6"/>
  <c r="C1167" i="6"/>
  <c r="P1166" i="6"/>
  <c r="O1166" i="6"/>
  <c r="N1166" i="6"/>
  <c r="M1166" i="6"/>
  <c r="K1166" i="6"/>
  <c r="J1166" i="6"/>
  <c r="E1166" i="6"/>
  <c r="D1166" i="6"/>
  <c r="C1166" i="6"/>
  <c r="P1165" i="6"/>
  <c r="O1165" i="6"/>
  <c r="N1165" i="6"/>
  <c r="M1165" i="6"/>
  <c r="K1165" i="6"/>
  <c r="J1165" i="6"/>
  <c r="E1165" i="6"/>
  <c r="D1165" i="6"/>
  <c r="C1165" i="6"/>
  <c r="O1164" i="6"/>
  <c r="P1164" i="6" s="1"/>
  <c r="N1164" i="6"/>
  <c r="M1164" i="6"/>
  <c r="K1164" i="6"/>
  <c r="J1164" i="6"/>
  <c r="E1164" i="6"/>
  <c r="D1164" i="6"/>
  <c r="C1164" i="6"/>
  <c r="P1163" i="6"/>
  <c r="O1163" i="6"/>
  <c r="N1163" i="6"/>
  <c r="M1163" i="6"/>
  <c r="K1163" i="6"/>
  <c r="J1163" i="6"/>
  <c r="E1163" i="6"/>
  <c r="D1163" i="6"/>
  <c r="C1163" i="6"/>
  <c r="O1162" i="6"/>
  <c r="P1162" i="6" s="1"/>
  <c r="N1162" i="6"/>
  <c r="M1162" i="6"/>
  <c r="K1162" i="6"/>
  <c r="J1162" i="6"/>
  <c r="E1162" i="6"/>
  <c r="D1162" i="6"/>
  <c r="C1162" i="6"/>
  <c r="O1161" i="6"/>
  <c r="P1161" i="6" s="1"/>
  <c r="N1161" i="6"/>
  <c r="M1161" i="6"/>
  <c r="K1161" i="6"/>
  <c r="J1161" i="6"/>
  <c r="E1161" i="6"/>
  <c r="D1161" i="6"/>
  <c r="C1161" i="6"/>
  <c r="P1160" i="6"/>
  <c r="O1160" i="6"/>
  <c r="N1160" i="6"/>
  <c r="M1160" i="6"/>
  <c r="K1160" i="6"/>
  <c r="J1160" i="6"/>
  <c r="E1160" i="6"/>
  <c r="D1160" i="6"/>
  <c r="C1160" i="6"/>
  <c r="O1159" i="6"/>
  <c r="P1159" i="6" s="1"/>
  <c r="N1159" i="6"/>
  <c r="M1159" i="6"/>
  <c r="K1159" i="6"/>
  <c r="J1159" i="6"/>
  <c r="E1159" i="6"/>
  <c r="D1159" i="6"/>
  <c r="C1159" i="6"/>
  <c r="P1158" i="6"/>
  <c r="O1158" i="6"/>
  <c r="N1158" i="6"/>
  <c r="M1158" i="6"/>
  <c r="K1158" i="6"/>
  <c r="J1158" i="6"/>
  <c r="E1158" i="6"/>
  <c r="D1158" i="6"/>
  <c r="C1158" i="6"/>
  <c r="O1157" i="6"/>
  <c r="P1157" i="6" s="1"/>
  <c r="N1157" i="6"/>
  <c r="M1157" i="6"/>
  <c r="K1157" i="6"/>
  <c r="J1157" i="6"/>
  <c r="E1157" i="6"/>
  <c r="D1157" i="6"/>
  <c r="C1157" i="6"/>
  <c r="P1156" i="6"/>
  <c r="O1156" i="6"/>
  <c r="N1156" i="6"/>
  <c r="M1156" i="6"/>
  <c r="K1156" i="6"/>
  <c r="J1156" i="6"/>
  <c r="E1156" i="6"/>
  <c r="D1156" i="6"/>
  <c r="C1156" i="6"/>
  <c r="O1155" i="6"/>
  <c r="P1155" i="6" s="1"/>
  <c r="N1155" i="6"/>
  <c r="M1155" i="6"/>
  <c r="K1155" i="6"/>
  <c r="J1155" i="6"/>
  <c r="E1155" i="6"/>
  <c r="D1155" i="6"/>
  <c r="C1155" i="6"/>
  <c r="P1154" i="6"/>
  <c r="O1154" i="6"/>
  <c r="N1154" i="6"/>
  <c r="M1154" i="6"/>
  <c r="K1154" i="6"/>
  <c r="J1154" i="6"/>
  <c r="E1154" i="6"/>
  <c r="D1154" i="6"/>
  <c r="C1154" i="6"/>
  <c r="O1153" i="6"/>
  <c r="P1153" i="6" s="1"/>
  <c r="N1153" i="6"/>
  <c r="M1153" i="6"/>
  <c r="K1153" i="6"/>
  <c r="J1153" i="6"/>
  <c r="E1153" i="6"/>
  <c r="D1153" i="6"/>
  <c r="C1153" i="6"/>
  <c r="P1152" i="6"/>
  <c r="O1152" i="6"/>
  <c r="N1152" i="6"/>
  <c r="M1152" i="6"/>
  <c r="K1152" i="6"/>
  <c r="J1152" i="6"/>
  <c r="E1152" i="6"/>
  <c r="D1152" i="6"/>
  <c r="C1152" i="6"/>
  <c r="O1151" i="6"/>
  <c r="P1151" i="6" s="1"/>
  <c r="N1151" i="6"/>
  <c r="M1151" i="6"/>
  <c r="K1151" i="6"/>
  <c r="J1151" i="6"/>
  <c r="E1151" i="6"/>
  <c r="D1151" i="6"/>
  <c r="C1151" i="6"/>
  <c r="P1150" i="6"/>
  <c r="O1150" i="6"/>
  <c r="N1150" i="6"/>
  <c r="M1150" i="6"/>
  <c r="K1150" i="6"/>
  <c r="J1150" i="6"/>
  <c r="E1150" i="6"/>
  <c r="D1150" i="6"/>
  <c r="C1150" i="6"/>
  <c r="O1149" i="6"/>
  <c r="P1149" i="6" s="1"/>
  <c r="N1149" i="6"/>
  <c r="M1149" i="6"/>
  <c r="K1149" i="6"/>
  <c r="J1149" i="6"/>
  <c r="E1149" i="6"/>
  <c r="D1149" i="6"/>
  <c r="C1149" i="6"/>
  <c r="P1148" i="6"/>
  <c r="O1148" i="6"/>
  <c r="N1148" i="6"/>
  <c r="M1148" i="6"/>
  <c r="K1148" i="6"/>
  <c r="J1148" i="6"/>
  <c r="E1148" i="6"/>
  <c r="D1148" i="6"/>
  <c r="C1148" i="6"/>
  <c r="O1147" i="6"/>
  <c r="P1147" i="6" s="1"/>
  <c r="N1147" i="6"/>
  <c r="M1147" i="6"/>
  <c r="K1147" i="6"/>
  <c r="J1147" i="6"/>
  <c r="E1147" i="6"/>
  <c r="D1147" i="6"/>
  <c r="C1147" i="6"/>
  <c r="P1146" i="6"/>
  <c r="O1146" i="6"/>
  <c r="N1146" i="6"/>
  <c r="M1146" i="6"/>
  <c r="K1146" i="6"/>
  <c r="J1146" i="6"/>
  <c r="E1146" i="6"/>
  <c r="D1146" i="6"/>
  <c r="C1146" i="6"/>
  <c r="O1145" i="6"/>
  <c r="P1145" i="6" s="1"/>
  <c r="N1145" i="6"/>
  <c r="M1145" i="6"/>
  <c r="K1145" i="6"/>
  <c r="J1145" i="6"/>
  <c r="E1145" i="6"/>
  <c r="D1145" i="6"/>
  <c r="C1145" i="6"/>
  <c r="P1144" i="6"/>
  <c r="O1144" i="6"/>
  <c r="N1144" i="6"/>
  <c r="M1144" i="6"/>
  <c r="K1144" i="6"/>
  <c r="J1144" i="6"/>
  <c r="E1144" i="6"/>
  <c r="D1144" i="6"/>
  <c r="C1144" i="6"/>
  <c r="O1143" i="6"/>
  <c r="P1143" i="6" s="1"/>
  <c r="N1143" i="6"/>
  <c r="M1143" i="6"/>
  <c r="K1143" i="6"/>
  <c r="J1143" i="6"/>
  <c r="E1143" i="6"/>
  <c r="D1143" i="6"/>
  <c r="C1143" i="6"/>
  <c r="P1142" i="6"/>
  <c r="O1142" i="6"/>
  <c r="N1142" i="6"/>
  <c r="M1142" i="6"/>
  <c r="K1142" i="6"/>
  <c r="J1142" i="6"/>
  <c r="E1142" i="6"/>
  <c r="D1142" i="6"/>
  <c r="C1142" i="6"/>
  <c r="O1141" i="6"/>
  <c r="P1141" i="6" s="1"/>
  <c r="N1141" i="6"/>
  <c r="M1141" i="6"/>
  <c r="K1141" i="6"/>
  <c r="J1141" i="6"/>
  <c r="E1141" i="6"/>
  <c r="D1141" i="6"/>
  <c r="C1141" i="6"/>
  <c r="P1140" i="6"/>
  <c r="O1140" i="6"/>
  <c r="N1140" i="6"/>
  <c r="M1140" i="6"/>
  <c r="K1140" i="6"/>
  <c r="J1140" i="6"/>
  <c r="E1140" i="6"/>
  <c r="D1140" i="6"/>
  <c r="C1140" i="6"/>
  <c r="O1139" i="6"/>
  <c r="P1139" i="6" s="1"/>
  <c r="N1139" i="6"/>
  <c r="M1139" i="6"/>
  <c r="K1139" i="6"/>
  <c r="J1139" i="6"/>
  <c r="E1139" i="6"/>
  <c r="D1139" i="6"/>
  <c r="C1139" i="6"/>
  <c r="P1138" i="6"/>
  <c r="O1138" i="6"/>
  <c r="N1138" i="6"/>
  <c r="M1138" i="6"/>
  <c r="K1138" i="6"/>
  <c r="J1138" i="6"/>
  <c r="E1138" i="6"/>
  <c r="D1138" i="6"/>
  <c r="C1138" i="6"/>
  <c r="O1137" i="6"/>
  <c r="P1137" i="6" s="1"/>
  <c r="N1137" i="6"/>
  <c r="M1137" i="6"/>
  <c r="K1137" i="6"/>
  <c r="J1137" i="6"/>
  <c r="E1137" i="6"/>
  <c r="D1137" i="6"/>
  <c r="C1137" i="6"/>
  <c r="P1136" i="6"/>
  <c r="O1136" i="6"/>
  <c r="N1136" i="6"/>
  <c r="M1136" i="6"/>
  <c r="K1136" i="6"/>
  <c r="J1136" i="6"/>
  <c r="E1136" i="6"/>
  <c r="D1136" i="6"/>
  <c r="C1136" i="6"/>
  <c r="O1135" i="6"/>
  <c r="P1135" i="6" s="1"/>
  <c r="N1135" i="6"/>
  <c r="M1135" i="6"/>
  <c r="K1135" i="6"/>
  <c r="J1135" i="6"/>
  <c r="E1135" i="6"/>
  <c r="D1135" i="6"/>
  <c r="C1135" i="6"/>
  <c r="P1134" i="6"/>
  <c r="O1134" i="6"/>
  <c r="N1134" i="6"/>
  <c r="M1134" i="6"/>
  <c r="K1134" i="6"/>
  <c r="J1134" i="6"/>
  <c r="E1134" i="6"/>
  <c r="D1134" i="6"/>
  <c r="C1134" i="6"/>
  <c r="O1133" i="6"/>
  <c r="P1133" i="6" s="1"/>
  <c r="N1133" i="6"/>
  <c r="M1133" i="6"/>
  <c r="K1133" i="6"/>
  <c r="J1133" i="6"/>
  <c r="E1133" i="6"/>
  <c r="D1133" i="6"/>
  <c r="C1133" i="6"/>
  <c r="P1132" i="6"/>
  <c r="O1132" i="6"/>
  <c r="N1132" i="6"/>
  <c r="M1132" i="6"/>
  <c r="K1132" i="6"/>
  <c r="J1132" i="6"/>
  <c r="E1132" i="6"/>
  <c r="D1132" i="6"/>
  <c r="C1132" i="6"/>
  <c r="O1131" i="6"/>
  <c r="P1131" i="6" s="1"/>
  <c r="N1131" i="6"/>
  <c r="M1131" i="6"/>
  <c r="K1131" i="6"/>
  <c r="J1131" i="6"/>
  <c r="E1131" i="6"/>
  <c r="D1131" i="6"/>
  <c r="C1131" i="6"/>
  <c r="P1130" i="6"/>
  <c r="O1130" i="6"/>
  <c r="N1130" i="6"/>
  <c r="M1130" i="6"/>
  <c r="K1130" i="6"/>
  <c r="J1130" i="6"/>
  <c r="E1130" i="6"/>
  <c r="D1130" i="6"/>
  <c r="C1130" i="6"/>
  <c r="O1129" i="6"/>
  <c r="P1129" i="6" s="1"/>
  <c r="N1129" i="6"/>
  <c r="M1129" i="6"/>
  <c r="K1129" i="6"/>
  <c r="J1129" i="6"/>
  <c r="E1129" i="6"/>
  <c r="D1129" i="6"/>
  <c r="C1129" i="6"/>
  <c r="P1128" i="6"/>
  <c r="O1128" i="6"/>
  <c r="N1128" i="6"/>
  <c r="M1128" i="6"/>
  <c r="K1128" i="6"/>
  <c r="J1128" i="6"/>
  <c r="E1128" i="6"/>
  <c r="D1128" i="6"/>
  <c r="C1128" i="6"/>
  <c r="O1127" i="6"/>
  <c r="P1127" i="6" s="1"/>
  <c r="N1127" i="6"/>
  <c r="M1127" i="6"/>
  <c r="K1127" i="6"/>
  <c r="J1127" i="6"/>
  <c r="E1127" i="6"/>
  <c r="D1127" i="6"/>
  <c r="C1127" i="6"/>
  <c r="P1126" i="6"/>
  <c r="O1126" i="6"/>
  <c r="N1126" i="6"/>
  <c r="M1126" i="6"/>
  <c r="K1126" i="6"/>
  <c r="J1126" i="6"/>
  <c r="E1126" i="6"/>
  <c r="D1126" i="6"/>
  <c r="C1126" i="6"/>
  <c r="O1125" i="6"/>
  <c r="P1125" i="6" s="1"/>
  <c r="N1125" i="6"/>
  <c r="M1125" i="6"/>
  <c r="K1125" i="6"/>
  <c r="J1125" i="6"/>
  <c r="E1125" i="6"/>
  <c r="D1125" i="6"/>
  <c r="C1125" i="6"/>
  <c r="P1124" i="6"/>
  <c r="O1124" i="6"/>
  <c r="N1124" i="6"/>
  <c r="M1124" i="6"/>
  <c r="K1124" i="6"/>
  <c r="J1124" i="6"/>
  <c r="E1124" i="6"/>
  <c r="D1124" i="6"/>
  <c r="C1124" i="6"/>
  <c r="O1123" i="6"/>
  <c r="P1123" i="6" s="1"/>
  <c r="N1123" i="6"/>
  <c r="M1123" i="6"/>
  <c r="K1123" i="6"/>
  <c r="J1123" i="6"/>
  <c r="E1123" i="6"/>
  <c r="D1123" i="6"/>
  <c r="C1123" i="6"/>
  <c r="P1122" i="6"/>
  <c r="O1122" i="6"/>
  <c r="N1122" i="6"/>
  <c r="M1122" i="6"/>
  <c r="K1122" i="6"/>
  <c r="J1122" i="6"/>
  <c r="E1122" i="6"/>
  <c r="D1122" i="6"/>
  <c r="C1122" i="6"/>
  <c r="O1121" i="6"/>
  <c r="P1121" i="6" s="1"/>
  <c r="N1121" i="6"/>
  <c r="M1121" i="6"/>
  <c r="K1121" i="6"/>
  <c r="J1121" i="6"/>
  <c r="E1121" i="6"/>
  <c r="D1121" i="6"/>
  <c r="C1121" i="6"/>
  <c r="P1120" i="6"/>
  <c r="O1120" i="6"/>
  <c r="N1120" i="6"/>
  <c r="M1120" i="6"/>
  <c r="K1120" i="6"/>
  <c r="J1120" i="6"/>
  <c r="E1120" i="6"/>
  <c r="D1120" i="6"/>
  <c r="C1120" i="6"/>
  <c r="O1119" i="6"/>
  <c r="P1119" i="6" s="1"/>
  <c r="N1119" i="6"/>
  <c r="M1119" i="6"/>
  <c r="K1119" i="6"/>
  <c r="J1119" i="6"/>
  <c r="E1119" i="6"/>
  <c r="D1119" i="6"/>
  <c r="C1119" i="6"/>
  <c r="P1118" i="6"/>
  <c r="O1118" i="6"/>
  <c r="N1118" i="6"/>
  <c r="M1118" i="6"/>
  <c r="K1118" i="6"/>
  <c r="J1118" i="6"/>
  <c r="E1118" i="6"/>
  <c r="D1118" i="6"/>
  <c r="C1118" i="6"/>
  <c r="O1117" i="6"/>
  <c r="P1117" i="6" s="1"/>
  <c r="N1117" i="6"/>
  <c r="M1117" i="6"/>
  <c r="K1117" i="6"/>
  <c r="J1117" i="6"/>
  <c r="E1117" i="6"/>
  <c r="D1117" i="6"/>
  <c r="C1117" i="6"/>
  <c r="P1116" i="6"/>
  <c r="O1116" i="6"/>
  <c r="N1116" i="6"/>
  <c r="M1116" i="6"/>
  <c r="K1116" i="6"/>
  <c r="J1116" i="6"/>
  <c r="E1116" i="6"/>
  <c r="D1116" i="6"/>
  <c r="C1116" i="6"/>
  <c r="O1115" i="6"/>
  <c r="P1115" i="6" s="1"/>
  <c r="N1115" i="6"/>
  <c r="M1115" i="6"/>
  <c r="K1115" i="6"/>
  <c r="J1115" i="6"/>
  <c r="E1115" i="6"/>
  <c r="D1115" i="6"/>
  <c r="C1115" i="6"/>
  <c r="P1114" i="6"/>
  <c r="O1114" i="6"/>
  <c r="N1114" i="6"/>
  <c r="M1114" i="6"/>
  <c r="K1114" i="6"/>
  <c r="J1114" i="6"/>
  <c r="E1114" i="6"/>
  <c r="D1114" i="6"/>
  <c r="C1114" i="6"/>
  <c r="O1113" i="6"/>
  <c r="P1113" i="6" s="1"/>
  <c r="N1113" i="6"/>
  <c r="M1113" i="6"/>
  <c r="K1113" i="6"/>
  <c r="J1113" i="6"/>
  <c r="E1113" i="6"/>
  <c r="D1113" i="6"/>
  <c r="C1113" i="6"/>
  <c r="P1112" i="6"/>
  <c r="O1112" i="6"/>
  <c r="N1112" i="6"/>
  <c r="M1112" i="6"/>
  <c r="K1112" i="6"/>
  <c r="J1112" i="6"/>
  <c r="E1112" i="6"/>
  <c r="D1112" i="6"/>
  <c r="C1112" i="6"/>
  <c r="O1111" i="6"/>
  <c r="P1111" i="6" s="1"/>
  <c r="N1111" i="6"/>
  <c r="M1111" i="6"/>
  <c r="K1111" i="6"/>
  <c r="J1111" i="6"/>
  <c r="E1111" i="6"/>
  <c r="D1111" i="6"/>
  <c r="C1111" i="6"/>
  <c r="O1110" i="6"/>
  <c r="P1110" i="6" s="1"/>
  <c r="N1110" i="6"/>
  <c r="M1110" i="6"/>
  <c r="K1110" i="6"/>
  <c r="J1110" i="6"/>
  <c r="E1110" i="6"/>
  <c r="D1110" i="6"/>
  <c r="C1110" i="6"/>
  <c r="O1109" i="6"/>
  <c r="P1109" i="6" s="1"/>
  <c r="N1109" i="6"/>
  <c r="M1109" i="6"/>
  <c r="K1109" i="6"/>
  <c r="J1109" i="6"/>
  <c r="E1109" i="6"/>
  <c r="D1109" i="6"/>
  <c r="C1109" i="6"/>
  <c r="P1108" i="6"/>
  <c r="O1108" i="6"/>
  <c r="N1108" i="6"/>
  <c r="M1108" i="6"/>
  <c r="K1108" i="6"/>
  <c r="J1108" i="6"/>
  <c r="E1108" i="6"/>
  <c r="D1108" i="6"/>
  <c r="C1108" i="6"/>
  <c r="P1107" i="6"/>
  <c r="O1107" i="6"/>
  <c r="N1107" i="6"/>
  <c r="M1107" i="6"/>
  <c r="K1107" i="6"/>
  <c r="J1107" i="6"/>
  <c r="E1107" i="6"/>
  <c r="D1107" i="6"/>
  <c r="C1107" i="6"/>
  <c r="O1106" i="6"/>
  <c r="P1106" i="6" s="1"/>
  <c r="N1106" i="6"/>
  <c r="M1106" i="6"/>
  <c r="K1106" i="6"/>
  <c r="J1106" i="6"/>
  <c r="E1106" i="6"/>
  <c r="D1106" i="6"/>
  <c r="C1106" i="6"/>
  <c r="O1105" i="6"/>
  <c r="P1105" i="6" s="1"/>
  <c r="N1105" i="6"/>
  <c r="M1105" i="6"/>
  <c r="K1105" i="6"/>
  <c r="J1105" i="6"/>
  <c r="E1105" i="6"/>
  <c r="D1105" i="6"/>
  <c r="C1105" i="6"/>
  <c r="P1104" i="6"/>
  <c r="O1104" i="6"/>
  <c r="N1104" i="6"/>
  <c r="M1104" i="6"/>
  <c r="K1104" i="6"/>
  <c r="J1104" i="6"/>
  <c r="E1104" i="6"/>
  <c r="D1104" i="6"/>
  <c r="C1104" i="6"/>
  <c r="O1103" i="6"/>
  <c r="P1103" i="6" s="1"/>
  <c r="N1103" i="6"/>
  <c r="M1103" i="6"/>
  <c r="K1103" i="6"/>
  <c r="J1103" i="6"/>
  <c r="E1103" i="6"/>
  <c r="D1103" i="6"/>
  <c r="C1103" i="6"/>
  <c r="O1102" i="6"/>
  <c r="P1102" i="6" s="1"/>
  <c r="N1102" i="6"/>
  <c r="M1102" i="6"/>
  <c r="K1102" i="6"/>
  <c r="J1102" i="6"/>
  <c r="E1102" i="6"/>
  <c r="D1102" i="6"/>
  <c r="C1102" i="6"/>
  <c r="O1101" i="6"/>
  <c r="P1101" i="6" s="1"/>
  <c r="N1101" i="6"/>
  <c r="M1101" i="6"/>
  <c r="K1101" i="6"/>
  <c r="J1101" i="6"/>
  <c r="E1101" i="6"/>
  <c r="D1101" i="6"/>
  <c r="C1101" i="6"/>
  <c r="P1100" i="6"/>
  <c r="O1100" i="6"/>
  <c r="N1100" i="6"/>
  <c r="M1100" i="6"/>
  <c r="K1100" i="6"/>
  <c r="J1100" i="6"/>
  <c r="E1100" i="6"/>
  <c r="D1100" i="6"/>
  <c r="C1100" i="6"/>
  <c r="O1099" i="6"/>
  <c r="P1099" i="6" s="1"/>
  <c r="N1099" i="6"/>
  <c r="M1099" i="6"/>
  <c r="K1099" i="6"/>
  <c r="J1099" i="6"/>
  <c r="E1099" i="6"/>
  <c r="D1099" i="6"/>
  <c r="C1099" i="6"/>
  <c r="P1098" i="6"/>
  <c r="O1098" i="6"/>
  <c r="N1098" i="6"/>
  <c r="M1098" i="6"/>
  <c r="K1098" i="6"/>
  <c r="J1098" i="6"/>
  <c r="E1098" i="6"/>
  <c r="D1098" i="6"/>
  <c r="C1098" i="6"/>
  <c r="O1097" i="6"/>
  <c r="P1097" i="6" s="1"/>
  <c r="N1097" i="6"/>
  <c r="M1097" i="6"/>
  <c r="K1097" i="6"/>
  <c r="J1097" i="6"/>
  <c r="E1097" i="6"/>
  <c r="D1097" i="6"/>
  <c r="C1097" i="6"/>
  <c r="P1096" i="6"/>
  <c r="O1096" i="6"/>
  <c r="N1096" i="6"/>
  <c r="M1096" i="6"/>
  <c r="K1096" i="6"/>
  <c r="J1096" i="6"/>
  <c r="E1096" i="6"/>
  <c r="D1096" i="6"/>
  <c r="C1096" i="6"/>
  <c r="O1095" i="6"/>
  <c r="P1095" i="6" s="1"/>
  <c r="N1095" i="6"/>
  <c r="M1095" i="6"/>
  <c r="K1095" i="6"/>
  <c r="J1095" i="6"/>
  <c r="E1095" i="6"/>
  <c r="D1095" i="6"/>
  <c r="C1095" i="6"/>
  <c r="O1094" i="6"/>
  <c r="P1094" i="6" s="1"/>
  <c r="N1094" i="6"/>
  <c r="M1094" i="6"/>
  <c r="K1094" i="6"/>
  <c r="J1094" i="6"/>
  <c r="E1094" i="6"/>
  <c r="D1094" i="6"/>
  <c r="C1094" i="6"/>
  <c r="O1093" i="6"/>
  <c r="P1093" i="6" s="1"/>
  <c r="N1093" i="6"/>
  <c r="M1093" i="6"/>
  <c r="K1093" i="6"/>
  <c r="J1093" i="6"/>
  <c r="E1093" i="6"/>
  <c r="D1093" i="6"/>
  <c r="C1093" i="6"/>
  <c r="P1092" i="6"/>
  <c r="O1092" i="6"/>
  <c r="N1092" i="6"/>
  <c r="M1092" i="6"/>
  <c r="K1092" i="6"/>
  <c r="J1092" i="6"/>
  <c r="E1092" i="6"/>
  <c r="D1092" i="6"/>
  <c r="C1092" i="6"/>
  <c r="P1091" i="6"/>
  <c r="O1091" i="6"/>
  <c r="N1091" i="6"/>
  <c r="M1091" i="6"/>
  <c r="K1091" i="6"/>
  <c r="J1091" i="6"/>
  <c r="E1091" i="6"/>
  <c r="D1091" i="6"/>
  <c r="C1091" i="6"/>
  <c r="O1090" i="6"/>
  <c r="P1090" i="6" s="1"/>
  <c r="N1090" i="6"/>
  <c r="M1090" i="6"/>
  <c r="K1090" i="6"/>
  <c r="J1090" i="6"/>
  <c r="E1090" i="6"/>
  <c r="D1090" i="6"/>
  <c r="C1090" i="6"/>
  <c r="O1089" i="6"/>
  <c r="P1089" i="6" s="1"/>
  <c r="N1089" i="6"/>
  <c r="M1089" i="6"/>
  <c r="K1089" i="6"/>
  <c r="J1089" i="6"/>
  <c r="E1089" i="6"/>
  <c r="D1089" i="6"/>
  <c r="C1089" i="6"/>
  <c r="P1088" i="6"/>
  <c r="O1088" i="6"/>
  <c r="N1088" i="6"/>
  <c r="M1088" i="6"/>
  <c r="K1088" i="6"/>
  <c r="J1088" i="6"/>
  <c r="E1088" i="6"/>
  <c r="D1088" i="6"/>
  <c r="C1088" i="6"/>
  <c r="O1087" i="6"/>
  <c r="P1087" i="6" s="1"/>
  <c r="N1087" i="6"/>
  <c r="M1087" i="6"/>
  <c r="K1087" i="6"/>
  <c r="J1087" i="6"/>
  <c r="E1087" i="6"/>
  <c r="D1087" i="6"/>
  <c r="C1087" i="6"/>
  <c r="O1086" i="6"/>
  <c r="P1086" i="6" s="1"/>
  <c r="N1086" i="6"/>
  <c r="M1086" i="6"/>
  <c r="K1086" i="6"/>
  <c r="J1086" i="6"/>
  <c r="E1086" i="6"/>
  <c r="D1086" i="6"/>
  <c r="C1086" i="6"/>
  <c r="O1085" i="6"/>
  <c r="P1085" i="6" s="1"/>
  <c r="N1085" i="6"/>
  <c r="M1085" i="6"/>
  <c r="K1085" i="6"/>
  <c r="J1085" i="6"/>
  <c r="E1085" i="6"/>
  <c r="D1085" i="6"/>
  <c r="C1085" i="6"/>
  <c r="P1084" i="6"/>
  <c r="O1084" i="6"/>
  <c r="N1084" i="6"/>
  <c r="M1084" i="6"/>
  <c r="K1084" i="6"/>
  <c r="J1084" i="6"/>
  <c r="E1084" i="6"/>
  <c r="D1084" i="6"/>
  <c r="C1084" i="6"/>
  <c r="O1083" i="6"/>
  <c r="P1083" i="6" s="1"/>
  <c r="N1083" i="6"/>
  <c r="M1083" i="6"/>
  <c r="K1083" i="6"/>
  <c r="J1083" i="6"/>
  <c r="E1083" i="6"/>
  <c r="D1083" i="6"/>
  <c r="C1083" i="6"/>
  <c r="O1082" i="6"/>
  <c r="P1082" i="6" s="1"/>
  <c r="N1082" i="6"/>
  <c r="M1082" i="6"/>
  <c r="K1082" i="6"/>
  <c r="J1082" i="6"/>
  <c r="E1082" i="6"/>
  <c r="D1082" i="6"/>
  <c r="C1082" i="6"/>
  <c r="P1081" i="6"/>
  <c r="O1081" i="6"/>
  <c r="N1081" i="6"/>
  <c r="M1081" i="6"/>
  <c r="K1081" i="6"/>
  <c r="J1081" i="6"/>
  <c r="E1081" i="6"/>
  <c r="D1081" i="6"/>
  <c r="C1081" i="6"/>
  <c r="O1080" i="6"/>
  <c r="P1080" i="6" s="1"/>
  <c r="N1080" i="6"/>
  <c r="M1080" i="6"/>
  <c r="K1080" i="6"/>
  <c r="J1080" i="6"/>
  <c r="E1080" i="6"/>
  <c r="D1080" i="6"/>
  <c r="C1080" i="6"/>
  <c r="O1079" i="6"/>
  <c r="P1079" i="6" s="1"/>
  <c r="N1079" i="6"/>
  <c r="M1079" i="6"/>
  <c r="K1079" i="6"/>
  <c r="J1079" i="6"/>
  <c r="E1079" i="6"/>
  <c r="D1079" i="6"/>
  <c r="C1079" i="6"/>
  <c r="O1078" i="6"/>
  <c r="P1078" i="6" s="1"/>
  <c r="N1078" i="6"/>
  <c r="M1078" i="6"/>
  <c r="K1078" i="6"/>
  <c r="J1078" i="6"/>
  <c r="E1078" i="6"/>
  <c r="D1078" i="6"/>
  <c r="C1078" i="6"/>
  <c r="P1077" i="6"/>
  <c r="O1077" i="6"/>
  <c r="N1077" i="6"/>
  <c r="M1077" i="6"/>
  <c r="K1077" i="6"/>
  <c r="J1077" i="6"/>
  <c r="E1077" i="6"/>
  <c r="D1077" i="6"/>
  <c r="C1077" i="6"/>
  <c r="O1076" i="6"/>
  <c r="P1076" i="6" s="1"/>
  <c r="N1076" i="6"/>
  <c r="M1076" i="6"/>
  <c r="K1076" i="6"/>
  <c r="J1076" i="6"/>
  <c r="E1076" i="6"/>
  <c r="D1076" i="6"/>
  <c r="C1076" i="6"/>
  <c r="O1075" i="6"/>
  <c r="P1075" i="6" s="1"/>
  <c r="N1075" i="6"/>
  <c r="M1075" i="6"/>
  <c r="K1075" i="6"/>
  <c r="J1075" i="6"/>
  <c r="E1075" i="6"/>
  <c r="D1075" i="6"/>
  <c r="C1075" i="6"/>
  <c r="O1074" i="6"/>
  <c r="P1074" i="6" s="1"/>
  <c r="N1074" i="6"/>
  <c r="M1074" i="6"/>
  <c r="K1074" i="6"/>
  <c r="J1074" i="6"/>
  <c r="E1074" i="6"/>
  <c r="D1074" i="6"/>
  <c r="C1074" i="6"/>
  <c r="P1073" i="6"/>
  <c r="O1073" i="6"/>
  <c r="N1073" i="6"/>
  <c r="M1073" i="6"/>
  <c r="K1073" i="6"/>
  <c r="J1073" i="6"/>
  <c r="E1073" i="6"/>
  <c r="D1073" i="6"/>
  <c r="C1073" i="6"/>
  <c r="O1072" i="6"/>
  <c r="P1072" i="6" s="1"/>
  <c r="N1072" i="6"/>
  <c r="M1072" i="6"/>
  <c r="K1072" i="6"/>
  <c r="J1072" i="6"/>
  <c r="E1072" i="6"/>
  <c r="D1072" i="6"/>
  <c r="C1072" i="6"/>
  <c r="O1071" i="6"/>
  <c r="P1071" i="6" s="1"/>
  <c r="N1071" i="6"/>
  <c r="M1071" i="6"/>
  <c r="K1071" i="6"/>
  <c r="J1071" i="6"/>
  <c r="E1071" i="6"/>
  <c r="D1071" i="6"/>
  <c r="C1071" i="6"/>
  <c r="O1070" i="6"/>
  <c r="P1070" i="6" s="1"/>
  <c r="N1070" i="6"/>
  <c r="M1070" i="6"/>
  <c r="K1070" i="6"/>
  <c r="J1070" i="6"/>
  <c r="E1070" i="6"/>
  <c r="D1070" i="6"/>
  <c r="C1070" i="6"/>
  <c r="P1069" i="6"/>
  <c r="O1069" i="6"/>
  <c r="N1069" i="6"/>
  <c r="M1069" i="6"/>
  <c r="K1069" i="6"/>
  <c r="J1069" i="6"/>
  <c r="E1069" i="6"/>
  <c r="D1069" i="6"/>
  <c r="C1069" i="6"/>
  <c r="O1068" i="6"/>
  <c r="P1068" i="6" s="1"/>
  <c r="N1068" i="6"/>
  <c r="M1068" i="6"/>
  <c r="K1068" i="6"/>
  <c r="J1068" i="6"/>
  <c r="E1068" i="6"/>
  <c r="D1068" i="6"/>
  <c r="C1068" i="6"/>
  <c r="O1067" i="6"/>
  <c r="P1067" i="6" s="1"/>
  <c r="N1067" i="6"/>
  <c r="M1067" i="6"/>
  <c r="K1067" i="6"/>
  <c r="J1067" i="6"/>
  <c r="E1067" i="6"/>
  <c r="D1067" i="6"/>
  <c r="C1067" i="6"/>
  <c r="O1066" i="6"/>
  <c r="P1066" i="6" s="1"/>
  <c r="N1066" i="6"/>
  <c r="M1066" i="6"/>
  <c r="K1066" i="6"/>
  <c r="J1066" i="6"/>
  <c r="E1066" i="6"/>
  <c r="D1066" i="6"/>
  <c r="C1066" i="6"/>
  <c r="P1065" i="6"/>
  <c r="O1065" i="6"/>
  <c r="N1065" i="6"/>
  <c r="M1065" i="6"/>
  <c r="K1065" i="6"/>
  <c r="J1065" i="6"/>
  <c r="E1065" i="6"/>
  <c r="D1065" i="6"/>
  <c r="C1065" i="6"/>
  <c r="O1064" i="6"/>
  <c r="P1064" i="6" s="1"/>
  <c r="N1064" i="6"/>
  <c r="M1064" i="6"/>
  <c r="K1064" i="6"/>
  <c r="J1064" i="6"/>
  <c r="E1064" i="6"/>
  <c r="D1064" i="6"/>
  <c r="C1064" i="6"/>
  <c r="O1063" i="6"/>
  <c r="P1063" i="6" s="1"/>
  <c r="N1063" i="6"/>
  <c r="M1063" i="6"/>
  <c r="K1063" i="6"/>
  <c r="J1063" i="6"/>
  <c r="E1063" i="6"/>
  <c r="D1063" i="6"/>
  <c r="C1063" i="6"/>
  <c r="O1062" i="6"/>
  <c r="P1062" i="6" s="1"/>
  <c r="N1062" i="6"/>
  <c r="M1062" i="6"/>
  <c r="K1062" i="6"/>
  <c r="J1062" i="6"/>
  <c r="E1062" i="6"/>
  <c r="D1062" i="6"/>
  <c r="C1062" i="6"/>
  <c r="P1061" i="6"/>
  <c r="O1061" i="6"/>
  <c r="N1061" i="6"/>
  <c r="M1061" i="6"/>
  <c r="K1061" i="6"/>
  <c r="J1061" i="6"/>
  <c r="E1061" i="6"/>
  <c r="D1061" i="6"/>
  <c r="C1061" i="6"/>
  <c r="O1060" i="6"/>
  <c r="P1060" i="6" s="1"/>
  <c r="N1060" i="6"/>
  <c r="M1060" i="6"/>
  <c r="K1060" i="6"/>
  <c r="J1060" i="6"/>
  <c r="E1060" i="6"/>
  <c r="D1060" i="6"/>
  <c r="C1060" i="6"/>
  <c r="O1059" i="6"/>
  <c r="P1059" i="6" s="1"/>
  <c r="N1059" i="6"/>
  <c r="M1059" i="6"/>
  <c r="K1059" i="6"/>
  <c r="J1059" i="6"/>
  <c r="E1059" i="6"/>
  <c r="D1059" i="6"/>
  <c r="C1059" i="6"/>
  <c r="O1058" i="6"/>
  <c r="P1058" i="6" s="1"/>
  <c r="N1058" i="6"/>
  <c r="M1058" i="6"/>
  <c r="K1058" i="6"/>
  <c r="J1058" i="6"/>
  <c r="E1058" i="6"/>
  <c r="D1058" i="6"/>
  <c r="C1058" i="6"/>
  <c r="P1057" i="6"/>
  <c r="O1057" i="6"/>
  <c r="N1057" i="6"/>
  <c r="M1057" i="6"/>
  <c r="K1057" i="6"/>
  <c r="J1057" i="6"/>
  <c r="E1057" i="6"/>
  <c r="D1057" i="6"/>
  <c r="C1057" i="6"/>
  <c r="O1056" i="6"/>
  <c r="P1056" i="6" s="1"/>
  <c r="N1056" i="6"/>
  <c r="M1056" i="6"/>
  <c r="K1056" i="6"/>
  <c r="J1056" i="6"/>
  <c r="E1056" i="6"/>
  <c r="D1056" i="6"/>
  <c r="C1056" i="6"/>
  <c r="O1055" i="6"/>
  <c r="P1055" i="6" s="1"/>
  <c r="N1055" i="6"/>
  <c r="M1055" i="6"/>
  <c r="K1055" i="6"/>
  <c r="J1055" i="6"/>
  <c r="E1055" i="6"/>
  <c r="D1055" i="6"/>
  <c r="C1055" i="6"/>
  <c r="O1054" i="6"/>
  <c r="P1054" i="6" s="1"/>
  <c r="N1054" i="6"/>
  <c r="M1054" i="6"/>
  <c r="K1054" i="6"/>
  <c r="J1054" i="6"/>
  <c r="E1054" i="6"/>
  <c r="D1054" i="6"/>
  <c r="C1054" i="6"/>
  <c r="P1053" i="6"/>
  <c r="O1053" i="6"/>
  <c r="N1053" i="6"/>
  <c r="M1053" i="6"/>
  <c r="K1053" i="6"/>
  <c r="J1053" i="6"/>
  <c r="E1053" i="6"/>
  <c r="D1053" i="6"/>
  <c r="C1053" i="6"/>
  <c r="O1052" i="6"/>
  <c r="P1052" i="6" s="1"/>
  <c r="N1052" i="6"/>
  <c r="M1052" i="6"/>
  <c r="K1052" i="6"/>
  <c r="J1052" i="6"/>
  <c r="E1052" i="6"/>
  <c r="D1052" i="6"/>
  <c r="C1052" i="6"/>
  <c r="O1051" i="6"/>
  <c r="P1051" i="6" s="1"/>
  <c r="N1051" i="6"/>
  <c r="M1051" i="6"/>
  <c r="K1051" i="6"/>
  <c r="J1051" i="6"/>
  <c r="E1051" i="6"/>
  <c r="D1051" i="6"/>
  <c r="C1051" i="6"/>
  <c r="O1050" i="6"/>
  <c r="P1050" i="6" s="1"/>
  <c r="N1050" i="6"/>
  <c r="M1050" i="6"/>
  <c r="K1050" i="6"/>
  <c r="J1050" i="6"/>
  <c r="E1050" i="6"/>
  <c r="D1050" i="6"/>
  <c r="C1050" i="6"/>
  <c r="P1049" i="6"/>
  <c r="O1049" i="6"/>
  <c r="N1049" i="6"/>
  <c r="M1049" i="6"/>
  <c r="K1049" i="6"/>
  <c r="J1049" i="6"/>
  <c r="E1049" i="6"/>
  <c r="D1049" i="6"/>
  <c r="C1049" i="6"/>
  <c r="O1048" i="6"/>
  <c r="P1048" i="6" s="1"/>
  <c r="N1048" i="6"/>
  <c r="M1048" i="6"/>
  <c r="K1048" i="6"/>
  <c r="J1048" i="6"/>
  <c r="E1048" i="6"/>
  <c r="D1048" i="6"/>
  <c r="C1048" i="6"/>
  <c r="O1047" i="6"/>
  <c r="P1047" i="6" s="1"/>
  <c r="N1047" i="6"/>
  <c r="M1047" i="6"/>
  <c r="K1047" i="6"/>
  <c r="J1047" i="6"/>
  <c r="E1047" i="6"/>
  <c r="D1047" i="6"/>
  <c r="C1047" i="6"/>
  <c r="O1046" i="6"/>
  <c r="P1046" i="6" s="1"/>
  <c r="N1046" i="6"/>
  <c r="M1046" i="6"/>
  <c r="K1046" i="6"/>
  <c r="J1046" i="6"/>
  <c r="E1046" i="6"/>
  <c r="D1046" i="6"/>
  <c r="C1046" i="6"/>
  <c r="P1045" i="6"/>
  <c r="O1045" i="6"/>
  <c r="N1045" i="6"/>
  <c r="M1045" i="6"/>
  <c r="K1045" i="6"/>
  <c r="J1045" i="6"/>
  <c r="E1045" i="6"/>
  <c r="D1045" i="6"/>
  <c r="C1045" i="6"/>
  <c r="O1044" i="6"/>
  <c r="P1044" i="6" s="1"/>
  <c r="N1044" i="6"/>
  <c r="M1044" i="6"/>
  <c r="K1044" i="6"/>
  <c r="J1044" i="6"/>
  <c r="E1044" i="6"/>
  <c r="D1044" i="6"/>
  <c r="C1044" i="6"/>
  <c r="O1043" i="6"/>
  <c r="P1043" i="6" s="1"/>
  <c r="N1043" i="6"/>
  <c r="M1043" i="6"/>
  <c r="K1043" i="6"/>
  <c r="J1043" i="6"/>
  <c r="E1043" i="6"/>
  <c r="D1043" i="6"/>
  <c r="C1043" i="6"/>
  <c r="O1042" i="6"/>
  <c r="P1042" i="6" s="1"/>
  <c r="N1042" i="6"/>
  <c r="M1042" i="6"/>
  <c r="K1042" i="6"/>
  <c r="J1042" i="6"/>
  <c r="E1042" i="6"/>
  <c r="D1042" i="6"/>
  <c r="C1042" i="6"/>
  <c r="P1041" i="6"/>
  <c r="O1041" i="6"/>
  <c r="N1041" i="6"/>
  <c r="M1041" i="6"/>
  <c r="K1041" i="6"/>
  <c r="J1041" i="6"/>
  <c r="E1041" i="6"/>
  <c r="D1041" i="6"/>
  <c r="C1041" i="6"/>
  <c r="O1040" i="6"/>
  <c r="P1040" i="6" s="1"/>
  <c r="N1040" i="6"/>
  <c r="M1040" i="6"/>
  <c r="K1040" i="6"/>
  <c r="J1040" i="6"/>
  <c r="E1040" i="6"/>
  <c r="D1040" i="6"/>
  <c r="C1040" i="6"/>
  <c r="O1039" i="6"/>
  <c r="P1039" i="6" s="1"/>
  <c r="N1039" i="6"/>
  <c r="M1039" i="6"/>
  <c r="K1039" i="6"/>
  <c r="J1039" i="6"/>
  <c r="E1039" i="6"/>
  <c r="D1039" i="6"/>
  <c r="C1039" i="6"/>
  <c r="O1038" i="6"/>
  <c r="P1038" i="6" s="1"/>
  <c r="N1038" i="6"/>
  <c r="M1038" i="6"/>
  <c r="K1038" i="6"/>
  <c r="J1038" i="6"/>
  <c r="E1038" i="6"/>
  <c r="D1038" i="6"/>
  <c r="C1038" i="6"/>
  <c r="P1037" i="6"/>
  <c r="O1037" i="6"/>
  <c r="N1037" i="6"/>
  <c r="M1037" i="6"/>
  <c r="K1037" i="6"/>
  <c r="J1037" i="6"/>
  <c r="E1037" i="6"/>
  <c r="D1037" i="6"/>
  <c r="C1037" i="6"/>
  <c r="O1036" i="6"/>
  <c r="P1036" i="6" s="1"/>
  <c r="N1036" i="6"/>
  <c r="M1036" i="6"/>
  <c r="K1036" i="6"/>
  <c r="J1036" i="6"/>
  <c r="E1036" i="6"/>
  <c r="D1036" i="6"/>
  <c r="C1036" i="6"/>
  <c r="O1035" i="6"/>
  <c r="P1035" i="6" s="1"/>
  <c r="N1035" i="6"/>
  <c r="M1035" i="6"/>
  <c r="K1035" i="6"/>
  <c r="J1035" i="6"/>
  <c r="E1035" i="6"/>
  <c r="D1035" i="6"/>
  <c r="C1035" i="6"/>
  <c r="O1034" i="6"/>
  <c r="P1034" i="6" s="1"/>
  <c r="N1034" i="6"/>
  <c r="M1034" i="6"/>
  <c r="K1034" i="6"/>
  <c r="J1034" i="6"/>
  <c r="E1034" i="6"/>
  <c r="D1034" i="6"/>
  <c r="C1034" i="6"/>
  <c r="P1033" i="6"/>
  <c r="O1033" i="6"/>
  <c r="N1033" i="6"/>
  <c r="M1033" i="6"/>
  <c r="K1033" i="6"/>
  <c r="J1033" i="6"/>
  <c r="E1033" i="6"/>
  <c r="D1033" i="6"/>
  <c r="C1033" i="6"/>
  <c r="O1032" i="6"/>
  <c r="P1032" i="6" s="1"/>
  <c r="N1032" i="6"/>
  <c r="M1032" i="6"/>
  <c r="K1032" i="6"/>
  <c r="J1032" i="6"/>
  <c r="E1032" i="6"/>
  <c r="D1032" i="6"/>
  <c r="C1032" i="6"/>
  <c r="O1031" i="6"/>
  <c r="P1031" i="6" s="1"/>
  <c r="N1031" i="6"/>
  <c r="M1031" i="6"/>
  <c r="K1031" i="6"/>
  <c r="J1031" i="6"/>
  <c r="E1031" i="6"/>
  <c r="D1031" i="6"/>
  <c r="C1031" i="6"/>
  <c r="O1030" i="6"/>
  <c r="P1030" i="6" s="1"/>
  <c r="N1030" i="6"/>
  <c r="M1030" i="6"/>
  <c r="K1030" i="6"/>
  <c r="J1030" i="6"/>
  <c r="E1030" i="6"/>
  <c r="D1030" i="6"/>
  <c r="C1030" i="6"/>
  <c r="P1029" i="6"/>
  <c r="O1029" i="6"/>
  <c r="N1029" i="6"/>
  <c r="M1029" i="6"/>
  <c r="K1029" i="6"/>
  <c r="J1029" i="6"/>
  <c r="E1029" i="6"/>
  <c r="D1029" i="6"/>
  <c r="C1029" i="6"/>
  <c r="O1028" i="6"/>
  <c r="P1028" i="6" s="1"/>
  <c r="N1028" i="6"/>
  <c r="M1028" i="6"/>
  <c r="K1028" i="6"/>
  <c r="J1028" i="6"/>
  <c r="E1028" i="6"/>
  <c r="D1028" i="6"/>
  <c r="C1028" i="6"/>
  <c r="O1027" i="6"/>
  <c r="P1027" i="6" s="1"/>
  <c r="N1027" i="6"/>
  <c r="M1027" i="6"/>
  <c r="K1027" i="6"/>
  <c r="J1027" i="6"/>
  <c r="E1027" i="6"/>
  <c r="D1027" i="6"/>
  <c r="C1027" i="6"/>
  <c r="O1026" i="6"/>
  <c r="P1026" i="6" s="1"/>
  <c r="N1026" i="6"/>
  <c r="M1026" i="6"/>
  <c r="K1026" i="6"/>
  <c r="J1026" i="6"/>
  <c r="E1026" i="6"/>
  <c r="D1026" i="6"/>
  <c r="C1026" i="6"/>
  <c r="P1025" i="6"/>
  <c r="O1025" i="6"/>
  <c r="N1025" i="6"/>
  <c r="M1025" i="6"/>
  <c r="K1025" i="6"/>
  <c r="J1025" i="6"/>
  <c r="E1025" i="6"/>
  <c r="D1025" i="6"/>
  <c r="C1025" i="6"/>
  <c r="O1024" i="6"/>
  <c r="P1024" i="6" s="1"/>
  <c r="N1024" i="6"/>
  <c r="M1024" i="6"/>
  <c r="K1024" i="6"/>
  <c r="J1024" i="6"/>
  <c r="E1024" i="6"/>
  <c r="D1024" i="6"/>
  <c r="C1024" i="6"/>
  <c r="O1023" i="6"/>
  <c r="P1023" i="6" s="1"/>
  <c r="N1023" i="6"/>
  <c r="M1023" i="6"/>
  <c r="K1023" i="6"/>
  <c r="J1023" i="6"/>
  <c r="E1023" i="6"/>
  <c r="D1023" i="6"/>
  <c r="C1023" i="6"/>
  <c r="O1022" i="6"/>
  <c r="P1022" i="6" s="1"/>
  <c r="N1022" i="6"/>
  <c r="M1022" i="6"/>
  <c r="K1022" i="6"/>
  <c r="J1022" i="6"/>
  <c r="E1022" i="6"/>
  <c r="D1022" i="6"/>
  <c r="C1022" i="6"/>
  <c r="P1021" i="6"/>
  <c r="O1021" i="6"/>
  <c r="N1021" i="6"/>
  <c r="M1021" i="6"/>
  <c r="K1021" i="6"/>
  <c r="J1021" i="6"/>
  <c r="E1021" i="6"/>
  <c r="D1021" i="6"/>
  <c r="C1021" i="6"/>
  <c r="O1020" i="6"/>
  <c r="P1020" i="6" s="1"/>
  <c r="N1020" i="6"/>
  <c r="M1020" i="6"/>
  <c r="K1020" i="6"/>
  <c r="J1020" i="6"/>
  <c r="E1020" i="6"/>
  <c r="D1020" i="6"/>
  <c r="C1020" i="6"/>
  <c r="O1019" i="6"/>
  <c r="P1019" i="6" s="1"/>
  <c r="N1019" i="6"/>
  <c r="M1019" i="6"/>
  <c r="K1019" i="6"/>
  <c r="J1019" i="6"/>
  <c r="E1019" i="6"/>
  <c r="D1019" i="6"/>
  <c r="C1019" i="6"/>
  <c r="O1018" i="6"/>
  <c r="P1018" i="6" s="1"/>
  <c r="N1018" i="6"/>
  <c r="M1018" i="6"/>
  <c r="K1018" i="6"/>
  <c r="J1018" i="6"/>
  <c r="E1018" i="6"/>
  <c r="D1018" i="6"/>
  <c r="C1018" i="6"/>
  <c r="P1017" i="6"/>
  <c r="O1017" i="6"/>
  <c r="N1017" i="6"/>
  <c r="M1017" i="6"/>
  <c r="K1017" i="6"/>
  <c r="J1017" i="6"/>
  <c r="E1017" i="6"/>
  <c r="D1017" i="6"/>
  <c r="C1017" i="6"/>
  <c r="O1016" i="6"/>
  <c r="P1016" i="6" s="1"/>
  <c r="N1016" i="6"/>
  <c r="M1016" i="6"/>
  <c r="K1016" i="6"/>
  <c r="J1016" i="6"/>
  <c r="E1016" i="6"/>
  <c r="D1016" i="6"/>
  <c r="C1016" i="6"/>
  <c r="O1015" i="6"/>
  <c r="P1015" i="6" s="1"/>
  <c r="N1015" i="6"/>
  <c r="M1015" i="6"/>
  <c r="K1015" i="6"/>
  <c r="J1015" i="6"/>
  <c r="E1015" i="6"/>
  <c r="D1015" i="6"/>
  <c r="C1015" i="6"/>
  <c r="O1014" i="6"/>
  <c r="P1014" i="6" s="1"/>
  <c r="N1014" i="6"/>
  <c r="M1014" i="6"/>
  <c r="K1014" i="6"/>
  <c r="J1014" i="6"/>
  <c r="E1014" i="6"/>
  <c r="D1014" i="6"/>
  <c r="C1014" i="6"/>
  <c r="P1013" i="6"/>
  <c r="O1013" i="6"/>
  <c r="N1013" i="6"/>
  <c r="M1013" i="6"/>
  <c r="K1013" i="6"/>
  <c r="J1013" i="6"/>
  <c r="E1013" i="6"/>
  <c r="D1013" i="6"/>
  <c r="C1013" i="6"/>
  <c r="O1012" i="6"/>
  <c r="P1012" i="6" s="1"/>
  <c r="N1012" i="6"/>
  <c r="M1012" i="6"/>
  <c r="K1012" i="6"/>
  <c r="J1012" i="6"/>
  <c r="E1012" i="6"/>
  <c r="D1012" i="6"/>
  <c r="C1012" i="6"/>
  <c r="O1011" i="6"/>
  <c r="P1011" i="6" s="1"/>
  <c r="N1011" i="6"/>
  <c r="M1011" i="6"/>
  <c r="K1011" i="6"/>
  <c r="J1011" i="6"/>
  <c r="E1011" i="6"/>
  <c r="D1011" i="6"/>
  <c r="C1011" i="6"/>
  <c r="O1010" i="6"/>
  <c r="P1010" i="6" s="1"/>
  <c r="N1010" i="6"/>
  <c r="M1010" i="6"/>
  <c r="K1010" i="6"/>
  <c r="J1010" i="6"/>
  <c r="E1010" i="6"/>
  <c r="D1010" i="6"/>
  <c r="C1010" i="6"/>
  <c r="P1009" i="6"/>
  <c r="O1009" i="6"/>
  <c r="N1009" i="6"/>
  <c r="M1009" i="6"/>
  <c r="K1009" i="6"/>
  <c r="J1009" i="6"/>
  <c r="E1009" i="6"/>
  <c r="D1009" i="6"/>
  <c r="C1009" i="6"/>
  <c r="O1008" i="6"/>
  <c r="P1008" i="6" s="1"/>
  <c r="N1008" i="6"/>
  <c r="M1008" i="6"/>
  <c r="K1008" i="6"/>
  <c r="J1008" i="6"/>
  <c r="E1008" i="6"/>
  <c r="D1008" i="6"/>
  <c r="C1008" i="6"/>
  <c r="O1007" i="6"/>
  <c r="P1007" i="6" s="1"/>
  <c r="N1007" i="6"/>
  <c r="M1007" i="6"/>
  <c r="K1007" i="6"/>
  <c r="J1007" i="6"/>
  <c r="E1007" i="6"/>
  <c r="D1007" i="6"/>
  <c r="C1007" i="6"/>
  <c r="O1006" i="6"/>
  <c r="P1006" i="6" s="1"/>
  <c r="N1006" i="6"/>
  <c r="M1006" i="6"/>
  <c r="K1006" i="6"/>
  <c r="J1006" i="6"/>
  <c r="E1006" i="6"/>
  <c r="D1006" i="6"/>
  <c r="C1006" i="6"/>
  <c r="P1005" i="6"/>
  <c r="O1005" i="6"/>
  <c r="N1005" i="6"/>
  <c r="M1005" i="6"/>
  <c r="K1005" i="6"/>
  <c r="J1005" i="6"/>
  <c r="E1005" i="6"/>
  <c r="D1005" i="6"/>
  <c r="C1005" i="6"/>
  <c r="O1004" i="6"/>
  <c r="P1004" i="6" s="1"/>
  <c r="N1004" i="6"/>
  <c r="M1004" i="6"/>
  <c r="K1004" i="6"/>
  <c r="J1004" i="6"/>
  <c r="E1004" i="6"/>
  <c r="D1004" i="6"/>
  <c r="C1004" i="6"/>
  <c r="O1003" i="6"/>
  <c r="P1003" i="6" s="1"/>
  <c r="N1003" i="6"/>
  <c r="M1003" i="6"/>
  <c r="K1003" i="6"/>
  <c r="J1003" i="6"/>
  <c r="E1003" i="6"/>
  <c r="D1003" i="6"/>
  <c r="C1003" i="6"/>
  <c r="O1002" i="6"/>
  <c r="P1002" i="6" s="1"/>
  <c r="N1002" i="6"/>
  <c r="M1002" i="6"/>
  <c r="K1002" i="6"/>
  <c r="J1002" i="6"/>
  <c r="E1002" i="6"/>
  <c r="D1002" i="6"/>
  <c r="C1002" i="6"/>
  <c r="P1001" i="6"/>
  <c r="O1001" i="6"/>
  <c r="N1001" i="6"/>
  <c r="M1001" i="6"/>
  <c r="K1001" i="6"/>
  <c r="J1001" i="6"/>
  <c r="E1001" i="6"/>
  <c r="D1001" i="6"/>
  <c r="C1001" i="6"/>
  <c r="O1000" i="6"/>
  <c r="P1000" i="6" s="1"/>
  <c r="N1000" i="6"/>
  <c r="M1000" i="6"/>
  <c r="K1000" i="6"/>
  <c r="J1000" i="6"/>
  <c r="E1000" i="6"/>
  <c r="D1000" i="6"/>
  <c r="C1000" i="6"/>
  <c r="O999" i="6"/>
  <c r="P999" i="6" s="1"/>
  <c r="N999" i="6"/>
  <c r="M999" i="6"/>
  <c r="K999" i="6"/>
  <c r="J999" i="6"/>
  <c r="E999" i="6"/>
  <c r="D999" i="6"/>
  <c r="C999" i="6"/>
  <c r="O998" i="6"/>
  <c r="P998" i="6" s="1"/>
  <c r="N998" i="6"/>
  <c r="M998" i="6"/>
  <c r="K998" i="6"/>
  <c r="J998" i="6"/>
  <c r="E998" i="6"/>
  <c r="D998" i="6"/>
  <c r="C998" i="6"/>
  <c r="P997" i="6"/>
  <c r="O997" i="6"/>
  <c r="N997" i="6"/>
  <c r="M997" i="6"/>
  <c r="K997" i="6"/>
  <c r="J997" i="6"/>
  <c r="E997" i="6"/>
  <c r="D997" i="6"/>
  <c r="C997" i="6"/>
  <c r="O996" i="6"/>
  <c r="P996" i="6" s="1"/>
  <c r="N996" i="6"/>
  <c r="M996" i="6"/>
  <c r="K996" i="6"/>
  <c r="J996" i="6"/>
  <c r="E996" i="6"/>
  <c r="D996" i="6"/>
  <c r="C996" i="6"/>
  <c r="O995" i="6"/>
  <c r="P995" i="6" s="1"/>
  <c r="N995" i="6"/>
  <c r="M995" i="6"/>
  <c r="K995" i="6"/>
  <c r="J995" i="6"/>
  <c r="E995" i="6"/>
  <c r="D995" i="6"/>
  <c r="C995" i="6"/>
  <c r="O994" i="6"/>
  <c r="P994" i="6" s="1"/>
  <c r="N994" i="6"/>
  <c r="M994" i="6"/>
  <c r="K994" i="6"/>
  <c r="J994" i="6"/>
  <c r="E994" i="6"/>
  <c r="D994" i="6"/>
  <c r="C994" i="6"/>
  <c r="P993" i="6"/>
  <c r="O993" i="6"/>
  <c r="N993" i="6"/>
  <c r="M993" i="6"/>
  <c r="K993" i="6"/>
  <c r="J993" i="6"/>
  <c r="E993" i="6"/>
  <c r="D993" i="6"/>
  <c r="C993" i="6"/>
  <c r="O992" i="6"/>
  <c r="P992" i="6" s="1"/>
  <c r="N992" i="6"/>
  <c r="M992" i="6"/>
  <c r="K992" i="6"/>
  <c r="J992" i="6"/>
  <c r="E992" i="6"/>
  <c r="D992" i="6"/>
  <c r="C992" i="6"/>
  <c r="O991" i="6"/>
  <c r="P991" i="6" s="1"/>
  <c r="N991" i="6"/>
  <c r="M991" i="6"/>
  <c r="K991" i="6"/>
  <c r="J991" i="6"/>
  <c r="E991" i="6"/>
  <c r="D991" i="6"/>
  <c r="C991" i="6"/>
  <c r="O990" i="6"/>
  <c r="P990" i="6" s="1"/>
  <c r="N990" i="6"/>
  <c r="M990" i="6"/>
  <c r="K990" i="6"/>
  <c r="J990" i="6"/>
  <c r="E990" i="6"/>
  <c r="D990" i="6"/>
  <c r="C990" i="6"/>
  <c r="P989" i="6"/>
  <c r="O989" i="6"/>
  <c r="N989" i="6"/>
  <c r="M989" i="6"/>
  <c r="K989" i="6"/>
  <c r="J989" i="6"/>
  <c r="E989" i="6"/>
  <c r="D989" i="6"/>
  <c r="C989" i="6"/>
  <c r="O988" i="6"/>
  <c r="P988" i="6" s="1"/>
  <c r="N988" i="6"/>
  <c r="M988" i="6"/>
  <c r="K988" i="6"/>
  <c r="J988" i="6"/>
  <c r="E988" i="6"/>
  <c r="D988" i="6"/>
  <c r="C988" i="6"/>
  <c r="O987" i="6"/>
  <c r="P987" i="6" s="1"/>
  <c r="N987" i="6"/>
  <c r="M987" i="6"/>
  <c r="K987" i="6"/>
  <c r="J987" i="6"/>
  <c r="E987" i="6"/>
  <c r="D987" i="6"/>
  <c r="C987" i="6"/>
  <c r="O986" i="6"/>
  <c r="P986" i="6" s="1"/>
  <c r="N986" i="6"/>
  <c r="M986" i="6"/>
  <c r="K986" i="6"/>
  <c r="J986" i="6"/>
  <c r="E986" i="6"/>
  <c r="D986" i="6"/>
  <c r="C986" i="6"/>
  <c r="P985" i="6"/>
  <c r="O985" i="6"/>
  <c r="N985" i="6"/>
  <c r="M985" i="6"/>
  <c r="K985" i="6"/>
  <c r="J985" i="6"/>
  <c r="E985" i="6"/>
  <c r="D985" i="6"/>
  <c r="C985" i="6"/>
  <c r="O984" i="6"/>
  <c r="P984" i="6" s="1"/>
  <c r="N984" i="6"/>
  <c r="M984" i="6"/>
  <c r="K984" i="6"/>
  <c r="J984" i="6"/>
  <c r="E984" i="6"/>
  <c r="D984" i="6"/>
  <c r="C984" i="6"/>
  <c r="O983" i="6"/>
  <c r="P983" i="6" s="1"/>
  <c r="N983" i="6"/>
  <c r="M983" i="6"/>
  <c r="K983" i="6"/>
  <c r="J983" i="6"/>
  <c r="E983" i="6"/>
  <c r="D983" i="6"/>
  <c r="C983" i="6"/>
  <c r="O982" i="6"/>
  <c r="P982" i="6" s="1"/>
  <c r="N982" i="6"/>
  <c r="M982" i="6"/>
  <c r="K982" i="6"/>
  <c r="J982" i="6"/>
  <c r="E982" i="6"/>
  <c r="D982" i="6"/>
  <c r="C982" i="6"/>
  <c r="P981" i="6"/>
  <c r="O981" i="6"/>
  <c r="N981" i="6"/>
  <c r="M981" i="6"/>
  <c r="K981" i="6"/>
  <c r="J981" i="6"/>
  <c r="E981" i="6"/>
  <c r="D981" i="6"/>
  <c r="C981" i="6"/>
  <c r="O980" i="6"/>
  <c r="P980" i="6" s="1"/>
  <c r="N980" i="6"/>
  <c r="M980" i="6"/>
  <c r="K980" i="6"/>
  <c r="J980" i="6"/>
  <c r="E980" i="6"/>
  <c r="D980" i="6"/>
  <c r="C980" i="6"/>
  <c r="O979" i="6"/>
  <c r="P979" i="6" s="1"/>
  <c r="N979" i="6"/>
  <c r="M979" i="6"/>
  <c r="K979" i="6"/>
  <c r="J979" i="6"/>
  <c r="E979" i="6"/>
  <c r="D979" i="6"/>
  <c r="C979" i="6"/>
  <c r="O978" i="6"/>
  <c r="P978" i="6" s="1"/>
  <c r="N978" i="6"/>
  <c r="M978" i="6"/>
  <c r="K978" i="6"/>
  <c r="J978" i="6"/>
  <c r="E978" i="6"/>
  <c r="D978" i="6"/>
  <c r="C978" i="6"/>
  <c r="P977" i="6"/>
  <c r="O977" i="6"/>
  <c r="N977" i="6"/>
  <c r="M977" i="6"/>
  <c r="K977" i="6"/>
  <c r="J977" i="6"/>
  <c r="E977" i="6"/>
  <c r="D977" i="6"/>
  <c r="C977" i="6"/>
  <c r="O976" i="6"/>
  <c r="P976" i="6" s="1"/>
  <c r="N976" i="6"/>
  <c r="M976" i="6"/>
  <c r="K976" i="6"/>
  <c r="J976" i="6"/>
  <c r="E976" i="6"/>
  <c r="D976" i="6"/>
  <c r="C976" i="6"/>
  <c r="O975" i="6"/>
  <c r="P975" i="6" s="1"/>
  <c r="N975" i="6"/>
  <c r="M975" i="6"/>
  <c r="K975" i="6"/>
  <c r="J975" i="6"/>
  <c r="E975" i="6"/>
  <c r="D975" i="6"/>
  <c r="C975" i="6"/>
  <c r="O974" i="6"/>
  <c r="P974" i="6" s="1"/>
  <c r="N974" i="6"/>
  <c r="M974" i="6"/>
  <c r="K974" i="6"/>
  <c r="J974" i="6"/>
  <c r="E974" i="6"/>
  <c r="D974" i="6"/>
  <c r="C974" i="6"/>
  <c r="P973" i="6"/>
  <c r="O973" i="6"/>
  <c r="N973" i="6"/>
  <c r="M973" i="6"/>
  <c r="K973" i="6"/>
  <c r="J973" i="6"/>
  <c r="E973" i="6"/>
  <c r="D973" i="6"/>
  <c r="C973" i="6"/>
  <c r="O972" i="6"/>
  <c r="P972" i="6" s="1"/>
  <c r="N972" i="6"/>
  <c r="M972" i="6"/>
  <c r="K972" i="6"/>
  <c r="J972" i="6"/>
  <c r="E972" i="6"/>
  <c r="D972" i="6"/>
  <c r="C972" i="6"/>
  <c r="O971" i="6"/>
  <c r="P971" i="6" s="1"/>
  <c r="N971" i="6"/>
  <c r="M971" i="6"/>
  <c r="K971" i="6"/>
  <c r="J971" i="6"/>
  <c r="E971" i="6"/>
  <c r="D971" i="6"/>
  <c r="C971" i="6"/>
  <c r="O970" i="6"/>
  <c r="P970" i="6" s="1"/>
  <c r="N970" i="6"/>
  <c r="M970" i="6"/>
  <c r="K970" i="6"/>
  <c r="J970" i="6"/>
  <c r="E970" i="6"/>
  <c r="D970" i="6"/>
  <c r="C970" i="6"/>
  <c r="P969" i="6"/>
  <c r="O969" i="6"/>
  <c r="N969" i="6"/>
  <c r="M969" i="6"/>
  <c r="K969" i="6"/>
  <c r="J969" i="6"/>
  <c r="E969" i="6"/>
  <c r="D969" i="6"/>
  <c r="C969" i="6"/>
  <c r="O968" i="6"/>
  <c r="P968" i="6" s="1"/>
  <c r="N968" i="6"/>
  <c r="M968" i="6"/>
  <c r="K968" i="6"/>
  <c r="J968" i="6"/>
  <c r="E968" i="6"/>
  <c r="D968" i="6"/>
  <c r="C968" i="6"/>
  <c r="O967" i="6"/>
  <c r="P967" i="6" s="1"/>
  <c r="N967" i="6"/>
  <c r="M967" i="6"/>
  <c r="K967" i="6"/>
  <c r="J967" i="6"/>
  <c r="E967" i="6"/>
  <c r="D967" i="6"/>
  <c r="C967" i="6"/>
  <c r="O966" i="6"/>
  <c r="P966" i="6" s="1"/>
  <c r="N966" i="6"/>
  <c r="M966" i="6"/>
  <c r="K966" i="6"/>
  <c r="J966" i="6"/>
  <c r="E966" i="6"/>
  <c r="D966" i="6"/>
  <c r="C966" i="6"/>
  <c r="P965" i="6"/>
  <c r="O965" i="6"/>
  <c r="N965" i="6"/>
  <c r="M965" i="6"/>
  <c r="K965" i="6"/>
  <c r="J965" i="6"/>
  <c r="E965" i="6"/>
  <c r="D965" i="6"/>
  <c r="C965" i="6"/>
  <c r="O964" i="6"/>
  <c r="P964" i="6" s="1"/>
  <c r="N964" i="6"/>
  <c r="M964" i="6"/>
  <c r="K964" i="6"/>
  <c r="J964" i="6"/>
  <c r="E964" i="6"/>
  <c r="D964" i="6"/>
  <c r="C964" i="6"/>
  <c r="O963" i="6"/>
  <c r="P963" i="6" s="1"/>
  <c r="N963" i="6"/>
  <c r="M963" i="6"/>
  <c r="K963" i="6"/>
  <c r="J963" i="6"/>
  <c r="E963" i="6"/>
  <c r="D963" i="6"/>
  <c r="C963" i="6"/>
  <c r="O962" i="6"/>
  <c r="P962" i="6" s="1"/>
  <c r="N962" i="6"/>
  <c r="M962" i="6"/>
  <c r="K962" i="6"/>
  <c r="J962" i="6"/>
  <c r="E962" i="6"/>
  <c r="D962" i="6"/>
  <c r="C962" i="6"/>
  <c r="P961" i="6"/>
  <c r="O961" i="6"/>
  <c r="N961" i="6"/>
  <c r="M961" i="6"/>
  <c r="K961" i="6"/>
  <c r="J961" i="6"/>
  <c r="E961" i="6"/>
  <c r="D961" i="6"/>
  <c r="C961" i="6"/>
  <c r="O960" i="6"/>
  <c r="P960" i="6" s="1"/>
  <c r="N960" i="6"/>
  <c r="M960" i="6"/>
  <c r="K960" i="6"/>
  <c r="J960" i="6"/>
  <c r="E960" i="6"/>
  <c r="D960" i="6"/>
  <c r="C960" i="6"/>
  <c r="O959" i="6"/>
  <c r="P959" i="6" s="1"/>
  <c r="N959" i="6"/>
  <c r="M959" i="6"/>
  <c r="K959" i="6"/>
  <c r="J959" i="6"/>
  <c r="E959" i="6"/>
  <c r="D959" i="6"/>
  <c r="C959" i="6"/>
  <c r="O958" i="6"/>
  <c r="P958" i="6" s="1"/>
  <c r="N958" i="6"/>
  <c r="M958" i="6"/>
  <c r="K958" i="6"/>
  <c r="J958" i="6"/>
  <c r="E958" i="6"/>
  <c r="D958" i="6"/>
  <c r="C958" i="6"/>
  <c r="P957" i="6"/>
  <c r="O957" i="6"/>
  <c r="N957" i="6"/>
  <c r="M957" i="6"/>
  <c r="K957" i="6"/>
  <c r="J957" i="6"/>
  <c r="E957" i="6"/>
  <c r="D957" i="6"/>
  <c r="C957" i="6"/>
  <c r="O956" i="6"/>
  <c r="P956" i="6" s="1"/>
  <c r="N956" i="6"/>
  <c r="M956" i="6"/>
  <c r="K956" i="6"/>
  <c r="J956" i="6"/>
  <c r="E956" i="6"/>
  <c r="D956" i="6"/>
  <c r="C956" i="6"/>
  <c r="O955" i="6"/>
  <c r="P955" i="6" s="1"/>
  <c r="N955" i="6"/>
  <c r="M955" i="6"/>
  <c r="K955" i="6"/>
  <c r="J955" i="6"/>
  <c r="E955" i="6"/>
  <c r="D955" i="6"/>
  <c r="C955" i="6"/>
  <c r="O954" i="6"/>
  <c r="P954" i="6" s="1"/>
  <c r="N954" i="6"/>
  <c r="M954" i="6"/>
  <c r="K954" i="6"/>
  <c r="J954" i="6"/>
  <c r="E954" i="6"/>
  <c r="D954" i="6"/>
  <c r="C954" i="6"/>
  <c r="P953" i="6"/>
  <c r="O953" i="6"/>
  <c r="N953" i="6"/>
  <c r="M953" i="6"/>
  <c r="K953" i="6"/>
  <c r="J953" i="6"/>
  <c r="E953" i="6"/>
  <c r="D953" i="6"/>
  <c r="C953" i="6"/>
  <c r="O952" i="6"/>
  <c r="P952" i="6" s="1"/>
  <c r="N952" i="6"/>
  <c r="M952" i="6"/>
  <c r="K952" i="6"/>
  <c r="J952" i="6"/>
  <c r="E952" i="6"/>
  <c r="D952" i="6"/>
  <c r="C952" i="6"/>
  <c r="O951" i="6"/>
  <c r="P951" i="6" s="1"/>
  <c r="N951" i="6"/>
  <c r="M951" i="6"/>
  <c r="K951" i="6"/>
  <c r="J951" i="6"/>
  <c r="E951" i="6"/>
  <c r="D951" i="6"/>
  <c r="C951" i="6"/>
  <c r="O950" i="6"/>
  <c r="P950" i="6" s="1"/>
  <c r="N950" i="6"/>
  <c r="M950" i="6"/>
  <c r="K950" i="6"/>
  <c r="J950" i="6"/>
  <c r="E950" i="6"/>
  <c r="D950" i="6"/>
  <c r="C950" i="6"/>
  <c r="P949" i="6"/>
  <c r="O949" i="6"/>
  <c r="N949" i="6"/>
  <c r="M949" i="6"/>
  <c r="K949" i="6"/>
  <c r="J949" i="6"/>
  <c r="E949" i="6"/>
  <c r="D949" i="6"/>
  <c r="C949" i="6"/>
  <c r="O948" i="6"/>
  <c r="P948" i="6" s="1"/>
  <c r="N948" i="6"/>
  <c r="M948" i="6"/>
  <c r="K948" i="6"/>
  <c r="J948" i="6"/>
  <c r="E948" i="6"/>
  <c r="D948" i="6"/>
  <c r="C948" i="6"/>
  <c r="O947" i="6"/>
  <c r="P947" i="6" s="1"/>
  <c r="N947" i="6"/>
  <c r="M947" i="6"/>
  <c r="K947" i="6"/>
  <c r="J947" i="6"/>
  <c r="E947" i="6"/>
  <c r="D947" i="6"/>
  <c r="C947" i="6"/>
  <c r="O946" i="6"/>
  <c r="P946" i="6" s="1"/>
  <c r="N946" i="6"/>
  <c r="M946" i="6"/>
  <c r="K946" i="6"/>
  <c r="J946" i="6"/>
  <c r="E946" i="6"/>
  <c r="D946" i="6"/>
  <c r="C946" i="6"/>
  <c r="P945" i="6"/>
  <c r="O945" i="6"/>
  <c r="N945" i="6"/>
  <c r="M945" i="6"/>
  <c r="K945" i="6"/>
  <c r="J945" i="6"/>
  <c r="E945" i="6"/>
  <c r="D945" i="6"/>
  <c r="C945" i="6"/>
  <c r="O944" i="6"/>
  <c r="P944" i="6" s="1"/>
  <c r="N944" i="6"/>
  <c r="M944" i="6"/>
  <c r="K944" i="6"/>
  <c r="J944" i="6"/>
  <c r="E944" i="6"/>
  <c r="D944" i="6"/>
  <c r="C944" i="6"/>
  <c r="O943" i="6"/>
  <c r="P943" i="6" s="1"/>
  <c r="N943" i="6"/>
  <c r="M943" i="6"/>
  <c r="K943" i="6"/>
  <c r="J943" i="6"/>
  <c r="E943" i="6"/>
  <c r="D943" i="6"/>
  <c r="C943" i="6"/>
  <c r="O942" i="6"/>
  <c r="P942" i="6" s="1"/>
  <c r="N942" i="6"/>
  <c r="M942" i="6"/>
  <c r="K942" i="6"/>
  <c r="J942" i="6"/>
  <c r="E942" i="6"/>
  <c r="D942" i="6"/>
  <c r="C942" i="6"/>
  <c r="P941" i="6"/>
  <c r="O941" i="6"/>
  <c r="N941" i="6"/>
  <c r="M941" i="6"/>
  <c r="K941" i="6"/>
  <c r="J941" i="6"/>
  <c r="E941" i="6"/>
  <c r="D941" i="6"/>
  <c r="C941" i="6"/>
  <c r="O940" i="6"/>
  <c r="P940" i="6" s="1"/>
  <c r="N940" i="6"/>
  <c r="M940" i="6"/>
  <c r="K940" i="6"/>
  <c r="J940" i="6"/>
  <c r="E940" i="6"/>
  <c r="D940" i="6"/>
  <c r="C940" i="6"/>
  <c r="O939" i="6"/>
  <c r="P939" i="6" s="1"/>
  <c r="N939" i="6"/>
  <c r="M939" i="6"/>
  <c r="K939" i="6"/>
  <c r="J939" i="6"/>
  <c r="E939" i="6"/>
  <c r="D939" i="6"/>
  <c r="C939" i="6"/>
  <c r="O938" i="6"/>
  <c r="P938" i="6" s="1"/>
  <c r="N938" i="6"/>
  <c r="M938" i="6"/>
  <c r="K938" i="6"/>
  <c r="J938" i="6"/>
  <c r="E938" i="6"/>
  <c r="D938" i="6"/>
  <c r="C938" i="6"/>
  <c r="P937" i="6"/>
  <c r="O937" i="6"/>
  <c r="N937" i="6"/>
  <c r="M937" i="6"/>
  <c r="K937" i="6"/>
  <c r="J937" i="6"/>
  <c r="E937" i="6"/>
  <c r="D937" i="6"/>
  <c r="C937" i="6"/>
  <c r="P936" i="6"/>
  <c r="O936" i="6"/>
  <c r="N936" i="6"/>
  <c r="M936" i="6"/>
  <c r="K936" i="6"/>
  <c r="J936" i="6"/>
  <c r="E936" i="6"/>
  <c r="D936" i="6"/>
  <c r="C936" i="6"/>
  <c r="P935" i="6"/>
  <c r="O935" i="6"/>
  <c r="N935" i="6"/>
  <c r="M935" i="6"/>
  <c r="K935" i="6"/>
  <c r="J935" i="6"/>
  <c r="E935" i="6"/>
  <c r="D935" i="6"/>
  <c r="C935" i="6"/>
  <c r="O934" i="6"/>
  <c r="P934" i="6" s="1"/>
  <c r="N934" i="6"/>
  <c r="M934" i="6"/>
  <c r="K934" i="6"/>
  <c r="J934" i="6"/>
  <c r="E934" i="6"/>
  <c r="D934" i="6"/>
  <c r="C934" i="6"/>
  <c r="P933" i="6"/>
  <c r="O933" i="6"/>
  <c r="N933" i="6"/>
  <c r="M933" i="6"/>
  <c r="K933" i="6"/>
  <c r="J933" i="6"/>
  <c r="E933" i="6"/>
  <c r="D933" i="6"/>
  <c r="C933" i="6"/>
  <c r="O932" i="6"/>
  <c r="P932" i="6" s="1"/>
  <c r="N932" i="6"/>
  <c r="M932" i="6"/>
  <c r="K932" i="6"/>
  <c r="J932" i="6"/>
  <c r="E932" i="6"/>
  <c r="D932" i="6"/>
  <c r="C932" i="6"/>
  <c r="O931" i="6"/>
  <c r="P931" i="6" s="1"/>
  <c r="N931" i="6"/>
  <c r="M931" i="6"/>
  <c r="K931" i="6"/>
  <c r="J931" i="6"/>
  <c r="E931" i="6"/>
  <c r="D931" i="6"/>
  <c r="C931" i="6"/>
  <c r="O930" i="6"/>
  <c r="P930" i="6" s="1"/>
  <c r="N930" i="6"/>
  <c r="M930" i="6"/>
  <c r="K930" i="6"/>
  <c r="J930" i="6"/>
  <c r="E930" i="6"/>
  <c r="D930" i="6"/>
  <c r="C930" i="6"/>
  <c r="P929" i="6"/>
  <c r="O929" i="6"/>
  <c r="N929" i="6"/>
  <c r="M929" i="6"/>
  <c r="K929" i="6"/>
  <c r="J929" i="6"/>
  <c r="E929" i="6"/>
  <c r="D929" i="6"/>
  <c r="C929" i="6"/>
  <c r="P928" i="6"/>
  <c r="O928" i="6"/>
  <c r="N928" i="6"/>
  <c r="M928" i="6"/>
  <c r="K928" i="6"/>
  <c r="J928" i="6"/>
  <c r="E928" i="6"/>
  <c r="D928" i="6"/>
  <c r="C928" i="6"/>
  <c r="P927" i="6"/>
  <c r="O927" i="6"/>
  <c r="N927" i="6"/>
  <c r="M927" i="6"/>
  <c r="K927" i="6"/>
  <c r="J927" i="6"/>
  <c r="E927" i="6"/>
  <c r="D927" i="6"/>
  <c r="C927" i="6"/>
  <c r="O926" i="6"/>
  <c r="P926" i="6" s="1"/>
  <c r="N926" i="6"/>
  <c r="M926" i="6"/>
  <c r="K926" i="6"/>
  <c r="J926" i="6"/>
  <c r="E926" i="6"/>
  <c r="D926" i="6"/>
  <c r="C926" i="6"/>
  <c r="P925" i="6"/>
  <c r="O925" i="6"/>
  <c r="N925" i="6"/>
  <c r="M925" i="6"/>
  <c r="K925" i="6"/>
  <c r="J925" i="6"/>
  <c r="E925" i="6"/>
  <c r="D925" i="6"/>
  <c r="C925" i="6"/>
  <c r="O924" i="6"/>
  <c r="P924" i="6" s="1"/>
  <c r="N924" i="6"/>
  <c r="M924" i="6"/>
  <c r="K924" i="6"/>
  <c r="J924" i="6"/>
  <c r="E924" i="6"/>
  <c r="D924" i="6"/>
  <c r="C924" i="6"/>
  <c r="O923" i="6"/>
  <c r="P923" i="6" s="1"/>
  <c r="N923" i="6"/>
  <c r="M923" i="6"/>
  <c r="K923" i="6"/>
  <c r="J923" i="6"/>
  <c r="E923" i="6"/>
  <c r="D923" i="6"/>
  <c r="C923" i="6"/>
  <c r="O922" i="6"/>
  <c r="P922" i="6" s="1"/>
  <c r="N922" i="6"/>
  <c r="M922" i="6"/>
  <c r="K922" i="6"/>
  <c r="J922" i="6"/>
  <c r="E922" i="6"/>
  <c r="D922" i="6"/>
  <c r="C922" i="6"/>
  <c r="P921" i="6"/>
  <c r="O921" i="6"/>
  <c r="N921" i="6"/>
  <c r="M921" i="6"/>
  <c r="K921" i="6"/>
  <c r="J921" i="6"/>
  <c r="E921" i="6"/>
  <c r="D921" i="6"/>
  <c r="C921" i="6"/>
  <c r="O920" i="6"/>
  <c r="P920" i="6" s="1"/>
  <c r="N920" i="6"/>
  <c r="M920" i="6"/>
  <c r="K920" i="6"/>
  <c r="J920" i="6"/>
  <c r="E920" i="6"/>
  <c r="D920" i="6"/>
  <c r="C920" i="6"/>
  <c r="P919" i="6"/>
  <c r="O919" i="6"/>
  <c r="N919" i="6"/>
  <c r="M919" i="6"/>
  <c r="K919" i="6"/>
  <c r="J919" i="6"/>
  <c r="E919" i="6"/>
  <c r="D919" i="6"/>
  <c r="C919" i="6"/>
  <c r="O918" i="6"/>
  <c r="P918" i="6" s="1"/>
  <c r="N918" i="6"/>
  <c r="M918" i="6"/>
  <c r="K918" i="6"/>
  <c r="J918" i="6"/>
  <c r="E918" i="6"/>
  <c r="D918" i="6"/>
  <c r="C918" i="6"/>
  <c r="P917" i="6"/>
  <c r="O917" i="6"/>
  <c r="N917" i="6"/>
  <c r="M917" i="6"/>
  <c r="K917" i="6"/>
  <c r="J917" i="6"/>
  <c r="E917" i="6"/>
  <c r="D917" i="6"/>
  <c r="C917" i="6"/>
  <c r="O916" i="6"/>
  <c r="P916" i="6" s="1"/>
  <c r="N916" i="6"/>
  <c r="M916" i="6"/>
  <c r="K916" i="6"/>
  <c r="J916" i="6"/>
  <c r="E916" i="6"/>
  <c r="D916" i="6"/>
  <c r="C916" i="6"/>
  <c r="P915" i="6"/>
  <c r="O915" i="6"/>
  <c r="N915" i="6"/>
  <c r="M915" i="6"/>
  <c r="K915" i="6"/>
  <c r="J915" i="6"/>
  <c r="E915" i="6"/>
  <c r="D915" i="6"/>
  <c r="C915" i="6"/>
  <c r="O914" i="6"/>
  <c r="P914" i="6" s="1"/>
  <c r="N914" i="6"/>
  <c r="M914" i="6"/>
  <c r="K914" i="6"/>
  <c r="J914" i="6"/>
  <c r="E914" i="6"/>
  <c r="D914" i="6"/>
  <c r="C914" i="6"/>
  <c r="P913" i="6"/>
  <c r="O913" i="6"/>
  <c r="N913" i="6"/>
  <c r="M913" i="6"/>
  <c r="K913" i="6"/>
  <c r="J913" i="6"/>
  <c r="E913" i="6"/>
  <c r="D913" i="6"/>
  <c r="C913" i="6"/>
  <c r="O912" i="6"/>
  <c r="P912" i="6" s="1"/>
  <c r="N912" i="6"/>
  <c r="M912" i="6"/>
  <c r="K912" i="6"/>
  <c r="J912" i="6"/>
  <c r="E912" i="6"/>
  <c r="D912" i="6"/>
  <c r="C912" i="6"/>
  <c r="P911" i="6"/>
  <c r="O911" i="6"/>
  <c r="N911" i="6"/>
  <c r="M911" i="6"/>
  <c r="K911" i="6"/>
  <c r="J911" i="6"/>
  <c r="E911" i="6"/>
  <c r="D911" i="6"/>
  <c r="C911" i="6"/>
  <c r="O910" i="6"/>
  <c r="P910" i="6" s="1"/>
  <c r="N910" i="6"/>
  <c r="M910" i="6"/>
  <c r="K910" i="6"/>
  <c r="J910" i="6"/>
  <c r="E910" i="6"/>
  <c r="D910" i="6"/>
  <c r="C910" i="6"/>
  <c r="P909" i="6"/>
  <c r="O909" i="6"/>
  <c r="N909" i="6"/>
  <c r="M909" i="6"/>
  <c r="K909" i="6"/>
  <c r="J909" i="6"/>
  <c r="E909" i="6"/>
  <c r="D909" i="6"/>
  <c r="C909" i="6"/>
  <c r="O908" i="6"/>
  <c r="P908" i="6" s="1"/>
  <c r="N908" i="6"/>
  <c r="M908" i="6"/>
  <c r="K908" i="6"/>
  <c r="J908" i="6"/>
  <c r="E908" i="6"/>
  <c r="D908" i="6"/>
  <c r="C908" i="6"/>
  <c r="P907" i="6"/>
  <c r="O907" i="6"/>
  <c r="N907" i="6"/>
  <c r="M907" i="6"/>
  <c r="K907" i="6"/>
  <c r="J907" i="6"/>
  <c r="E907" i="6"/>
  <c r="D907" i="6"/>
  <c r="C907" i="6"/>
  <c r="O906" i="6"/>
  <c r="P906" i="6" s="1"/>
  <c r="N906" i="6"/>
  <c r="M906" i="6"/>
  <c r="K906" i="6"/>
  <c r="J906" i="6"/>
  <c r="E906" i="6"/>
  <c r="D906" i="6"/>
  <c r="C906" i="6"/>
  <c r="P905" i="6"/>
  <c r="O905" i="6"/>
  <c r="N905" i="6"/>
  <c r="M905" i="6"/>
  <c r="K905" i="6"/>
  <c r="J905" i="6"/>
  <c r="E905" i="6"/>
  <c r="D905" i="6"/>
  <c r="C905" i="6"/>
  <c r="O904" i="6"/>
  <c r="P904" i="6" s="1"/>
  <c r="N904" i="6"/>
  <c r="M904" i="6"/>
  <c r="K904" i="6"/>
  <c r="J904" i="6"/>
  <c r="E904" i="6"/>
  <c r="D904" i="6"/>
  <c r="C904" i="6"/>
  <c r="P903" i="6"/>
  <c r="O903" i="6"/>
  <c r="N903" i="6"/>
  <c r="M903" i="6"/>
  <c r="K903" i="6"/>
  <c r="J903" i="6"/>
  <c r="E903" i="6"/>
  <c r="D903" i="6"/>
  <c r="C903" i="6"/>
  <c r="O902" i="6"/>
  <c r="P902" i="6" s="1"/>
  <c r="N902" i="6"/>
  <c r="M902" i="6"/>
  <c r="K902" i="6"/>
  <c r="J902" i="6"/>
  <c r="E902" i="6"/>
  <c r="D902" i="6"/>
  <c r="C902" i="6"/>
  <c r="P901" i="6"/>
  <c r="O901" i="6"/>
  <c r="N901" i="6"/>
  <c r="M901" i="6"/>
  <c r="K901" i="6"/>
  <c r="J901" i="6"/>
  <c r="E901" i="6"/>
  <c r="D901" i="6"/>
  <c r="C901" i="6"/>
  <c r="O900" i="6"/>
  <c r="P900" i="6" s="1"/>
  <c r="N900" i="6"/>
  <c r="M900" i="6"/>
  <c r="K900" i="6"/>
  <c r="J900" i="6"/>
  <c r="E900" i="6"/>
  <c r="D900" i="6"/>
  <c r="C900" i="6"/>
  <c r="P899" i="6"/>
  <c r="O899" i="6"/>
  <c r="N899" i="6"/>
  <c r="M899" i="6"/>
  <c r="K899" i="6"/>
  <c r="J899" i="6"/>
  <c r="E899" i="6"/>
  <c r="D899" i="6"/>
  <c r="C899" i="6"/>
  <c r="O898" i="6"/>
  <c r="P898" i="6" s="1"/>
  <c r="N898" i="6"/>
  <c r="M898" i="6"/>
  <c r="K898" i="6"/>
  <c r="J898" i="6"/>
  <c r="E898" i="6"/>
  <c r="D898" i="6"/>
  <c r="C898" i="6"/>
  <c r="P897" i="6"/>
  <c r="O897" i="6"/>
  <c r="N897" i="6"/>
  <c r="M897" i="6"/>
  <c r="K897" i="6"/>
  <c r="J897" i="6"/>
  <c r="E897" i="6"/>
  <c r="D897" i="6"/>
  <c r="C897" i="6"/>
  <c r="O896" i="6"/>
  <c r="P896" i="6" s="1"/>
  <c r="N896" i="6"/>
  <c r="M896" i="6"/>
  <c r="K896" i="6"/>
  <c r="J896" i="6"/>
  <c r="E896" i="6"/>
  <c r="D896" i="6"/>
  <c r="C896" i="6"/>
  <c r="P895" i="6"/>
  <c r="O895" i="6"/>
  <c r="N895" i="6"/>
  <c r="M895" i="6"/>
  <c r="K895" i="6"/>
  <c r="J895" i="6"/>
  <c r="E895" i="6"/>
  <c r="D895" i="6"/>
  <c r="C895" i="6"/>
  <c r="O894" i="6"/>
  <c r="P894" i="6" s="1"/>
  <c r="N894" i="6"/>
  <c r="M894" i="6"/>
  <c r="K894" i="6"/>
  <c r="J894" i="6"/>
  <c r="E894" i="6"/>
  <c r="D894" i="6"/>
  <c r="C894" i="6"/>
  <c r="P893" i="6"/>
  <c r="O893" i="6"/>
  <c r="N893" i="6"/>
  <c r="M893" i="6"/>
  <c r="K893" i="6"/>
  <c r="J893" i="6"/>
  <c r="E893" i="6"/>
  <c r="D893" i="6"/>
  <c r="C893" i="6"/>
  <c r="O892" i="6"/>
  <c r="P892" i="6" s="1"/>
  <c r="N892" i="6"/>
  <c r="M892" i="6"/>
  <c r="K892" i="6"/>
  <c r="J892" i="6"/>
  <c r="E892" i="6"/>
  <c r="D892" i="6"/>
  <c r="C892" i="6"/>
  <c r="P891" i="6"/>
  <c r="O891" i="6"/>
  <c r="N891" i="6"/>
  <c r="M891" i="6"/>
  <c r="K891" i="6"/>
  <c r="J891" i="6"/>
  <c r="E891" i="6"/>
  <c r="D891" i="6"/>
  <c r="C891" i="6"/>
  <c r="O890" i="6"/>
  <c r="P890" i="6" s="1"/>
  <c r="N890" i="6"/>
  <c r="M890" i="6"/>
  <c r="K890" i="6"/>
  <c r="J890" i="6"/>
  <c r="E890" i="6"/>
  <c r="D890" i="6"/>
  <c r="C890" i="6"/>
  <c r="P889" i="6"/>
  <c r="O889" i="6"/>
  <c r="N889" i="6"/>
  <c r="M889" i="6"/>
  <c r="K889" i="6"/>
  <c r="J889" i="6"/>
  <c r="E889" i="6"/>
  <c r="D889" i="6"/>
  <c r="C889" i="6"/>
  <c r="O888" i="6"/>
  <c r="P888" i="6" s="1"/>
  <c r="N888" i="6"/>
  <c r="M888" i="6"/>
  <c r="K888" i="6"/>
  <c r="J888" i="6"/>
  <c r="E888" i="6"/>
  <c r="D888" i="6"/>
  <c r="C888" i="6"/>
  <c r="P887" i="6"/>
  <c r="O887" i="6"/>
  <c r="N887" i="6"/>
  <c r="M887" i="6"/>
  <c r="K887" i="6"/>
  <c r="J887" i="6"/>
  <c r="E887" i="6"/>
  <c r="D887" i="6"/>
  <c r="C887" i="6"/>
  <c r="O886" i="6"/>
  <c r="P886" i="6" s="1"/>
  <c r="N886" i="6"/>
  <c r="M886" i="6"/>
  <c r="K886" i="6"/>
  <c r="J886" i="6"/>
  <c r="E886" i="6"/>
  <c r="D886" i="6"/>
  <c r="C886" i="6"/>
  <c r="P885" i="6"/>
  <c r="O885" i="6"/>
  <c r="N885" i="6"/>
  <c r="M885" i="6"/>
  <c r="K885" i="6"/>
  <c r="J885" i="6"/>
  <c r="E885" i="6"/>
  <c r="D885" i="6"/>
  <c r="C885" i="6"/>
  <c r="O884" i="6"/>
  <c r="P884" i="6" s="1"/>
  <c r="N884" i="6"/>
  <c r="M884" i="6"/>
  <c r="K884" i="6"/>
  <c r="J884" i="6"/>
  <c r="E884" i="6"/>
  <c r="D884" i="6"/>
  <c r="C884" i="6"/>
  <c r="P883" i="6"/>
  <c r="O883" i="6"/>
  <c r="N883" i="6"/>
  <c r="M883" i="6"/>
  <c r="K883" i="6"/>
  <c r="J883" i="6"/>
  <c r="E883" i="6"/>
  <c r="D883" i="6"/>
  <c r="C883" i="6"/>
  <c r="O882" i="6"/>
  <c r="P882" i="6" s="1"/>
  <c r="N882" i="6"/>
  <c r="M882" i="6"/>
  <c r="K882" i="6"/>
  <c r="J882" i="6"/>
  <c r="E882" i="6"/>
  <c r="D882" i="6"/>
  <c r="C882" i="6"/>
  <c r="P881" i="6"/>
  <c r="O881" i="6"/>
  <c r="N881" i="6"/>
  <c r="M881" i="6"/>
  <c r="K881" i="6"/>
  <c r="J881" i="6"/>
  <c r="E881" i="6"/>
  <c r="D881" i="6"/>
  <c r="C881" i="6"/>
  <c r="O880" i="6"/>
  <c r="P880" i="6" s="1"/>
  <c r="N880" i="6"/>
  <c r="M880" i="6"/>
  <c r="K880" i="6"/>
  <c r="J880" i="6"/>
  <c r="E880" i="6"/>
  <c r="D880" i="6"/>
  <c r="C880" i="6"/>
  <c r="P879" i="6"/>
  <c r="O879" i="6"/>
  <c r="N879" i="6"/>
  <c r="M879" i="6"/>
  <c r="K879" i="6"/>
  <c r="J879" i="6"/>
  <c r="E879" i="6"/>
  <c r="D879" i="6"/>
  <c r="C879" i="6"/>
  <c r="O878" i="6"/>
  <c r="P878" i="6" s="1"/>
  <c r="N878" i="6"/>
  <c r="M878" i="6"/>
  <c r="K878" i="6"/>
  <c r="J878" i="6"/>
  <c r="E878" i="6"/>
  <c r="D878" i="6"/>
  <c r="C878" i="6"/>
  <c r="P877" i="6"/>
  <c r="O877" i="6"/>
  <c r="N877" i="6"/>
  <c r="M877" i="6"/>
  <c r="K877" i="6"/>
  <c r="J877" i="6"/>
  <c r="E877" i="6"/>
  <c r="D877" i="6"/>
  <c r="C877" i="6"/>
  <c r="O876" i="6"/>
  <c r="P876" i="6" s="1"/>
  <c r="N876" i="6"/>
  <c r="M876" i="6"/>
  <c r="K876" i="6"/>
  <c r="J876" i="6"/>
  <c r="E876" i="6"/>
  <c r="D876" i="6"/>
  <c r="C876" i="6"/>
  <c r="P875" i="6"/>
  <c r="O875" i="6"/>
  <c r="N875" i="6"/>
  <c r="M875" i="6"/>
  <c r="K875" i="6"/>
  <c r="J875" i="6"/>
  <c r="E875" i="6"/>
  <c r="D875" i="6"/>
  <c r="C875" i="6"/>
  <c r="O874" i="6"/>
  <c r="P874" i="6" s="1"/>
  <c r="N874" i="6"/>
  <c r="M874" i="6"/>
  <c r="K874" i="6"/>
  <c r="J874" i="6"/>
  <c r="E874" i="6"/>
  <c r="D874" i="6"/>
  <c r="C874" i="6"/>
  <c r="P873" i="6"/>
  <c r="O873" i="6"/>
  <c r="N873" i="6"/>
  <c r="M873" i="6"/>
  <c r="K873" i="6"/>
  <c r="J873" i="6"/>
  <c r="E873" i="6"/>
  <c r="D873" i="6"/>
  <c r="C873" i="6"/>
  <c r="O872" i="6"/>
  <c r="P872" i="6" s="1"/>
  <c r="N872" i="6"/>
  <c r="M872" i="6"/>
  <c r="K872" i="6"/>
  <c r="J872" i="6"/>
  <c r="E872" i="6"/>
  <c r="D872" i="6"/>
  <c r="C872" i="6"/>
  <c r="P871" i="6"/>
  <c r="O871" i="6"/>
  <c r="N871" i="6"/>
  <c r="M871" i="6"/>
  <c r="K871" i="6"/>
  <c r="J871" i="6"/>
  <c r="E871" i="6"/>
  <c r="D871" i="6"/>
  <c r="C871" i="6"/>
  <c r="O870" i="6"/>
  <c r="P870" i="6" s="1"/>
  <c r="N870" i="6"/>
  <c r="M870" i="6"/>
  <c r="K870" i="6"/>
  <c r="J870" i="6"/>
  <c r="E870" i="6"/>
  <c r="D870" i="6"/>
  <c r="C870" i="6"/>
  <c r="P869" i="6"/>
  <c r="O869" i="6"/>
  <c r="N869" i="6"/>
  <c r="M869" i="6"/>
  <c r="K869" i="6"/>
  <c r="J869" i="6"/>
  <c r="E869" i="6"/>
  <c r="D869" i="6"/>
  <c r="C869" i="6"/>
  <c r="O868" i="6"/>
  <c r="P868" i="6" s="1"/>
  <c r="N868" i="6"/>
  <c r="M868" i="6"/>
  <c r="K868" i="6"/>
  <c r="J868" i="6"/>
  <c r="E868" i="6"/>
  <c r="D868" i="6"/>
  <c r="C868" i="6"/>
  <c r="P867" i="6"/>
  <c r="O867" i="6"/>
  <c r="N867" i="6"/>
  <c r="M867" i="6"/>
  <c r="K867" i="6"/>
  <c r="J867" i="6"/>
  <c r="E867" i="6"/>
  <c r="D867" i="6"/>
  <c r="C867" i="6"/>
  <c r="O866" i="6"/>
  <c r="P866" i="6" s="1"/>
  <c r="N866" i="6"/>
  <c r="M866" i="6"/>
  <c r="K866" i="6"/>
  <c r="J866" i="6"/>
  <c r="E866" i="6"/>
  <c r="D866" i="6"/>
  <c r="C866" i="6"/>
  <c r="P865" i="6"/>
  <c r="O865" i="6"/>
  <c r="N865" i="6"/>
  <c r="M865" i="6"/>
  <c r="K865" i="6"/>
  <c r="J865" i="6"/>
  <c r="E865" i="6"/>
  <c r="D865" i="6"/>
  <c r="C865" i="6"/>
  <c r="O864" i="6"/>
  <c r="P864" i="6" s="1"/>
  <c r="N864" i="6"/>
  <c r="M864" i="6"/>
  <c r="K864" i="6"/>
  <c r="J864" i="6"/>
  <c r="E864" i="6"/>
  <c r="D864" i="6"/>
  <c r="C864" i="6"/>
  <c r="P863" i="6"/>
  <c r="O863" i="6"/>
  <c r="N863" i="6"/>
  <c r="M863" i="6"/>
  <c r="K863" i="6"/>
  <c r="J863" i="6"/>
  <c r="E863" i="6"/>
  <c r="D863" i="6"/>
  <c r="C863" i="6"/>
  <c r="O862" i="6"/>
  <c r="P862" i="6" s="1"/>
  <c r="N862" i="6"/>
  <c r="M862" i="6"/>
  <c r="K862" i="6"/>
  <c r="J862" i="6"/>
  <c r="E862" i="6"/>
  <c r="D862" i="6"/>
  <c r="C862" i="6"/>
  <c r="P861" i="6"/>
  <c r="O861" i="6"/>
  <c r="N861" i="6"/>
  <c r="M861" i="6"/>
  <c r="K861" i="6"/>
  <c r="J861" i="6"/>
  <c r="E861" i="6"/>
  <c r="D861" i="6"/>
  <c r="C861" i="6"/>
  <c r="O860" i="6"/>
  <c r="P860" i="6" s="1"/>
  <c r="N860" i="6"/>
  <c r="M860" i="6"/>
  <c r="K860" i="6"/>
  <c r="J860" i="6"/>
  <c r="E860" i="6"/>
  <c r="D860" i="6"/>
  <c r="C860" i="6"/>
  <c r="P859" i="6"/>
  <c r="O859" i="6"/>
  <c r="N859" i="6"/>
  <c r="M859" i="6"/>
  <c r="K859" i="6"/>
  <c r="J859" i="6"/>
  <c r="E859" i="6"/>
  <c r="D859" i="6"/>
  <c r="C859" i="6"/>
  <c r="O858" i="6"/>
  <c r="P858" i="6" s="1"/>
  <c r="N858" i="6"/>
  <c r="M858" i="6"/>
  <c r="K858" i="6"/>
  <c r="J858" i="6"/>
  <c r="E858" i="6"/>
  <c r="D858" i="6"/>
  <c r="C858" i="6"/>
  <c r="P857" i="6"/>
  <c r="O857" i="6"/>
  <c r="N857" i="6"/>
  <c r="M857" i="6"/>
  <c r="K857" i="6"/>
  <c r="J857" i="6"/>
  <c r="E857" i="6"/>
  <c r="D857" i="6"/>
  <c r="C857" i="6"/>
  <c r="O856" i="6"/>
  <c r="P856" i="6" s="1"/>
  <c r="N856" i="6"/>
  <c r="M856" i="6"/>
  <c r="K856" i="6"/>
  <c r="J856" i="6"/>
  <c r="E856" i="6"/>
  <c r="D856" i="6"/>
  <c r="C856" i="6"/>
  <c r="P855" i="6"/>
  <c r="O855" i="6"/>
  <c r="N855" i="6"/>
  <c r="M855" i="6"/>
  <c r="K855" i="6"/>
  <c r="J855" i="6"/>
  <c r="E855" i="6"/>
  <c r="D855" i="6"/>
  <c r="C855" i="6"/>
  <c r="O854" i="6"/>
  <c r="P854" i="6" s="1"/>
  <c r="N854" i="6"/>
  <c r="M854" i="6"/>
  <c r="K854" i="6"/>
  <c r="J854" i="6"/>
  <c r="E854" i="6"/>
  <c r="D854" i="6"/>
  <c r="C854" i="6"/>
  <c r="P853" i="6"/>
  <c r="O853" i="6"/>
  <c r="N853" i="6"/>
  <c r="M853" i="6"/>
  <c r="K853" i="6"/>
  <c r="J853" i="6"/>
  <c r="E853" i="6"/>
  <c r="D853" i="6"/>
  <c r="C853" i="6"/>
  <c r="O852" i="6"/>
  <c r="P852" i="6" s="1"/>
  <c r="N852" i="6"/>
  <c r="M852" i="6"/>
  <c r="K852" i="6"/>
  <c r="J852" i="6"/>
  <c r="E852" i="6"/>
  <c r="D852" i="6"/>
  <c r="C852" i="6"/>
  <c r="P851" i="6"/>
  <c r="O851" i="6"/>
  <c r="N851" i="6"/>
  <c r="M851" i="6"/>
  <c r="K851" i="6"/>
  <c r="J851" i="6"/>
  <c r="E851" i="6"/>
  <c r="D851" i="6"/>
  <c r="C851" i="6"/>
  <c r="O850" i="6"/>
  <c r="P850" i="6" s="1"/>
  <c r="N850" i="6"/>
  <c r="M850" i="6"/>
  <c r="K850" i="6"/>
  <c r="J850" i="6"/>
  <c r="E850" i="6"/>
  <c r="D850" i="6"/>
  <c r="C850" i="6"/>
  <c r="P849" i="6"/>
  <c r="O849" i="6"/>
  <c r="N849" i="6"/>
  <c r="M849" i="6"/>
  <c r="K849" i="6"/>
  <c r="J849" i="6"/>
  <c r="E849" i="6"/>
  <c r="D849" i="6"/>
  <c r="C849" i="6"/>
  <c r="O848" i="6"/>
  <c r="P848" i="6" s="1"/>
  <c r="N848" i="6"/>
  <c r="M848" i="6"/>
  <c r="K848" i="6"/>
  <c r="J848" i="6"/>
  <c r="E848" i="6"/>
  <c r="D848" i="6"/>
  <c r="C848" i="6"/>
  <c r="P847" i="6"/>
  <c r="O847" i="6"/>
  <c r="N847" i="6"/>
  <c r="M847" i="6"/>
  <c r="K847" i="6"/>
  <c r="J847" i="6"/>
  <c r="E847" i="6"/>
  <c r="D847" i="6"/>
  <c r="C847" i="6"/>
  <c r="O846" i="6"/>
  <c r="P846" i="6" s="1"/>
  <c r="N846" i="6"/>
  <c r="M846" i="6"/>
  <c r="K846" i="6"/>
  <c r="J846" i="6"/>
  <c r="E846" i="6"/>
  <c r="D846" i="6"/>
  <c r="C846" i="6"/>
  <c r="P845" i="6"/>
  <c r="O845" i="6"/>
  <c r="N845" i="6"/>
  <c r="M845" i="6"/>
  <c r="K845" i="6"/>
  <c r="J845" i="6"/>
  <c r="E845" i="6"/>
  <c r="D845" i="6"/>
  <c r="C845" i="6"/>
  <c r="O844" i="6"/>
  <c r="P844" i="6" s="1"/>
  <c r="N844" i="6"/>
  <c r="M844" i="6"/>
  <c r="K844" i="6"/>
  <c r="J844" i="6"/>
  <c r="E844" i="6"/>
  <c r="D844" i="6"/>
  <c r="C844" i="6"/>
  <c r="P843" i="6"/>
  <c r="O843" i="6"/>
  <c r="N843" i="6"/>
  <c r="M843" i="6"/>
  <c r="K843" i="6"/>
  <c r="J843" i="6"/>
  <c r="E843" i="6"/>
  <c r="D843" i="6"/>
  <c r="C843" i="6"/>
  <c r="O842" i="6"/>
  <c r="P842" i="6" s="1"/>
  <c r="N842" i="6"/>
  <c r="M842" i="6"/>
  <c r="K842" i="6"/>
  <c r="J842" i="6"/>
  <c r="E842" i="6"/>
  <c r="D842" i="6"/>
  <c r="C842" i="6"/>
  <c r="P841" i="6"/>
  <c r="O841" i="6"/>
  <c r="N841" i="6"/>
  <c r="M841" i="6"/>
  <c r="K841" i="6"/>
  <c r="J841" i="6"/>
  <c r="E841" i="6"/>
  <c r="D841" i="6"/>
  <c r="C841" i="6"/>
  <c r="O840" i="6"/>
  <c r="P840" i="6" s="1"/>
  <c r="N840" i="6"/>
  <c r="M840" i="6"/>
  <c r="K840" i="6"/>
  <c r="J840" i="6"/>
  <c r="E840" i="6"/>
  <c r="D840" i="6"/>
  <c r="C840" i="6"/>
  <c r="P839" i="6"/>
  <c r="O839" i="6"/>
  <c r="N839" i="6"/>
  <c r="M839" i="6"/>
  <c r="K839" i="6"/>
  <c r="J839" i="6"/>
  <c r="E839" i="6"/>
  <c r="D839" i="6"/>
  <c r="C839" i="6"/>
  <c r="O838" i="6"/>
  <c r="P838" i="6" s="1"/>
  <c r="N838" i="6"/>
  <c r="M838" i="6"/>
  <c r="K838" i="6"/>
  <c r="J838" i="6"/>
  <c r="E838" i="6"/>
  <c r="D838" i="6"/>
  <c r="C838" i="6"/>
  <c r="P837" i="6"/>
  <c r="O837" i="6"/>
  <c r="N837" i="6"/>
  <c r="M837" i="6"/>
  <c r="K837" i="6"/>
  <c r="J837" i="6"/>
  <c r="E837" i="6"/>
  <c r="D837" i="6"/>
  <c r="C837" i="6"/>
  <c r="P836" i="6"/>
  <c r="O836" i="6"/>
  <c r="N836" i="6"/>
  <c r="M836" i="6"/>
  <c r="K836" i="6"/>
  <c r="J836" i="6"/>
  <c r="E836" i="6"/>
  <c r="D836" i="6"/>
  <c r="C836" i="6"/>
  <c r="O835" i="6"/>
  <c r="P835" i="6" s="1"/>
  <c r="N835" i="6"/>
  <c r="M835" i="6"/>
  <c r="K835" i="6"/>
  <c r="J835" i="6"/>
  <c r="E835" i="6"/>
  <c r="D835" i="6"/>
  <c r="C835" i="6"/>
  <c r="O834" i="6"/>
  <c r="P834" i="6" s="1"/>
  <c r="N834" i="6"/>
  <c r="M834" i="6"/>
  <c r="K834" i="6"/>
  <c r="J834" i="6"/>
  <c r="E834" i="6"/>
  <c r="D834" i="6"/>
  <c r="C834" i="6"/>
  <c r="P833" i="6"/>
  <c r="O833" i="6"/>
  <c r="N833" i="6"/>
  <c r="M833" i="6"/>
  <c r="K833" i="6"/>
  <c r="J833" i="6"/>
  <c r="E833" i="6"/>
  <c r="D833" i="6"/>
  <c r="C833" i="6"/>
  <c r="P832" i="6"/>
  <c r="O832" i="6"/>
  <c r="N832" i="6"/>
  <c r="M832" i="6"/>
  <c r="K832" i="6"/>
  <c r="J832" i="6"/>
  <c r="E832" i="6"/>
  <c r="D832" i="6"/>
  <c r="C832" i="6"/>
  <c r="O831" i="6"/>
  <c r="P831" i="6" s="1"/>
  <c r="N831" i="6"/>
  <c r="M831" i="6"/>
  <c r="K831" i="6"/>
  <c r="J831" i="6"/>
  <c r="E831" i="6"/>
  <c r="D831" i="6"/>
  <c r="C831" i="6"/>
  <c r="O830" i="6"/>
  <c r="P830" i="6" s="1"/>
  <c r="N830" i="6"/>
  <c r="M830" i="6"/>
  <c r="K830" i="6"/>
  <c r="J830" i="6"/>
  <c r="E830" i="6"/>
  <c r="D830" i="6"/>
  <c r="C830" i="6"/>
  <c r="P829" i="6"/>
  <c r="O829" i="6"/>
  <c r="N829" i="6"/>
  <c r="M829" i="6"/>
  <c r="K829" i="6"/>
  <c r="J829" i="6"/>
  <c r="E829" i="6"/>
  <c r="D829" i="6"/>
  <c r="C829" i="6"/>
  <c r="P828" i="6"/>
  <c r="O828" i="6"/>
  <c r="N828" i="6"/>
  <c r="M828" i="6"/>
  <c r="K828" i="6"/>
  <c r="J828" i="6"/>
  <c r="E828" i="6"/>
  <c r="D828" i="6"/>
  <c r="C828" i="6"/>
  <c r="O827" i="6"/>
  <c r="P827" i="6" s="1"/>
  <c r="N827" i="6"/>
  <c r="M827" i="6"/>
  <c r="K827" i="6"/>
  <c r="J827" i="6"/>
  <c r="E827" i="6"/>
  <c r="D827" i="6"/>
  <c r="C827" i="6"/>
  <c r="O826" i="6"/>
  <c r="P826" i="6" s="1"/>
  <c r="N826" i="6"/>
  <c r="M826" i="6"/>
  <c r="K826" i="6"/>
  <c r="J826" i="6"/>
  <c r="E826" i="6"/>
  <c r="D826" i="6"/>
  <c r="C826" i="6"/>
  <c r="P825" i="6"/>
  <c r="O825" i="6"/>
  <c r="N825" i="6"/>
  <c r="M825" i="6"/>
  <c r="K825" i="6"/>
  <c r="J825" i="6"/>
  <c r="E825" i="6"/>
  <c r="D825" i="6"/>
  <c r="C825" i="6"/>
  <c r="P824" i="6"/>
  <c r="O824" i="6"/>
  <c r="N824" i="6"/>
  <c r="M824" i="6"/>
  <c r="K824" i="6"/>
  <c r="J824" i="6"/>
  <c r="E824" i="6"/>
  <c r="D824" i="6"/>
  <c r="C824" i="6"/>
  <c r="O823" i="6"/>
  <c r="P823" i="6" s="1"/>
  <c r="N823" i="6"/>
  <c r="M823" i="6"/>
  <c r="K823" i="6"/>
  <c r="J823" i="6"/>
  <c r="E823" i="6"/>
  <c r="D823" i="6"/>
  <c r="C823" i="6"/>
  <c r="O822" i="6"/>
  <c r="P822" i="6" s="1"/>
  <c r="N822" i="6"/>
  <c r="M822" i="6"/>
  <c r="K822" i="6"/>
  <c r="J822" i="6"/>
  <c r="E822" i="6"/>
  <c r="D822" i="6"/>
  <c r="C822" i="6"/>
  <c r="P821" i="6"/>
  <c r="O821" i="6"/>
  <c r="N821" i="6"/>
  <c r="M821" i="6"/>
  <c r="K821" i="6"/>
  <c r="J821" i="6"/>
  <c r="E821" i="6"/>
  <c r="D821" i="6"/>
  <c r="C821" i="6"/>
  <c r="P820" i="6"/>
  <c r="O820" i="6"/>
  <c r="N820" i="6"/>
  <c r="M820" i="6"/>
  <c r="K820" i="6"/>
  <c r="J820" i="6"/>
  <c r="E820" i="6"/>
  <c r="D820" i="6"/>
  <c r="C820" i="6"/>
  <c r="O819" i="6"/>
  <c r="P819" i="6" s="1"/>
  <c r="N819" i="6"/>
  <c r="M819" i="6"/>
  <c r="K819" i="6"/>
  <c r="J819" i="6"/>
  <c r="E819" i="6"/>
  <c r="D819" i="6"/>
  <c r="C819" i="6"/>
  <c r="O818" i="6"/>
  <c r="P818" i="6" s="1"/>
  <c r="N818" i="6"/>
  <c r="M818" i="6"/>
  <c r="K818" i="6"/>
  <c r="J818" i="6"/>
  <c r="E818" i="6"/>
  <c r="D818" i="6"/>
  <c r="C818" i="6"/>
  <c r="P817" i="6"/>
  <c r="O817" i="6"/>
  <c r="N817" i="6"/>
  <c r="M817" i="6"/>
  <c r="K817" i="6"/>
  <c r="J817" i="6"/>
  <c r="E817" i="6"/>
  <c r="D817" i="6"/>
  <c r="C817" i="6"/>
  <c r="P816" i="6"/>
  <c r="O816" i="6"/>
  <c r="N816" i="6"/>
  <c r="M816" i="6"/>
  <c r="K816" i="6"/>
  <c r="J816" i="6"/>
  <c r="E816" i="6"/>
  <c r="D816" i="6"/>
  <c r="C816" i="6"/>
  <c r="O815" i="6"/>
  <c r="P815" i="6" s="1"/>
  <c r="N815" i="6"/>
  <c r="M815" i="6"/>
  <c r="K815" i="6"/>
  <c r="J815" i="6"/>
  <c r="E815" i="6"/>
  <c r="D815" i="6"/>
  <c r="C815" i="6"/>
  <c r="O814" i="6"/>
  <c r="P814" i="6" s="1"/>
  <c r="N814" i="6"/>
  <c r="M814" i="6"/>
  <c r="K814" i="6"/>
  <c r="J814" i="6"/>
  <c r="E814" i="6"/>
  <c r="D814" i="6"/>
  <c r="C814" i="6"/>
  <c r="P813" i="6"/>
  <c r="O813" i="6"/>
  <c r="N813" i="6"/>
  <c r="M813" i="6"/>
  <c r="K813" i="6"/>
  <c r="J813" i="6"/>
  <c r="E813" i="6"/>
  <c r="D813" i="6"/>
  <c r="C813" i="6"/>
  <c r="P812" i="6"/>
  <c r="O812" i="6"/>
  <c r="N812" i="6"/>
  <c r="M812" i="6"/>
  <c r="K812" i="6"/>
  <c r="J812" i="6"/>
  <c r="E812" i="6"/>
  <c r="D812" i="6"/>
  <c r="C812" i="6"/>
  <c r="O811" i="6"/>
  <c r="P811" i="6" s="1"/>
  <c r="N811" i="6"/>
  <c r="M811" i="6"/>
  <c r="K811" i="6"/>
  <c r="J811" i="6"/>
  <c r="E811" i="6"/>
  <c r="D811" i="6"/>
  <c r="C811" i="6"/>
  <c r="O810" i="6"/>
  <c r="P810" i="6" s="1"/>
  <c r="N810" i="6"/>
  <c r="M810" i="6"/>
  <c r="K810" i="6"/>
  <c r="J810" i="6"/>
  <c r="E810" i="6"/>
  <c r="D810" i="6"/>
  <c r="C810" i="6"/>
  <c r="P809" i="6"/>
  <c r="O809" i="6"/>
  <c r="N809" i="6"/>
  <c r="M809" i="6"/>
  <c r="K809" i="6"/>
  <c r="J809" i="6"/>
  <c r="E809" i="6"/>
  <c r="D809" i="6"/>
  <c r="C809" i="6"/>
  <c r="P808" i="6"/>
  <c r="O808" i="6"/>
  <c r="N808" i="6"/>
  <c r="M808" i="6"/>
  <c r="K808" i="6"/>
  <c r="J808" i="6"/>
  <c r="E808" i="6"/>
  <c r="D808" i="6"/>
  <c r="C808" i="6"/>
  <c r="O807" i="6"/>
  <c r="P807" i="6" s="1"/>
  <c r="N807" i="6"/>
  <c r="M807" i="6"/>
  <c r="K807" i="6"/>
  <c r="J807" i="6"/>
  <c r="E807" i="6"/>
  <c r="D807" i="6"/>
  <c r="C807" i="6"/>
  <c r="O806" i="6"/>
  <c r="P806" i="6" s="1"/>
  <c r="N806" i="6"/>
  <c r="M806" i="6"/>
  <c r="K806" i="6"/>
  <c r="J806" i="6"/>
  <c r="E806" i="6"/>
  <c r="D806" i="6"/>
  <c r="C806" i="6"/>
  <c r="P805" i="6"/>
  <c r="O805" i="6"/>
  <c r="N805" i="6"/>
  <c r="M805" i="6"/>
  <c r="K805" i="6"/>
  <c r="J805" i="6"/>
  <c r="E805" i="6"/>
  <c r="D805" i="6"/>
  <c r="C805" i="6"/>
  <c r="P804" i="6"/>
  <c r="O804" i="6"/>
  <c r="N804" i="6"/>
  <c r="M804" i="6"/>
  <c r="K804" i="6"/>
  <c r="J804" i="6"/>
  <c r="E804" i="6"/>
  <c r="D804" i="6"/>
  <c r="C804" i="6"/>
  <c r="O803" i="6"/>
  <c r="P803" i="6" s="1"/>
  <c r="N803" i="6"/>
  <c r="M803" i="6"/>
  <c r="K803" i="6"/>
  <c r="J803" i="6"/>
  <c r="E803" i="6"/>
  <c r="D803" i="6"/>
  <c r="C803" i="6"/>
  <c r="O802" i="6"/>
  <c r="P802" i="6" s="1"/>
  <c r="N802" i="6"/>
  <c r="M802" i="6"/>
  <c r="K802" i="6"/>
  <c r="J802" i="6"/>
  <c r="E802" i="6"/>
  <c r="D802" i="6"/>
  <c r="C802" i="6"/>
  <c r="P801" i="6"/>
  <c r="O801" i="6"/>
  <c r="N801" i="6"/>
  <c r="M801" i="6"/>
  <c r="K801" i="6"/>
  <c r="J801" i="6"/>
  <c r="E801" i="6"/>
  <c r="D801" i="6"/>
  <c r="C801" i="6"/>
  <c r="P800" i="6"/>
  <c r="O800" i="6"/>
  <c r="N800" i="6"/>
  <c r="M800" i="6"/>
  <c r="K800" i="6"/>
  <c r="J800" i="6"/>
  <c r="E800" i="6"/>
  <c r="D800" i="6"/>
  <c r="C800" i="6"/>
  <c r="O799" i="6"/>
  <c r="P799" i="6" s="1"/>
  <c r="N799" i="6"/>
  <c r="M799" i="6"/>
  <c r="K799" i="6"/>
  <c r="J799" i="6"/>
  <c r="E799" i="6"/>
  <c r="D799" i="6"/>
  <c r="C799" i="6"/>
  <c r="O798" i="6"/>
  <c r="P798" i="6" s="1"/>
  <c r="N798" i="6"/>
  <c r="M798" i="6"/>
  <c r="K798" i="6"/>
  <c r="J798" i="6"/>
  <c r="E798" i="6"/>
  <c r="D798" i="6"/>
  <c r="C798" i="6"/>
  <c r="P797" i="6"/>
  <c r="O797" i="6"/>
  <c r="N797" i="6"/>
  <c r="M797" i="6"/>
  <c r="K797" i="6"/>
  <c r="J797" i="6"/>
  <c r="E797" i="6"/>
  <c r="D797" i="6"/>
  <c r="C797" i="6"/>
  <c r="P796" i="6"/>
  <c r="O796" i="6"/>
  <c r="N796" i="6"/>
  <c r="M796" i="6"/>
  <c r="K796" i="6"/>
  <c r="J796" i="6"/>
  <c r="E796" i="6"/>
  <c r="D796" i="6"/>
  <c r="C796" i="6"/>
  <c r="O795" i="6"/>
  <c r="P795" i="6" s="1"/>
  <c r="N795" i="6"/>
  <c r="M795" i="6"/>
  <c r="K795" i="6"/>
  <c r="J795" i="6"/>
  <c r="E795" i="6"/>
  <c r="D795" i="6"/>
  <c r="C795" i="6"/>
  <c r="O794" i="6"/>
  <c r="P794" i="6" s="1"/>
  <c r="N794" i="6"/>
  <c r="M794" i="6"/>
  <c r="K794" i="6"/>
  <c r="J794" i="6"/>
  <c r="E794" i="6"/>
  <c r="D794" i="6"/>
  <c r="C794" i="6"/>
  <c r="P793" i="6"/>
  <c r="O793" i="6"/>
  <c r="N793" i="6"/>
  <c r="M793" i="6"/>
  <c r="K793" i="6"/>
  <c r="J793" i="6"/>
  <c r="E793" i="6"/>
  <c r="D793" i="6"/>
  <c r="C793" i="6"/>
  <c r="P792" i="6"/>
  <c r="O792" i="6"/>
  <c r="N792" i="6"/>
  <c r="M792" i="6"/>
  <c r="K792" i="6"/>
  <c r="J792" i="6"/>
  <c r="E792" i="6"/>
  <c r="D792" i="6"/>
  <c r="C792" i="6"/>
  <c r="O791" i="6"/>
  <c r="P791" i="6" s="1"/>
  <c r="N791" i="6"/>
  <c r="M791" i="6"/>
  <c r="K791" i="6"/>
  <c r="J791" i="6"/>
  <c r="E791" i="6"/>
  <c r="D791" i="6"/>
  <c r="C791" i="6"/>
  <c r="O790" i="6"/>
  <c r="P790" i="6" s="1"/>
  <c r="N790" i="6"/>
  <c r="M790" i="6"/>
  <c r="K790" i="6"/>
  <c r="J790" i="6"/>
  <c r="E790" i="6"/>
  <c r="D790" i="6"/>
  <c r="C790" i="6"/>
  <c r="P789" i="6"/>
  <c r="O789" i="6"/>
  <c r="N789" i="6"/>
  <c r="M789" i="6"/>
  <c r="K789" i="6"/>
  <c r="J789" i="6"/>
  <c r="E789" i="6"/>
  <c r="D789" i="6"/>
  <c r="C789" i="6"/>
  <c r="P788" i="6"/>
  <c r="O788" i="6"/>
  <c r="N788" i="6"/>
  <c r="M788" i="6"/>
  <c r="K788" i="6"/>
  <c r="J788" i="6"/>
  <c r="E788" i="6"/>
  <c r="D788" i="6"/>
  <c r="C788" i="6"/>
  <c r="O787" i="6"/>
  <c r="P787" i="6" s="1"/>
  <c r="N787" i="6"/>
  <c r="M787" i="6"/>
  <c r="K787" i="6"/>
  <c r="J787" i="6"/>
  <c r="E787" i="6"/>
  <c r="D787" i="6"/>
  <c r="C787" i="6"/>
  <c r="O786" i="6"/>
  <c r="P786" i="6" s="1"/>
  <c r="N786" i="6"/>
  <c r="M786" i="6"/>
  <c r="K786" i="6"/>
  <c r="J786" i="6"/>
  <c r="E786" i="6"/>
  <c r="D786" i="6"/>
  <c r="C786" i="6"/>
  <c r="P785" i="6"/>
  <c r="O785" i="6"/>
  <c r="N785" i="6"/>
  <c r="M785" i="6"/>
  <c r="K785" i="6"/>
  <c r="J785" i="6"/>
  <c r="E785" i="6"/>
  <c r="D785" i="6"/>
  <c r="C785" i="6"/>
  <c r="P784" i="6"/>
  <c r="O784" i="6"/>
  <c r="N784" i="6"/>
  <c r="M784" i="6"/>
  <c r="K784" i="6"/>
  <c r="J784" i="6"/>
  <c r="E784" i="6"/>
  <c r="D784" i="6"/>
  <c r="C784" i="6"/>
  <c r="O783" i="6"/>
  <c r="P783" i="6" s="1"/>
  <c r="N783" i="6"/>
  <c r="M783" i="6"/>
  <c r="K783" i="6"/>
  <c r="J783" i="6"/>
  <c r="E783" i="6"/>
  <c r="D783" i="6"/>
  <c r="C783" i="6"/>
  <c r="O782" i="6"/>
  <c r="P782" i="6" s="1"/>
  <c r="N782" i="6"/>
  <c r="M782" i="6"/>
  <c r="K782" i="6"/>
  <c r="J782" i="6"/>
  <c r="E782" i="6"/>
  <c r="D782" i="6"/>
  <c r="C782" i="6"/>
  <c r="P781" i="6"/>
  <c r="O781" i="6"/>
  <c r="N781" i="6"/>
  <c r="M781" i="6"/>
  <c r="K781" i="6"/>
  <c r="J781" i="6"/>
  <c r="E781" i="6"/>
  <c r="D781" i="6"/>
  <c r="C781" i="6"/>
  <c r="P780" i="6"/>
  <c r="O780" i="6"/>
  <c r="N780" i="6"/>
  <c r="M780" i="6"/>
  <c r="K780" i="6"/>
  <c r="J780" i="6"/>
  <c r="E780" i="6"/>
  <c r="D780" i="6"/>
  <c r="C780" i="6"/>
  <c r="O779" i="6"/>
  <c r="P779" i="6" s="1"/>
  <c r="N779" i="6"/>
  <c r="M779" i="6"/>
  <c r="K779" i="6"/>
  <c r="J779" i="6"/>
  <c r="E779" i="6"/>
  <c r="D779" i="6"/>
  <c r="C779" i="6"/>
  <c r="O778" i="6"/>
  <c r="P778" i="6" s="1"/>
  <c r="N778" i="6"/>
  <c r="M778" i="6"/>
  <c r="K778" i="6"/>
  <c r="J778" i="6"/>
  <c r="E778" i="6"/>
  <c r="D778" i="6"/>
  <c r="C778" i="6"/>
  <c r="P777" i="6"/>
  <c r="O777" i="6"/>
  <c r="N777" i="6"/>
  <c r="M777" i="6"/>
  <c r="K777" i="6"/>
  <c r="J777" i="6"/>
  <c r="E777" i="6"/>
  <c r="D777" i="6"/>
  <c r="C777" i="6"/>
  <c r="P776" i="6"/>
  <c r="O776" i="6"/>
  <c r="N776" i="6"/>
  <c r="M776" i="6"/>
  <c r="K776" i="6"/>
  <c r="J776" i="6"/>
  <c r="E776" i="6"/>
  <c r="D776" i="6"/>
  <c r="C776" i="6"/>
  <c r="O775" i="6"/>
  <c r="P775" i="6" s="1"/>
  <c r="N775" i="6"/>
  <c r="M775" i="6"/>
  <c r="K775" i="6"/>
  <c r="J775" i="6"/>
  <c r="E775" i="6"/>
  <c r="D775" i="6"/>
  <c r="C775" i="6"/>
  <c r="O774" i="6"/>
  <c r="P774" i="6" s="1"/>
  <c r="N774" i="6"/>
  <c r="M774" i="6"/>
  <c r="K774" i="6"/>
  <c r="J774" i="6"/>
  <c r="E774" i="6"/>
  <c r="D774" i="6"/>
  <c r="C774" i="6"/>
  <c r="P773" i="6"/>
  <c r="O773" i="6"/>
  <c r="N773" i="6"/>
  <c r="M773" i="6"/>
  <c r="K773" i="6"/>
  <c r="J773" i="6"/>
  <c r="E773" i="6"/>
  <c r="D773" i="6"/>
  <c r="C773" i="6"/>
  <c r="P772" i="6"/>
  <c r="O772" i="6"/>
  <c r="N772" i="6"/>
  <c r="M772" i="6"/>
  <c r="K772" i="6"/>
  <c r="J772" i="6"/>
  <c r="E772" i="6"/>
  <c r="D772" i="6"/>
  <c r="C772" i="6"/>
  <c r="O771" i="6"/>
  <c r="P771" i="6" s="1"/>
  <c r="N771" i="6"/>
  <c r="M771" i="6"/>
  <c r="K771" i="6"/>
  <c r="J771" i="6"/>
  <c r="E771" i="6"/>
  <c r="D771" i="6"/>
  <c r="C771" i="6"/>
  <c r="O770" i="6"/>
  <c r="P770" i="6" s="1"/>
  <c r="N770" i="6"/>
  <c r="M770" i="6"/>
  <c r="K770" i="6"/>
  <c r="J770" i="6"/>
  <c r="E770" i="6"/>
  <c r="D770" i="6"/>
  <c r="C770" i="6"/>
  <c r="P769" i="6"/>
  <c r="O769" i="6"/>
  <c r="N769" i="6"/>
  <c r="M769" i="6"/>
  <c r="K769" i="6"/>
  <c r="J769" i="6"/>
  <c r="E769" i="6"/>
  <c r="D769" i="6"/>
  <c r="C769" i="6"/>
  <c r="P768" i="6"/>
  <c r="O768" i="6"/>
  <c r="N768" i="6"/>
  <c r="M768" i="6"/>
  <c r="K768" i="6"/>
  <c r="J768" i="6"/>
  <c r="E768" i="6"/>
  <c r="D768" i="6"/>
  <c r="C768" i="6"/>
  <c r="O767" i="6"/>
  <c r="P767" i="6" s="1"/>
  <c r="N767" i="6"/>
  <c r="M767" i="6"/>
  <c r="K767" i="6"/>
  <c r="J767" i="6"/>
  <c r="E767" i="6"/>
  <c r="D767" i="6"/>
  <c r="C767" i="6"/>
  <c r="O766" i="6"/>
  <c r="P766" i="6" s="1"/>
  <c r="N766" i="6"/>
  <c r="M766" i="6"/>
  <c r="K766" i="6"/>
  <c r="J766" i="6"/>
  <c r="E766" i="6"/>
  <c r="D766" i="6"/>
  <c r="C766" i="6"/>
  <c r="P765" i="6"/>
  <c r="O765" i="6"/>
  <c r="N765" i="6"/>
  <c r="M765" i="6"/>
  <c r="K765" i="6"/>
  <c r="J765" i="6"/>
  <c r="E765" i="6"/>
  <c r="D765" i="6"/>
  <c r="C765" i="6"/>
  <c r="P764" i="6"/>
  <c r="O764" i="6"/>
  <c r="N764" i="6"/>
  <c r="M764" i="6"/>
  <c r="K764" i="6"/>
  <c r="J764" i="6"/>
  <c r="E764" i="6"/>
  <c r="D764" i="6"/>
  <c r="C764" i="6"/>
  <c r="O763" i="6"/>
  <c r="P763" i="6" s="1"/>
  <c r="N763" i="6"/>
  <c r="M763" i="6"/>
  <c r="K763" i="6"/>
  <c r="J763" i="6"/>
  <c r="E763" i="6"/>
  <c r="D763" i="6"/>
  <c r="C763" i="6"/>
  <c r="O762" i="6"/>
  <c r="P762" i="6" s="1"/>
  <c r="N762" i="6"/>
  <c r="M762" i="6"/>
  <c r="K762" i="6"/>
  <c r="J762" i="6"/>
  <c r="E762" i="6"/>
  <c r="D762" i="6"/>
  <c r="C762" i="6"/>
  <c r="P761" i="6"/>
  <c r="O761" i="6"/>
  <c r="N761" i="6"/>
  <c r="M761" i="6"/>
  <c r="K761" i="6"/>
  <c r="J761" i="6"/>
  <c r="E761" i="6"/>
  <c r="D761" i="6"/>
  <c r="C761" i="6"/>
  <c r="P760" i="6"/>
  <c r="O760" i="6"/>
  <c r="N760" i="6"/>
  <c r="M760" i="6"/>
  <c r="K760" i="6"/>
  <c r="J760" i="6"/>
  <c r="E760" i="6"/>
  <c r="D760" i="6"/>
  <c r="C760" i="6"/>
  <c r="O759" i="6"/>
  <c r="P759" i="6" s="1"/>
  <c r="N759" i="6"/>
  <c r="M759" i="6"/>
  <c r="K759" i="6"/>
  <c r="J759" i="6"/>
  <c r="E759" i="6"/>
  <c r="D759" i="6"/>
  <c r="C759" i="6"/>
  <c r="O758" i="6"/>
  <c r="P758" i="6" s="1"/>
  <c r="N758" i="6"/>
  <c r="M758" i="6"/>
  <c r="K758" i="6"/>
  <c r="J758" i="6"/>
  <c r="E758" i="6"/>
  <c r="D758" i="6"/>
  <c r="C758" i="6"/>
  <c r="P757" i="6"/>
  <c r="O757" i="6"/>
  <c r="N757" i="6"/>
  <c r="M757" i="6"/>
  <c r="K757" i="6"/>
  <c r="J757" i="6"/>
  <c r="E757" i="6"/>
  <c r="D757" i="6"/>
  <c r="C757" i="6"/>
  <c r="P756" i="6"/>
  <c r="O756" i="6"/>
  <c r="N756" i="6"/>
  <c r="M756" i="6"/>
  <c r="K756" i="6"/>
  <c r="J756" i="6"/>
  <c r="E756" i="6"/>
  <c r="D756" i="6"/>
  <c r="C756" i="6"/>
  <c r="O755" i="6"/>
  <c r="P755" i="6" s="1"/>
  <c r="N755" i="6"/>
  <c r="M755" i="6"/>
  <c r="K755" i="6"/>
  <c r="J755" i="6"/>
  <c r="E755" i="6"/>
  <c r="D755" i="6"/>
  <c r="C755" i="6"/>
  <c r="O754" i="6"/>
  <c r="P754" i="6" s="1"/>
  <c r="N754" i="6"/>
  <c r="M754" i="6"/>
  <c r="K754" i="6"/>
  <c r="J754" i="6"/>
  <c r="E754" i="6"/>
  <c r="D754" i="6"/>
  <c r="C754" i="6"/>
  <c r="P753" i="6"/>
  <c r="O753" i="6"/>
  <c r="N753" i="6"/>
  <c r="M753" i="6"/>
  <c r="K753" i="6"/>
  <c r="J753" i="6"/>
  <c r="E753" i="6"/>
  <c r="D753" i="6"/>
  <c r="C753" i="6"/>
  <c r="O752" i="6"/>
  <c r="P752" i="6" s="1"/>
  <c r="N752" i="6"/>
  <c r="M752" i="6"/>
  <c r="K752" i="6"/>
  <c r="J752" i="6"/>
  <c r="E752" i="6"/>
  <c r="D752" i="6"/>
  <c r="C752" i="6"/>
  <c r="O751" i="6"/>
  <c r="P751" i="6" s="1"/>
  <c r="N751" i="6"/>
  <c r="M751" i="6"/>
  <c r="K751" i="6"/>
  <c r="J751" i="6"/>
  <c r="E751" i="6"/>
  <c r="D751" i="6"/>
  <c r="C751" i="6"/>
  <c r="O750" i="6"/>
  <c r="P750" i="6" s="1"/>
  <c r="N750" i="6"/>
  <c r="M750" i="6"/>
  <c r="K750" i="6"/>
  <c r="J750" i="6"/>
  <c r="E750" i="6"/>
  <c r="D750" i="6"/>
  <c r="C750" i="6"/>
  <c r="P749" i="6"/>
  <c r="O749" i="6"/>
  <c r="N749" i="6"/>
  <c r="M749" i="6"/>
  <c r="K749" i="6"/>
  <c r="J749" i="6"/>
  <c r="E749" i="6"/>
  <c r="D749" i="6"/>
  <c r="C749" i="6"/>
  <c r="O748" i="6"/>
  <c r="P748" i="6" s="1"/>
  <c r="N748" i="6"/>
  <c r="M748" i="6"/>
  <c r="K748" i="6"/>
  <c r="J748" i="6"/>
  <c r="E748" i="6"/>
  <c r="D748" i="6"/>
  <c r="C748" i="6"/>
  <c r="O747" i="6"/>
  <c r="P747" i="6" s="1"/>
  <c r="N747" i="6"/>
  <c r="M747" i="6"/>
  <c r="K747" i="6"/>
  <c r="J747" i="6"/>
  <c r="E747" i="6"/>
  <c r="D747" i="6"/>
  <c r="C747" i="6"/>
  <c r="O746" i="6"/>
  <c r="P746" i="6" s="1"/>
  <c r="N746" i="6"/>
  <c r="M746" i="6"/>
  <c r="K746" i="6"/>
  <c r="J746" i="6"/>
  <c r="E746" i="6"/>
  <c r="D746" i="6"/>
  <c r="C746" i="6"/>
  <c r="P745" i="6"/>
  <c r="O745" i="6"/>
  <c r="N745" i="6"/>
  <c r="M745" i="6"/>
  <c r="K745" i="6"/>
  <c r="J745" i="6"/>
  <c r="E745" i="6"/>
  <c r="D745" i="6"/>
  <c r="C745" i="6"/>
  <c r="O744" i="6"/>
  <c r="P744" i="6" s="1"/>
  <c r="N744" i="6"/>
  <c r="M744" i="6"/>
  <c r="K744" i="6"/>
  <c r="J744" i="6"/>
  <c r="E744" i="6"/>
  <c r="D744" i="6"/>
  <c r="C744" i="6"/>
  <c r="O743" i="6"/>
  <c r="P743" i="6" s="1"/>
  <c r="N743" i="6"/>
  <c r="M743" i="6"/>
  <c r="K743" i="6"/>
  <c r="J743" i="6"/>
  <c r="E743" i="6"/>
  <c r="D743" i="6"/>
  <c r="C743" i="6"/>
  <c r="O742" i="6"/>
  <c r="P742" i="6" s="1"/>
  <c r="N742" i="6"/>
  <c r="M742" i="6"/>
  <c r="K742" i="6"/>
  <c r="J742" i="6"/>
  <c r="E742" i="6"/>
  <c r="D742" i="6"/>
  <c r="C742" i="6"/>
  <c r="P741" i="6"/>
  <c r="O741" i="6"/>
  <c r="N741" i="6"/>
  <c r="M741" i="6"/>
  <c r="K741" i="6"/>
  <c r="J741" i="6"/>
  <c r="E741" i="6"/>
  <c r="D741" i="6"/>
  <c r="C741" i="6"/>
  <c r="O740" i="6"/>
  <c r="P740" i="6" s="1"/>
  <c r="N740" i="6"/>
  <c r="M740" i="6"/>
  <c r="K740" i="6"/>
  <c r="J740" i="6"/>
  <c r="E740" i="6"/>
  <c r="D740" i="6"/>
  <c r="C740" i="6"/>
  <c r="O739" i="6"/>
  <c r="P739" i="6" s="1"/>
  <c r="N739" i="6"/>
  <c r="M739" i="6"/>
  <c r="K739" i="6"/>
  <c r="J739" i="6"/>
  <c r="E739" i="6"/>
  <c r="D739" i="6"/>
  <c r="C739" i="6"/>
  <c r="O738" i="6"/>
  <c r="P738" i="6" s="1"/>
  <c r="N738" i="6"/>
  <c r="M738" i="6"/>
  <c r="K738" i="6"/>
  <c r="J738" i="6"/>
  <c r="E738" i="6"/>
  <c r="D738" i="6"/>
  <c r="C738" i="6"/>
  <c r="P737" i="6"/>
  <c r="O737" i="6"/>
  <c r="N737" i="6"/>
  <c r="M737" i="6"/>
  <c r="K737" i="6"/>
  <c r="J737" i="6"/>
  <c r="E737" i="6"/>
  <c r="D737" i="6"/>
  <c r="C737" i="6"/>
  <c r="P736" i="6"/>
  <c r="O736" i="6"/>
  <c r="N736" i="6"/>
  <c r="M736" i="6"/>
  <c r="K736" i="6"/>
  <c r="J736" i="6"/>
  <c r="E736" i="6"/>
  <c r="D736" i="6"/>
  <c r="C736" i="6"/>
  <c r="O735" i="6"/>
  <c r="P735" i="6" s="1"/>
  <c r="N735" i="6"/>
  <c r="M735" i="6"/>
  <c r="K735" i="6"/>
  <c r="J735" i="6"/>
  <c r="E735" i="6"/>
  <c r="D735" i="6"/>
  <c r="C735" i="6"/>
  <c r="O734" i="6"/>
  <c r="P734" i="6" s="1"/>
  <c r="N734" i="6"/>
  <c r="M734" i="6"/>
  <c r="K734" i="6"/>
  <c r="J734" i="6"/>
  <c r="E734" i="6"/>
  <c r="D734" i="6"/>
  <c r="C734" i="6"/>
  <c r="P733" i="6"/>
  <c r="O733" i="6"/>
  <c r="N733" i="6"/>
  <c r="M733" i="6"/>
  <c r="K733" i="6"/>
  <c r="J733" i="6"/>
  <c r="E733" i="6"/>
  <c r="D733" i="6"/>
  <c r="C733" i="6"/>
  <c r="P732" i="6"/>
  <c r="O732" i="6"/>
  <c r="N732" i="6"/>
  <c r="M732" i="6"/>
  <c r="K732" i="6"/>
  <c r="J732" i="6"/>
  <c r="E732" i="6"/>
  <c r="D732" i="6"/>
  <c r="C732" i="6"/>
  <c r="O731" i="6"/>
  <c r="P731" i="6" s="1"/>
  <c r="N731" i="6"/>
  <c r="M731" i="6"/>
  <c r="K731" i="6"/>
  <c r="J731" i="6"/>
  <c r="E731" i="6"/>
  <c r="D731" i="6"/>
  <c r="C731" i="6"/>
  <c r="O730" i="6"/>
  <c r="P730" i="6" s="1"/>
  <c r="N730" i="6"/>
  <c r="M730" i="6"/>
  <c r="K730" i="6"/>
  <c r="J730" i="6"/>
  <c r="E730" i="6"/>
  <c r="D730" i="6"/>
  <c r="C730" i="6"/>
  <c r="P729" i="6"/>
  <c r="O729" i="6"/>
  <c r="N729" i="6"/>
  <c r="M729" i="6"/>
  <c r="K729" i="6"/>
  <c r="J729" i="6"/>
  <c r="E729" i="6"/>
  <c r="D729" i="6"/>
  <c r="C729" i="6"/>
  <c r="P728" i="6"/>
  <c r="O728" i="6"/>
  <c r="N728" i="6"/>
  <c r="M728" i="6"/>
  <c r="K728" i="6"/>
  <c r="J728" i="6"/>
  <c r="E728" i="6"/>
  <c r="D728" i="6"/>
  <c r="C728" i="6"/>
  <c r="O727" i="6"/>
  <c r="P727" i="6" s="1"/>
  <c r="N727" i="6"/>
  <c r="M727" i="6"/>
  <c r="K727" i="6"/>
  <c r="J727" i="6"/>
  <c r="E727" i="6"/>
  <c r="D727" i="6"/>
  <c r="C727" i="6"/>
  <c r="O726" i="6"/>
  <c r="P726" i="6" s="1"/>
  <c r="N726" i="6"/>
  <c r="M726" i="6"/>
  <c r="K726" i="6"/>
  <c r="J726" i="6"/>
  <c r="E726" i="6"/>
  <c r="D726" i="6"/>
  <c r="C726" i="6"/>
  <c r="P725" i="6"/>
  <c r="O725" i="6"/>
  <c r="N725" i="6"/>
  <c r="M725" i="6"/>
  <c r="K725" i="6"/>
  <c r="J725" i="6"/>
  <c r="E725" i="6"/>
  <c r="D725" i="6"/>
  <c r="C725" i="6"/>
  <c r="O724" i="6"/>
  <c r="P724" i="6" s="1"/>
  <c r="N724" i="6"/>
  <c r="M724" i="6"/>
  <c r="K724" i="6"/>
  <c r="J724" i="6"/>
  <c r="E724" i="6"/>
  <c r="D724" i="6"/>
  <c r="C724" i="6"/>
  <c r="O723" i="6"/>
  <c r="P723" i="6" s="1"/>
  <c r="N723" i="6"/>
  <c r="M723" i="6"/>
  <c r="K723" i="6"/>
  <c r="J723" i="6"/>
  <c r="E723" i="6"/>
  <c r="D723" i="6"/>
  <c r="C723" i="6"/>
  <c r="O722" i="6"/>
  <c r="P722" i="6" s="1"/>
  <c r="N722" i="6"/>
  <c r="M722" i="6"/>
  <c r="K722" i="6"/>
  <c r="J722" i="6"/>
  <c r="E722" i="6"/>
  <c r="D722" i="6"/>
  <c r="C722" i="6"/>
  <c r="P721" i="6"/>
  <c r="O721" i="6"/>
  <c r="N721" i="6"/>
  <c r="M721" i="6"/>
  <c r="K721" i="6"/>
  <c r="J721" i="6"/>
  <c r="E721" i="6"/>
  <c r="D721" i="6"/>
  <c r="C721" i="6"/>
  <c r="O720" i="6"/>
  <c r="P720" i="6" s="1"/>
  <c r="N720" i="6"/>
  <c r="M720" i="6"/>
  <c r="K720" i="6"/>
  <c r="J720" i="6"/>
  <c r="E720" i="6"/>
  <c r="D720" i="6"/>
  <c r="C720" i="6"/>
  <c r="O719" i="6"/>
  <c r="P719" i="6" s="1"/>
  <c r="N719" i="6"/>
  <c r="M719" i="6"/>
  <c r="K719" i="6"/>
  <c r="J719" i="6"/>
  <c r="E719" i="6"/>
  <c r="D719" i="6"/>
  <c r="C719" i="6"/>
  <c r="O718" i="6"/>
  <c r="P718" i="6" s="1"/>
  <c r="N718" i="6"/>
  <c r="M718" i="6"/>
  <c r="K718" i="6"/>
  <c r="J718" i="6"/>
  <c r="E718" i="6"/>
  <c r="D718" i="6"/>
  <c r="C718" i="6"/>
  <c r="P717" i="6"/>
  <c r="O717" i="6"/>
  <c r="N717" i="6"/>
  <c r="M717" i="6"/>
  <c r="K717" i="6"/>
  <c r="J717" i="6"/>
  <c r="E717" i="6"/>
  <c r="D717" i="6"/>
  <c r="C717" i="6"/>
  <c r="O716" i="6"/>
  <c r="P716" i="6" s="1"/>
  <c r="N716" i="6"/>
  <c r="M716" i="6"/>
  <c r="K716" i="6"/>
  <c r="J716" i="6"/>
  <c r="E716" i="6"/>
  <c r="D716" i="6"/>
  <c r="C716" i="6"/>
  <c r="O715" i="6"/>
  <c r="P715" i="6" s="1"/>
  <c r="N715" i="6"/>
  <c r="M715" i="6"/>
  <c r="K715" i="6"/>
  <c r="J715" i="6"/>
  <c r="E715" i="6"/>
  <c r="D715" i="6"/>
  <c r="C715" i="6"/>
  <c r="O714" i="6"/>
  <c r="P714" i="6" s="1"/>
  <c r="N714" i="6"/>
  <c r="M714" i="6"/>
  <c r="K714" i="6"/>
  <c r="J714" i="6"/>
  <c r="E714" i="6"/>
  <c r="D714" i="6"/>
  <c r="C714" i="6"/>
  <c r="P713" i="6"/>
  <c r="O713" i="6"/>
  <c r="N713" i="6"/>
  <c r="M713" i="6"/>
  <c r="K713" i="6"/>
  <c r="J713" i="6"/>
  <c r="E713" i="6"/>
  <c r="D713" i="6"/>
  <c r="C713" i="6"/>
  <c r="O712" i="6"/>
  <c r="P712" i="6" s="1"/>
  <c r="N712" i="6"/>
  <c r="M712" i="6"/>
  <c r="K712" i="6"/>
  <c r="J712" i="6"/>
  <c r="E712" i="6"/>
  <c r="D712" i="6"/>
  <c r="C712" i="6"/>
  <c r="O711" i="6"/>
  <c r="P711" i="6" s="1"/>
  <c r="N711" i="6"/>
  <c r="M711" i="6"/>
  <c r="K711" i="6"/>
  <c r="J711" i="6"/>
  <c r="E711" i="6"/>
  <c r="D711" i="6"/>
  <c r="C711" i="6"/>
  <c r="O710" i="6"/>
  <c r="P710" i="6" s="1"/>
  <c r="N710" i="6"/>
  <c r="M710" i="6"/>
  <c r="K710" i="6"/>
  <c r="J710" i="6"/>
  <c r="E710" i="6"/>
  <c r="D710" i="6"/>
  <c r="C710" i="6"/>
  <c r="P709" i="6"/>
  <c r="O709" i="6"/>
  <c r="N709" i="6"/>
  <c r="M709" i="6"/>
  <c r="K709" i="6"/>
  <c r="J709" i="6"/>
  <c r="E709" i="6"/>
  <c r="D709" i="6"/>
  <c r="C709" i="6"/>
  <c r="O708" i="6"/>
  <c r="P708" i="6" s="1"/>
  <c r="N708" i="6"/>
  <c r="M708" i="6"/>
  <c r="K708" i="6"/>
  <c r="J708" i="6"/>
  <c r="E708" i="6"/>
  <c r="D708" i="6"/>
  <c r="C708" i="6"/>
  <c r="O707" i="6"/>
  <c r="P707" i="6" s="1"/>
  <c r="N707" i="6"/>
  <c r="M707" i="6"/>
  <c r="K707" i="6"/>
  <c r="J707" i="6"/>
  <c r="E707" i="6"/>
  <c r="D707" i="6"/>
  <c r="C707" i="6"/>
  <c r="O706" i="6"/>
  <c r="P706" i="6" s="1"/>
  <c r="N706" i="6"/>
  <c r="M706" i="6"/>
  <c r="K706" i="6"/>
  <c r="J706" i="6"/>
  <c r="E706" i="6"/>
  <c r="D706" i="6"/>
  <c r="C706" i="6"/>
  <c r="P705" i="6"/>
  <c r="O705" i="6"/>
  <c r="N705" i="6"/>
  <c r="M705" i="6"/>
  <c r="K705" i="6"/>
  <c r="J705" i="6"/>
  <c r="E705" i="6"/>
  <c r="D705" i="6"/>
  <c r="C705" i="6"/>
  <c r="O704" i="6"/>
  <c r="P704" i="6" s="1"/>
  <c r="N704" i="6"/>
  <c r="M704" i="6"/>
  <c r="K704" i="6"/>
  <c r="J704" i="6"/>
  <c r="E704" i="6"/>
  <c r="D704" i="6"/>
  <c r="C704" i="6"/>
  <c r="O703" i="6"/>
  <c r="P703" i="6" s="1"/>
  <c r="N703" i="6"/>
  <c r="M703" i="6"/>
  <c r="K703" i="6"/>
  <c r="J703" i="6"/>
  <c r="E703" i="6"/>
  <c r="D703" i="6"/>
  <c r="C703" i="6"/>
  <c r="O702" i="6"/>
  <c r="P702" i="6" s="1"/>
  <c r="N702" i="6"/>
  <c r="M702" i="6"/>
  <c r="K702" i="6"/>
  <c r="J702" i="6"/>
  <c r="E702" i="6"/>
  <c r="D702" i="6"/>
  <c r="C702" i="6"/>
  <c r="P701" i="6"/>
  <c r="O701" i="6"/>
  <c r="N701" i="6"/>
  <c r="M701" i="6"/>
  <c r="K701" i="6"/>
  <c r="J701" i="6"/>
  <c r="E701" i="6"/>
  <c r="D701" i="6"/>
  <c r="C701" i="6"/>
  <c r="O700" i="6"/>
  <c r="P700" i="6" s="1"/>
  <c r="N700" i="6"/>
  <c r="M700" i="6"/>
  <c r="K700" i="6"/>
  <c r="J700" i="6"/>
  <c r="E700" i="6"/>
  <c r="D700" i="6"/>
  <c r="C700" i="6"/>
  <c r="O699" i="6"/>
  <c r="P699" i="6" s="1"/>
  <c r="N699" i="6"/>
  <c r="M699" i="6"/>
  <c r="K699" i="6"/>
  <c r="J699" i="6"/>
  <c r="E699" i="6"/>
  <c r="D699" i="6"/>
  <c r="C699" i="6"/>
  <c r="O698" i="6"/>
  <c r="P698" i="6" s="1"/>
  <c r="N698" i="6"/>
  <c r="M698" i="6"/>
  <c r="K698" i="6"/>
  <c r="J698" i="6"/>
  <c r="E698" i="6"/>
  <c r="D698" i="6"/>
  <c r="C698" i="6"/>
  <c r="P697" i="6"/>
  <c r="O697" i="6"/>
  <c r="N697" i="6"/>
  <c r="M697" i="6"/>
  <c r="K697" i="6"/>
  <c r="J697" i="6"/>
  <c r="E697" i="6"/>
  <c r="D697" i="6"/>
  <c r="C697" i="6"/>
  <c r="P696" i="6"/>
  <c r="O696" i="6"/>
  <c r="N696" i="6"/>
  <c r="M696" i="6"/>
  <c r="K696" i="6"/>
  <c r="J696" i="6"/>
  <c r="E696" i="6"/>
  <c r="D696" i="6"/>
  <c r="C696" i="6"/>
  <c r="P695" i="6"/>
  <c r="O695" i="6"/>
  <c r="N695" i="6"/>
  <c r="M695" i="6"/>
  <c r="K695" i="6"/>
  <c r="J695" i="6"/>
  <c r="E695" i="6"/>
  <c r="D695" i="6"/>
  <c r="C695" i="6"/>
  <c r="O694" i="6"/>
  <c r="P694" i="6" s="1"/>
  <c r="N694" i="6"/>
  <c r="M694" i="6"/>
  <c r="K694" i="6"/>
  <c r="J694" i="6"/>
  <c r="E694" i="6"/>
  <c r="D694" i="6"/>
  <c r="C694" i="6"/>
  <c r="P693" i="6"/>
  <c r="O693" i="6"/>
  <c r="N693" i="6"/>
  <c r="M693" i="6"/>
  <c r="K693" i="6"/>
  <c r="J693" i="6"/>
  <c r="E693" i="6"/>
  <c r="D693" i="6"/>
  <c r="C693" i="6"/>
  <c r="O692" i="6"/>
  <c r="P692" i="6" s="1"/>
  <c r="N692" i="6"/>
  <c r="M692" i="6"/>
  <c r="K692" i="6"/>
  <c r="J692" i="6"/>
  <c r="E692" i="6"/>
  <c r="D692" i="6"/>
  <c r="C692" i="6"/>
  <c r="O691" i="6"/>
  <c r="P691" i="6" s="1"/>
  <c r="N691" i="6"/>
  <c r="M691" i="6"/>
  <c r="K691" i="6"/>
  <c r="J691" i="6"/>
  <c r="E691" i="6"/>
  <c r="D691" i="6"/>
  <c r="C691" i="6"/>
  <c r="O690" i="6"/>
  <c r="P690" i="6" s="1"/>
  <c r="N690" i="6"/>
  <c r="M690" i="6"/>
  <c r="K690" i="6"/>
  <c r="J690" i="6"/>
  <c r="E690" i="6"/>
  <c r="D690" i="6"/>
  <c r="C690" i="6"/>
  <c r="P689" i="6"/>
  <c r="O689" i="6"/>
  <c r="N689" i="6"/>
  <c r="M689" i="6"/>
  <c r="K689" i="6"/>
  <c r="J689" i="6"/>
  <c r="E689" i="6"/>
  <c r="D689" i="6"/>
  <c r="C689" i="6"/>
  <c r="P688" i="6"/>
  <c r="O688" i="6"/>
  <c r="N688" i="6"/>
  <c r="M688" i="6"/>
  <c r="K688" i="6"/>
  <c r="J688" i="6"/>
  <c r="E688" i="6"/>
  <c r="D688" i="6"/>
  <c r="C688" i="6"/>
  <c r="P687" i="6"/>
  <c r="O687" i="6"/>
  <c r="N687" i="6"/>
  <c r="M687" i="6"/>
  <c r="K687" i="6"/>
  <c r="J687" i="6"/>
  <c r="E687" i="6"/>
  <c r="D687" i="6"/>
  <c r="C687" i="6"/>
  <c r="O686" i="6"/>
  <c r="P686" i="6" s="1"/>
  <c r="N686" i="6"/>
  <c r="M686" i="6"/>
  <c r="K686" i="6"/>
  <c r="J686" i="6"/>
  <c r="E686" i="6"/>
  <c r="D686" i="6"/>
  <c r="C686" i="6"/>
  <c r="P685" i="6"/>
  <c r="O685" i="6"/>
  <c r="N685" i="6"/>
  <c r="M685" i="6"/>
  <c r="K685" i="6"/>
  <c r="J685" i="6"/>
  <c r="E685" i="6"/>
  <c r="D685" i="6"/>
  <c r="C685" i="6"/>
  <c r="O684" i="6"/>
  <c r="P684" i="6" s="1"/>
  <c r="N684" i="6"/>
  <c r="M684" i="6"/>
  <c r="K684" i="6"/>
  <c r="J684" i="6"/>
  <c r="E684" i="6"/>
  <c r="D684" i="6"/>
  <c r="C684" i="6"/>
  <c r="O683" i="6"/>
  <c r="P683" i="6" s="1"/>
  <c r="N683" i="6"/>
  <c r="M683" i="6"/>
  <c r="K683" i="6"/>
  <c r="J683" i="6"/>
  <c r="E683" i="6"/>
  <c r="D683" i="6"/>
  <c r="C683" i="6"/>
  <c r="O682" i="6"/>
  <c r="P682" i="6" s="1"/>
  <c r="N682" i="6"/>
  <c r="M682" i="6"/>
  <c r="K682" i="6"/>
  <c r="J682" i="6"/>
  <c r="E682" i="6"/>
  <c r="D682" i="6"/>
  <c r="C682" i="6"/>
  <c r="P681" i="6"/>
  <c r="O681" i="6"/>
  <c r="N681" i="6"/>
  <c r="M681" i="6"/>
  <c r="K681" i="6"/>
  <c r="J681" i="6"/>
  <c r="E681" i="6"/>
  <c r="D681" i="6"/>
  <c r="C681" i="6"/>
  <c r="P680" i="6"/>
  <c r="O680" i="6"/>
  <c r="N680" i="6"/>
  <c r="M680" i="6"/>
  <c r="K680" i="6"/>
  <c r="J680" i="6"/>
  <c r="E680" i="6"/>
  <c r="D680" i="6"/>
  <c r="C680" i="6"/>
  <c r="P679" i="6"/>
  <c r="O679" i="6"/>
  <c r="N679" i="6"/>
  <c r="M679" i="6"/>
  <c r="K679" i="6"/>
  <c r="J679" i="6"/>
  <c r="E679" i="6"/>
  <c r="D679" i="6"/>
  <c r="C679" i="6"/>
  <c r="O678" i="6"/>
  <c r="P678" i="6" s="1"/>
  <c r="N678" i="6"/>
  <c r="M678" i="6"/>
  <c r="K678" i="6"/>
  <c r="J678" i="6"/>
  <c r="E678" i="6"/>
  <c r="D678" i="6"/>
  <c r="C678" i="6"/>
  <c r="P677" i="6"/>
  <c r="O677" i="6"/>
  <c r="N677" i="6"/>
  <c r="M677" i="6"/>
  <c r="K677" i="6"/>
  <c r="J677" i="6"/>
  <c r="E677" i="6"/>
  <c r="D677" i="6"/>
  <c r="C677" i="6"/>
  <c r="O676" i="6"/>
  <c r="P676" i="6" s="1"/>
  <c r="N676" i="6"/>
  <c r="M676" i="6"/>
  <c r="K676" i="6"/>
  <c r="J676" i="6"/>
  <c r="E676" i="6"/>
  <c r="D676" i="6"/>
  <c r="C676" i="6"/>
  <c r="O675" i="6"/>
  <c r="P675" i="6" s="1"/>
  <c r="N675" i="6"/>
  <c r="M675" i="6"/>
  <c r="K675" i="6"/>
  <c r="J675" i="6"/>
  <c r="E675" i="6"/>
  <c r="D675" i="6"/>
  <c r="C675" i="6"/>
  <c r="O674" i="6"/>
  <c r="P674" i="6" s="1"/>
  <c r="N674" i="6"/>
  <c r="M674" i="6"/>
  <c r="K674" i="6"/>
  <c r="J674" i="6"/>
  <c r="E674" i="6"/>
  <c r="D674" i="6"/>
  <c r="C674" i="6"/>
  <c r="P673" i="6"/>
  <c r="O673" i="6"/>
  <c r="N673" i="6"/>
  <c r="M673" i="6"/>
  <c r="K673" i="6"/>
  <c r="J673" i="6"/>
  <c r="E673" i="6"/>
  <c r="D673" i="6"/>
  <c r="C673" i="6"/>
  <c r="P672" i="6"/>
  <c r="O672" i="6"/>
  <c r="N672" i="6"/>
  <c r="M672" i="6"/>
  <c r="K672" i="6"/>
  <c r="J672" i="6"/>
  <c r="E672" i="6"/>
  <c r="D672" i="6"/>
  <c r="C672" i="6"/>
  <c r="P671" i="6"/>
  <c r="O671" i="6"/>
  <c r="N671" i="6"/>
  <c r="M671" i="6"/>
  <c r="K671" i="6"/>
  <c r="J671" i="6"/>
  <c r="E671" i="6"/>
  <c r="D671" i="6"/>
  <c r="C671" i="6"/>
  <c r="O670" i="6"/>
  <c r="P670" i="6" s="1"/>
  <c r="N670" i="6"/>
  <c r="M670" i="6"/>
  <c r="K670" i="6"/>
  <c r="J670" i="6"/>
  <c r="E670" i="6"/>
  <c r="D670" i="6"/>
  <c r="C670" i="6"/>
  <c r="P669" i="6"/>
  <c r="O669" i="6"/>
  <c r="N669" i="6"/>
  <c r="M669" i="6"/>
  <c r="K669" i="6"/>
  <c r="J669" i="6"/>
  <c r="E669" i="6"/>
  <c r="D669" i="6"/>
  <c r="C669" i="6"/>
  <c r="O668" i="6"/>
  <c r="P668" i="6" s="1"/>
  <c r="N668" i="6"/>
  <c r="M668" i="6"/>
  <c r="K668" i="6"/>
  <c r="J668" i="6"/>
  <c r="E668" i="6"/>
  <c r="D668" i="6"/>
  <c r="C668" i="6"/>
  <c r="P667" i="6"/>
  <c r="O667" i="6"/>
  <c r="N667" i="6"/>
  <c r="M667" i="6"/>
  <c r="K667" i="6"/>
  <c r="J667" i="6"/>
  <c r="E667" i="6"/>
  <c r="D667" i="6"/>
  <c r="C667" i="6"/>
  <c r="O666" i="6"/>
  <c r="P666" i="6" s="1"/>
  <c r="N666" i="6"/>
  <c r="M666" i="6"/>
  <c r="K666" i="6"/>
  <c r="J666" i="6"/>
  <c r="E666" i="6"/>
  <c r="D666" i="6"/>
  <c r="C666" i="6"/>
  <c r="P665" i="6"/>
  <c r="O665" i="6"/>
  <c r="N665" i="6"/>
  <c r="M665" i="6"/>
  <c r="K665" i="6"/>
  <c r="J665" i="6"/>
  <c r="E665" i="6"/>
  <c r="D665" i="6"/>
  <c r="C665" i="6"/>
  <c r="O664" i="6"/>
  <c r="P664" i="6" s="1"/>
  <c r="N664" i="6"/>
  <c r="M664" i="6"/>
  <c r="K664" i="6"/>
  <c r="J664" i="6"/>
  <c r="E664" i="6"/>
  <c r="D664" i="6"/>
  <c r="C664" i="6"/>
  <c r="P663" i="6"/>
  <c r="O663" i="6"/>
  <c r="N663" i="6"/>
  <c r="M663" i="6"/>
  <c r="K663" i="6"/>
  <c r="J663" i="6"/>
  <c r="E663" i="6"/>
  <c r="D663" i="6"/>
  <c r="C663" i="6"/>
  <c r="O662" i="6"/>
  <c r="P662" i="6" s="1"/>
  <c r="N662" i="6"/>
  <c r="M662" i="6"/>
  <c r="K662" i="6"/>
  <c r="J662" i="6"/>
  <c r="E662" i="6"/>
  <c r="D662" i="6"/>
  <c r="C662" i="6"/>
  <c r="P661" i="6"/>
  <c r="O661" i="6"/>
  <c r="N661" i="6"/>
  <c r="M661" i="6"/>
  <c r="K661" i="6"/>
  <c r="J661" i="6"/>
  <c r="E661" i="6"/>
  <c r="D661" i="6"/>
  <c r="C661" i="6"/>
  <c r="O660" i="6"/>
  <c r="P660" i="6" s="1"/>
  <c r="N660" i="6"/>
  <c r="M660" i="6"/>
  <c r="K660" i="6"/>
  <c r="J660" i="6"/>
  <c r="E660" i="6"/>
  <c r="D660" i="6"/>
  <c r="C660" i="6"/>
  <c r="P659" i="6"/>
  <c r="O659" i="6"/>
  <c r="N659" i="6"/>
  <c r="M659" i="6"/>
  <c r="K659" i="6"/>
  <c r="J659" i="6"/>
  <c r="E659" i="6"/>
  <c r="D659" i="6"/>
  <c r="C659" i="6"/>
  <c r="O658" i="6"/>
  <c r="P658" i="6" s="1"/>
  <c r="N658" i="6"/>
  <c r="M658" i="6"/>
  <c r="K658" i="6"/>
  <c r="J658" i="6"/>
  <c r="E658" i="6"/>
  <c r="D658" i="6"/>
  <c r="C658" i="6"/>
  <c r="P657" i="6"/>
  <c r="O657" i="6"/>
  <c r="N657" i="6"/>
  <c r="M657" i="6"/>
  <c r="K657" i="6"/>
  <c r="J657" i="6"/>
  <c r="E657" i="6"/>
  <c r="D657" i="6"/>
  <c r="C657" i="6"/>
  <c r="O656" i="6"/>
  <c r="P656" i="6" s="1"/>
  <c r="N656" i="6"/>
  <c r="M656" i="6"/>
  <c r="K656" i="6"/>
  <c r="J656" i="6"/>
  <c r="E656" i="6"/>
  <c r="D656" i="6"/>
  <c r="C656" i="6"/>
  <c r="P655" i="6"/>
  <c r="O655" i="6"/>
  <c r="N655" i="6"/>
  <c r="M655" i="6"/>
  <c r="K655" i="6"/>
  <c r="J655" i="6"/>
  <c r="E655" i="6"/>
  <c r="D655" i="6"/>
  <c r="C655" i="6"/>
  <c r="O654" i="6"/>
  <c r="P654" i="6" s="1"/>
  <c r="N654" i="6"/>
  <c r="M654" i="6"/>
  <c r="K654" i="6"/>
  <c r="J654" i="6"/>
  <c r="E654" i="6"/>
  <c r="D654" i="6"/>
  <c r="C654" i="6"/>
  <c r="P653" i="6"/>
  <c r="O653" i="6"/>
  <c r="N653" i="6"/>
  <c r="M653" i="6"/>
  <c r="K653" i="6"/>
  <c r="J653" i="6"/>
  <c r="E653" i="6"/>
  <c r="D653" i="6"/>
  <c r="C653" i="6"/>
  <c r="O652" i="6"/>
  <c r="P652" i="6" s="1"/>
  <c r="N652" i="6"/>
  <c r="M652" i="6"/>
  <c r="K652" i="6"/>
  <c r="J652" i="6"/>
  <c r="E652" i="6"/>
  <c r="D652" i="6"/>
  <c r="C652" i="6"/>
  <c r="P651" i="6"/>
  <c r="O651" i="6"/>
  <c r="N651" i="6"/>
  <c r="M651" i="6"/>
  <c r="K651" i="6"/>
  <c r="J651" i="6"/>
  <c r="E651" i="6"/>
  <c r="D651" i="6"/>
  <c r="C651" i="6"/>
  <c r="O650" i="6"/>
  <c r="P650" i="6" s="1"/>
  <c r="N650" i="6"/>
  <c r="M650" i="6"/>
  <c r="K650" i="6"/>
  <c r="J650" i="6"/>
  <c r="E650" i="6"/>
  <c r="D650" i="6"/>
  <c r="C650" i="6"/>
  <c r="P649" i="6"/>
  <c r="O649" i="6"/>
  <c r="N649" i="6"/>
  <c r="M649" i="6"/>
  <c r="K649" i="6"/>
  <c r="J649" i="6"/>
  <c r="E649" i="6"/>
  <c r="D649" i="6"/>
  <c r="C649" i="6"/>
  <c r="P648" i="6"/>
  <c r="O648" i="6"/>
  <c r="N648" i="6"/>
  <c r="M648" i="6"/>
  <c r="K648" i="6"/>
  <c r="J648" i="6"/>
  <c r="E648" i="6"/>
  <c r="D648" i="6"/>
  <c r="C648" i="6"/>
  <c r="P647" i="6"/>
  <c r="O647" i="6"/>
  <c r="N647" i="6"/>
  <c r="M647" i="6"/>
  <c r="K647" i="6"/>
  <c r="J647" i="6"/>
  <c r="E647" i="6"/>
  <c r="D647" i="6"/>
  <c r="C647" i="6"/>
  <c r="O646" i="6"/>
  <c r="P646" i="6" s="1"/>
  <c r="N646" i="6"/>
  <c r="M646" i="6"/>
  <c r="K646" i="6"/>
  <c r="J646" i="6"/>
  <c r="E646" i="6"/>
  <c r="D646" i="6"/>
  <c r="C646" i="6"/>
  <c r="P645" i="6"/>
  <c r="O645" i="6"/>
  <c r="N645" i="6"/>
  <c r="M645" i="6"/>
  <c r="K645" i="6"/>
  <c r="J645" i="6"/>
  <c r="E645" i="6"/>
  <c r="D645" i="6"/>
  <c r="C645" i="6"/>
  <c r="P644" i="6"/>
  <c r="O644" i="6"/>
  <c r="N644" i="6"/>
  <c r="M644" i="6"/>
  <c r="K644" i="6"/>
  <c r="J644" i="6"/>
  <c r="E644" i="6"/>
  <c r="D644" i="6"/>
  <c r="C644" i="6"/>
  <c r="P643" i="6"/>
  <c r="O643" i="6"/>
  <c r="N643" i="6"/>
  <c r="M643" i="6"/>
  <c r="K643" i="6"/>
  <c r="J643" i="6"/>
  <c r="E643" i="6"/>
  <c r="D643" i="6"/>
  <c r="C643" i="6"/>
  <c r="O642" i="6"/>
  <c r="P642" i="6" s="1"/>
  <c r="N642" i="6"/>
  <c r="M642" i="6"/>
  <c r="K642" i="6"/>
  <c r="J642" i="6"/>
  <c r="E642" i="6"/>
  <c r="D642" i="6"/>
  <c r="C642" i="6"/>
  <c r="P641" i="6"/>
  <c r="O641" i="6"/>
  <c r="N641" i="6"/>
  <c r="M641" i="6"/>
  <c r="K641" i="6"/>
  <c r="J641" i="6"/>
  <c r="E641" i="6"/>
  <c r="D641" i="6"/>
  <c r="C641" i="6"/>
  <c r="P640" i="6"/>
  <c r="O640" i="6"/>
  <c r="N640" i="6"/>
  <c r="M640" i="6"/>
  <c r="K640" i="6"/>
  <c r="J640" i="6"/>
  <c r="E640" i="6"/>
  <c r="D640" i="6"/>
  <c r="C640" i="6"/>
  <c r="P639" i="6"/>
  <c r="O639" i="6"/>
  <c r="N639" i="6"/>
  <c r="M639" i="6"/>
  <c r="K639" i="6"/>
  <c r="J639" i="6"/>
  <c r="E639" i="6"/>
  <c r="D639" i="6"/>
  <c r="C639" i="6"/>
  <c r="O638" i="6"/>
  <c r="P638" i="6" s="1"/>
  <c r="N638" i="6"/>
  <c r="M638" i="6"/>
  <c r="K638" i="6"/>
  <c r="J638" i="6"/>
  <c r="E638" i="6"/>
  <c r="D638" i="6"/>
  <c r="C638" i="6"/>
  <c r="P637" i="6"/>
  <c r="O637" i="6"/>
  <c r="N637" i="6"/>
  <c r="M637" i="6"/>
  <c r="K637" i="6"/>
  <c r="J637" i="6"/>
  <c r="E637" i="6"/>
  <c r="D637" i="6"/>
  <c r="C637" i="6"/>
  <c r="P636" i="6"/>
  <c r="O636" i="6"/>
  <c r="N636" i="6"/>
  <c r="M636" i="6"/>
  <c r="K636" i="6"/>
  <c r="J636" i="6"/>
  <c r="E636" i="6"/>
  <c r="D636" i="6"/>
  <c r="C636" i="6"/>
  <c r="P635" i="6"/>
  <c r="O635" i="6"/>
  <c r="N635" i="6"/>
  <c r="M635" i="6"/>
  <c r="K635" i="6"/>
  <c r="J635" i="6"/>
  <c r="E635" i="6"/>
  <c r="D635" i="6"/>
  <c r="C635" i="6"/>
  <c r="O634" i="6"/>
  <c r="P634" i="6" s="1"/>
  <c r="N634" i="6"/>
  <c r="M634" i="6"/>
  <c r="K634" i="6"/>
  <c r="J634" i="6"/>
  <c r="E634" i="6"/>
  <c r="D634" i="6"/>
  <c r="C634" i="6"/>
  <c r="P633" i="6"/>
  <c r="O633" i="6"/>
  <c r="N633" i="6"/>
  <c r="M633" i="6"/>
  <c r="K633" i="6"/>
  <c r="J633" i="6"/>
  <c r="E633" i="6"/>
  <c r="D633" i="6"/>
  <c r="C633" i="6"/>
  <c r="P632" i="6"/>
  <c r="O632" i="6"/>
  <c r="N632" i="6"/>
  <c r="M632" i="6"/>
  <c r="K632" i="6"/>
  <c r="J632" i="6"/>
  <c r="E632" i="6"/>
  <c r="D632" i="6"/>
  <c r="C632" i="6"/>
  <c r="P631" i="6"/>
  <c r="O631" i="6"/>
  <c r="N631" i="6"/>
  <c r="M631" i="6"/>
  <c r="K631" i="6"/>
  <c r="J631" i="6"/>
  <c r="E631" i="6"/>
  <c r="D631" i="6"/>
  <c r="C631" i="6"/>
  <c r="O630" i="6"/>
  <c r="P630" i="6" s="1"/>
  <c r="N630" i="6"/>
  <c r="M630" i="6"/>
  <c r="K630" i="6"/>
  <c r="J630" i="6"/>
  <c r="E630" i="6"/>
  <c r="D630" i="6"/>
  <c r="C630" i="6"/>
  <c r="P629" i="6"/>
  <c r="O629" i="6"/>
  <c r="N629" i="6"/>
  <c r="M629" i="6"/>
  <c r="K629" i="6"/>
  <c r="J629" i="6"/>
  <c r="E629" i="6"/>
  <c r="D629" i="6"/>
  <c r="C629" i="6"/>
  <c r="O628" i="6"/>
  <c r="P628" i="6" s="1"/>
  <c r="N628" i="6"/>
  <c r="M628" i="6"/>
  <c r="K628" i="6"/>
  <c r="J628" i="6"/>
  <c r="E628" i="6"/>
  <c r="D628" i="6"/>
  <c r="C628" i="6"/>
  <c r="P627" i="6"/>
  <c r="O627" i="6"/>
  <c r="N627" i="6"/>
  <c r="M627" i="6"/>
  <c r="K627" i="6"/>
  <c r="J627" i="6"/>
  <c r="E627" i="6"/>
  <c r="D627" i="6"/>
  <c r="C627" i="6"/>
  <c r="O626" i="6"/>
  <c r="P626" i="6" s="1"/>
  <c r="N626" i="6"/>
  <c r="M626" i="6"/>
  <c r="K626" i="6"/>
  <c r="J626" i="6"/>
  <c r="E626" i="6"/>
  <c r="D626" i="6"/>
  <c r="C626" i="6"/>
  <c r="P625" i="6"/>
  <c r="O625" i="6"/>
  <c r="N625" i="6"/>
  <c r="M625" i="6"/>
  <c r="K625" i="6"/>
  <c r="J625" i="6"/>
  <c r="E625" i="6"/>
  <c r="D625" i="6"/>
  <c r="C625" i="6"/>
  <c r="O624" i="6"/>
  <c r="P624" i="6" s="1"/>
  <c r="N624" i="6"/>
  <c r="M624" i="6"/>
  <c r="K624" i="6"/>
  <c r="J624" i="6"/>
  <c r="E624" i="6"/>
  <c r="D624" i="6"/>
  <c r="C624" i="6"/>
  <c r="P623" i="6"/>
  <c r="O623" i="6"/>
  <c r="N623" i="6"/>
  <c r="M623" i="6"/>
  <c r="K623" i="6"/>
  <c r="J623" i="6"/>
  <c r="E623" i="6"/>
  <c r="D623" i="6"/>
  <c r="C623" i="6"/>
  <c r="O622" i="6"/>
  <c r="P622" i="6" s="1"/>
  <c r="N622" i="6"/>
  <c r="M622" i="6"/>
  <c r="K622" i="6"/>
  <c r="J622" i="6"/>
  <c r="E622" i="6"/>
  <c r="D622" i="6"/>
  <c r="C622" i="6"/>
  <c r="P621" i="6"/>
  <c r="O621" i="6"/>
  <c r="N621" i="6"/>
  <c r="M621" i="6"/>
  <c r="K621" i="6"/>
  <c r="J621" i="6"/>
  <c r="E621" i="6"/>
  <c r="D621" i="6"/>
  <c r="C621" i="6"/>
  <c r="O620" i="6"/>
  <c r="P620" i="6" s="1"/>
  <c r="N620" i="6"/>
  <c r="M620" i="6"/>
  <c r="K620" i="6"/>
  <c r="J620" i="6"/>
  <c r="E620" i="6"/>
  <c r="D620" i="6"/>
  <c r="C620" i="6"/>
  <c r="P619" i="6"/>
  <c r="O619" i="6"/>
  <c r="N619" i="6"/>
  <c r="M619" i="6"/>
  <c r="K619" i="6"/>
  <c r="J619" i="6"/>
  <c r="E619" i="6"/>
  <c r="D619" i="6"/>
  <c r="C619" i="6"/>
  <c r="O618" i="6"/>
  <c r="P618" i="6" s="1"/>
  <c r="N618" i="6"/>
  <c r="M618" i="6"/>
  <c r="K618" i="6"/>
  <c r="J618" i="6"/>
  <c r="E618" i="6"/>
  <c r="D618" i="6"/>
  <c r="C618" i="6"/>
  <c r="P617" i="6"/>
  <c r="O617" i="6"/>
  <c r="N617" i="6"/>
  <c r="M617" i="6"/>
  <c r="K617" i="6"/>
  <c r="J617" i="6"/>
  <c r="E617" i="6"/>
  <c r="D617" i="6"/>
  <c r="C617" i="6"/>
  <c r="O616" i="6"/>
  <c r="P616" i="6" s="1"/>
  <c r="N616" i="6"/>
  <c r="M616" i="6"/>
  <c r="K616" i="6"/>
  <c r="J616" i="6"/>
  <c r="E616" i="6"/>
  <c r="D616" i="6"/>
  <c r="C616" i="6"/>
  <c r="P615" i="6"/>
  <c r="O615" i="6"/>
  <c r="N615" i="6"/>
  <c r="M615" i="6"/>
  <c r="K615" i="6"/>
  <c r="J615" i="6"/>
  <c r="E615" i="6"/>
  <c r="D615" i="6"/>
  <c r="C615" i="6"/>
  <c r="O614" i="6"/>
  <c r="P614" i="6" s="1"/>
  <c r="N614" i="6"/>
  <c r="M614" i="6"/>
  <c r="K614" i="6"/>
  <c r="J614" i="6"/>
  <c r="E614" i="6"/>
  <c r="D614" i="6"/>
  <c r="C614" i="6"/>
  <c r="P613" i="6"/>
  <c r="O613" i="6"/>
  <c r="N613" i="6"/>
  <c r="M613" i="6"/>
  <c r="K613" i="6"/>
  <c r="J613" i="6"/>
  <c r="E613" i="6"/>
  <c r="D613" i="6"/>
  <c r="C613" i="6"/>
  <c r="O612" i="6"/>
  <c r="P612" i="6" s="1"/>
  <c r="N612" i="6"/>
  <c r="M612" i="6"/>
  <c r="K612" i="6"/>
  <c r="J612" i="6"/>
  <c r="E612" i="6"/>
  <c r="D612" i="6"/>
  <c r="C612" i="6"/>
  <c r="P611" i="6"/>
  <c r="O611" i="6"/>
  <c r="N611" i="6"/>
  <c r="M611" i="6"/>
  <c r="K611" i="6"/>
  <c r="J611" i="6"/>
  <c r="E611" i="6"/>
  <c r="D611" i="6"/>
  <c r="C611" i="6"/>
  <c r="O610" i="6"/>
  <c r="P610" i="6" s="1"/>
  <c r="N610" i="6"/>
  <c r="M610" i="6"/>
  <c r="K610" i="6"/>
  <c r="J610" i="6"/>
  <c r="E610" i="6"/>
  <c r="D610" i="6"/>
  <c r="C610" i="6"/>
  <c r="P609" i="6"/>
  <c r="O609" i="6"/>
  <c r="N609" i="6"/>
  <c r="M609" i="6"/>
  <c r="K609" i="6"/>
  <c r="J609" i="6"/>
  <c r="E609" i="6"/>
  <c r="D609" i="6"/>
  <c r="C609" i="6"/>
  <c r="O608" i="6"/>
  <c r="P608" i="6" s="1"/>
  <c r="N608" i="6"/>
  <c r="M608" i="6"/>
  <c r="K608" i="6"/>
  <c r="J608" i="6"/>
  <c r="E608" i="6"/>
  <c r="D608" i="6"/>
  <c r="C608" i="6"/>
  <c r="P607" i="6"/>
  <c r="O607" i="6"/>
  <c r="N607" i="6"/>
  <c r="M607" i="6"/>
  <c r="K607" i="6"/>
  <c r="J607" i="6"/>
  <c r="E607" i="6"/>
  <c r="D607" i="6"/>
  <c r="C607" i="6"/>
  <c r="O606" i="6"/>
  <c r="P606" i="6" s="1"/>
  <c r="N606" i="6"/>
  <c r="M606" i="6"/>
  <c r="K606" i="6"/>
  <c r="J606" i="6"/>
  <c r="E606" i="6"/>
  <c r="D606" i="6"/>
  <c r="C606" i="6"/>
  <c r="P605" i="6"/>
  <c r="O605" i="6"/>
  <c r="N605" i="6"/>
  <c r="M605" i="6"/>
  <c r="K605" i="6"/>
  <c r="J605" i="6"/>
  <c r="E605" i="6"/>
  <c r="D605" i="6"/>
  <c r="C605" i="6"/>
  <c r="O604" i="6"/>
  <c r="P604" i="6" s="1"/>
  <c r="N604" i="6"/>
  <c r="M604" i="6"/>
  <c r="K604" i="6"/>
  <c r="J604" i="6"/>
  <c r="E604" i="6"/>
  <c r="D604" i="6"/>
  <c r="C604" i="6"/>
  <c r="P603" i="6"/>
  <c r="O603" i="6"/>
  <c r="N603" i="6"/>
  <c r="M603" i="6"/>
  <c r="K603" i="6"/>
  <c r="J603" i="6"/>
  <c r="E603" i="6"/>
  <c r="D603" i="6"/>
  <c r="C603" i="6"/>
  <c r="O602" i="6"/>
  <c r="P602" i="6" s="1"/>
  <c r="N602" i="6"/>
  <c r="M602" i="6"/>
  <c r="K602" i="6"/>
  <c r="J602" i="6"/>
  <c r="E602" i="6"/>
  <c r="D602" i="6"/>
  <c r="C602" i="6"/>
  <c r="P601" i="6"/>
  <c r="O601" i="6"/>
  <c r="N601" i="6"/>
  <c r="M601" i="6"/>
  <c r="K601" i="6"/>
  <c r="J601" i="6"/>
  <c r="E601" i="6"/>
  <c r="D601" i="6"/>
  <c r="C601" i="6"/>
  <c r="O600" i="6"/>
  <c r="P600" i="6" s="1"/>
  <c r="N600" i="6"/>
  <c r="M600" i="6"/>
  <c r="K600" i="6"/>
  <c r="J600" i="6"/>
  <c r="E600" i="6"/>
  <c r="D600" i="6"/>
  <c r="C600" i="6"/>
  <c r="P599" i="6"/>
  <c r="O599" i="6"/>
  <c r="N599" i="6"/>
  <c r="M599" i="6"/>
  <c r="K599" i="6"/>
  <c r="J599" i="6"/>
  <c r="E599" i="6"/>
  <c r="D599" i="6"/>
  <c r="C599" i="6"/>
  <c r="O598" i="6"/>
  <c r="P598" i="6" s="1"/>
  <c r="N598" i="6"/>
  <c r="M598" i="6"/>
  <c r="K598" i="6"/>
  <c r="J598" i="6"/>
  <c r="E598" i="6"/>
  <c r="D598" i="6"/>
  <c r="C598" i="6"/>
  <c r="P597" i="6"/>
  <c r="O597" i="6"/>
  <c r="N597" i="6"/>
  <c r="M597" i="6"/>
  <c r="K597" i="6"/>
  <c r="J597" i="6"/>
  <c r="E597" i="6"/>
  <c r="D597" i="6"/>
  <c r="C597" i="6"/>
  <c r="O596" i="6"/>
  <c r="P596" i="6" s="1"/>
  <c r="N596" i="6"/>
  <c r="M596" i="6"/>
  <c r="K596" i="6"/>
  <c r="J596" i="6"/>
  <c r="E596" i="6"/>
  <c r="D596" i="6"/>
  <c r="C596" i="6"/>
  <c r="P595" i="6"/>
  <c r="O595" i="6"/>
  <c r="N595" i="6"/>
  <c r="M595" i="6"/>
  <c r="K595" i="6"/>
  <c r="J595" i="6"/>
  <c r="E595" i="6"/>
  <c r="D595" i="6"/>
  <c r="C595" i="6"/>
  <c r="O594" i="6"/>
  <c r="P594" i="6" s="1"/>
  <c r="N594" i="6"/>
  <c r="M594" i="6"/>
  <c r="K594" i="6"/>
  <c r="J594" i="6"/>
  <c r="E594" i="6"/>
  <c r="D594" i="6"/>
  <c r="C594" i="6"/>
  <c r="P593" i="6"/>
  <c r="O593" i="6"/>
  <c r="N593" i="6"/>
  <c r="M593" i="6"/>
  <c r="K593" i="6"/>
  <c r="J593" i="6"/>
  <c r="E593" i="6"/>
  <c r="D593" i="6"/>
  <c r="C593" i="6"/>
  <c r="O592" i="6"/>
  <c r="P592" i="6" s="1"/>
  <c r="N592" i="6"/>
  <c r="M592" i="6"/>
  <c r="K592" i="6"/>
  <c r="J592" i="6"/>
  <c r="E592" i="6"/>
  <c r="D592" i="6"/>
  <c r="C592" i="6"/>
  <c r="P591" i="6"/>
  <c r="O591" i="6"/>
  <c r="N591" i="6"/>
  <c r="M591" i="6"/>
  <c r="K591" i="6"/>
  <c r="J591" i="6"/>
  <c r="E591" i="6"/>
  <c r="D591" i="6"/>
  <c r="C591" i="6"/>
  <c r="O590" i="6"/>
  <c r="P590" i="6" s="1"/>
  <c r="N590" i="6"/>
  <c r="M590" i="6"/>
  <c r="K590" i="6"/>
  <c r="J590" i="6"/>
  <c r="E590" i="6"/>
  <c r="D590" i="6"/>
  <c r="C590" i="6"/>
  <c r="P589" i="6"/>
  <c r="O589" i="6"/>
  <c r="N589" i="6"/>
  <c r="M589" i="6"/>
  <c r="K589" i="6"/>
  <c r="J589" i="6"/>
  <c r="E589" i="6"/>
  <c r="D589" i="6"/>
  <c r="C589" i="6"/>
  <c r="O588" i="6"/>
  <c r="P588" i="6" s="1"/>
  <c r="N588" i="6"/>
  <c r="M588" i="6"/>
  <c r="K588" i="6"/>
  <c r="J588" i="6"/>
  <c r="E588" i="6"/>
  <c r="D588" i="6"/>
  <c r="C588" i="6"/>
  <c r="P587" i="6"/>
  <c r="O587" i="6"/>
  <c r="N587" i="6"/>
  <c r="M587" i="6"/>
  <c r="K587" i="6"/>
  <c r="J587" i="6"/>
  <c r="E587" i="6"/>
  <c r="D587" i="6"/>
  <c r="C587" i="6"/>
  <c r="O586" i="6"/>
  <c r="P586" i="6" s="1"/>
  <c r="N586" i="6"/>
  <c r="M586" i="6"/>
  <c r="K586" i="6"/>
  <c r="J586" i="6"/>
  <c r="E586" i="6"/>
  <c r="D586" i="6"/>
  <c r="C586" i="6"/>
  <c r="P585" i="6"/>
  <c r="O585" i="6"/>
  <c r="N585" i="6"/>
  <c r="M585" i="6"/>
  <c r="K585" i="6"/>
  <c r="J585" i="6"/>
  <c r="E585" i="6"/>
  <c r="D585" i="6"/>
  <c r="C585" i="6"/>
  <c r="O584" i="6"/>
  <c r="P584" i="6" s="1"/>
  <c r="N584" i="6"/>
  <c r="M584" i="6"/>
  <c r="K584" i="6"/>
  <c r="J584" i="6"/>
  <c r="E584" i="6"/>
  <c r="D584" i="6"/>
  <c r="C584" i="6"/>
  <c r="P583" i="6"/>
  <c r="O583" i="6"/>
  <c r="N583" i="6"/>
  <c r="M583" i="6"/>
  <c r="K583" i="6"/>
  <c r="J583" i="6"/>
  <c r="E583" i="6"/>
  <c r="D583" i="6"/>
  <c r="C583" i="6"/>
  <c r="O582" i="6"/>
  <c r="P582" i="6" s="1"/>
  <c r="N582" i="6"/>
  <c r="M582" i="6"/>
  <c r="K582" i="6"/>
  <c r="J582" i="6"/>
  <c r="E582" i="6"/>
  <c r="D582" i="6"/>
  <c r="C582" i="6"/>
  <c r="P581" i="6"/>
  <c r="O581" i="6"/>
  <c r="N581" i="6"/>
  <c r="M581" i="6"/>
  <c r="K581" i="6"/>
  <c r="J581" i="6"/>
  <c r="E581" i="6"/>
  <c r="D581" i="6"/>
  <c r="C581" i="6"/>
  <c r="O580" i="6"/>
  <c r="P580" i="6" s="1"/>
  <c r="N580" i="6"/>
  <c r="M580" i="6"/>
  <c r="K580" i="6"/>
  <c r="J580" i="6"/>
  <c r="E580" i="6"/>
  <c r="D580" i="6"/>
  <c r="C580" i="6"/>
  <c r="P579" i="6"/>
  <c r="O579" i="6"/>
  <c r="N579" i="6"/>
  <c r="M579" i="6"/>
  <c r="K579" i="6"/>
  <c r="J579" i="6"/>
  <c r="E579" i="6"/>
  <c r="D579" i="6"/>
  <c r="C579" i="6"/>
  <c r="P578" i="6"/>
  <c r="O578" i="6"/>
  <c r="N578" i="6"/>
  <c r="M578" i="6"/>
  <c r="K578" i="6"/>
  <c r="J578" i="6"/>
  <c r="E578" i="6"/>
  <c r="D578" i="6"/>
  <c r="C578" i="6"/>
  <c r="O577" i="6"/>
  <c r="P577" i="6" s="1"/>
  <c r="N577" i="6"/>
  <c r="M577" i="6"/>
  <c r="K577" i="6"/>
  <c r="J577" i="6"/>
  <c r="E577" i="6"/>
  <c r="D577" i="6"/>
  <c r="C577" i="6"/>
  <c r="O576" i="6"/>
  <c r="P576" i="6" s="1"/>
  <c r="N576" i="6"/>
  <c r="M576" i="6"/>
  <c r="K576" i="6"/>
  <c r="J576" i="6"/>
  <c r="E576" i="6"/>
  <c r="D576" i="6"/>
  <c r="C576" i="6"/>
  <c r="P575" i="6"/>
  <c r="O575" i="6"/>
  <c r="N575" i="6"/>
  <c r="M575" i="6"/>
  <c r="K575" i="6"/>
  <c r="J575" i="6"/>
  <c r="E575" i="6"/>
  <c r="D575" i="6"/>
  <c r="C575" i="6"/>
  <c r="P574" i="6"/>
  <c r="O574" i="6"/>
  <c r="N574" i="6"/>
  <c r="M574" i="6"/>
  <c r="K574" i="6"/>
  <c r="J574" i="6"/>
  <c r="E574" i="6"/>
  <c r="D574" i="6"/>
  <c r="C574" i="6"/>
  <c r="O573" i="6"/>
  <c r="P573" i="6" s="1"/>
  <c r="N573" i="6"/>
  <c r="M573" i="6"/>
  <c r="K573" i="6"/>
  <c r="J573" i="6"/>
  <c r="E573" i="6"/>
  <c r="D573" i="6"/>
  <c r="C573" i="6"/>
  <c r="O572" i="6"/>
  <c r="P572" i="6" s="1"/>
  <c r="N572" i="6"/>
  <c r="M572" i="6"/>
  <c r="K572" i="6"/>
  <c r="J572" i="6"/>
  <c r="E572" i="6"/>
  <c r="D572" i="6"/>
  <c r="C572" i="6"/>
  <c r="P571" i="6"/>
  <c r="O571" i="6"/>
  <c r="N571" i="6"/>
  <c r="M571" i="6"/>
  <c r="K571" i="6"/>
  <c r="J571" i="6"/>
  <c r="E571" i="6"/>
  <c r="D571" i="6"/>
  <c r="C571" i="6"/>
  <c r="P570" i="6"/>
  <c r="O570" i="6"/>
  <c r="N570" i="6"/>
  <c r="M570" i="6"/>
  <c r="K570" i="6"/>
  <c r="J570" i="6"/>
  <c r="E570" i="6"/>
  <c r="D570" i="6"/>
  <c r="C570" i="6"/>
  <c r="O569" i="6"/>
  <c r="P569" i="6" s="1"/>
  <c r="N569" i="6"/>
  <c r="M569" i="6"/>
  <c r="K569" i="6"/>
  <c r="J569" i="6"/>
  <c r="E569" i="6"/>
  <c r="D569" i="6"/>
  <c r="C569" i="6"/>
  <c r="O568" i="6"/>
  <c r="P568" i="6" s="1"/>
  <c r="N568" i="6"/>
  <c r="M568" i="6"/>
  <c r="K568" i="6"/>
  <c r="J568" i="6"/>
  <c r="E568" i="6"/>
  <c r="D568" i="6"/>
  <c r="C568" i="6"/>
  <c r="P567" i="6"/>
  <c r="O567" i="6"/>
  <c r="N567" i="6"/>
  <c r="M567" i="6"/>
  <c r="K567" i="6"/>
  <c r="J567" i="6"/>
  <c r="E567" i="6"/>
  <c r="D567" i="6"/>
  <c r="C567" i="6"/>
  <c r="P566" i="6"/>
  <c r="O566" i="6"/>
  <c r="N566" i="6"/>
  <c r="M566" i="6"/>
  <c r="K566" i="6"/>
  <c r="J566" i="6"/>
  <c r="E566" i="6"/>
  <c r="D566" i="6"/>
  <c r="C566" i="6"/>
  <c r="O565" i="6"/>
  <c r="P565" i="6" s="1"/>
  <c r="N565" i="6"/>
  <c r="M565" i="6"/>
  <c r="K565" i="6"/>
  <c r="J565" i="6"/>
  <c r="E565" i="6"/>
  <c r="D565" i="6"/>
  <c r="C565" i="6"/>
  <c r="O564" i="6"/>
  <c r="P564" i="6" s="1"/>
  <c r="N564" i="6"/>
  <c r="M564" i="6"/>
  <c r="K564" i="6"/>
  <c r="J564" i="6"/>
  <c r="E564" i="6"/>
  <c r="D564" i="6"/>
  <c r="C564" i="6"/>
  <c r="P563" i="6"/>
  <c r="O563" i="6"/>
  <c r="N563" i="6"/>
  <c r="M563" i="6"/>
  <c r="K563" i="6"/>
  <c r="J563" i="6"/>
  <c r="E563" i="6"/>
  <c r="D563" i="6"/>
  <c r="C563" i="6"/>
  <c r="P562" i="6"/>
  <c r="O562" i="6"/>
  <c r="N562" i="6"/>
  <c r="M562" i="6"/>
  <c r="K562" i="6"/>
  <c r="J562" i="6"/>
  <c r="E562" i="6"/>
  <c r="D562" i="6"/>
  <c r="C562" i="6"/>
  <c r="O561" i="6"/>
  <c r="P561" i="6" s="1"/>
  <c r="N561" i="6"/>
  <c r="M561" i="6"/>
  <c r="K561" i="6"/>
  <c r="J561" i="6"/>
  <c r="E561" i="6"/>
  <c r="D561" i="6"/>
  <c r="C561" i="6"/>
  <c r="P560" i="6"/>
  <c r="O560" i="6"/>
  <c r="N560" i="6"/>
  <c r="M560" i="6"/>
  <c r="K560" i="6"/>
  <c r="J560" i="6"/>
  <c r="E560" i="6"/>
  <c r="D560" i="6"/>
  <c r="C560" i="6"/>
  <c r="O559" i="6"/>
  <c r="P559" i="6" s="1"/>
  <c r="N559" i="6"/>
  <c r="M559" i="6"/>
  <c r="K559" i="6"/>
  <c r="J559" i="6"/>
  <c r="E559" i="6"/>
  <c r="D559" i="6"/>
  <c r="C559" i="6"/>
  <c r="P558" i="6"/>
  <c r="O558" i="6"/>
  <c r="N558" i="6"/>
  <c r="M558" i="6"/>
  <c r="K558" i="6"/>
  <c r="J558" i="6"/>
  <c r="E558" i="6"/>
  <c r="D558" i="6"/>
  <c r="C558" i="6"/>
  <c r="O557" i="6"/>
  <c r="P557" i="6" s="1"/>
  <c r="N557" i="6"/>
  <c r="M557" i="6"/>
  <c r="K557" i="6"/>
  <c r="J557" i="6"/>
  <c r="E557" i="6"/>
  <c r="D557" i="6"/>
  <c r="C557" i="6"/>
  <c r="P556" i="6"/>
  <c r="O556" i="6"/>
  <c r="N556" i="6"/>
  <c r="M556" i="6"/>
  <c r="K556" i="6"/>
  <c r="J556" i="6"/>
  <c r="E556" i="6"/>
  <c r="D556" i="6"/>
  <c r="C556" i="6"/>
  <c r="O555" i="6"/>
  <c r="P555" i="6" s="1"/>
  <c r="N555" i="6"/>
  <c r="M555" i="6"/>
  <c r="K555" i="6"/>
  <c r="J555" i="6"/>
  <c r="E555" i="6"/>
  <c r="D555" i="6"/>
  <c r="C555" i="6"/>
  <c r="P554" i="6"/>
  <c r="O554" i="6"/>
  <c r="N554" i="6"/>
  <c r="M554" i="6"/>
  <c r="K554" i="6"/>
  <c r="J554" i="6"/>
  <c r="E554" i="6"/>
  <c r="D554" i="6"/>
  <c r="C554" i="6"/>
  <c r="O553" i="6"/>
  <c r="P553" i="6" s="1"/>
  <c r="N553" i="6"/>
  <c r="M553" i="6"/>
  <c r="K553" i="6"/>
  <c r="J553" i="6"/>
  <c r="E553" i="6"/>
  <c r="D553" i="6"/>
  <c r="C553" i="6"/>
  <c r="P552" i="6"/>
  <c r="O552" i="6"/>
  <c r="N552" i="6"/>
  <c r="M552" i="6"/>
  <c r="K552" i="6"/>
  <c r="J552" i="6"/>
  <c r="E552" i="6"/>
  <c r="D552" i="6"/>
  <c r="C552" i="6"/>
  <c r="O551" i="6"/>
  <c r="P551" i="6" s="1"/>
  <c r="N551" i="6"/>
  <c r="M551" i="6"/>
  <c r="K551" i="6"/>
  <c r="J551" i="6"/>
  <c r="E551" i="6"/>
  <c r="D551" i="6"/>
  <c r="C551" i="6"/>
  <c r="P550" i="6"/>
  <c r="O550" i="6"/>
  <c r="N550" i="6"/>
  <c r="M550" i="6"/>
  <c r="K550" i="6"/>
  <c r="J550" i="6"/>
  <c r="E550" i="6"/>
  <c r="D550" i="6"/>
  <c r="C550" i="6"/>
  <c r="O549" i="6"/>
  <c r="P549" i="6" s="1"/>
  <c r="N549" i="6"/>
  <c r="M549" i="6"/>
  <c r="K549" i="6"/>
  <c r="J549" i="6"/>
  <c r="E549" i="6"/>
  <c r="D549" i="6"/>
  <c r="C549" i="6"/>
  <c r="P548" i="6"/>
  <c r="O548" i="6"/>
  <c r="N548" i="6"/>
  <c r="M548" i="6"/>
  <c r="K548" i="6"/>
  <c r="J548" i="6"/>
  <c r="E548" i="6"/>
  <c r="D548" i="6"/>
  <c r="C548" i="6"/>
  <c r="O547" i="6"/>
  <c r="P547" i="6" s="1"/>
  <c r="N547" i="6"/>
  <c r="M547" i="6"/>
  <c r="K547" i="6"/>
  <c r="J547" i="6"/>
  <c r="E547" i="6"/>
  <c r="D547" i="6"/>
  <c r="C547" i="6"/>
  <c r="P546" i="6"/>
  <c r="O546" i="6"/>
  <c r="N546" i="6"/>
  <c r="M546" i="6"/>
  <c r="K546" i="6"/>
  <c r="J546" i="6"/>
  <c r="E546" i="6"/>
  <c r="D546" i="6"/>
  <c r="C546" i="6"/>
  <c r="O545" i="6"/>
  <c r="P545" i="6" s="1"/>
  <c r="N545" i="6"/>
  <c r="M545" i="6"/>
  <c r="K545" i="6"/>
  <c r="J545" i="6"/>
  <c r="E545" i="6"/>
  <c r="D545" i="6"/>
  <c r="C545" i="6"/>
  <c r="P544" i="6"/>
  <c r="O544" i="6"/>
  <c r="N544" i="6"/>
  <c r="M544" i="6"/>
  <c r="K544" i="6"/>
  <c r="J544" i="6"/>
  <c r="E544" i="6"/>
  <c r="D544" i="6"/>
  <c r="C544" i="6"/>
  <c r="O543" i="6"/>
  <c r="P543" i="6" s="1"/>
  <c r="N543" i="6"/>
  <c r="M543" i="6"/>
  <c r="K543" i="6"/>
  <c r="J543" i="6"/>
  <c r="E543" i="6"/>
  <c r="D543" i="6"/>
  <c r="C543" i="6"/>
  <c r="P542" i="6"/>
  <c r="O542" i="6"/>
  <c r="N542" i="6"/>
  <c r="M542" i="6"/>
  <c r="K542" i="6"/>
  <c r="J542" i="6"/>
  <c r="E542" i="6"/>
  <c r="D542" i="6"/>
  <c r="C542" i="6"/>
  <c r="O541" i="6"/>
  <c r="P541" i="6" s="1"/>
  <c r="N541" i="6"/>
  <c r="M541" i="6"/>
  <c r="K541" i="6"/>
  <c r="J541" i="6"/>
  <c r="E541" i="6"/>
  <c r="D541" i="6"/>
  <c r="C541" i="6"/>
  <c r="P540" i="6"/>
  <c r="O540" i="6"/>
  <c r="N540" i="6"/>
  <c r="M540" i="6"/>
  <c r="K540" i="6"/>
  <c r="J540" i="6"/>
  <c r="E540" i="6"/>
  <c r="D540" i="6"/>
  <c r="C540" i="6"/>
  <c r="O539" i="6"/>
  <c r="P539" i="6" s="1"/>
  <c r="N539" i="6"/>
  <c r="M539" i="6"/>
  <c r="K539" i="6"/>
  <c r="J539" i="6"/>
  <c r="E539" i="6"/>
  <c r="D539" i="6"/>
  <c r="C539" i="6"/>
  <c r="P538" i="6"/>
  <c r="O538" i="6"/>
  <c r="N538" i="6"/>
  <c r="M538" i="6"/>
  <c r="K538" i="6"/>
  <c r="J538" i="6"/>
  <c r="E538" i="6"/>
  <c r="D538" i="6"/>
  <c r="C538" i="6"/>
  <c r="O537" i="6"/>
  <c r="P537" i="6" s="1"/>
  <c r="N537" i="6"/>
  <c r="M537" i="6"/>
  <c r="K537" i="6"/>
  <c r="J537" i="6"/>
  <c r="E537" i="6"/>
  <c r="D537" i="6"/>
  <c r="C537" i="6"/>
  <c r="P536" i="6"/>
  <c r="O536" i="6"/>
  <c r="N536" i="6"/>
  <c r="M536" i="6"/>
  <c r="K536" i="6"/>
  <c r="J536" i="6"/>
  <c r="E536" i="6"/>
  <c r="D536" i="6"/>
  <c r="C536" i="6"/>
  <c r="O535" i="6"/>
  <c r="P535" i="6" s="1"/>
  <c r="N535" i="6"/>
  <c r="M535" i="6"/>
  <c r="K535" i="6"/>
  <c r="J535" i="6"/>
  <c r="E535" i="6"/>
  <c r="D535" i="6"/>
  <c r="C535" i="6"/>
  <c r="P534" i="6"/>
  <c r="O534" i="6"/>
  <c r="N534" i="6"/>
  <c r="M534" i="6"/>
  <c r="K534" i="6"/>
  <c r="J534" i="6"/>
  <c r="E534" i="6"/>
  <c r="D534" i="6"/>
  <c r="C534" i="6"/>
  <c r="O533" i="6"/>
  <c r="P533" i="6" s="1"/>
  <c r="N533" i="6"/>
  <c r="M533" i="6"/>
  <c r="K533" i="6"/>
  <c r="J533" i="6"/>
  <c r="E533" i="6"/>
  <c r="D533" i="6"/>
  <c r="C533" i="6"/>
  <c r="P532" i="6"/>
  <c r="O532" i="6"/>
  <c r="N532" i="6"/>
  <c r="M532" i="6"/>
  <c r="K532" i="6"/>
  <c r="J532" i="6"/>
  <c r="E532" i="6"/>
  <c r="D532" i="6"/>
  <c r="C532" i="6"/>
  <c r="O531" i="6"/>
  <c r="P531" i="6" s="1"/>
  <c r="N531" i="6"/>
  <c r="M531" i="6"/>
  <c r="K531" i="6"/>
  <c r="J531" i="6"/>
  <c r="E531" i="6"/>
  <c r="D531" i="6"/>
  <c r="C531" i="6"/>
  <c r="P530" i="6"/>
  <c r="O530" i="6"/>
  <c r="N530" i="6"/>
  <c r="M530" i="6"/>
  <c r="K530" i="6"/>
  <c r="J530" i="6"/>
  <c r="E530" i="6"/>
  <c r="D530" i="6"/>
  <c r="C530" i="6"/>
  <c r="O529" i="6"/>
  <c r="P529" i="6" s="1"/>
  <c r="N529" i="6"/>
  <c r="M529" i="6"/>
  <c r="K529" i="6"/>
  <c r="J529" i="6"/>
  <c r="E529" i="6"/>
  <c r="D529" i="6"/>
  <c r="C529" i="6"/>
  <c r="P528" i="6"/>
  <c r="O528" i="6"/>
  <c r="N528" i="6"/>
  <c r="M528" i="6"/>
  <c r="K528" i="6"/>
  <c r="J528" i="6"/>
  <c r="E528" i="6"/>
  <c r="D528" i="6"/>
  <c r="C528" i="6"/>
  <c r="O527" i="6"/>
  <c r="P527" i="6" s="1"/>
  <c r="N527" i="6"/>
  <c r="M527" i="6"/>
  <c r="K527" i="6"/>
  <c r="J527" i="6"/>
  <c r="E527" i="6"/>
  <c r="D527" i="6"/>
  <c r="C527" i="6"/>
  <c r="P526" i="6"/>
  <c r="O526" i="6"/>
  <c r="N526" i="6"/>
  <c r="M526" i="6"/>
  <c r="K526" i="6"/>
  <c r="J526" i="6"/>
  <c r="E526" i="6"/>
  <c r="D526" i="6"/>
  <c r="C526" i="6"/>
  <c r="O525" i="6"/>
  <c r="P525" i="6" s="1"/>
  <c r="N525" i="6"/>
  <c r="M525" i="6"/>
  <c r="K525" i="6"/>
  <c r="J525" i="6"/>
  <c r="E525" i="6"/>
  <c r="D525" i="6"/>
  <c r="C525" i="6"/>
  <c r="P524" i="6"/>
  <c r="O524" i="6"/>
  <c r="N524" i="6"/>
  <c r="M524" i="6"/>
  <c r="K524" i="6"/>
  <c r="J524" i="6"/>
  <c r="E524" i="6"/>
  <c r="D524" i="6"/>
  <c r="C524" i="6"/>
  <c r="O523" i="6"/>
  <c r="P523" i="6" s="1"/>
  <c r="N523" i="6"/>
  <c r="M523" i="6"/>
  <c r="K523" i="6"/>
  <c r="J523" i="6"/>
  <c r="E523" i="6"/>
  <c r="D523" i="6"/>
  <c r="C523" i="6"/>
  <c r="P522" i="6"/>
  <c r="O522" i="6"/>
  <c r="N522" i="6"/>
  <c r="M522" i="6"/>
  <c r="K522" i="6"/>
  <c r="J522" i="6"/>
  <c r="E522" i="6"/>
  <c r="D522" i="6"/>
  <c r="C522" i="6"/>
  <c r="O521" i="6"/>
  <c r="P521" i="6" s="1"/>
  <c r="N521" i="6"/>
  <c r="M521" i="6"/>
  <c r="K521" i="6"/>
  <c r="J521" i="6"/>
  <c r="E521" i="6"/>
  <c r="D521" i="6"/>
  <c r="C521" i="6"/>
  <c r="P520" i="6"/>
  <c r="O520" i="6"/>
  <c r="N520" i="6"/>
  <c r="M520" i="6"/>
  <c r="K520" i="6"/>
  <c r="J520" i="6"/>
  <c r="E520" i="6"/>
  <c r="D520" i="6"/>
  <c r="C520" i="6"/>
  <c r="O519" i="6"/>
  <c r="P519" i="6" s="1"/>
  <c r="N519" i="6"/>
  <c r="M519" i="6"/>
  <c r="K519" i="6"/>
  <c r="J519" i="6"/>
  <c r="E519" i="6"/>
  <c r="D519" i="6"/>
  <c r="C519" i="6"/>
  <c r="P518" i="6"/>
  <c r="O518" i="6"/>
  <c r="N518" i="6"/>
  <c r="M518" i="6"/>
  <c r="K518" i="6"/>
  <c r="J518" i="6"/>
  <c r="E518" i="6"/>
  <c r="D518" i="6"/>
  <c r="C518" i="6"/>
  <c r="O517" i="6"/>
  <c r="P517" i="6" s="1"/>
  <c r="N517" i="6"/>
  <c r="M517" i="6"/>
  <c r="K517" i="6"/>
  <c r="J517" i="6"/>
  <c r="E517" i="6"/>
  <c r="D517" i="6"/>
  <c r="C517" i="6"/>
  <c r="P516" i="6"/>
  <c r="O516" i="6"/>
  <c r="N516" i="6"/>
  <c r="M516" i="6"/>
  <c r="K516" i="6"/>
  <c r="J516" i="6"/>
  <c r="E516" i="6"/>
  <c r="D516" i="6"/>
  <c r="C516" i="6"/>
  <c r="O515" i="6"/>
  <c r="P515" i="6" s="1"/>
  <c r="N515" i="6"/>
  <c r="M515" i="6"/>
  <c r="K515" i="6"/>
  <c r="J515" i="6"/>
  <c r="E515" i="6"/>
  <c r="D515" i="6"/>
  <c r="C515" i="6"/>
  <c r="P514" i="6"/>
  <c r="O514" i="6"/>
  <c r="N514" i="6"/>
  <c r="M514" i="6"/>
  <c r="K514" i="6"/>
  <c r="J514" i="6"/>
  <c r="E514" i="6"/>
  <c r="D514" i="6"/>
  <c r="C514" i="6"/>
  <c r="O513" i="6"/>
  <c r="P513" i="6" s="1"/>
  <c r="N513" i="6"/>
  <c r="M513" i="6"/>
  <c r="K513" i="6"/>
  <c r="J513" i="6"/>
  <c r="E513" i="6"/>
  <c r="D513" i="6"/>
  <c r="C513" i="6"/>
  <c r="P512" i="6"/>
  <c r="O512" i="6"/>
  <c r="N512" i="6"/>
  <c r="M512" i="6"/>
  <c r="K512" i="6"/>
  <c r="J512" i="6"/>
  <c r="E512" i="6"/>
  <c r="D512" i="6"/>
  <c r="C512" i="6"/>
  <c r="O511" i="6"/>
  <c r="P511" i="6" s="1"/>
  <c r="N511" i="6"/>
  <c r="M511" i="6"/>
  <c r="K511" i="6"/>
  <c r="J511" i="6"/>
  <c r="E511" i="6"/>
  <c r="D511" i="6"/>
  <c r="C511" i="6"/>
  <c r="P510" i="6"/>
  <c r="O510" i="6"/>
  <c r="N510" i="6"/>
  <c r="M510" i="6"/>
  <c r="K510" i="6"/>
  <c r="J510" i="6"/>
  <c r="E510" i="6"/>
  <c r="D510" i="6"/>
  <c r="C510" i="6"/>
  <c r="O509" i="6"/>
  <c r="P509" i="6" s="1"/>
  <c r="N509" i="6"/>
  <c r="M509" i="6"/>
  <c r="K509" i="6"/>
  <c r="J509" i="6"/>
  <c r="E509" i="6"/>
  <c r="D509" i="6"/>
  <c r="C509" i="6"/>
  <c r="P508" i="6"/>
  <c r="O508" i="6"/>
  <c r="N508" i="6"/>
  <c r="M508" i="6"/>
  <c r="K508" i="6"/>
  <c r="J508" i="6"/>
  <c r="E508" i="6"/>
  <c r="D508" i="6"/>
  <c r="C508" i="6"/>
  <c r="O507" i="6"/>
  <c r="P507" i="6" s="1"/>
  <c r="N507" i="6"/>
  <c r="M507" i="6"/>
  <c r="K507" i="6"/>
  <c r="J507" i="6"/>
  <c r="E507" i="6"/>
  <c r="D507" i="6"/>
  <c r="C507" i="6"/>
  <c r="P506" i="6"/>
  <c r="O506" i="6"/>
  <c r="N506" i="6"/>
  <c r="M506" i="6"/>
  <c r="K506" i="6"/>
  <c r="J506" i="6"/>
  <c r="E506" i="6"/>
  <c r="D506" i="6"/>
  <c r="C506" i="6"/>
  <c r="O505" i="6"/>
  <c r="P505" i="6" s="1"/>
  <c r="N505" i="6"/>
  <c r="M505" i="6"/>
  <c r="K505" i="6"/>
  <c r="J505" i="6"/>
  <c r="E505" i="6"/>
  <c r="D505" i="6"/>
  <c r="C505" i="6"/>
  <c r="P504" i="6"/>
  <c r="O504" i="6"/>
  <c r="N504" i="6"/>
  <c r="M504" i="6"/>
  <c r="K504" i="6"/>
  <c r="J504" i="6"/>
  <c r="E504" i="6"/>
  <c r="D504" i="6"/>
  <c r="C504" i="6"/>
  <c r="O503" i="6"/>
  <c r="P503" i="6" s="1"/>
  <c r="N503" i="6"/>
  <c r="M503" i="6"/>
  <c r="K503" i="6"/>
  <c r="J503" i="6"/>
  <c r="E503" i="6"/>
  <c r="D503" i="6"/>
  <c r="C503" i="6"/>
  <c r="P502" i="6"/>
  <c r="O502" i="6"/>
  <c r="N502" i="6"/>
  <c r="M502" i="6"/>
  <c r="K502" i="6"/>
  <c r="J502" i="6"/>
  <c r="E502" i="6"/>
  <c r="D502" i="6"/>
  <c r="C502" i="6"/>
  <c r="O501" i="6"/>
  <c r="P501" i="6" s="1"/>
  <c r="N501" i="6"/>
  <c r="M501" i="6"/>
  <c r="K501" i="6"/>
  <c r="J501" i="6"/>
  <c r="E501" i="6"/>
  <c r="D501" i="6"/>
  <c r="C501" i="6"/>
  <c r="P500" i="6"/>
  <c r="O500" i="6"/>
  <c r="N500" i="6"/>
  <c r="M500" i="6"/>
  <c r="K500" i="6"/>
  <c r="J500" i="6"/>
  <c r="E500" i="6"/>
  <c r="D500" i="6"/>
  <c r="C500" i="6"/>
  <c r="O499" i="6"/>
  <c r="P499" i="6" s="1"/>
  <c r="N499" i="6"/>
  <c r="M499" i="6"/>
  <c r="K499" i="6"/>
  <c r="J499" i="6"/>
  <c r="E499" i="6"/>
  <c r="D499" i="6"/>
  <c r="C499" i="6"/>
  <c r="P498" i="6"/>
  <c r="O498" i="6"/>
  <c r="N498" i="6"/>
  <c r="M498" i="6"/>
  <c r="K498" i="6"/>
  <c r="J498" i="6"/>
  <c r="E498" i="6"/>
  <c r="D498" i="6"/>
  <c r="C498" i="6"/>
  <c r="O497" i="6"/>
  <c r="P497" i="6" s="1"/>
  <c r="N497" i="6"/>
  <c r="M497" i="6"/>
  <c r="K497" i="6"/>
  <c r="J497" i="6"/>
  <c r="E497" i="6"/>
  <c r="D497" i="6"/>
  <c r="C497" i="6"/>
  <c r="P496" i="6"/>
  <c r="O496" i="6"/>
  <c r="N496" i="6"/>
  <c r="M496" i="6"/>
  <c r="K496" i="6"/>
  <c r="J496" i="6"/>
  <c r="E496" i="6"/>
  <c r="D496" i="6"/>
  <c r="C496" i="6"/>
  <c r="O495" i="6"/>
  <c r="P495" i="6" s="1"/>
  <c r="N495" i="6"/>
  <c r="M495" i="6"/>
  <c r="K495" i="6"/>
  <c r="J495" i="6"/>
  <c r="E495" i="6"/>
  <c r="D495" i="6"/>
  <c r="C495" i="6"/>
  <c r="P494" i="6"/>
  <c r="O494" i="6"/>
  <c r="N494" i="6"/>
  <c r="M494" i="6"/>
  <c r="K494" i="6"/>
  <c r="J494" i="6"/>
  <c r="E494" i="6"/>
  <c r="D494" i="6"/>
  <c r="C494" i="6"/>
  <c r="O493" i="6"/>
  <c r="P493" i="6" s="1"/>
  <c r="N493" i="6"/>
  <c r="M493" i="6"/>
  <c r="K493" i="6"/>
  <c r="J493" i="6"/>
  <c r="E493" i="6"/>
  <c r="D493" i="6"/>
  <c r="C493" i="6"/>
  <c r="P492" i="6"/>
  <c r="O492" i="6"/>
  <c r="N492" i="6"/>
  <c r="M492" i="6"/>
  <c r="K492" i="6"/>
  <c r="J492" i="6"/>
  <c r="E492" i="6"/>
  <c r="D492" i="6"/>
  <c r="C492" i="6"/>
  <c r="O491" i="6"/>
  <c r="P491" i="6" s="1"/>
  <c r="N491" i="6"/>
  <c r="M491" i="6"/>
  <c r="K491" i="6"/>
  <c r="J491" i="6"/>
  <c r="E491" i="6"/>
  <c r="D491" i="6"/>
  <c r="C491" i="6"/>
  <c r="P490" i="6"/>
  <c r="O490" i="6"/>
  <c r="N490" i="6"/>
  <c r="M490" i="6"/>
  <c r="K490" i="6"/>
  <c r="J490" i="6"/>
  <c r="E490" i="6"/>
  <c r="D490" i="6"/>
  <c r="C490" i="6"/>
  <c r="O489" i="6"/>
  <c r="P489" i="6" s="1"/>
  <c r="N489" i="6"/>
  <c r="M489" i="6"/>
  <c r="K489" i="6"/>
  <c r="J489" i="6"/>
  <c r="E489" i="6"/>
  <c r="D489" i="6"/>
  <c r="C489" i="6"/>
  <c r="P488" i="6"/>
  <c r="O488" i="6"/>
  <c r="N488" i="6"/>
  <c r="M488" i="6"/>
  <c r="K488" i="6"/>
  <c r="J488" i="6"/>
  <c r="E488" i="6"/>
  <c r="D488" i="6"/>
  <c r="C488" i="6"/>
  <c r="O487" i="6"/>
  <c r="P487" i="6" s="1"/>
  <c r="N487" i="6"/>
  <c r="M487" i="6"/>
  <c r="K487" i="6"/>
  <c r="J487" i="6"/>
  <c r="E487" i="6"/>
  <c r="D487" i="6"/>
  <c r="C487" i="6"/>
  <c r="P486" i="6"/>
  <c r="O486" i="6"/>
  <c r="N486" i="6"/>
  <c r="M486" i="6"/>
  <c r="K486" i="6"/>
  <c r="J486" i="6"/>
  <c r="E486" i="6"/>
  <c r="D486" i="6"/>
  <c r="C486" i="6"/>
  <c r="O485" i="6"/>
  <c r="P485" i="6" s="1"/>
  <c r="N485" i="6"/>
  <c r="M485" i="6"/>
  <c r="K485" i="6"/>
  <c r="J485" i="6"/>
  <c r="E485" i="6"/>
  <c r="D485" i="6"/>
  <c r="C485" i="6"/>
  <c r="P484" i="6"/>
  <c r="O484" i="6"/>
  <c r="N484" i="6"/>
  <c r="M484" i="6"/>
  <c r="K484" i="6"/>
  <c r="J484" i="6"/>
  <c r="E484" i="6"/>
  <c r="D484" i="6"/>
  <c r="C484" i="6"/>
  <c r="O483" i="6"/>
  <c r="P483" i="6" s="1"/>
  <c r="N483" i="6"/>
  <c r="M483" i="6"/>
  <c r="K483" i="6"/>
  <c r="J483" i="6"/>
  <c r="E483" i="6"/>
  <c r="D483" i="6"/>
  <c r="C483" i="6"/>
  <c r="O482" i="6"/>
  <c r="P482" i="6" s="1"/>
  <c r="N482" i="6"/>
  <c r="M482" i="6"/>
  <c r="K482" i="6"/>
  <c r="J482" i="6"/>
  <c r="E482" i="6"/>
  <c r="D482" i="6"/>
  <c r="C482" i="6"/>
  <c r="O481" i="6"/>
  <c r="P481" i="6" s="1"/>
  <c r="N481" i="6"/>
  <c r="M481" i="6"/>
  <c r="K481" i="6"/>
  <c r="J481" i="6"/>
  <c r="E481" i="6"/>
  <c r="D481" i="6"/>
  <c r="C481" i="6"/>
  <c r="P480" i="6"/>
  <c r="O480" i="6"/>
  <c r="N480" i="6"/>
  <c r="M480" i="6"/>
  <c r="K480" i="6"/>
  <c r="J480" i="6"/>
  <c r="E480" i="6"/>
  <c r="D480" i="6"/>
  <c r="C480" i="6"/>
  <c r="P479" i="6"/>
  <c r="O479" i="6"/>
  <c r="N479" i="6"/>
  <c r="M479" i="6"/>
  <c r="K479" i="6"/>
  <c r="J479" i="6"/>
  <c r="E479" i="6"/>
  <c r="D479" i="6"/>
  <c r="C479" i="6"/>
  <c r="P478" i="6"/>
  <c r="O478" i="6"/>
  <c r="N478" i="6"/>
  <c r="M478" i="6"/>
  <c r="K478" i="6"/>
  <c r="J478" i="6"/>
  <c r="E478" i="6"/>
  <c r="D478" i="6"/>
  <c r="C478" i="6"/>
  <c r="P477" i="6"/>
  <c r="O477" i="6"/>
  <c r="N477" i="6"/>
  <c r="M477" i="6"/>
  <c r="K477" i="6"/>
  <c r="J477" i="6"/>
  <c r="E477" i="6"/>
  <c r="D477" i="6"/>
  <c r="C477" i="6"/>
  <c r="O476" i="6"/>
  <c r="P476" i="6" s="1"/>
  <c r="N476" i="6"/>
  <c r="M476" i="6"/>
  <c r="K476" i="6"/>
  <c r="J476" i="6"/>
  <c r="E476" i="6"/>
  <c r="D476" i="6"/>
  <c r="C476" i="6"/>
  <c r="P475" i="6"/>
  <c r="O475" i="6"/>
  <c r="N475" i="6"/>
  <c r="M475" i="6"/>
  <c r="K475" i="6"/>
  <c r="J475" i="6"/>
  <c r="E475" i="6"/>
  <c r="D475" i="6"/>
  <c r="C475" i="6"/>
  <c r="P474" i="6"/>
  <c r="O474" i="6"/>
  <c r="N474" i="6"/>
  <c r="M474" i="6"/>
  <c r="K474" i="6"/>
  <c r="J474" i="6"/>
  <c r="E474" i="6"/>
  <c r="D474" i="6"/>
  <c r="C474" i="6"/>
  <c r="P473" i="6"/>
  <c r="O473" i="6"/>
  <c r="N473" i="6"/>
  <c r="M473" i="6"/>
  <c r="K473" i="6"/>
  <c r="J473" i="6"/>
  <c r="E473" i="6"/>
  <c r="D473" i="6"/>
  <c r="C473" i="6"/>
  <c r="O472" i="6"/>
  <c r="P472" i="6" s="1"/>
  <c r="N472" i="6"/>
  <c r="M472" i="6"/>
  <c r="K472" i="6"/>
  <c r="J472" i="6"/>
  <c r="E472" i="6"/>
  <c r="D472" i="6"/>
  <c r="C472" i="6"/>
  <c r="P471" i="6"/>
  <c r="O471" i="6"/>
  <c r="N471" i="6"/>
  <c r="M471" i="6"/>
  <c r="K471" i="6"/>
  <c r="J471" i="6"/>
  <c r="E471" i="6"/>
  <c r="D471" i="6"/>
  <c r="C471" i="6"/>
  <c r="P470" i="6"/>
  <c r="O470" i="6"/>
  <c r="N470" i="6"/>
  <c r="M470" i="6"/>
  <c r="K470" i="6"/>
  <c r="J470" i="6"/>
  <c r="E470" i="6"/>
  <c r="D470" i="6"/>
  <c r="C470" i="6"/>
  <c r="P469" i="6"/>
  <c r="O469" i="6"/>
  <c r="N469" i="6"/>
  <c r="M469" i="6"/>
  <c r="K469" i="6"/>
  <c r="J469" i="6"/>
  <c r="E469" i="6"/>
  <c r="D469" i="6"/>
  <c r="C469" i="6"/>
  <c r="O468" i="6"/>
  <c r="P468" i="6" s="1"/>
  <c r="N468" i="6"/>
  <c r="M468" i="6"/>
  <c r="K468" i="6"/>
  <c r="J468" i="6"/>
  <c r="E468" i="6"/>
  <c r="D468" i="6"/>
  <c r="C468" i="6"/>
  <c r="P467" i="6"/>
  <c r="O467" i="6"/>
  <c r="N467" i="6"/>
  <c r="M467" i="6"/>
  <c r="K467" i="6"/>
  <c r="J467" i="6"/>
  <c r="E467" i="6"/>
  <c r="D467" i="6"/>
  <c r="C467" i="6"/>
  <c r="P466" i="6"/>
  <c r="O466" i="6"/>
  <c r="N466" i="6"/>
  <c r="M466" i="6"/>
  <c r="K466" i="6"/>
  <c r="J466" i="6"/>
  <c r="E466" i="6"/>
  <c r="D466" i="6"/>
  <c r="C466" i="6"/>
  <c r="P465" i="6"/>
  <c r="O465" i="6"/>
  <c r="N465" i="6"/>
  <c r="M465" i="6"/>
  <c r="K465" i="6"/>
  <c r="J465" i="6"/>
  <c r="E465" i="6"/>
  <c r="D465" i="6"/>
  <c r="C465" i="6"/>
  <c r="O464" i="6"/>
  <c r="P464" i="6" s="1"/>
  <c r="N464" i="6"/>
  <c r="M464" i="6"/>
  <c r="K464" i="6"/>
  <c r="J464" i="6"/>
  <c r="E464" i="6"/>
  <c r="D464" i="6"/>
  <c r="C464" i="6"/>
  <c r="P463" i="6"/>
  <c r="O463" i="6"/>
  <c r="N463" i="6"/>
  <c r="M463" i="6"/>
  <c r="K463" i="6"/>
  <c r="J463" i="6"/>
  <c r="E463" i="6"/>
  <c r="D463" i="6"/>
  <c r="C463" i="6"/>
  <c r="P462" i="6"/>
  <c r="O462" i="6"/>
  <c r="N462" i="6"/>
  <c r="M462" i="6"/>
  <c r="K462" i="6"/>
  <c r="J462" i="6"/>
  <c r="E462" i="6"/>
  <c r="D462" i="6"/>
  <c r="C462" i="6"/>
  <c r="P461" i="6"/>
  <c r="O461" i="6"/>
  <c r="N461" i="6"/>
  <c r="M461" i="6"/>
  <c r="K461" i="6"/>
  <c r="J461" i="6"/>
  <c r="E461" i="6"/>
  <c r="D461" i="6"/>
  <c r="C461" i="6"/>
  <c r="O460" i="6"/>
  <c r="P460" i="6" s="1"/>
  <c r="N460" i="6"/>
  <c r="M460" i="6"/>
  <c r="K460" i="6"/>
  <c r="J460" i="6"/>
  <c r="E460" i="6"/>
  <c r="D460" i="6"/>
  <c r="C460" i="6"/>
  <c r="P459" i="6"/>
  <c r="O459" i="6"/>
  <c r="N459" i="6"/>
  <c r="M459" i="6"/>
  <c r="K459" i="6"/>
  <c r="J459" i="6"/>
  <c r="E459" i="6"/>
  <c r="D459" i="6"/>
  <c r="C459" i="6"/>
  <c r="P458" i="6"/>
  <c r="O458" i="6"/>
  <c r="N458" i="6"/>
  <c r="M458" i="6"/>
  <c r="K458" i="6"/>
  <c r="J458" i="6"/>
  <c r="E458" i="6"/>
  <c r="D458" i="6"/>
  <c r="C458" i="6"/>
  <c r="P457" i="6"/>
  <c r="O457" i="6"/>
  <c r="N457" i="6"/>
  <c r="M457" i="6"/>
  <c r="K457" i="6"/>
  <c r="J457" i="6"/>
  <c r="E457" i="6"/>
  <c r="D457" i="6"/>
  <c r="C457" i="6"/>
  <c r="O456" i="6"/>
  <c r="P456" i="6" s="1"/>
  <c r="N456" i="6"/>
  <c r="M456" i="6"/>
  <c r="K456" i="6"/>
  <c r="J456" i="6"/>
  <c r="E456" i="6"/>
  <c r="D456" i="6"/>
  <c r="C456" i="6"/>
  <c r="P455" i="6"/>
  <c r="O455" i="6"/>
  <c r="N455" i="6"/>
  <c r="M455" i="6"/>
  <c r="K455" i="6"/>
  <c r="J455" i="6"/>
  <c r="E455" i="6"/>
  <c r="D455" i="6"/>
  <c r="C455" i="6"/>
  <c r="P454" i="6"/>
  <c r="O454" i="6"/>
  <c r="N454" i="6"/>
  <c r="M454" i="6"/>
  <c r="K454" i="6"/>
  <c r="J454" i="6"/>
  <c r="E454" i="6"/>
  <c r="D454" i="6"/>
  <c r="C454" i="6"/>
  <c r="P453" i="6"/>
  <c r="O453" i="6"/>
  <c r="N453" i="6"/>
  <c r="M453" i="6"/>
  <c r="K453" i="6"/>
  <c r="J453" i="6"/>
  <c r="E453" i="6"/>
  <c r="D453" i="6"/>
  <c r="C453" i="6"/>
  <c r="O452" i="6"/>
  <c r="P452" i="6" s="1"/>
  <c r="N452" i="6"/>
  <c r="M452" i="6"/>
  <c r="K452" i="6"/>
  <c r="J452" i="6"/>
  <c r="E452" i="6"/>
  <c r="D452" i="6"/>
  <c r="C452" i="6"/>
  <c r="P451" i="6"/>
  <c r="O451" i="6"/>
  <c r="N451" i="6"/>
  <c r="M451" i="6"/>
  <c r="K451" i="6"/>
  <c r="J451" i="6"/>
  <c r="E451" i="6"/>
  <c r="D451" i="6"/>
  <c r="C451" i="6"/>
  <c r="P450" i="6"/>
  <c r="O450" i="6"/>
  <c r="N450" i="6"/>
  <c r="M450" i="6"/>
  <c r="K450" i="6"/>
  <c r="J450" i="6"/>
  <c r="E450" i="6"/>
  <c r="D450" i="6"/>
  <c r="C450" i="6"/>
  <c r="P449" i="6"/>
  <c r="O449" i="6"/>
  <c r="N449" i="6"/>
  <c r="M449" i="6"/>
  <c r="K449" i="6"/>
  <c r="J449" i="6"/>
  <c r="E449" i="6"/>
  <c r="D449" i="6"/>
  <c r="C449" i="6"/>
  <c r="O448" i="6"/>
  <c r="P448" i="6" s="1"/>
  <c r="N448" i="6"/>
  <c r="M448" i="6"/>
  <c r="K448" i="6"/>
  <c r="J448" i="6"/>
  <c r="E448" i="6"/>
  <c r="D448" i="6"/>
  <c r="C448" i="6"/>
  <c r="P447" i="6"/>
  <c r="O447" i="6"/>
  <c r="N447" i="6"/>
  <c r="M447" i="6"/>
  <c r="K447" i="6"/>
  <c r="J447" i="6"/>
  <c r="E447" i="6"/>
  <c r="D447" i="6"/>
  <c r="C447" i="6"/>
  <c r="P446" i="6"/>
  <c r="O446" i="6"/>
  <c r="N446" i="6"/>
  <c r="M446" i="6"/>
  <c r="K446" i="6"/>
  <c r="J446" i="6"/>
  <c r="E446" i="6"/>
  <c r="D446" i="6"/>
  <c r="C446" i="6"/>
  <c r="P445" i="6"/>
  <c r="O445" i="6"/>
  <c r="N445" i="6"/>
  <c r="M445" i="6"/>
  <c r="K445" i="6"/>
  <c r="J445" i="6"/>
  <c r="E445" i="6"/>
  <c r="D445" i="6"/>
  <c r="C445" i="6"/>
  <c r="O444" i="6"/>
  <c r="P444" i="6" s="1"/>
  <c r="N444" i="6"/>
  <c r="M444" i="6"/>
  <c r="K444" i="6"/>
  <c r="J444" i="6"/>
  <c r="E444" i="6"/>
  <c r="D444" i="6"/>
  <c r="C444" i="6"/>
  <c r="P443" i="6"/>
  <c r="O443" i="6"/>
  <c r="N443" i="6"/>
  <c r="M443" i="6"/>
  <c r="K443" i="6"/>
  <c r="J443" i="6"/>
  <c r="E443" i="6"/>
  <c r="D443" i="6"/>
  <c r="C443" i="6"/>
  <c r="P442" i="6"/>
  <c r="O442" i="6"/>
  <c r="N442" i="6"/>
  <c r="M442" i="6"/>
  <c r="K442" i="6"/>
  <c r="J442" i="6"/>
  <c r="E442" i="6"/>
  <c r="D442" i="6"/>
  <c r="C442" i="6"/>
  <c r="P441" i="6"/>
  <c r="O441" i="6"/>
  <c r="N441" i="6"/>
  <c r="M441" i="6"/>
  <c r="K441" i="6"/>
  <c r="J441" i="6"/>
  <c r="E441" i="6"/>
  <c r="D441" i="6"/>
  <c r="C441" i="6"/>
  <c r="O440" i="6"/>
  <c r="P440" i="6" s="1"/>
  <c r="N440" i="6"/>
  <c r="M440" i="6"/>
  <c r="K440" i="6"/>
  <c r="J440" i="6"/>
  <c r="E440" i="6"/>
  <c r="D440" i="6"/>
  <c r="C440" i="6"/>
  <c r="P439" i="6"/>
  <c r="O439" i="6"/>
  <c r="N439" i="6"/>
  <c r="M439" i="6"/>
  <c r="K439" i="6"/>
  <c r="J439" i="6"/>
  <c r="E439" i="6"/>
  <c r="D439" i="6"/>
  <c r="C439" i="6"/>
  <c r="P438" i="6"/>
  <c r="O438" i="6"/>
  <c r="N438" i="6"/>
  <c r="M438" i="6"/>
  <c r="K438" i="6"/>
  <c r="J438" i="6"/>
  <c r="E438" i="6"/>
  <c r="D438" i="6"/>
  <c r="C438" i="6"/>
  <c r="P437" i="6"/>
  <c r="O437" i="6"/>
  <c r="N437" i="6"/>
  <c r="M437" i="6"/>
  <c r="K437" i="6"/>
  <c r="J437" i="6"/>
  <c r="E437" i="6"/>
  <c r="D437" i="6"/>
  <c r="C437" i="6"/>
  <c r="O436" i="6"/>
  <c r="P436" i="6" s="1"/>
  <c r="N436" i="6"/>
  <c r="M436" i="6"/>
  <c r="K436" i="6"/>
  <c r="J436" i="6"/>
  <c r="E436" i="6"/>
  <c r="D436" i="6"/>
  <c r="C436" i="6"/>
  <c r="P435" i="6"/>
  <c r="O435" i="6"/>
  <c r="N435" i="6"/>
  <c r="M435" i="6"/>
  <c r="K435" i="6"/>
  <c r="J435" i="6"/>
  <c r="E435" i="6"/>
  <c r="D435" i="6"/>
  <c r="C435" i="6"/>
  <c r="P434" i="6"/>
  <c r="O434" i="6"/>
  <c r="N434" i="6"/>
  <c r="M434" i="6"/>
  <c r="K434" i="6"/>
  <c r="J434" i="6"/>
  <c r="E434" i="6"/>
  <c r="D434" i="6"/>
  <c r="C434" i="6"/>
  <c r="P433" i="6"/>
  <c r="O433" i="6"/>
  <c r="N433" i="6"/>
  <c r="M433" i="6"/>
  <c r="K433" i="6"/>
  <c r="J433" i="6"/>
  <c r="E433" i="6"/>
  <c r="D433" i="6"/>
  <c r="C433" i="6"/>
  <c r="O432" i="6"/>
  <c r="P432" i="6" s="1"/>
  <c r="N432" i="6"/>
  <c r="M432" i="6"/>
  <c r="K432" i="6"/>
  <c r="J432" i="6"/>
  <c r="E432" i="6"/>
  <c r="D432" i="6"/>
  <c r="C432" i="6"/>
  <c r="P431" i="6"/>
  <c r="O431" i="6"/>
  <c r="N431" i="6"/>
  <c r="M431" i="6"/>
  <c r="K431" i="6"/>
  <c r="J431" i="6"/>
  <c r="E431" i="6"/>
  <c r="D431" i="6"/>
  <c r="C431" i="6"/>
  <c r="P430" i="6"/>
  <c r="O430" i="6"/>
  <c r="N430" i="6"/>
  <c r="M430" i="6"/>
  <c r="K430" i="6"/>
  <c r="J430" i="6"/>
  <c r="E430" i="6"/>
  <c r="D430" i="6"/>
  <c r="C430" i="6"/>
  <c r="P429" i="6"/>
  <c r="O429" i="6"/>
  <c r="N429" i="6"/>
  <c r="M429" i="6"/>
  <c r="K429" i="6"/>
  <c r="J429" i="6"/>
  <c r="E429" i="6"/>
  <c r="D429" i="6"/>
  <c r="C429" i="6"/>
  <c r="O428" i="6"/>
  <c r="P428" i="6" s="1"/>
  <c r="N428" i="6"/>
  <c r="M428" i="6"/>
  <c r="K428" i="6"/>
  <c r="J428" i="6"/>
  <c r="E428" i="6"/>
  <c r="D428" i="6"/>
  <c r="C428" i="6"/>
  <c r="P427" i="6"/>
  <c r="O427" i="6"/>
  <c r="N427" i="6"/>
  <c r="M427" i="6"/>
  <c r="K427" i="6"/>
  <c r="J427" i="6"/>
  <c r="E427" i="6"/>
  <c r="D427" i="6"/>
  <c r="C427" i="6"/>
  <c r="P426" i="6"/>
  <c r="O426" i="6"/>
  <c r="N426" i="6"/>
  <c r="M426" i="6"/>
  <c r="K426" i="6"/>
  <c r="J426" i="6"/>
  <c r="E426" i="6"/>
  <c r="D426" i="6"/>
  <c r="C426" i="6"/>
  <c r="P425" i="6"/>
  <c r="O425" i="6"/>
  <c r="N425" i="6"/>
  <c r="M425" i="6"/>
  <c r="K425" i="6"/>
  <c r="J425" i="6"/>
  <c r="E425" i="6"/>
  <c r="D425" i="6"/>
  <c r="C425" i="6"/>
  <c r="O424" i="6"/>
  <c r="P424" i="6" s="1"/>
  <c r="N424" i="6"/>
  <c r="M424" i="6"/>
  <c r="K424" i="6"/>
  <c r="J424" i="6"/>
  <c r="E424" i="6"/>
  <c r="D424" i="6"/>
  <c r="C424" i="6"/>
  <c r="P423" i="6"/>
  <c r="O423" i="6"/>
  <c r="N423" i="6"/>
  <c r="M423" i="6"/>
  <c r="K423" i="6"/>
  <c r="J423" i="6"/>
  <c r="E423" i="6"/>
  <c r="D423" i="6"/>
  <c r="C423" i="6"/>
  <c r="P422" i="6"/>
  <c r="O422" i="6"/>
  <c r="N422" i="6"/>
  <c r="M422" i="6"/>
  <c r="K422" i="6"/>
  <c r="J422" i="6"/>
  <c r="E422" i="6"/>
  <c r="D422" i="6"/>
  <c r="C422" i="6"/>
  <c r="P421" i="6"/>
  <c r="O421" i="6"/>
  <c r="N421" i="6"/>
  <c r="M421" i="6"/>
  <c r="K421" i="6"/>
  <c r="J421" i="6"/>
  <c r="E421" i="6"/>
  <c r="D421" i="6"/>
  <c r="C421" i="6"/>
  <c r="O420" i="6"/>
  <c r="P420" i="6" s="1"/>
  <c r="N420" i="6"/>
  <c r="M420" i="6"/>
  <c r="K420" i="6"/>
  <c r="J420" i="6"/>
  <c r="E420" i="6"/>
  <c r="D420" i="6"/>
  <c r="C420" i="6"/>
  <c r="P419" i="6"/>
  <c r="O419" i="6"/>
  <c r="N419" i="6"/>
  <c r="M419" i="6"/>
  <c r="K419" i="6"/>
  <c r="J419" i="6"/>
  <c r="E419" i="6"/>
  <c r="D419" i="6"/>
  <c r="C419" i="6"/>
  <c r="P418" i="6"/>
  <c r="O418" i="6"/>
  <c r="N418" i="6"/>
  <c r="M418" i="6"/>
  <c r="K418" i="6"/>
  <c r="J418" i="6"/>
  <c r="E418" i="6"/>
  <c r="D418" i="6"/>
  <c r="C418" i="6"/>
  <c r="P417" i="6"/>
  <c r="O417" i="6"/>
  <c r="N417" i="6"/>
  <c r="M417" i="6"/>
  <c r="K417" i="6"/>
  <c r="J417" i="6"/>
  <c r="E417" i="6"/>
  <c r="D417" i="6"/>
  <c r="C417" i="6"/>
  <c r="O416" i="6"/>
  <c r="P416" i="6" s="1"/>
  <c r="N416" i="6"/>
  <c r="M416" i="6"/>
  <c r="K416" i="6"/>
  <c r="J416" i="6"/>
  <c r="E416" i="6"/>
  <c r="D416" i="6"/>
  <c r="C416" i="6"/>
  <c r="P415" i="6"/>
  <c r="O415" i="6"/>
  <c r="N415" i="6"/>
  <c r="M415" i="6"/>
  <c r="K415" i="6"/>
  <c r="J415" i="6"/>
  <c r="E415" i="6"/>
  <c r="D415" i="6"/>
  <c r="C415" i="6"/>
  <c r="P414" i="6"/>
  <c r="O414" i="6"/>
  <c r="N414" i="6"/>
  <c r="M414" i="6"/>
  <c r="K414" i="6"/>
  <c r="J414" i="6"/>
  <c r="E414" i="6"/>
  <c r="D414" i="6"/>
  <c r="C414" i="6"/>
  <c r="P413" i="6"/>
  <c r="O413" i="6"/>
  <c r="N413" i="6"/>
  <c r="M413" i="6"/>
  <c r="K413" i="6"/>
  <c r="J413" i="6"/>
  <c r="E413" i="6"/>
  <c r="D413" i="6"/>
  <c r="C413" i="6"/>
  <c r="O412" i="6"/>
  <c r="P412" i="6" s="1"/>
  <c r="N412" i="6"/>
  <c r="M412" i="6"/>
  <c r="K412" i="6"/>
  <c r="J412" i="6"/>
  <c r="E412" i="6"/>
  <c r="D412" i="6"/>
  <c r="C412" i="6"/>
  <c r="P411" i="6"/>
  <c r="O411" i="6"/>
  <c r="N411" i="6"/>
  <c r="M411" i="6"/>
  <c r="K411" i="6"/>
  <c r="J411" i="6"/>
  <c r="E411" i="6"/>
  <c r="D411" i="6"/>
  <c r="C411" i="6"/>
  <c r="P410" i="6"/>
  <c r="O410" i="6"/>
  <c r="N410" i="6"/>
  <c r="M410" i="6"/>
  <c r="K410" i="6"/>
  <c r="J410" i="6"/>
  <c r="E410" i="6"/>
  <c r="D410" i="6"/>
  <c r="C410" i="6"/>
  <c r="P409" i="6"/>
  <c r="O409" i="6"/>
  <c r="N409" i="6"/>
  <c r="M409" i="6"/>
  <c r="K409" i="6"/>
  <c r="J409" i="6"/>
  <c r="E409" i="6"/>
  <c r="D409" i="6"/>
  <c r="C409" i="6"/>
  <c r="O408" i="6"/>
  <c r="P408" i="6" s="1"/>
  <c r="N408" i="6"/>
  <c r="M408" i="6"/>
  <c r="K408" i="6"/>
  <c r="J408" i="6"/>
  <c r="E408" i="6"/>
  <c r="D408" i="6"/>
  <c r="C408" i="6"/>
  <c r="P407" i="6"/>
  <c r="O407" i="6"/>
  <c r="N407" i="6"/>
  <c r="M407" i="6"/>
  <c r="K407" i="6"/>
  <c r="J407" i="6"/>
  <c r="E407" i="6"/>
  <c r="D407" i="6"/>
  <c r="C407" i="6"/>
  <c r="P406" i="6"/>
  <c r="O406" i="6"/>
  <c r="N406" i="6"/>
  <c r="M406" i="6"/>
  <c r="K406" i="6"/>
  <c r="J406" i="6"/>
  <c r="E406" i="6"/>
  <c r="D406" i="6"/>
  <c r="C406" i="6"/>
  <c r="P405" i="6"/>
  <c r="O405" i="6"/>
  <c r="N405" i="6"/>
  <c r="M405" i="6"/>
  <c r="K405" i="6"/>
  <c r="J405" i="6"/>
  <c r="E405" i="6"/>
  <c r="D405" i="6"/>
  <c r="C405" i="6"/>
  <c r="O404" i="6"/>
  <c r="P404" i="6" s="1"/>
  <c r="N404" i="6"/>
  <c r="M404" i="6"/>
  <c r="K404" i="6"/>
  <c r="J404" i="6"/>
  <c r="E404" i="6"/>
  <c r="D404" i="6"/>
  <c r="C404" i="6"/>
  <c r="P403" i="6"/>
  <c r="O403" i="6"/>
  <c r="N403" i="6"/>
  <c r="M403" i="6"/>
  <c r="K403" i="6"/>
  <c r="J403" i="6"/>
  <c r="E403" i="6"/>
  <c r="D403" i="6"/>
  <c r="C403" i="6"/>
  <c r="P402" i="6"/>
  <c r="O402" i="6"/>
  <c r="N402" i="6"/>
  <c r="M402" i="6"/>
  <c r="K402" i="6"/>
  <c r="J402" i="6"/>
  <c r="E402" i="6"/>
  <c r="D402" i="6"/>
  <c r="C402" i="6"/>
  <c r="P401" i="6"/>
  <c r="O401" i="6"/>
  <c r="N401" i="6"/>
  <c r="M401" i="6"/>
  <c r="K401" i="6"/>
  <c r="J401" i="6"/>
  <c r="E401" i="6"/>
  <c r="D401" i="6"/>
  <c r="C401" i="6"/>
  <c r="O400" i="6"/>
  <c r="P400" i="6" s="1"/>
  <c r="N400" i="6"/>
  <c r="M400" i="6"/>
  <c r="K400" i="6"/>
  <c r="J400" i="6"/>
  <c r="E400" i="6"/>
  <c r="D400" i="6"/>
  <c r="C400" i="6"/>
  <c r="P399" i="6"/>
  <c r="O399" i="6"/>
  <c r="N399" i="6"/>
  <c r="M399" i="6"/>
  <c r="K399" i="6"/>
  <c r="J399" i="6"/>
  <c r="E399" i="6"/>
  <c r="D399" i="6"/>
  <c r="C399" i="6"/>
  <c r="P398" i="6"/>
  <c r="O398" i="6"/>
  <c r="N398" i="6"/>
  <c r="M398" i="6"/>
  <c r="K398" i="6"/>
  <c r="J398" i="6"/>
  <c r="E398" i="6"/>
  <c r="D398" i="6"/>
  <c r="C398" i="6"/>
  <c r="P397" i="6"/>
  <c r="O397" i="6"/>
  <c r="N397" i="6"/>
  <c r="M397" i="6"/>
  <c r="K397" i="6"/>
  <c r="J397" i="6"/>
  <c r="E397" i="6"/>
  <c r="D397" i="6"/>
  <c r="C397" i="6"/>
  <c r="O396" i="6"/>
  <c r="P396" i="6" s="1"/>
  <c r="N396" i="6"/>
  <c r="M396" i="6"/>
  <c r="K396" i="6"/>
  <c r="J396" i="6"/>
  <c r="E396" i="6"/>
  <c r="D396" i="6"/>
  <c r="C396" i="6"/>
  <c r="P395" i="6"/>
  <c r="O395" i="6"/>
  <c r="N395" i="6"/>
  <c r="M395" i="6"/>
  <c r="K395" i="6"/>
  <c r="J395" i="6"/>
  <c r="E395" i="6"/>
  <c r="D395" i="6"/>
  <c r="C395" i="6"/>
  <c r="P394" i="6"/>
  <c r="O394" i="6"/>
  <c r="N394" i="6"/>
  <c r="M394" i="6"/>
  <c r="K394" i="6"/>
  <c r="J394" i="6"/>
  <c r="E394" i="6"/>
  <c r="D394" i="6"/>
  <c r="C394" i="6"/>
  <c r="P393" i="6"/>
  <c r="O393" i="6"/>
  <c r="N393" i="6"/>
  <c r="M393" i="6"/>
  <c r="K393" i="6"/>
  <c r="J393" i="6"/>
  <c r="E393" i="6"/>
  <c r="D393" i="6"/>
  <c r="C393" i="6"/>
  <c r="O392" i="6"/>
  <c r="P392" i="6" s="1"/>
  <c r="N392" i="6"/>
  <c r="M392" i="6"/>
  <c r="K392" i="6"/>
  <c r="J392" i="6"/>
  <c r="E392" i="6"/>
  <c r="D392" i="6"/>
  <c r="C392" i="6"/>
  <c r="P391" i="6"/>
  <c r="O391" i="6"/>
  <c r="N391" i="6"/>
  <c r="M391" i="6"/>
  <c r="K391" i="6"/>
  <c r="J391" i="6"/>
  <c r="E391" i="6"/>
  <c r="D391" i="6"/>
  <c r="C391" i="6"/>
  <c r="P390" i="6"/>
  <c r="O390" i="6"/>
  <c r="N390" i="6"/>
  <c r="M390" i="6"/>
  <c r="K390" i="6"/>
  <c r="J390" i="6"/>
  <c r="E390" i="6"/>
  <c r="D390" i="6"/>
  <c r="C390" i="6"/>
  <c r="P389" i="6"/>
  <c r="O389" i="6"/>
  <c r="N389" i="6"/>
  <c r="M389" i="6"/>
  <c r="K389" i="6"/>
  <c r="J389" i="6"/>
  <c r="E389" i="6"/>
  <c r="D389" i="6"/>
  <c r="C389" i="6"/>
  <c r="O388" i="6"/>
  <c r="P388" i="6" s="1"/>
  <c r="N388" i="6"/>
  <c r="M388" i="6"/>
  <c r="K388" i="6"/>
  <c r="J388" i="6"/>
  <c r="E388" i="6"/>
  <c r="D388" i="6"/>
  <c r="C388" i="6"/>
  <c r="P387" i="6"/>
  <c r="O387" i="6"/>
  <c r="N387" i="6"/>
  <c r="M387" i="6"/>
  <c r="K387" i="6"/>
  <c r="J387" i="6"/>
  <c r="E387" i="6"/>
  <c r="D387" i="6"/>
  <c r="C387" i="6"/>
  <c r="P386" i="6"/>
  <c r="O386" i="6"/>
  <c r="N386" i="6"/>
  <c r="M386" i="6"/>
  <c r="K386" i="6"/>
  <c r="J386" i="6"/>
  <c r="E386" i="6"/>
  <c r="D386" i="6"/>
  <c r="C386" i="6"/>
  <c r="P385" i="6"/>
  <c r="O385" i="6"/>
  <c r="N385" i="6"/>
  <c r="M385" i="6"/>
  <c r="K385" i="6"/>
  <c r="J385" i="6"/>
  <c r="E385" i="6"/>
  <c r="D385" i="6"/>
  <c r="C385" i="6"/>
  <c r="O384" i="6"/>
  <c r="P384" i="6" s="1"/>
  <c r="N384" i="6"/>
  <c r="M384" i="6"/>
  <c r="K384" i="6"/>
  <c r="J384" i="6"/>
  <c r="E384" i="6"/>
  <c r="D384" i="6"/>
  <c r="C384" i="6"/>
  <c r="P383" i="6"/>
  <c r="O383" i="6"/>
  <c r="N383" i="6"/>
  <c r="M383" i="6"/>
  <c r="K383" i="6"/>
  <c r="J383" i="6"/>
  <c r="E383" i="6"/>
  <c r="D383" i="6"/>
  <c r="C383" i="6"/>
  <c r="P382" i="6"/>
  <c r="O382" i="6"/>
  <c r="N382" i="6"/>
  <c r="M382" i="6"/>
  <c r="K382" i="6"/>
  <c r="J382" i="6"/>
  <c r="E382" i="6"/>
  <c r="D382" i="6"/>
  <c r="C382" i="6"/>
  <c r="P381" i="6"/>
  <c r="O381" i="6"/>
  <c r="N381" i="6"/>
  <c r="M381" i="6"/>
  <c r="K381" i="6"/>
  <c r="J381" i="6"/>
  <c r="E381" i="6"/>
  <c r="D381" i="6"/>
  <c r="C381" i="6"/>
  <c r="O380" i="6"/>
  <c r="P380" i="6" s="1"/>
  <c r="N380" i="6"/>
  <c r="M380" i="6"/>
  <c r="K380" i="6"/>
  <c r="J380" i="6"/>
  <c r="E380" i="6"/>
  <c r="D380" i="6"/>
  <c r="C380" i="6"/>
  <c r="P379" i="6"/>
  <c r="O379" i="6"/>
  <c r="N379" i="6"/>
  <c r="M379" i="6"/>
  <c r="K379" i="6"/>
  <c r="J379" i="6"/>
  <c r="E379" i="6"/>
  <c r="D379" i="6"/>
  <c r="C379" i="6"/>
  <c r="P378" i="6"/>
  <c r="O378" i="6"/>
  <c r="N378" i="6"/>
  <c r="M378" i="6"/>
  <c r="K378" i="6"/>
  <c r="J378" i="6"/>
  <c r="E378" i="6"/>
  <c r="D378" i="6"/>
  <c r="C378" i="6"/>
  <c r="P377" i="6"/>
  <c r="O377" i="6"/>
  <c r="N377" i="6"/>
  <c r="M377" i="6"/>
  <c r="K377" i="6"/>
  <c r="J377" i="6"/>
  <c r="E377" i="6"/>
  <c r="D377" i="6"/>
  <c r="C377" i="6"/>
  <c r="O376" i="6"/>
  <c r="P376" i="6" s="1"/>
  <c r="N376" i="6"/>
  <c r="M376" i="6"/>
  <c r="K376" i="6"/>
  <c r="J376" i="6"/>
  <c r="E376" i="6"/>
  <c r="D376" i="6"/>
  <c r="C376" i="6"/>
  <c r="P375" i="6"/>
  <c r="O375" i="6"/>
  <c r="N375" i="6"/>
  <c r="M375" i="6"/>
  <c r="K375" i="6"/>
  <c r="J375" i="6"/>
  <c r="E375" i="6"/>
  <c r="D375" i="6"/>
  <c r="C375" i="6"/>
  <c r="P374" i="6"/>
  <c r="O374" i="6"/>
  <c r="N374" i="6"/>
  <c r="M374" i="6"/>
  <c r="K374" i="6"/>
  <c r="J374" i="6"/>
  <c r="E374" i="6"/>
  <c r="D374" i="6"/>
  <c r="C374" i="6"/>
  <c r="P373" i="6"/>
  <c r="O373" i="6"/>
  <c r="N373" i="6"/>
  <c r="M373" i="6"/>
  <c r="K373" i="6"/>
  <c r="J373" i="6"/>
  <c r="E373" i="6"/>
  <c r="D373" i="6"/>
  <c r="C373" i="6"/>
  <c r="O372" i="6"/>
  <c r="P372" i="6" s="1"/>
  <c r="N372" i="6"/>
  <c r="M372" i="6"/>
  <c r="K372" i="6"/>
  <c r="J372" i="6"/>
  <c r="E372" i="6"/>
  <c r="D372" i="6"/>
  <c r="C372" i="6"/>
  <c r="P371" i="6"/>
  <c r="O371" i="6"/>
  <c r="N371" i="6"/>
  <c r="M371" i="6"/>
  <c r="K371" i="6"/>
  <c r="J371" i="6"/>
  <c r="E371" i="6"/>
  <c r="D371" i="6"/>
  <c r="C371" i="6"/>
  <c r="P370" i="6"/>
  <c r="O370" i="6"/>
  <c r="N370" i="6"/>
  <c r="M370" i="6"/>
  <c r="K370" i="6"/>
  <c r="J370" i="6"/>
  <c r="E370" i="6"/>
  <c r="D370" i="6"/>
  <c r="C370" i="6"/>
  <c r="P369" i="6"/>
  <c r="O369" i="6"/>
  <c r="N369" i="6"/>
  <c r="M369" i="6"/>
  <c r="K369" i="6"/>
  <c r="J369" i="6"/>
  <c r="E369" i="6"/>
  <c r="D369" i="6"/>
  <c r="C369" i="6"/>
  <c r="O368" i="6"/>
  <c r="P368" i="6" s="1"/>
  <c r="N368" i="6"/>
  <c r="M368" i="6"/>
  <c r="K368" i="6"/>
  <c r="J368" i="6"/>
  <c r="E368" i="6"/>
  <c r="D368" i="6"/>
  <c r="C368" i="6"/>
  <c r="P367" i="6"/>
  <c r="O367" i="6"/>
  <c r="N367" i="6"/>
  <c r="M367" i="6"/>
  <c r="K367" i="6"/>
  <c r="J367" i="6"/>
  <c r="E367" i="6"/>
  <c r="D367" i="6"/>
  <c r="C367" i="6"/>
  <c r="P366" i="6"/>
  <c r="O366" i="6"/>
  <c r="N366" i="6"/>
  <c r="M366" i="6"/>
  <c r="K366" i="6"/>
  <c r="J366" i="6"/>
  <c r="E366" i="6"/>
  <c r="D366" i="6"/>
  <c r="C366" i="6"/>
  <c r="P365" i="6"/>
  <c r="O365" i="6"/>
  <c r="N365" i="6"/>
  <c r="M365" i="6"/>
  <c r="K365" i="6"/>
  <c r="J365" i="6"/>
  <c r="E365" i="6"/>
  <c r="D365" i="6"/>
  <c r="C365" i="6"/>
  <c r="O364" i="6"/>
  <c r="P364" i="6" s="1"/>
  <c r="N364" i="6"/>
  <c r="M364" i="6"/>
  <c r="K364" i="6"/>
  <c r="J364" i="6"/>
  <c r="E364" i="6"/>
  <c r="D364" i="6"/>
  <c r="C364" i="6"/>
  <c r="P363" i="6"/>
  <c r="O363" i="6"/>
  <c r="N363" i="6"/>
  <c r="M363" i="6"/>
  <c r="K363" i="6"/>
  <c r="J363" i="6"/>
  <c r="E363" i="6"/>
  <c r="D363" i="6"/>
  <c r="C363" i="6"/>
  <c r="P362" i="6"/>
  <c r="O362" i="6"/>
  <c r="N362" i="6"/>
  <c r="M362" i="6"/>
  <c r="K362" i="6"/>
  <c r="J362" i="6"/>
  <c r="E362" i="6"/>
  <c r="D362" i="6"/>
  <c r="C362" i="6"/>
  <c r="P361" i="6"/>
  <c r="O361" i="6"/>
  <c r="N361" i="6"/>
  <c r="M361" i="6"/>
  <c r="K361" i="6"/>
  <c r="J361" i="6"/>
  <c r="E361" i="6"/>
  <c r="D361" i="6"/>
  <c r="C361" i="6"/>
  <c r="O360" i="6"/>
  <c r="P360" i="6" s="1"/>
  <c r="N360" i="6"/>
  <c r="M360" i="6"/>
  <c r="K360" i="6"/>
  <c r="J360" i="6"/>
  <c r="E360" i="6"/>
  <c r="D360" i="6"/>
  <c r="C360" i="6"/>
  <c r="P359" i="6"/>
  <c r="O359" i="6"/>
  <c r="N359" i="6"/>
  <c r="M359" i="6"/>
  <c r="K359" i="6"/>
  <c r="J359" i="6"/>
  <c r="E359" i="6"/>
  <c r="D359" i="6"/>
  <c r="C359" i="6"/>
  <c r="P358" i="6"/>
  <c r="O358" i="6"/>
  <c r="N358" i="6"/>
  <c r="M358" i="6"/>
  <c r="K358" i="6"/>
  <c r="J358" i="6"/>
  <c r="E358" i="6"/>
  <c r="D358" i="6"/>
  <c r="C358" i="6"/>
  <c r="P357" i="6"/>
  <c r="O357" i="6"/>
  <c r="N357" i="6"/>
  <c r="M357" i="6"/>
  <c r="K357" i="6"/>
  <c r="J357" i="6"/>
  <c r="E357" i="6"/>
  <c r="D357" i="6"/>
  <c r="C357" i="6"/>
  <c r="O356" i="6"/>
  <c r="P356" i="6" s="1"/>
  <c r="N356" i="6"/>
  <c r="M356" i="6"/>
  <c r="K356" i="6"/>
  <c r="J356" i="6"/>
  <c r="E356" i="6"/>
  <c r="D356" i="6"/>
  <c r="C356" i="6"/>
  <c r="P355" i="6"/>
  <c r="O355" i="6"/>
  <c r="N355" i="6"/>
  <c r="M355" i="6"/>
  <c r="K355" i="6"/>
  <c r="J355" i="6"/>
  <c r="E355" i="6"/>
  <c r="D355" i="6"/>
  <c r="C355" i="6"/>
  <c r="P354" i="6"/>
  <c r="O354" i="6"/>
  <c r="N354" i="6"/>
  <c r="M354" i="6"/>
  <c r="K354" i="6"/>
  <c r="J354" i="6"/>
  <c r="E354" i="6"/>
  <c r="D354" i="6"/>
  <c r="C354" i="6"/>
  <c r="P353" i="6"/>
  <c r="O353" i="6"/>
  <c r="N353" i="6"/>
  <c r="M353" i="6"/>
  <c r="K353" i="6"/>
  <c r="J353" i="6"/>
  <c r="E353" i="6"/>
  <c r="D353" i="6"/>
  <c r="C353" i="6"/>
  <c r="O352" i="6"/>
  <c r="P352" i="6" s="1"/>
  <c r="N352" i="6"/>
  <c r="M352" i="6"/>
  <c r="K352" i="6"/>
  <c r="J352" i="6"/>
  <c r="E352" i="6"/>
  <c r="D352" i="6"/>
  <c r="C352" i="6"/>
  <c r="P351" i="6"/>
  <c r="O351" i="6"/>
  <c r="N351" i="6"/>
  <c r="M351" i="6"/>
  <c r="K351" i="6"/>
  <c r="J351" i="6"/>
  <c r="E351" i="6"/>
  <c r="D351" i="6"/>
  <c r="C351" i="6"/>
  <c r="P350" i="6"/>
  <c r="O350" i="6"/>
  <c r="N350" i="6"/>
  <c r="M350" i="6"/>
  <c r="K350" i="6"/>
  <c r="J350" i="6"/>
  <c r="E350" i="6"/>
  <c r="D350" i="6"/>
  <c r="C350" i="6"/>
  <c r="P349" i="6"/>
  <c r="O349" i="6"/>
  <c r="N349" i="6"/>
  <c r="M349" i="6"/>
  <c r="K349" i="6"/>
  <c r="J349" i="6"/>
  <c r="E349" i="6"/>
  <c r="D349" i="6"/>
  <c r="C349" i="6"/>
  <c r="O348" i="6"/>
  <c r="P348" i="6" s="1"/>
  <c r="N348" i="6"/>
  <c r="M348" i="6"/>
  <c r="K348" i="6"/>
  <c r="J348" i="6"/>
  <c r="E348" i="6"/>
  <c r="D348" i="6"/>
  <c r="C348" i="6"/>
  <c r="P347" i="6"/>
  <c r="O347" i="6"/>
  <c r="N347" i="6"/>
  <c r="M347" i="6"/>
  <c r="K347" i="6"/>
  <c r="J347" i="6"/>
  <c r="E347" i="6"/>
  <c r="D347" i="6"/>
  <c r="C347" i="6"/>
  <c r="P346" i="6"/>
  <c r="O346" i="6"/>
  <c r="N346" i="6"/>
  <c r="M346" i="6"/>
  <c r="K346" i="6"/>
  <c r="J346" i="6"/>
  <c r="E346" i="6"/>
  <c r="D346" i="6"/>
  <c r="C346" i="6"/>
  <c r="P345" i="6"/>
  <c r="O345" i="6"/>
  <c r="N345" i="6"/>
  <c r="M345" i="6"/>
  <c r="K345" i="6"/>
  <c r="J345" i="6"/>
  <c r="E345" i="6"/>
  <c r="D345" i="6"/>
  <c r="C345" i="6"/>
  <c r="O344" i="6"/>
  <c r="P344" i="6" s="1"/>
  <c r="N344" i="6"/>
  <c r="M344" i="6"/>
  <c r="K344" i="6"/>
  <c r="J344" i="6"/>
  <c r="E344" i="6"/>
  <c r="D344" i="6"/>
  <c r="C344" i="6"/>
  <c r="P343" i="6"/>
  <c r="O343" i="6"/>
  <c r="N343" i="6"/>
  <c r="M343" i="6"/>
  <c r="K343" i="6"/>
  <c r="J343" i="6"/>
  <c r="E343" i="6"/>
  <c r="D343" i="6"/>
  <c r="C343" i="6"/>
  <c r="P342" i="6"/>
  <c r="O342" i="6"/>
  <c r="N342" i="6"/>
  <c r="M342" i="6"/>
  <c r="K342" i="6"/>
  <c r="J342" i="6"/>
  <c r="E342" i="6"/>
  <c r="D342" i="6"/>
  <c r="C342" i="6"/>
  <c r="P341" i="6"/>
  <c r="O341" i="6"/>
  <c r="N341" i="6"/>
  <c r="M341" i="6"/>
  <c r="K341" i="6"/>
  <c r="J341" i="6"/>
  <c r="E341" i="6"/>
  <c r="D341" i="6"/>
  <c r="C341" i="6"/>
  <c r="O340" i="6"/>
  <c r="P340" i="6" s="1"/>
  <c r="N340" i="6"/>
  <c r="M340" i="6"/>
  <c r="K340" i="6"/>
  <c r="J340" i="6"/>
  <c r="E340" i="6"/>
  <c r="D340" i="6"/>
  <c r="C340" i="6"/>
  <c r="P339" i="6"/>
  <c r="O339" i="6"/>
  <c r="N339" i="6"/>
  <c r="M339" i="6"/>
  <c r="K339" i="6"/>
  <c r="J339" i="6"/>
  <c r="E339" i="6"/>
  <c r="D339" i="6"/>
  <c r="C339" i="6"/>
  <c r="P338" i="6"/>
  <c r="O338" i="6"/>
  <c r="N338" i="6"/>
  <c r="M338" i="6"/>
  <c r="K338" i="6"/>
  <c r="J338" i="6"/>
  <c r="E338" i="6"/>
  <c r="D338" i="6"/>
  <c r="C338" i="6"/>
  <c r="P337" i="6"/>
  <c r="O337" i="6"/>
  <c r="N337" i="6"/>
  <c r="M337" i="6"/>
  <c r="K337" i="6"/>
  <c r="J337" i="6"/>
  <c r="E337" i="6"/>
  <c r="D337" i="6"/>
  <c r="C337" i="6"/>
  <c r="O336" i="6"/>
  <c r="P336" i="6" s="1"/>
  <c r="N336" i="6"/>
  <c r="M336" i="6"/>
  <c r="K336" i="6"/>
  <c r="J336" i="6"/>
  <c r="E336" i="6"/>
  <c r="D336" i="6"/>
  <c r="C336" i="6"/>
  <c r="P335" i="6"/>
  <c r="O335" i="6"/>
  <c r="N335" i="6"/>
  <c r="M335" i="6"/>
  <c r="K335" i="6"/>
  <c r="J335" i="6"/>
  <c r="E335" i="6"/>
  <c r="D335" i="6"/>
  <c r="C335" i="6"/>
  <c r="P334" i="6"/>
  <c r="O334" i="6"/>
  <c r="N334" i="6"/>
  <c r="M334" i="6"/>
  <c r="K334" i="6"/>
  <c r="J334" i="6"/>
  <c r="E334" i="6"/>
  <c r="D334" i="6"/>
  <c r="C334" i="6"/>
  <c r="P333" i="6"/>
  <c r="O333" i="6"/>
  <c r="N333" i="6"/>
  <c r="M333" i="6"/>
  <c r="K333" i="6"/>
  <c r="J333" i="6"/>
  <c r="E333" i="6"/>
  <c r="D333" i="6"/>
  <c r="C333" i="6"/>
  <c r="O332" i="6"/>
  <c r="P332" i="6" s="1"/>
  <c r="N332" i="6"/>
  <c r="M332" i="6"/>
  <c r="K332" i="6"/>
  <c r="J332" i="6"/>
  <c r="E332" i="6"/>
  <c r="D332" i="6"/>
  <c r="C332" i="6"/>
  <c r="P331" i="6"/>
  <c r="O331" i="6"/>
  <c r="N331" i="6"/>
  <c r="M331" i="6"/>
  <c r="K331" i="6"/>
  <c r="J331" i="6"/>
  <c r="E331" i="6"/>
  <c r="D331" i="6"/>
  <c r="C331" i="6"/>
  <c r="P330" i="6"/>
  <c r="O330" i="6"/>
  <c r="N330" i="6"/>
  <c r="M330" i="6"/>
  <c r="K330" i="6"/>
  <c r="J330" i="6"/>
  <c r="E330" i="6"/>
  <c r="D330" i="6"/>
  <c r="C330" i="6"/>
  <c r="P329" i="6"/>
  <c r="O329" i="6"/>
  <c r="N329" i="6"/>
  <c r="M329" i="6"/>
  <c r="K329" i="6"/>
  <c r="J329" i="6"/>
  <c r="E329" i="6"/>
  <c r="D329" i="6"/>
  <c r="C329" i="6"/>
  <c r="O328" i="6"/>
  <c r="P328" i="6" s="1"/>
  <c r="N328" i="6"/>
  <c r="M328" i="6"/>
  <c r="K328" i="6"/>
  <c r="J328" i="6"/>
  <c r="E328" i="6"/>
  <c r="D328" i="6"/>
  <c r="C328" i="6"/>
  <c r="P327" i="6"/>
  <c r="O327" i="6"/>
  <c r="N327" i="6"/>
  <c r="M327" i="6"/>
  <c r="K327" i="6"/>
  <c r="J327" i="6"/>
  <c r="E327" i="6"/>
  <c r="D327" i="6"/>
  <c r="C327" i="6"/>
  <c r="P326" i="6"/>
  <c r="O326" i="6"/>
  <c r="N326" i="6"/>
  <c r="M326" i="6"/>
  <c r="K326" i="6"/>
  <c r="J326" i="6"/>
  <c r="E326" i="6"/>
  <c r="D326" i="6"/>
  <c r="C326" i="6"/>
  <c r="P325" i="6"/>
  <c r="O325" i="6"/>
  <c r="N325" i="6"/>
  <c r="M325" i="6"/>
  <c r="K325" i="6"/>
  <c r="J325" i="6"/>
  <c r="E325" i="6"/>
  <c r="D325" i="6"/>
  <c r="C325" i="6"/>
  <c r="O324" i="6"/>
  <c r="P324" i="6" s="1"/>
  <c r="N324" i="6"/>
  <c r="M324" i="6"/>
  <c r="K324" i="6"/>
  <c r="J324" i="6"/>
  <c r="E324" i="6"/>
  <c r="D324" i="6"/>
  <c r="C324" i="6"/>
  <c r="P323" i="6"/>
  <c r="O323" i="6"/>
  <c r="N323" i="6"/>
  <c r="M323" i="6"/>
  <c r="K323" i="6"/>
  <c r="J323" i="6"/>
  <c r="E323" i="6"/>
  <c r="D323" i="6"/>
  <c r="C323" i="6"/>
  <c r="P322" i="6"/>
  <c r="O322" i="6"/>
  <c r="N322" i="6"/>
  <c r="M322" i="6"/>
  <c r="K322" i="6"/>
  <c r="J322" i="6"/>
  <c r="E322" i="6"/>
  <c r="D322" i="6"/>
  <c r="C322" i="6"/>
  <c r="P321" i="6"/>
  <c r="O321" i="6"/>
  <c r="N321" i="6"/>
  <c r="M321" i="6"/>
  <c r="K321" i="6"/>
  <c r="J321" i="6"/>
  <c r="E321" i="6"/>
  <c r="D321" i="6"/>
  <c r="C321" i="6"/>
  <c r="O320" i="6"/>
  <c r="P320" i="6" s="1"/>
  <c r="N320" i="6"/>
  <c r="M320" i="6"/>
  <c r="K320" i="6"/>
  <c r="J320" i="6"/>
  <c r="E320" i="6"/>
  <c r="D320" i="6"/>
  <c r="C320" i="6"/>
  <c r="P319" i="6"/>
  <c r="O319" i="6"/>
  <c r="N319" i="6"/>
  <c r="M319" i="6"/>
  <c r="K319" i="6"/>
  <c r="J319" i="6"/>
  <c r="E319" i="6"/>
  <c r="D319" i="6"/>
  <c r="C319" i="6"/>
  <c r="P318" i="6"/>
  <c r="O318" i="6"/>
  <c r="N318" i="6"/>
  <c r="M318" i="6"/>
  <c r="K318" i="6"/>
  <c r="J318" i="6"/>
  <c r="E318" i="6"/>
  <c r="D318" i="6"/>
  <c r="C318" i="6"/>
  <c r="P317" i="6"/>
  <c r="O317" i="6"/>
  <c r="N317" i="6"/>
  <c r="M317" i="6"/>
  <c r="K317" i="6"/>
  <c r="J317" i="6"/>
  <c r="E317" i="6"/>
  <c r="D317" i="6"/>
  <c r="C317" i="6"/>
  <c r="O316" i="6"/>
  <c r="P316" i="6" s="1"/>
  <c r="N316" i="6"/>
  <c r="M316" i="6"/>
  <c r="K316" i="6"/>
  <c r="J316" i="6"/>
  <c r="E316" i="6"/>
  <c r="D316" i="6"/>
  <c r="C316" i="6"/>
  <c r="P315" i="6"/>
  <c r="O315" i="6"/>
  <c r="N315" i="6"/>
  <c r="M315" i="6"/>
  <c r="K315" i="6"/>
  <c r="J315" i="6"/>
  <c r="E315" i="6"/>
  <c r="D315" i="6"/>
  <c r="C315" i="6"/>
  <c r="P314" i="6"/>
  <c r="O314" i="6"/>
  <c r="N314" i="6"/>
  <c r="M314" i="6"/>
  <c r="K314" i="6"/>
  <c r="J314" i="6"/>
  <c r="E314" i="6"/>
  <c r="D314" i="6"/>
  <c r="C314" i="6"/>
  <c r="P313" i="6"/>
  <c r="O313" i="6"/>
  <c r="N313" i="6"/>
  <c r="M313" i="6"/>
  <c r="K313" i="6"/>
  <c r="J313" i="6"/>
  <c r="E313" i="6"/>
  <c r="D313" i="6"/>
  <c r="C313" i="6"/>
  <c r="O312" i="6"/>
  <c r="P312" i="6" s="1"/>
  <c r="N312" i="6"/>
  <c r="M312" i="6"/>
  <c r="K312" i="6"/>
  <c r="J312" i="6"/>
  <c r="E312" i="6"/>
  <c r="D312" i="6"/>
  <c r="C312" i="6"/>
  <c r="P311" i="6"/>
  <c r="O311" i="6"/>
  <c r="N311" i="6"/>
  <c r="M311" i="6"/>
  <c r="K311" i="6"/>
  <c r="J311" i="6"/>
  <c r="E311" i="6"/>
  <c r="D311" i="6"/>
  <c r="C311" i="6"/>
  <c r="P310" i="6"/>
  <c r="O310" i="6"/>
  <c r="N310" i="6"/>
  <c r="M310" i="6"/>
  <c r="K310" i="6"/>
  <c r="J310" i="6"/>
  <c r="E310" i="6"/>
  <c r="D310" i="6"/>
  <c r="C310" i="6"/>
  <c r="P309" i="6"/>
  <c r="O309" i="6"/>
  <c r="N309" i="6"/>
  <c r="M309" i="6"/>
  <c r="K309" i="6"/>
  <c r="J309" i="6"/>
  <c r="E309" i="6"/>
  <c r="D309" i="6"/>
  <c r="C309" i="6"/>
  <c r="O308" i="6"/>
  <c r="P308" i="6" s="1"/>
  <c r="N308" i="6"/>
  <c r="M308" i="6"/>
  <c r="K308" i="6"/>
  <c r="J308" i="6"/>
  <c r="E308" i="6"/>
  <c r="D308" i="6"/>
  <c r="C308" i="6"/>
  <c r="P307" i="6"/>
  <c r="O307" i="6"/>
  <c r="N307" i="6"/>
  <c r="M307" i="6"/>
  <c r="K307" i="6"/>
  <c r="J307" i="6"/>
  <c r="E307" i="6"/>
  <c r="D307" i="6"/>
  <c r="C307" i="6"/>
  <c r="P306" i="6"/>
  <c r="O306" i="6"/>
  <c r="N306" i="6"/>
  <c r="M306" i="6"/>
  <c r="K306" i="6"/>
  <c r="J306" i="6"/>
  <c r="E306" i="6"/>
  <c r="D306" i="6"/>
  <c r="C306" i="6"/>
  <c r="P305" i="6"/>
  <c r="O305" i="6"/>
  <c r="N305" i="6"/>
  <c r="M305" i="6"/>
  <c r="K305" i="6"/>
  <c r="J305" i="6"/>
  <c r="E305" i="6"/>
  <c r="D305" i="6"/>
  <c r="C305" i="6"/>
  <c r="O304" i="6"/>
  <c r="P304" i="6" s="1"/>
  <c r="N304" i="6"/>
  <c r="M304" i="6"/>
  <c r="K304" i="6"/>
  <c r="J304" i="6"/>
  <c r="E304" i="6"/>
  <c r="D304" i="6"/>
  <c r="C304" i="6"/>
  <c r="P303" i="6"/>
  <c r="O303" i="6"/>
  <c r="N303" i="6"/>
  <c r="M303" i="6"/>
  <c r="K303" i="6"/>
  <c r="J303" i="6"/>
  <c r="E303" i="6"/>
  <c r="D303" i="6"/>
  <c r="C303" i="6"/>
  <c r="P302" i="6"/>
  <c r="O302" i="6"/>
  <c r="N302" i="6"/>
  <c r="M302" i="6"/>
  <c r="K302" i="6"/>
  <c r="J302" i="6"/>
  <c r="E302" i="6"/>
  <c r="D302" i="6"/>
  <c r="C302" i="6"/>
  <c r="P301" i="6"/>
  <c r="O301" i="6"/>
  <c r="N301" i="6"/>
  <c r="M301" i="6"/>
  <c r="K301" i="6"/>
  <c r="J301" i="6"/>
  <c r="E301" i="6"/>
  <c r="D301" i="6"/>
  <c r="C301" i="6"/>
  <c r="O300" i="6"/>
  <c r="P300" i="6" s="1"/>
  <c r="N300" i="6"/>
  <c r="M300" i="6"/>
  <c r="K300" i="6"/>
  <c r="J300" i="6"/>
  <c r="E300" i="6"/>
  <c r="D300" i="6"/>
  <c r="C300" i="6"/>
  <c r="P299" i="6"/>
  <c r="O299" i="6"/>
  <c r="N299" i="6"/>
  <c r="M299" i="6"/>
  <c r="K299" i="6"/>
  <c r="J299" i="6"/>
  <c r="E299" i="6"/>
  <c r="D299" i="6"/>
  <c r="C299" i="6"/>
  <c r="P298" i="6"/>
  <c r="O298" i="6"/>
  <c r="N298" i="6"/>
  <c r="M298" i="6"/>
  <c r="K298" i="6"/>
  <c r="J298" i="6"/>
  <c r="E298" i="6"/>
  <c r="D298" i="6"/>
  <c r="C298" i="6"/>
  <c r="P297" i="6"/>
  <c r="O297" i="6"/>
  <c r="N297" i="6"/>
  <c r="M297" i="6"/>
  <c r="K297" i="6"/>
  <c r="J297" i="6"/>
  <c r="E297" i="6"/>
  <c r="D297" i="6"/>
  <c r="C297" i="6"/>
  <c r="O296" i="6"/>
  <c r="P296" i="6" s="1"/>
  <c r="N296" i="6"/>
  <c r="M296" i="6"/>
  <c r="K296" i="6"/>
  <c r="J296" i="6"/>
  <c r="E296" i="6"/>
  <c r="D296" i="6"/>
  <c r="C296" i="6"/>
  <c r="P295" i="6"/>
  <c r="O295" i="6"/>
  <c r="N295" i="6"/>
  <c r="M295" i="6"/>
  <c r="K295" i="6"/>
  <c r="J295" i="6"/>
  <c r="E295" i="6"/>
  <c r="D295" i="6"/>
  <c r="C295" i="6"/>
  <c r="P294" i="6"/>
  <c r="O294" i="6"/>
  <c r="N294" i="6"/>
  <c r="M294" i="6"/>
  <c r="K294" i="6"/>
  <c r="J294" i="6"/>
  <c r="E294" i="6"/>
  <c r="D294" i="6"/>
  <c r="C294" i="6"/>
  <c r="P293" i="6"/>
  <c r="O293" i="6"/>
  <c r="N293" i="6"/>
  <c r="M293" i="6"/>
  <c r="K293" i="6"/>
  <c r="J293" i="6"/>
  <c r="E293" i="6"/>
  <c r="D293" i="6"/>
  <c r="C293" i="6"/>
  <c r="O292" i="6"/>
  <c r="P292" i="6" s="1"/>
  <c r="N292" i="6"/>
  <c r="M292" i="6"/>
  <c r="K292" i="6"/>
  <c r="J292" i="6"/>
  <c r="E292" i="6"/>
  <c r="D292" i="6"/>
  <c r="C292" i="6"/>
  <c r="P291" i="6"/>
  <c r="O291" i="6"/>
  <c r="N291" i="6"/>
  <c r="M291" i="6"/>
  <c r="K291" i="6"/>
  <c r="J291" i="6"/>
  <c r="E291" i="6"/>
  <c r="D291" i="6"/>
  <c r="C291" i="6"/>
  <c r="P290" i="6"/>
  <c r="O290" i="6"/>
  <c r="N290" i="6"/>
  <c r="M290" i="6"/>
  <c r="K290" i="6"/>
  <c r="J290" i="6"/>
  <c r="E290" i="6"/>
  <c r="D290" i="6"/>
  <c r="C290" i="6"/>
  <c r="P289" i="6"/>
  <c r="O289" i="6"/>
  <c r="N289" i="6"/>
  <c r="M289" i="6"/>
  <c r="K289" i="6"/>
  <c r="J289" i="6"/>
  <c r="E289" i="6"/>
  <c r="D289" i="6"/>
  <c r="C289" i="6"/>
  <c r="O288" i="6"/>
  <c r="P288" i="6" s="1"/>
  <c r="N288" i="6"/>
  <c r="M288" i="6"/>
  <c r="K288" i="6"/>
  <c r="J288" i="6"/>
  <c r="E288" i="6"/>
  <c r="D288" i="6"/>
  <c r="C288" i="6"/>
  <c r="P287" i="6"/>
  <c r="O287" i="6"/>
  <c r="N287" i="6"/>
  <c r="M287" i="6"/>
  <c r="K287" i="6"/>
  <c r="J287" i="6"/>
  <c r="E287" i="6"/>
  <c r="D287" i="6"/>
  <c r="C287" i="6"/>
  <c r="P286" i="6"/>
  <c r="O286" i="6"/>
  <c r="N286" i="6"/>
  <c r="M286" i="6"/>
  <c r="K286" i="6"/>
  <c r="J286" i="6"/>
  <c r="E286" i="6"/>
  <c r="D286" i="6"/>
  <c r="C286" i="6"/>
  <c r="P285" i="6"/>
  <c r="O285" i="6"/>
  <c r="N285" i="6"/>
  <c r="M285" i="6"/>
  <c r="K285" i="6"/>
  <c r="J285" i="6"/>
  <c r="E285" i="6"/>
  <c r="D285" i="6"/>
  <c r="C285" i="6"/>
  <c r="O284" i="6"/>
  <c r="P284" i="6" s="1"/>
  <c r="N284" i="6"/>
  <c r="M284" i="6"/>
  <c r="K284" i="6"/>
  <c r="J284" i="6"/>
  <c r="E284" i="6"/>
  <c r="D284" i="6"/>
  <c r="C284" i="6"/>
  <c r="P283" i="6"/>
  <c r="O283" i="6"/>
  <c r="N283" i="6"/>
  <c r="M283" i="6"/>
  <c r="K283" i="6"/>
  <c r="J283" i="6"/>
  <c r="E283" i="6"/>
  <c r="D283" i="6"/>
  <c r="C283" i="6"/>
  <c r="P282" i="6"/>
  <c r="O282" i="6"/>
  <c r="N282" i="6"/>
  <c r="M282" i="6"/>
  <c r="K282" i="6"/>
  <c r="J282" i="6"/>
  <c r="E282" i="6"/>
  <c r="D282" i="6"/>
  <c r="C282" i="6"/>
  <c r="P281" i="6"/>
  <c r="O281" i="6"/>
  <c r="N281" i="6"/>
  <c r="M281" i="6"/>
  <c r="K281" i="6"/>
  <c r="J281" i="6"/>
  <c r="E281" i="6"/>
  <c r="D281" i="6"/>
  <c r="C281" i="6"/>
  <c r="O280" i="6"/>
  <c r="P280" i="6" s="1"/>
  <c r="N280" i="6"/>
  <c r="M280" i="6"/>
  <c r="K280" i="6"/>
  <c r="J280" i="6"/>
  <c r="E280" i="6"/>
  <c r="D280" i="6"/>
  <c r="C280" i="6"/>
  <c r="P279" i="6"/>
  <c r="O279" i="6"/>
  <c r="N279" i="6"/>
  <c r="M279" i="6"/>
  <c r="K279" i="6"/>
  <c r="J279" i="6"/>
  <c r="E279" i="6"/>
  <c r="D279" i="6"/>
  <c r="C279" i="6"/>
  <c r="P278" i="6"/>
  <c r="O278" i="6"/>
  <c r="N278" i="6"/>
  <c r="M278" i="6"/>
  <c r="K278" i="6"/>
  <c r="J278" i="6"/>
  <c r="E278" i="6"/>
  <c r="D278" i="6"/>
  <c r="C278" i="6"/>
  <c r="P277" i="6"/>
  <c r="O277" i="6"/>
  <c r="N277" i="6"/>
  <c r="M277" i="6"/>
  <c r="K277" i="6"/>
  <c r="J277" i="6"/>
  <c r="E277" i="6"/>
  <c r="D277" i="6"/>
  <c r="C277" i="6"/>
  <c r="O276" i="6"/>
  <c r="P276" i="6" s="1"/>
  <c r="N276" i="6"/>
  <c r="M276" i="6"/>
  <c r="K276" i="6"/>
  <c r="J276" i="6"/>
  <c r="E276" i="6"/>
  <c r="D276" i="6"/>
  <c r="C276" i="6"/>
  <c r="P275" i="6"/>
  <c r="O275" i="6"/>
  <c r="N275" i="6"/>
  <c r="M275" i="6"/>
  <c r="K275" i="6"/>
  <c r="J275" i="6"/>
  <c r="E275" i="6"/>
  <c r="D275" i="6"/>
  <c r="C275" i="6"/>
  <c r="P274" i="6"/>
  <c r="O274" i="6"/>
  <c r="N274" i="6"/>
  <c r="M274" i="6"/>
  <c r="K274" i="6"/>
  <c r="J274" i="6"/>
  <c r="E274" i="6"/>
  <c r="D274" i="6"/>
  <c r="C274" i="6"/>
  <c r="O273" i="6"/>
  <c r="P273" i="6" s="1"/>
  <c r="N273" i="6"/>
  <c r="M273" i="6"/>
  <c r="K273" i="6"/>
  <c r="J273" i="6"/>
  <c r="E273" i="6"/>
  <c r="D273" i="6"/>
  <c r="C273" i="6"/>
  <c r="O272" i="6"/>
  <c r="P272" i="6" s="1"/>
  <c r="N272" i="6"/>
  <c r="M272" i="6"/>
  <c r="K272" i="6"/>
  <c r="J272" i="6"/>
  <c r="E272" i="6"/>
  <c r="D272" i="6"/>
  <c r="C272" i="6"/>
  <c r="P271" i="6"/>
  <c r="O271" i="6"/>
  <c r="N271" i="6"/>
  <c r="M271" i="6"/>
  <c r="K271" i="6"/>
  <c r="J271" i="6"/>
  <c r="E271" i="6"/>
  <c r="D271" i="6"/>
  <c r="C271" i="6"/>
  <c r="P270" i="6"/>
  <c r="O270" i="6"/>
  <c r="N270" i="6"/>
  <c r="M270" i="6"/>
  <c r="K270" i="6"/>
  <c r="J270" i="6"/>
  <c r="E270" i="6"/>
  <c r="D270" i="6"/>
  <c r="C270" i="6"/>
  <c r="O269" i="6"/>
  <c r="P269" i="6" s="1"/>
  <c r="N269" i="6"/>
  <c r="M269" i="6"/>
  <c r="K269" i="6"/>
  <c r="J269" i="6"/>
  <c r="E269" i="6"/>
  <c r="D269" i="6"/>
  <c r="C269" i="6"/>
  <c r="O268" i="6"/>
  <c r="P268" i="6" s="1"/>
  <c r="N268" i="6"/>
  <c r="M268" i="6"/>
  <c r="K268" i="6"/>
  <c r="J268" i="6"/>
  <c r="E268" i="6"/>
  <c r="D268" i="6"/>
  <c r="C268" i="6"/>
  <c r="P267" i="6"/>
  <c r="O267" i="6"/>
  <c r="N267" i="6"/>
  <c r="M267" i="6"/>
  <c r="K267" i="6"/>
  <c r="J267" i="6"/>
  <c r="E267" i="6"/>
  <c r="D267" i="6"/>
  <c r="C267" i="6"/>
  <c r="P266" i="6"/>
  <c r="O266" i="6"/>
  <c r="N266" i="6"/>
  <c r="M266" i="6"/>
  <c r="K266" i="6"/>
  <c r="J266" i="6"/>
  <c r="E266" i="6"/>
  <c r="D266" i="6"/>
  <c r="C266" i="6"/>
  <c r="O265" i="6"/>
  <c r="P265" i="6" s="1"/>
  <c r="N265" i="6"/>
  <c r="M265" i="6"/>
  <c r="K265" i="6"/>
  <c r="J265" i="6"/>
  <c r="E265" i="6"/>
  <c r="D265" i="6"/>
  <c r="C265" i="6"/>
  <c r="O264" i="6"/>
  <c r="P264" i="6" s="1"/>
  <c r="N264" i="6"/>
  <c r="M264" i="6"/>
  <c r="K264" i="6"/>
  <c r="J264" i="6"/>
  <c r="E264" i="6"/>
  <c r="D264" i="6"/>
  <c r="C264" i="6"/>
  <c r="P263" i="6"/>
  <c r="O263" i="6"/>
  <c r="N263" i="6"/>
  <c r="M263" i="6"/>
  <c r="K263" i="6"/>
  <c r="J263" i="6"/>
  <c r="E263" i="6"/>
  <c r="D263" i="6"/>
  <c r="C263" i="6"/>
  <c r="P262" i="6"/>
  <c r="O262" i="6"/>
  <c r="N262" i="6"/>
  <c r="M262" i="6"/>
  <c r="K262" i="6"/>
  <c r="J262" i="6"/>
  <c r="E262" i="6"/>
  <c r="D262" i="6"/>
  <c r="C262" i="6"/>
  <c r="O261" i="6"/>
  <c r="P261" i="6" s="1"/>
  <c r="N261" i="6"/>
  <c r="M261" i="6"/>
  <c r="K261" i="6"/>
  <c r="J261" i="6"/>
  <c r="E261" i="6"/>
  <c r="D261" i="6"/>
  <c r="C261" i="6"/>
  <c r="O260" i="6"/>
  <c r="P260" i="6" s="1"/>
  <c r="N260" i="6"/>
  <c r="M260" i="6"/>
  <c r="K260" i="6"/>
  <c r="J260" i="6"/>
  <c r="E260" i="6"/>
  <c r="D260" i="6"/>
  <c r="C260" i="6"/>
  <c r="P259" i="6"/>
  <c r="O259" i="6"/>
  <c r="N259" i="6"/>
  <c r="M259" i="6"/>
  <c r="K259" i="6"/>
  <c r="J259" i="6"/>
  <c r="E259" i="6"/>
  <c r="D259" i="6"/>
  <c r="C259" i="6"/>
  <c r="P258" i="6"/>
  <c r="O258" i="6"/>
  <c r="N258" i="6"/>
  <c r="M258" i="6"/>
  <c r="K258" i="6"/>
  <c r="J258" i="6"/>
  <c r="E258" i="6"/>
  <c r="D258" i="6"/>
  <c r="C258" i="6"/>
  <c r="O257" i="6"/>
  <c r="P257" i="6" s="1"/>
  <c r="N257" i="6"/>
  <c r="M257" i="6"/>
  <c r="K257" i="6"/>
  <c r="J257" i="6"/>
  <c r="E257" i="6"/>
  <c r="D257" i="6"/>
  <c r="C257" i="6"/>
  <c r="O256" i="6"/>
  <c r="P256" i="6" s="1"/>
  <c r="N256" i="6"/>
  <c r="M256" i="6"/>
  <c r="K256" i="6"/>
  <c r="J256" i="6"/>
  <c r="E256" i="6"/>
  <c r="D256" i="6"/>
  <c r="C256" i="6"/>
  <c r="P255" i="6"/>
  <c r="O255" i="6"/>
  <c r="N255" i="6"/>
  <c r="M255" i="6"/>
  <c r="K255" i="6"/>
  <c r="J255" i="6"/>
  <c r="E255" i="6"/>
  <c r="D255" i="6"/>
  <c r="C255" i="6"/>
  <c r="P254" i="6"/>
  <c r="O254" i="6"/>
  <c r="N254" i="6"/>
  <c r="M254" i="6"/>
  <c r="K254" i="6"/>
  <c r="J254" i="6"/>
  <c r="E254" i="6"/>
  <c r="D254" i="6"/>
  <c r="C254" i="6"/>
  <c r="O253" i="6"/>
  <c r="P253" i="6" s="1"/>
  <c r="N253" i="6"/>
  <c r="M253" i="6"/>
  <c r="K253" i="6"/>
  <c r="J253" i="6"/>
  <c r="E253" i="6"/>
  <c r="D253" i="6"/>
  <c r="C253" i="6"/>
  <c r="O252" i="6"/>
  <c r="P252" i="6" s="1"/>
  <c r="N252" i="6"/>
  <c r="M252" i="6"/>
  <c r="K252" i="6"/>
  <c r="J252" i="6"/>
  <c r="E252" i="6"/>
  <c r="D252" i="6"/>
  <c r="C252" i="6"/>
  <c r="P251" i="6"/>
  <c r="O251" i="6"/>
  <c r="N251" i="6"/>
  <c r="M251" i="6"/>
  <c r="K251" i="6"/>
  <c r="J251" i="6"/>
  <c r="E251" i="6"/>
  <c r="D251" i="6"/>
  <c r="C251" i="6"/>
  <c r="P250" i="6"/>
  <c r="O250" i="6"/>
  <c r="N250" i="6"/>
  <c r="M250" i="6"/>
  <c r="K250" i="6"/>
  <c r="J250" i="6"/>
  <c r="E250" i="6"/>
  <c r="D250" i="6"/>
  <c r="C250" i="6"/>
  <c r="O249" i="6"/>
  <c r="P249" i="6" s="1"/>
  <c r="N249" i="6"/>
  <c r="M249" i="6"/>
  <c r="K249" i="6"/>
  <c r="J249" i="6"/>
  <c r="E249" i="6"/>
  <c r="D249" i="6"/>
  <c r="C249" i="6"/>
  <c r="O248" i="6"/>
  <c r="P248" i="6" s="1"/>
  <c r="N248" i="6"/>
  <c r="M248" i="6"/>
  <c r="K248" i="6"/>
  <c r="J248" i="6"/>
  <c r="E248" i="6"/>
  <c r="D248" i="6"/>
  <c r="C248" i="6"/>
  <c r="P247" i="6"/>
  <c r="O247" i="6"/>
  <c r="N247" i="6"/>
  <c r="M247" i="6"/>
  <c r="K247" i="6"/>
  <c r="J247" i="6"/>
  <c r="E247" i="6"/>
  <c r="D247" i="6"/>
  <c r="C247" i="6"/>
  <c r="P246" i="6"/>
  <c r="O246" i="6"/>
  <c r="N246" i="6"/>
  <c r="M246" i="6"/>
  <c r="K246" i="6"/>
  <c r="J246" i="6"/>
  <c r="E246" i="6"/>
  <c r="D246" i="6"/>
  <c r="C246" i="6"/>
  <c r="O245" i="6"/>
  <c r="P245" i="6" s="1"/>
  <c r="N245" i="6"/>
  <c r="M245" i="6"/>
  <c r="K245" i="6"/>
  <c r="J245" i="6"/>
  <c r="E245" i="6"/>
  <c r="D245" i="6"/>
  <c r="C245" i="6"/>
  <c r="O244" i="6"/>
  <c r="P244" i="6" s="1"/>
  <c r="N244" i="6"/>
  <c r="M244" i="6"/>
  <c r="K244" i="6"/>
  <c r="J244" i="6"/>
  <c r="E244" i="6"/>
  <c r="D244" i="6"/>
  <c r="C244" i="6"/>
  <c r="P243" i="6"/>
  <c r="O243" i="6"/>
  <c r="N243" i="6"/>
  <c r="M243" i="6"/>
  <c r="K243" i="6"/>
  <c r="J243" i="6"/>
  <c r="E243" i="6"/>
  <c r="D243" i="6"/>
  <c r="C243" i="6"/>
  <c r="P242" i="6"/>
  <c r="O242" i="6"/>
  <c r="N242" i="6"/>
  <c r="M242" i="6"/>
  <c r="K242" i="6"/>
  <c r="J242" i="6"/>
  <c r="E242" i="6"/>
  <c r="D242" i="6"/>
  <c r="C242" i="6"/>
  <c r="O241" i="6"/>
  <c r="P241" i="6" s="1"/>
  <c r="N241" i="6"/>
  <c r="M241" i="6"/>
  <c r="K241" i="6"/>
  <c r="J241" i="6"/>
  <c r="E241" i="6"/>
  <c r="D241" i="6"/>
  <c r="C241" i="6"/>
  <c r="O240" i="6"/>
  <c r="P240" i="6" s="1"/>
  <c r="N240" i="6"/>
  <c r="M240" i="6"/>
  <c r="K240" i="6"/>
  <c r="J240" i="6"/>
  <c r="E240" i="6"/>
  <c r="D240" i="6"/>
  <c r="C240" i="6"/>
  <c r="P239" i="6"/>
  <c r="O239" i="6"/>
  <c r="N239" i="6"/>
  <c r="M239" i="6"/>
  <c r="K239" i="6"/>
  <c r="J239" i="6"/>
  <c r="E239" i="6"/>
  <c r="D239" i="6"/>
  <c r="C239" i="6"/>
  <c r="P238" i="6"/>
  <c r="O238" i="6"/>
  <c r="N238" i="6"/>
  <c r="M238" i="6"/>
  <c r="K238" i="6"/>
  <c r="J238" i="6"/>
  <c r="E238" i="6"/>
  <c r="D238" i="6"/>
  <c r="C238" i="6"/>
  <c r="O237" i="6"/>
  <c r="P237" i="6" s="1"/>
  <c r="N237" i="6"/>
  <c r="M237" i="6"/>
  <c r="K237" i="6"/>
  <c r="J237" i="6"/>
  <c r="E237" i="6"/>
  <c r="D237" i="6"/>
  <c r="C237" i="6"/>
  <c r="O236" i="6"/>
  <c r="P236" i="6" s="1"/>
  <c r="N236" i="6"/>
  <c r="M236" i="6"/>
  <c r="K236" i="6"/>
  <c r="J236" i="6"/>
  <c r="E236" i="6"/>
  <c r="D236" i="6"/>
  <c r="C236" i="6"/>
  <c r="P235" i="6"/>
  <c r="O235" i="6"/>
  <c r="N235" i="6"/>
  <c r="M235" i="6"/>
  <c r="K235" i="6"/>
  <c r="J235" i="6"/>
  <c r="E235" i="6"/>
  <c r="D235" i="6"/>
  <c r="C235" i="6"/>
  <c r="P234" i="6"/>
  <c r="O234" i="6"/>
  <c r="N234" i="6"/>
  <c r="M234" i="6"/>
  <c r="K234" i="6"/>
  <c r="J234" i="6"/>
  <c r="E234" i="6"/>
  <c r="D234" i="6"/>
  <c r="C234" i="6"/>
  <c r="O233" i="6"/>
  <c r="P233" i="6" s="1"/>
  <c r="N233" i="6"/>
  <c r="M233" i="6"/>
  <c r="K233" i="6"/>
  <c r="J233" i="6"/>
  <c r="E233" i="6"/>
  <c r="D233" i="6"/>
  <c r="C233" i="6"/>
  <c r="O232" i="6"/>
  <c r="P232" i="6" s="1"/>
  <c r="N232" i="6"/>
  <c r="M232" i="6"/>
  <c r="K232" i="6"/>
  <c r="J232" i="6"/>
  <c r="E232" i="6"/>
  <c r="D232" i="6"/>
  <c r="C232" i="6"/>
  <c r="P231" i="6"/>
  <c r="O231" i="6"/>
  <c r="N231" i="6"/>
  <c r="M231" i="6"/>
  <c r="K231" i="6"/>
  <c r="J231" i="6"/>
  <c r="E231" i="6"/>
  <c r="D231" i="6"/>
  <c r="C231" i="6"/>
  <c r="P230" i="6"/>
  <c r="O230" i="6"/>
  <c r="N230" i="6"/>
  <c r="M230" i="6"/>
  <c r="K230" i="6"/>
  <c r="J230" i="6"/>
  <c r="E230" i="6"/>
  <c r="D230" i="6"/>
  <c r="C230" i="6"/>
  <c r="O229" i="6"/>
  <c r="P229" i="6" s="1"/>
  <c r="N229" i="6"/>
  <c r="M229" i="6"/>
  <c r="K229" i="6"/>
  <c r="J229" i="6"/>
  <c r="E229" i="6"/>
  <c r="D229" i="6"/>
  <c r="C229" i="6"/>
  <c r="O228" i="6"/>
  <c r="P228" i="6" s="1"/>
  <c r="N228" i="6"/>
  <c r="M228" i="6"/>
  <c r="K228" i="6"/>
  <c r="J228" i="6"/>
  <c r="E228" i="6"/>
  <c r="D228" i="6"/>
  <c r="C228" i="6"/>
  <c r="P227" i="6"/>
  <c r="O227" i="6"/>
  <c r="N227" i="6"/>
  <c r="M227" i="6"/>
  <c r="K227" i="6"/>
  <c r="J227" i="6"/>
  <c r="E227" i="6"/>
  <c r="D227" i="6"/>
  <c r="C227" i="6"/>
  <c r="P226" i="6"/>
  <c r="O226" i="6"/>
  <c r="N226" i="6"/>
  <c r="M226" i="6"/>
  <c r="K226" i="6"/>
  <c r="J226" i="6"/>
  <c r="E226" i="6"/>
  <c r="D226" i="6"/>
  <c r="C226" i="6"/>
  <c r="O225" i="6"/>
  <c r="P225" i="6" s="1"/>
  <c r="N225" i="6"/>
  <c r="M225" i="6"/>
  <c r="K225" i="6"/>
  <c r="J225" i="6"/>
  <c r="E225" i="6"/>
  <c r="D225" i="6"/>
  <c r="C225" i="6"/>
  <c r="O224" i="6"/>
  <c r="P224" i="6" s="1"/>
  <c r="N224" i="6"/>
  <c r="M224" i="6"/>
  <c r="K224" i="6"/>
  <c r="J224" i="6"/>
  <c r="E224" i="6"/>
  <c r="D224" i="6"/>
  <c r="C224" i="6"/>
  <c r="P223" i="6"/>
  <c r="O223" i="6"/>
  <c r="N223" i="6"/>
  <c r="M223" i="6"/>
  <c r="K223" i="6"/>
  <c r="J223" i="6"/>
  <c r="E223" i="6"/>
  <c r="D223" i="6"/>
  <c r="C223" i="6"/>
  <c r="P222" i="6"/>
  <c r="O222" i="6"/>
  <c r="N222" i="6"/>
  <c r="M222" i="6"/>
  <c r="K222" i="6"/>
  <c r="J222" i="6"/>
  <c r="E222" i="6"/>
  <c r="D222" i="6"/>
  <c r="C222" i="6"/>
  <c r="O221" i="6"/>
  <c r="P221" i="6" s="1"/>
  <c r="N221" i="6"/>
  <c r="M221" i="6"/>
  <c r="K221" i="6"/>
  <c r="J221" i="6"/>
  <c r="E221" i="6"/>
  <c r="D221" i="6"/>
  <c r="C221" i="6"/>
  <c r="O220" i="6"/>
  <c r="P220" i="6" s="1"/>
  <c r="N220" i="6"/>
  <c r="M220" i="6"/>
  <c r="K220" i="6"/>
  <c r="J220" i="6"/>
  <c r="E220" i="6"/>
  <c r="D220" i="6"/>
  <c r="C220" i="6"/>
  <c r="P219" i="6"/>
  <c r="O219" i="6"/>
  <c r="N219" i="6"/>
  <c r="M219" i="6"/>
  <c r="K219" i="6"/>
  <c r="J219" i="6"/>
  <c r="E219" i="6"/>
  <c r="D219" i="6"/>
  <c r="C219" i="6"/>
  <c r="P218" i="6"/>
  <c r="O218" i="6"/>
  <c r="N218" i="6"/>
  <c r="M218" i="6"/>
  <c r="K218" i="6"/>
  <c r="J218" i="6"/>
  <c r="E218" i="6"/>
  <c r="D218" i="6"/>
  <c r="C218" i="6"/>
  <c r="O217" i="6"/>
  <c r="P217" i="6" s="1"/>
  <c r="N217" i="6"/>
  <c r="M217" i="6"/>
  <c r="K217" i="6"/>
  <c r="J217" i="6"/>
  <c r="E217" i="6"/>
  <c r="D217" i="6"/>
  <c r="C217" i="6"/>
  <c r="O216" i="6"/>
  <c r="P216" i="6" s="1"/>
  <c r="N216" i="6"/>
  <c r="M216" i="6"/>
  <c r="K216" i="6"/>
  <c r="J216" i="6"/>
  <c r="E216" i="6"/>
  <c r="D216" i="6"/>
  <c r="C216" i="6"/>
  <c r="P215" i="6"/>
  <c r="O215" i="6"/>
  <c r="N215" i="6"/>
  <c r="M215" i="6"/>
  <c r="K215" i="6"/>
  <c r="J215" i="6"/>
  <c r="E215" i="6"/>
  <c r="D215" i="6"/>
  <c r="C215" i="6"/>
  <c r="P214" i="6"/>
  <c r="O214" i="6"/>
  <c r="N214" i="6"/>
  <c r="M214" i="6"/>
  <c r="K214" i="6"/>
  <c r="J214" i="6"/>
  <c r="E214" i="6"/>
  <c r="D214" i="6"/>
  <c r="C214" i="6"/>
  <c r="O213" i="6"/>
  <c r="P213" i="6" s="1"/>
  <c r="N213" i="6"/>
  <c r="M213" i="6"/>
  <c r="K213" i="6"/>
  <c r="J213" i="6"/>
  <c r="E213" i="6"/>
  <c r="D213" i="6"/>
  <c r="C213" i="6"/>
  <c r="O212" i="6"/>
  <c r="P212" i="6" s="1"/>
  <c r="N212" i="6"/>
  <c r="M212" i="6"/>
  <c r="K212" i="6"/>
  <c r="J212" i="6"/>
  <c r="E212" i="6"/>
  <c r="D212" i="6"/>
  <c r="C212" i="6"/>
  <c r="P211" i="6"/>
  <c r="O211" i="6"/>
  <c r="N211" i="6"/>
  <c r="M211" i="6"/>
  <c r="K211" i="6"/>
  <c r="J211" i="6"/>
  <c r="E211" i="6"/>
  <c r="D211" i="6"/>
  <c r="C211" i="6"/>
  <c r="P210" i="6"/>
  <c r="O210" i="6"/>
  <c r="N210" i="6"/>
  <c r="M210" i="6"/>
  <c r="K210" i="6"/>
  <c r="J210" i="6"/>
  <c r="E210" i="6"/>
  <c r="D210" i="6"/>
  <c r="C210" i="6"/>
  <c r="O209" i="6"/>
  <c r="P209" i="6" s="1"/>
  <c r="N209" i="6"/>
  <c r="M209" i="6"/>
  <c r="K209" i="6"/>
  <c r="J209" i="6"/>
  <c r="E209" i="6"/>
  <c r="D209" i="6"/>
  <c r="C209" i="6"/>
  <c r="O208" i="6"/>
  <c r="P208" i="6" s="1"/>
  <c r="N208" i="6"/>
  <c r="M208" i="6"/>
  <c r="K208" i="6"/>
  <c r="J208" i="6"/>
  <c r="E208" i="6"/>
  <c r="D208" i="6"/>
  <c r="C208" i="6"/>
  <c r="P207" i="6"/>
  <c r="O207" i="6"/>
  <c r="N207" i="6"/>
  <c r="M207" i="6"/>
  <c r="K207" i="6"/>
  <c r="J207" i="6"/>
  <c r="E207" i="6"/>
  <c r="D207" i="6"/>
  <c r="C207" i="6"/>
  <c r="P206" i="6"/>
  <c r="O206" i="6"/>
  <c r="N206" i="6"/>
  <c r="M206" i="6"/>
  <c r="K206" i="6"/>
  <c r="J206" i="6"/>
  <c r="E206" i="6"/>
  <c r="D206" i="6"/>
  <c r="C206" i="6"/>
  <c r="O205" i="6"/>
  <c r="P205" i="6" s="1"/>
  <c r="N205" i="6"/>
  <c r="M205" i="6"/>
  <c r="K205" i="6"/>
  <c r="J205" i="6"/>
  <c r="E205" i="6"/>
  <c r="D205" i="6"/>
  <c r="C205" i="6"/>
  <c r="O204" i="6"/>
  <c r="P204" i="6" s="1"/>
  <c r="N204" i="6"/>
  <c r="M204" i="6"/>
  <c r="K204" i="6"/>
  <c r="J204" i="6"/>
  <c r="E204" i="6"/>
  <c r="D204" i="6"/>
  <c r="C204" i="6"/>
  <c r="P203" i="6"/>
  <c r="O203" i="6"/>
  <c r="N203" i="6"/>
  <c r="M203" i="6"/>
  <c r="K203" i="6"/>
  <c r="J203" i="6"/>
  <c r="E203" i="6"/>
  <c r="D203" i="6"/>
  <c r="C203" i="6"/>
  <c r="P202" i="6"/>
  <c r="O202" i="6"/>
  <c r="N202" i="6"/>
  <c r="M202" i="6"/>
  <c r="K202" i="6"/>
  <c r="J202" i="6"/>
  <c r="E202" i="6"/>
  <c r="D202" i="6"/>
  <c r="C202" i="6"/>
  <c r="O201" i="6"/>
  <c r="P201" i="6" s="1"/>
  <c r="N201" i="6"/>
  <c r="M201" i="6"/>
  <c r="K201" i="6"/>
  <c r="J201" i="6"/>
  <c r="E201" i="6"/>
  <c r="D201" i="6"/>
  <c r="C201" i="6"/>
  <c r="O200" i="6"/>
  <c r="P200" i="6" s="1"/>
  <c r="N200" i="6"/>
  <c r="M200" i="6"/>
  <c r="K200" i="6"/>
  <c r="J200" i="6"/>
  <c r="E200" i="6"/>
  <c r="D200" i="6"/>
  <c r="C200" i="6"/>
  <c r="P199" i="6"/>
  <c r="O199" i="6"/>
  <c r="N199" i="6"/>
  <c r="M199" i="6"/>
  <c r="K199" i="6"/>
  <c r="J199" i="6"/>
  <c r="E199" i="6"/>
  <c r="D199" i="6"/>
  <c r="C199" i="6"/>
  <c r="P198" i="6"/>
  <c r="O198" i="6"/>
  <c r="N198" i="6"/>
  <c r="M198" i="6"/>
  <c r="K198" i="6"/>
  <c r="J198" i="6"/>
  <c r="E198" i="6"/>
  <c r="D198" i="6"/>
  <c r="C198" i="6"/>
  <c r="O197" i="6"/>
  <c r="P197" i="6" s="1"/>
  <c r="N197" i="6"/>
  <c r="M197" i="6"/>
  <c r="K197" i="6"/>
  <c r="J197" i="6"/>
  <c r="E197" i="6"/>
  <c r="D197" i="6"/>
  <c r="C197" i="6"/>
  <c r="O196" i="6"/>
  <c r="P196" i="6" s="1"/>
  <c r="N196" i="6"/>
  <c r="M196" i="6"/>
  <c r="K196" i="6"/>
  <c r="J196" i="6"/>
  <c r="E196" i="6"/>
  <c r="D196" i="6"/>
  <c r="C196" i="6"/>
  <c r="P195" i="6"/>
  <c r="O195" i="6"/>
  <c r="N195" i="6"/>
  <c r="M195" i="6"/>
  <c r="K195" i="6"/>
  <c r="J195" i="6"/>
  <c r="E195" i="6"/>
  <c r="D195" i="6"/>
  <c r="C195" i="6"/>
  <c r="P194" i="6"/>
  <c r="O194" i="6"/>
  <c r="N194" i="6"/>
  <c r="M194" i="6"/>
  <c r="K194" i="6"/>
  <c r="J194" i="6"/>
  <c r="E194" i="6"/>
  <c r="D194" i="6"/>
  <c r="C194" i="6"/>
  <c r="O193" i="6"/>
  <c r="P193" i="6" s="1"/>
  <c r="N193" i="6"/>
  <c r="M193" i="6"/>
  <c r="K193" i="6"/>
  <c r="J193" i="6"/>
  <c r="E193" i="6"/>
  <c r="D193" i="6"/>
  <c r="C193" i="6"/>
  <c r="O192" i="6"/>
  <c r="P192" i="6" s="1"/>
  <c r="N192" i="6"/>
  <c r="M192" i="6"/>
  <c r="K192" i="6"/>
  <c r="J192" i="6"/>
  <c r="E192" i="6"/>
  <c r="D192" i="6"/>
  <c r="C192" i="6"/>
  <c r="P191" i="6"/>
  <c r="O191" i="6"/>
  <c r="N191" i="6"/>
  <c r="M191" i="6"/>
  <c r="K191" i="6"/>
  <c r="J191" i="6"/>
  <c r="E191" i="6"/>
  <c r="D191" i="6"/>
  <c r="C191" i="6"/>
  <c r="P190" i="6"/>
  <c r="O190" i="6"/>
  <c r="N190" i="6"/>
  <c r="M190" i="6"/>
  <c r="K190" i="6"/>
  <c r="J190" i="6"/>
  <c r="E190" i="6"/>
  <c r="D190" i="6"/>
  <c r="C190" i="6"/>
  <c r="O189" i="6"/>
  <c r="P189" i="6" s="1"/>
  <c r="N189" i="6"/>
  <c r="M189" i="6"/>
  <c r="K189" i="6"/>
  <c r="J189" i="6"/>
  <c r="E189" i="6"/>
  <c r="D189" i="6"/>
  <c r="C189" i="6"/>
  <c r="O188" i="6"/>
  <c r="P188" i="6" s="1"/>
  <c r="N188" i="6"/>
  <c r="M188" i="6"/>
  <c r="K188" i="6"/>
  <c r="J188" i="6"/>
  <c r="E188" i="6"/>
  <c r="D188" i="6"/>
  <c r="C188" i="6"/>
  <c r="P187" i="6"/>
  <c r="O187" i="6"/>
  <c r="N187" i="6"/>
  <c r="M187" i="6"/>
  <c r="K187" i="6"/>
  <c r="J187" i="6"/>
  <c r="E187" i="6"/>
  <c r="D187" i="6"/>
  <c r="C187" i="6"/>
  <c r="P186" i="6"/>
  <c r="O186" i="6"/>
  <c r="N186" i="6"/>
  <c r="M186" i="6"/>
  <c r="K186" i="6"/>
  <c r="J186" i="6"/>
  <c r="E186" i="6"/>
  <c r="D186" i="6"/>
  <c r="C186" i="6"/>
  <c r="O185" i="6"/>
  <c r="P185" i="6" s="1"/>
  <c r="N185" i="6"/>
  <c r="M185" i="6"/>
  <c r="K185" i="6"/>
  <c r="J185" i="6"/>
  <c r="E185" i="6"/>
  <c r="D185" i="6"/>
  <c r="C185" i="6"/>
  <c r="O184" i="6"/>
  <c r="P184" i="6" s="1"/>
  <c r="N184" i="6"/>
  <c r="M184" i="6"/>
  <c r="K184" i="6"/>
  <c r="J184" i="6"/>
  <c r="E184" i="6"/>
  <c r="D184" i="6"/>
  <c r="C184" i="6"/>
  <c r="P183" i="6"/>
  <c r="O183" i="6"/>
  <c r="N183" i="6"/>
  <c r="M183" i="6"/>
  <c r="K183" i="6"/>
  <c r="J183" i="6"/>
  <c r="E183" i="6"/>
  <c r="D183" i="6"/>
  <c r="C183" i="6"/>
  <c r="P182" i="6"/>
  <c r="O182" i="6"/>
  <c r="N182" i="6"/>
  <c r="M182" i="6"/>
  <c r="K182" i="6"/>
  <c r="J182" i="6"/>
  <c r="E182" i="6"/>
  <c r="D182" i="6"/>
  <c r="C182" i="6"/>
  <c r="O181" i="6"/>
  <c r="P181" i="6" s="1"/>
  <c r="N181" i="6"/>
  <c r="M181" i="6"/>
  <c r="K181" i="6"/>
  <c r="J181" i="6"/>
  <c r="E181" i="6"/>
  <c r="D181" i="6"/>
  <c r="C181" i="6"/>
  <c r="O180" i="6"/>
  <c r="P180" i="6" s="1"/>
  <c r="N180" i="6"/>
  <c r="M180" i="6"/>
  <c r="K180" i="6"/>
  <c r="J180" i="6"/>
  <c r="E180" i="6"/>
  <c r="D180" i="6"/>
  <c r="C180" i="6"/>
  <c r="P179" i="6"/>
  <c r="O179" i="6"/>
  <c r="N179" i="6"/>
  <c r="M179" i="6"/>
  <c r="K179" i="6"/>
  <c r="J179" i="6"/>
  <c r="E179" i="6"/>
  <c r="D179" i="6"/>
  <c r="C179" i="6"/>
  <c r="P178" i="6"/>
  <c r="O178" i="6"/>
  <c r="N178" i="6"/>
  <c r="M178" i="6"/>
  <c r="K178" i="6"/>
  <c r="J178" i="6"/>
  <c r="E178" i="6"/>
  <c r="D178" i="6"/>
  <c r="C178" i="6"/>
  <c r="O177" i="6"/>
  <c r="P177" i="6" s="1"/>
  <c r="N177" i="6"/>
  <c r="M177" i="6"/>
  <c r="K177" i="6"/>
  <c r="J177" i="6"/>
  <c r="E177" i="6"/>
  <c r="D177" i="6"/>
  <c r="C177" i="6"/>
  <c r="O176" i="6"/>
  <c r="P176" i="6" s="1"/>
  <c r="N176" i="6"/>
  <c r="M176" i="6"/>
  <c r="K176" i="6"/>
  <c r="J176" i="6"/>
  <c r="E176" i="6"/>
  <c r="D176" i="6"/>
  <c r="C176" i="6"/>
  <c r="P175" i="6"/>
  <c r="O175" i="6"/>
  <c r="N175" i="6"/>
  <c r="M175" i="6"/>
  <c r="K175" i="6"/>
  <c r="J175" i="6"/>
  <c r="E175" i="6"/>
  <c r="D175" i="6"/>
  <c r="C175" i="6"/>
  <c r="P174" i="6"/>
  <c r="O174" i="6"/>
  <c r="N174" i="6"/>
  <c r="M174" i="6"/>
  <c r="K174" i="6"/>
  <c r="J174" i="6"/>
  <c r="E174" i="6"/>
  <c r="D174" i="6"/>
  <c r="C174" i="6"/>
  <c r="O173" i="6"/>
  <c r="P173" i="6" s="1"/>
  <c r="N173" i="6"/>
  <c r="M173" i="6"/>
  <c r="K173" i="6"/>
  <c r="J173" i="6"/>
  <c r="E173" i="6"/>
  <c r="D173" i="6"/>
  <c r="C173" i="6"/>
  <c r="O172" i="6"/>
  <c r="P172" i="6" s="1"/>
  <c r="N172" i="6"/>
  <c r="M172" i="6"/>
  <c r="K172" i="6"/>
  <c r="J172" i="6"/>
  <c r="E172" i="6"/>
  <c r="D172" i="6"/>
  <c r="C172" i="6"/>
  <c r="P171" i="6"/>
  <c r="O171" i="6"/>
  <c r="N171" i="6"/>
  <c r="M171" i="6"/>
  <c r="K171" i="6"/>
  <c r="J171" i="6"/>
  <c r="E171" i="6"/>
  <c r="D171" i="6"/>
  <c r="C171" i="6"/>
  <c r="P170" i="6"/>
  <c r="O170" i="6"/>
  <c r="N170" i="6"/>
  <c r="M170" i="6"/>
  <c r="K170" i="6"/>
  <c r="J170" i="6"/>
  <c r="E170" i="6"/>
  <c r="D170" i="6"/>
  <c r="C170" i="6"/>
  <c r="O169" i="6"/>
  <c r="P169" i="6" s="1"/>
  <c r="N169" i="6"/>
  <c r="M169" i="6"/>
  <c r="K169" i="6"/>
  <c r="J169" i="6"/>
  <c r="E169" i="6"/>
  <c r="D169" i="6"/>
  <c r="C169" i="6"/>
  <c r="O168" i="6"/>
  <c r="P168" i="6" s="1"/>
  <c r="N168" i="6"/>
  <c r="M168" i="6"/>
  <c r="K168" i="6"/>
  <c r="J168" i="6"/>
  <c r="E168" i="6"/>
  <c r="D168" i="6"/>
  <c r="C168" i="6"/>
  <c r="P167" i="6"/>
  <c r="O167" i="6"/>
  <c r="N167" i="6"/>
  <c r="M167" i="6"/>
  <c r="K167" i="6"/>
  <c r="J167" i="6"/>
  <c r="E167" i="6"/>
  <c r="D167" i="6"/>
  <c r="C167" i="6"/>
  <c r="P166" i="6"/>
  <c r="O166" i="6"/>
  <c r="N166" i="6"/>
  <c r="M166" i="6"/>
  <c r="K166" i="6"/>
  <c r="J166" i="6"/>
  <c r="E166" i="6"/>
  <c r="D166" i="6"/>
  <c r="C166" i="6"/>
  <c r="O165" i="6"/>
  <c r="P165" i="6" s="1"/>
  <c r="N165" i="6"/>
  <c r="M165" i="6"/>
  <c r="K165" i="6"/>
  <c r="J165" i="6"/>
  <c r="E165" i="6"/>
  <c r="D165" i="6"/>
  <c r="C165" i="6"/>
  <c r="O164" i="6"/>
  <c r="P164" i="6" s="1"/>
  <c r="N164" i="6"/>
  <c r="M164" i="6"/>
  <c r="K164" i="6"/>
  <c r="J164" i="6"/>
  <c r="E164" i="6"/>
  <c r="D164" i="6"/>
  <c r="C164" i="6"/>
  <c r="P163" i="6"/>
  <c r="O163" i="6"/>
  <c r="N163" i="6"/>
  <c r="M163" i="6"/>
  <c r="K163" i="6"/>
  <c r="J163" i="6"/>
  <c r="E163" i="6"/>
  <c r="D163" i="6"/>
  <c r="C163" i="6"/>
  <c r="P162" i="6"/>
  <c r="O162" i="6"/>
  <c r="N162" i="6"/>
  <c r="M162" i="6"/>
  <c r="K162" i="6"/>
  <c r="J162" i="6"/>
  <c r="E162" i="6"/>
  <c r="D162" i="6"/>
  <c r="C162" i="6"/>
  <c r="O161" i="6"/>
  <c r="P161" i="6" s="1"/>
  <c r="N161" i="6"/>
  <c r="M161" i="6"/>
  <c r="K161" i="6"/>
  <c r="J161" i="6"/>
  <c r="E161" i="6"/>
  <c r="D161" i="6"/>
  <c r="C161" i="6"/>
  <c r="O160" i="6"/>
  <c r="P160" i="6" s="1"/>
  <c r="N160" i="6"/>
  <c r="M160" i="6"/>
  <c r="K160" i="6"/>
  <c r="J160" i="6"/>
  <c r="E160" i="6"/>
  <c r="D160" i="6"/>
  <c r="C160" i="6"/>
  <c r="P159" i="6"/>
  <c r="O159" i="6"/>
  <c r="N159" i="6"/>
  <c r="M159" i="6"/>
  <c r="K159" i="6"/>
  <c r="J159" i="6"/>
  <c r="E159" i="6"/>
  <c r="D159" i="6"/>
  <c r="C159" i="6"/>
  <c r="P158" i="6"/>
  <c r="O158" i="6"/>
  <c r="N158" i="6"/>
  <c r="M158" i="6"/>
  <c r="K158" i="6"/>
  <c r="J158" i="6"/>
  <c r="E158" i="6"/>
  <c r="D158" i="6"/>
  <c r="C158" i="6"/>
  <c r="O157" i="6"/>
  <c r="P157" i="6" s="1"/>
  <c r="N157" i="6"/>
  <c r="M157" i="6"/>
  <c r="K157" i="6"/>
  <c r="J157" i="6"/>
  <c r="E157" i="6"/>
  <c r="D157" i="6"/>
  <c r="C157" i="6"/>
  <c r="O156" i="6"/>
  <c r="P156" i="6" s="1"/>
  <c r="N156" i="6"/>
  <c r="M156" i="6"/>
  <c r="K156" i="6"/>
  <c r="J156" i="6"/>
  <c r="E156" i="6"/>
  <c r="D156" i="6"/>
  <c r="C156" i="6"/>
  <c r="P155" i="6"/>
  <c r="O155" i="6"/>
  <c r="N155" i="6"/>
  <c r="M155" i="6"/>
  <c r="K155" i="6"/>
  <c r="J155" i="6"/>
  <c r="E155" i="6"/>
  <c r="D155" i="6"/>
  <c r="C155" i="6"/>
  <c r="P154" i="6"/>
  <c r="O154" i="6"/>
  <c r="N154" i="6"/>
  <c r="M154" i="6"/>
  <c r="K154" i="6"/>
  <c r="J154" i="6"/>
  <c r="E154" i="6"/>
  <c r="D154" i="6"/>
  <c r="C154" i="6"/>
  <c r="O153" i="6"/>
  <c r="P153" i="6" s="1"/>
  <c r="N153" i="6"/>
  <c r="M153" i="6"/>
  <c r="K153" i="6"/>
  <c r="J153" i="6"/>
  <c r="E153" i="6"/>
  <c r="D153" i="6"/>
  <c r="C153" i="6"/>
  <c r="O152" i="6"/>
  <c r="P152" i="6" s="1"/>
  <c r="N152" i="6"/>
  <c r="M152" i="6"/>
  <c r="K152" i="6"/>
  <c r="J152" i="6"/>
  <c r="E152" i="6"/>
  <c r="D152" i="6"/>
  <c r="C152" i="6"/>
  <c r="P151" i="6"/>
  <c r="O151" i="6"/>
  <c r="N151" i="6"/>
  <c r="M151" i="6"/>
  <c r="K151" i="6"/>
  <c r="J151" i="6"/>
  <c r="E151" i="6"/>
  <c r="D151" i="6"/>
  <c r="C151" i="6"/>
  <c r="P150" i="6"/>
  <c r="O150" i="6"/>
  <c r="N150" i="6"/>
  <c r="M150" i="6"/>
  <c r="K150" i="6"/>
  <c r="J150" i="6"/>
  <c r="E150" i="6"/>
  <c r="D150" i="6"/>
  <c r="C150" i="6"/>
  <c r="O149" i="6"/>
  <c r="P149" i="6" s="1"/>
  <c r="N149" i="6"/>
  <c r="M149" i="6"/>
  <c r="K149" i="6"/>
  <c r="J149" i="6"/>
  <c r="E149" i="6"/>
  <c r="D149" i="6"/>
  <c r="C149" i="6"/>
  <c r="O148" i="6"/>
  <c r="P148" i="6" s="1"/>
  <c r="N148" i="6"/>
  <c r="M148" i="6"/>
  <c r="K148" i="6"/>
  <c r="J148" i="6"/>
  <c r="E148" i="6"/>
  <c r="D148" i="6"/>
  <c r="C148" i="6"/>
  <c r="P147" i="6"/>
  <c r="O147" i="6"/>
  <c r="N147" i="6"/>
  <c r="M147" i="6"/>
  <c r="K147" i="6"/>
  <c r="J147" i="6"/>
  <c r="E147" i="6"/>
  <c r="D147" i="6"/>
  <c r="C147" i="6"/>
  <c r="P146" i="6"/>
  <c r="O146" i="6"/>
  <c r="N146" i="6"/>
  <c r="M146" i="6"/>
  <c r="K146" i="6"/>
  <c r="J146" i="6"/>
  <c r="E146" i="6"/>
  <c r="D146" i="6"/>
  <c r="C146" i="6"/>
  <c r="O145" i="6"/>
  <c r="P145" i="6" s="1"/>
  <c r="N145" i="6"/>
  <c r="M145" i="6"/>
  <c r="K145" i="6"/>
  <c r="J145" i="6"/>
  <c r="E145" i="6"/>
  <c r="D145" i="6"/>
  <c r="C145" i="6"/>
  <c r="O144" i="6"/>
  <c r="P144" i="6" s="1"/>
  <c r="N144" i="6"/>
  <c r="M144" i="6"/>
  <c r="K144" i="6"/>
  <c r="J144" i="6"/>
  <c r="E144" i="6"/>
  <c r="D144" i="6"/>
  <c r="C144" i="6"/>
  <c r="P143" i="6"/>
  <c r="O143" i="6"/>
  <c r="N143" i="6"/>
  <c r="M143" i="6"/>
  <c r="K143" i="6"/>
  <c r="J143" i="6"/>
  <c r="E143" i="6"/>
  <c r="D143" i="6"/>
  <c r="C143" i="6"/>
  <c r="P142" i="6"/>
  <c r="O142" i="6"/>
  <c r="N142" i="6"/>
  <c r="M142" i="6"/>
  <c r="K142" i="6"/>
  <c r="J142" i="6"/>
  <c r="E142" i="6"/>
  <c r="D142" i="6"/>
  <c r="C142" i="6"/>
  <c r="O141" i="6"/>
  <c r="P141" i="6" s="1"/>
  <c r="N141" i="6"/>
  <c r="M141" i="6"/>
  <c r="K141" i="6"/>
  <c r="J141" i="6"/>
  <c r="E141" i="6"/>
  <c r="D141" i="6"/>
  <c r="C141" i="6"/>
  <c r="O140" i="6"/>
  <c r="P140" i="6" s="1"/>
  <c r="N140" i="6"/>
  <c r="M140" i="6"/>
  <c r="K140" i="6"/>
  <c r="J140" i="6"/>
  <c r="E140" i="6"/>
  <c r="D140" i="6"/>
  <c r="C140" i="6"/>
  <c r="P139" i="6"/>
  <c r="O139" i="6"/>
  <c r="N139" i="6"/>
  <c r="M139" i="6"/>
  <c r="K139" i="6"/>
  <c r="J139" i="6"/>
  <c r="E139" i="6"/>
  <c r="D139" i="6"/>
  <c r="C139" i="6"/>
  <c r="P138" i="6"/>
  <c r="O138" i="6"/>
  <c r="N138" i="6"/>
  <c r="M138" i="6"/>
  <c r="K138" i="6"/>
  <c r="J138" i="6"/>
  <c r="E138" i="6"/>
  <c r="D138" i="6"/>
  <c r="C138" i="6"/>
  <c r="O137" i="6"/>
  <c r="P137" i="6" s="1"/>
  <c r="N137" i="6"/>
  <c r="M137" i="6"/>
  <c r="K137" i="6"/>
  <c r="J137" i="6"/>
  <c r="E137" i="6"/>
  <c r="D137" i="6"/>
  <c r="C137" i="6"/>
  <c r="O136" i="6"/>
  <c r="P136" i="6" s="1"/>
  <c r="N136" i="6"/>
  <c r="M136" i="6"/>
  <c r="K136" i="6"/>
  <c r="J136" i="6"/>
  <c r="E136" i="6"/>
  <c r="D136" i="6"/>
  <c r="C136" i="6"/>
  <c r="P135" i="6"/>
  <c r="O135" i="6"/>
  <c r="N135" i="6"/>
  <c r="M135" i="6"/>
  <c r="K135" i="6"/>
  <c r="J135" i="6"/>
  <c r="E135" i="6"/>
  <c r="D135" i="6"/>
  <c r="C135" i="6"/>
  <c r="P134" i="6"/>
  <c r="O134" i="6"/>
  <c r="N134" i="6"/>
  <c r="M134" i="6"/>
  <c r="K134" i="6"/>
  <c r="J134" i="6"/>
  <c r="E134" i="6"/>
  <c r="D134" i="6"/>
  <c r="C134" i="6"/>
  <c r="O133" i="6"/>
  <c r="P133" i="6" s="1"/>
  <c r="N133" i="6"/>
  <c r="M133" i="6"/>
  <c r="K133" i="6"/>
  <c r="J133" i="6"/>
  <c r="E133" i="6"/>
  <c r="D133" i="6"/>
  <c r="C133" i="6"/>
  <c r="P132" i="6"/>
  <c r="O132" i="6"/>
  <c r="N132" i="6"/>
  <c r="M132" i="6"/>
  <c r="K132" i="6"/>
  <c r="J132" i="6"/>
  <c r="E132" i="6"/>
  <c r="D132" i="6"/>
  <c r="C132" i="6"/>
  <c r="O131" i="6"/>
  <c r="P131" i="6" s="1"/>
  <c r="N131" i="6"/>
  <c r="M131" i="6"/>
  <c r="K131" i="6"/>
  <c r="J131" i="6"/>
  <c r="E131" i="6"/>
  <c r="D131" i="6"/>
  <c r="C131" i="6"/>
  <c r="P130" i="6"/>
  <c r="O130" i="6"/>
  <c r="N130" i="6"/>
  <c r="M130" i="6"/>
  <c r="K130" i="6"/>
  <c r="J130" i="6"/>
  <c r="E130" i="6"/>
  <c r="D130" i="6"/>
  <c r="C130" i="6"/>
  <c r="O129" i="6"/>
  <c r="P129" i="6" s="1"/>
  <c r="N129" i="6"/>
  <c r="M129" i="6"/>
  <c r="K129" i="6"/>
  <c r="J129" i="6"/>
  <c r="E129" i="6"/>
  <c r="D129" i="6"/>
  <c r="C129" i="6"/>
  <c r="P128" i="6"/>
  <c r="O128" i="6"/>
  <c r="N128" i="6"/>
  <c r="M128" i="6"/>
  <c r="K128" i="6"/>
  <c r="J128" i="6"/>
  <c r="E128" i="6"/>
  <c r="D128" i="6"/>
  <c r="C128" i="6"/>
  <c r="O127" i="6"/>
  <c r="P127" i="6" s="1"/>
  <c r="N127" i="6"/>
  <c r="M127" i="6"/>
  <c r="K127" i="6"/>
  <c r="J127" i="6"/>
  <c r="E127" i="6"/>
  <c r="D127" i="6"/>
  <c r="C127" i="6"/>
  <c r="P126" i="6"/>
  <c r="O126" i="6"/>
  <c r="N126" i="6"/>
  <c r="M126" i="6"/>
  <c r="K126" i="6"/>
  <c r="J126" i="6"/>
  <c r="E126" i="6"/>
  <c r="D126" i="6"/>
  <c r="C126" i="6"/>
  <c r="O125" i="6"/>
  <c r="P125" i="6" s="1"/>
  <c r="N125" i="6"/>
  <c r="M125" i="6"/>
  <c r="K125" i="6"/>
  <c r="J125" i="6"/>
  <c r="E125" i="6"/>
  <c r="D125" i="6"/>
  <c r="C125" i="6"/>
  <c r="P124" i="6"/>
  <c r="O124" i="6"/>
  <c r="N124" i="6"/>
  <c r="M124" i="6"/>
  <c r="K124" i="6"/>
  <c r="J124" i="6"/>
  <c r="E124" i="6"/>
  <c r="D124" i="6"/>
  <c r="C124" i="6"/>
  <c r="O123" i="6"/>
  <c r="P123" i="6" s="1"/>
  <c r="N123" i="6"/>
  <c r="M123" i="6"/>
  <c r="K123" i="6"/>
  <c r="J123" i="6"/>
  <c r="E123" i="6"/>
  <c r="D123" i="6"/>
  <c r="C123" i="6"/>
  <c r="P122" i="6"/>
  <c r="O122" i="6"/>
  <c r="N122" i="6"/>
  <c r="M122" i="6"/>
  <c r="K122" i="6"/>
  <c r="J122" i="6"/>
  <c r="E122" i="6"/>
  <c r="D122" i="6"/>
  <c r="C122" i="6"/>
  <c r="O121" i="6"/>
  <c r="P121" i="6" s="1"/>
  <c r="N121" i="6"/>
  <c r="M121" i="6"/>
  <c r="K121" i="6"/>
  <c r="J121" i="6"/>
  <c r="E121" i="6"/>
  <c r="D121" i="6"/>
  <c r="C121" i="6"/>
  <c r="P120" i="6"/>
  <c r="O120" i="6"/>
  <c r="N120" i="6"/>
  <c r="M120" i="6"/>
  <c r="K120" i="6"/>
  <c r="J120" i="6"/>
  <c r="E120" i="6"/>
  <c r="D120" i="6"/>
  <c r="C120" i="6"/>
  <c r="O119" i="6"/>
  <c r="P119" i="6" s="1"/>
  <c r="N119" i="6"/>
  <c r="M119" i="6"/>
  <c r="K119" i="6"/>
  <c r="J119" i="6"/>
  <c r="E119" i="6"/>
  <c r="D119" i="6"/>
  <c r="C119" i="6"/>
  <c r="P118" i="6"/>
  <c r="O118" i="6"/>
  <c r="N118" i="6"/>
  <c r="M118" i="6"/>
  <c r="K118" i="6"/>
  <c r="J118" i="6"/>
  <c r="E118" i="6"/>
  <c r="D118" i="6"/>
  <c r="C118" i="6"/>
  <c r="O117" i="6"/>
  <c r="P117" i="6" s="1"/>
  <c r="N117" i="6"/>
  <c r="M117" i="6"/>
  <c r="K117" i="6"/>
  <c r="J117" i="6"/>
  <c r="E117" i="6"/>
  <c r="D117" i="6"/>
  <c r="C117" i="6"/>
  <c r="P116" i="6"/>
  <c r="O116" i="6"/>
  <c r="N116" i="6"/>
  <c r="M116" i="6"/>
  <c r="K116" i="6"/>
  <c r="J116" i="6"/>
  <c r="E116" i="6"/>
  <c r="D116" i="6"/>
  <c r="C116" i="6"/>
  <c r="O115" i="6"/>
  <c r="P115" i="6" s="1"/>
  <c r="N115" i="6"/>
  <c r="M115" i="6"/>
  <c r="K115" i="6"/>
  <c r="J115" i="6"/>
  <c r="E115" i="6"/>
  <c r="D115" i="6"/>
  <c r="C115" i="6"/>
  <c r="P114" i="6"/>
  <c r="O114" i="6"/>
  <c r="N114" i="6"/>
  <c r="M114" i="6"/>
  <c r="K114" i="6"/>
  <c r="J114" i="6"/>
  <c r="E114" i="6"/>
  <c r="D114" i="6"/>
  <c r="C114" i="6"/>
  <c r="O113" i="6"/>
  <c r="P113" i="6" s="1"/>
  <c r="N113" i="6"/>
  <c r="M113" i="6"/>
  <c r="K113" i="6"/>
  <c r="J113" i="6"/>
  <c r="E113" i="6"/>
  <c r="D113" i="6"/>
  <c r="C113" i="6"/>
  <c r="P112" i="6"/>
  <c r="O112" i="6"/>
  <c r="N112" i="6"/>
  <c r="M112" i="6"/>
  <c r="K112" i="6"/>
  <c r="J112" i="6"/>
  <c r="E112" i="6"/>
  <c r="D112" i="6"/>
  <c r="C112" i="6"/>
  <c r="O111" i="6"/>
  <c r="P111" i="6" s="1"/>
  <c r="N111" i="6"/>
  <c r="M111" i="6"/>
  <c r="K111" i="6"/>
  <c r="J111" i="6"/>
  <c r="E111" i="6"/>
  <c r="D111" i="6"/>
  <c r="C111" i="6"/>
  <c r="P110" i="6"/>
  <c r="O110" i="6"/>
  <c r="N110" i="6"/>
  <c r="M110" i="6"/>
  <c r="K110" i="6"/>
  <c r="J110" i="6"/>
  <c r="E110" i="6"/>
  <c r="D110" i="6"/>
  <c r="C110" i="6"/>
  <c r="O109" i="6"/>
  <c r="P109" i="6" s="1"/>
  <c r="N109" i="6"/>
  <c r="M109" i="6"/>
  <c r="K109" i="6"/>
  <c r="J109" i="6"/>
  <c r="E109" i="6"/>
  <c r="D109" i="6"/>
  <c r="C109" i="6"/>
  <c r="P108" i="6"/>
  <c r="O108" i="6"/>
  <c r="N108" i="6"/>
  <c r="M108" i="6"/>
  <c r="K108" i="6"/>
  <c r="J108" i="6"/>
  <c r="E108" i="6"/>
  <c r="D108" i="6"/>
  <c r="C108" i="6"/>
  <c r="O107" i="6"/>
  <c r="P107" i="6" s="1"/>
  <c r="N107" i="6"/>
  <c r="M107" i="6"/>
  <c r="K107" i="6"/>
  <c r="J107" i="6"/>
  <c r="E107" i="6"/>
  <c r="D107" i="6"/>
  <c r="C107" i="6"/>
  <c r="P106" i="6"/>
  <c r="O106" i="6"/>
  <c r="N106" i="6"/>
  <c r="M106" i="6"/>
  <c r="K106" i="6"/>
  <c r="J106" i="6"/>
  <c r="E106" i="6"/>
  <c r="D106" i="6"/>
  <c r="C106" i="6"/>
  <c r="O105" i="6"/>
  <c r="P105" i="6" s="1"/>
  <c r="N105" i="6"/>
  <c r="M105" i="6"/>
  <c r="K105" i="6"/>
  <c r="J105" i="6"/>
  <c r="E105" i="6"/>
  <c r="D105" i="6"/>
  <c r="C105" i="6"/>
  <c r="P104" i="6"/>
  <c r="O104" i="6"/>
  <c r="N104" i="6"/>
  <c r="M104" i="6"/>
  <c r="K104" i="6"/>
  <c r="J104" i="6"/>
  <c r="E104" i="6"/>
  <c r="D104" i="6"/>
  <c r="C104" i="6"/>
  <c r="O103" i="6"/>
  <c r="P103" i="6" s="1"/>
  <c r="N103" i="6"/>
  <c r="M103" i="6"/>
  <c r="K103" i="6"/>
  <c r="J103" i="6"/>
  <c r="E103" i="6"/>
  <c r="D103" i="6"/>
  <c r="C103" i="6"/>
  <c r="P102" i="6"/>
  <c r="O102" i="6"/>
  <c r="N102" i="6"/>
  <c r="M102" i="6"/>
  <c r="K102" i="6"/>
  <c r="J102" i="6"/>
  <c r="E102" i="6"/>
  <c r="D102" i="6"/>
  <c r="C102" i="6"/>
  <c r="O101" i="6"/>
  <c r="P101" i="6" s="1"/>
  <c r="N101" i="6"/>
  <c r="M101" i="6"/>
  <c r="K101" i="6"/>
  <c r="J101" i="6"/>
  <c r="E101" i="6"/>
  <c r="D101" i="6"/>
  <c r="C101" i="6"/>
  <c r="P100" i="6"/>
  <c r="O100" i="6"/>
  <c r="N100" i="6"/>
  <c r="M100" i="6"/>
  <c r="K100" i="6"/>
  <c r="J100" i="6"/>
  <c r="E100" i="6"/>
  <c r="D100" i="6"/>
  <c r="C100" i="6"/>
  <c r="O99" i="6"/>
  <c r="P99" i="6" s="1"/>
  <c r="N99" i="6"/>
  <c r="M99" i="6"/>
  <c r="K99" i="6"/>
  <c r="J99" i="6"/>
  <c r="E99" i="6"/>
  <c r="D99" i="6"/>
  <c r="C99" i="6"/>
  <c r="P98" i="6"/>
  <c r="O98" i="6"/>
  <c r="N98" i="6"/>
  <c r="M98" i="6"/>
  <c r="K98" i="6"/>
  <c r="J98" i="6"/>
  <c r="E98" i="6"/>
  <c r="D98" i="6"/>
  <c r="C98" i="6"/>
  <c r="O97" i="6"/>
  <c r="P97" i="6" s="1"/>
  <c r="N97" i="6"/>
  <c r="M97" i="6"/>
  <c r="K97" i="6"/>
  <c r="J97" i="6"/>
  <c r="E97" i="6"/>
  <c r="D97" i="6"/>
  <c r="C97" i="6"/>
  <c r="P96" i="6"/>
  <c r="O96" i="6"/>
  <c r="N96" i="6"/>
  <c r="M96" i="6"/>
  <c r="K96" i="6"/>
  <c r="J96" i="6"/>
  <c r="E96" i="6"/>
  <c r="D96" i="6"/>
  <c r="C96" i="6"/>
  <c r="O95" i="6"/>
  <c r="P95" i="6" s="1"/>
  <c r="N95" i="6"/>
  <c r="M95" i="6"/>
  <c r="K95" i="6"/>
  <c r="J95" i="6"/>
  <c r="E95" i="6"/>
  <c r="D95" i="6"/>
  <c r="C95" i="6"/>
  <c r="P94" i="6"/>
  <c r="O94" i="6"/>
  <c r="N94" i="6"/>
  <c r="M94" i="6"/>
  <c r="K94" i="6"/>
  <c r="J94" i="6"/>
  <c r="E94" i="6"/>
  <c r="D94" i="6"/>
  <c r="C94" i="6"/>
  <c r="O93" i="6"/>
  <c r="P93" i="6" s="1"/>
  <c r="N93" i="6"/>
  <c r="M93" i="6"/>
  <c r="K93" i="6"/>
  <c r="J93" i="6"/>
  <c r="E93" i="6"/>
  <c r="D93" i="6"/>
  <c r="C93" i="6"/>
  <c r="P92" i="6"/>
  <c r="O92" i="6"/>
  <c r="N92" i="6"/>
  <c r="M92" i="6"/>
  <c r="K92" i="6"/>
  <c r="J92" i="6"/>
  <c r="E92" i="6"/>
  <c r="D92" i="6"/>
  <c r="C92" i="6"/>
  <c r="O91" i="6"/>
  <c r="P91" i="6" s="1"/>
  <c r="N91" i="6"/>
  <c r="M91" i="6"/>
  <c r="K91" i="6"/>
  <c r="J91" i="6"/>
  <c r="E91" i="6"/>
  <c r="D91" i="6"/>
  <c r="C91" i="6"/>
  <c r="P90" i="6"/>
  <c r="O90" i="6"/>
  <c r="N90" i="6"/>
  <c r="M90" i="6"/>
  <c r="K90" i="6"/>
  <c r="J90" i="6"/>
  <c r="E90" i="6"/>
  <c r="D90" i="6"/>
  <c r="C90" i="6"/>
  <c r="O89" i="6"/>
  <c r="P89" i="6" s="1"/>
  <c r="N89" i="6"/>
  <c r="M89" i="6"/>
  <c r="K89" i="6"/>
  <c r="J89" i="6"/>
  <c r="E89" i="6"/>
  <c r="D89" i="6"/>
  <c r="C89" i="6"/>
  <c r="P88" i="6"/>
  <c r="O88" i="6"/>
  <c r="N88" i="6"/>
  <c r="M88" i="6"/>
  <c r="K88" i="6"/>
  <c r="J88" i="6"/>
  <c r="E88" i="6"/>
  <c r="D88" i="6"/>
  <c r="C88" i="6"/>
  <c r="O87" i="6"/>
  <c r="P87" i="6" s="1"/>
  <c r="N87" i="6"/>
  <c r="M87" i="6"/>
  <c r="K87" i="6"/>
  <c r="J87" i="6"/>
  <c r="E87" i="6"/>
  <c r="D87" i="6"/>
  <c r="C87" i="6"/>
  <c r="P86" i="6"/>
  <c r="O86" i="6"/>
  <c r="N86" i="6"/>
  <c r="M86" i="6"/>
  <c r="K86" i="6"/>
  <c r="J86" i="6"/>
  <c r="E86" i="6"/>
  <c r="D86" i="6"/>
  <c r="C86" i="6"/>
  <c r="O85" i="6"/>
  <c r="P85" i="6" s="1"/>
  <c r="N85" i="6"/>
  <c r="M85" i="6"/>
  <c r="K85" i="6"/>
  <c r="J85" i="6"/>
  <c r="E85" i="6"/>
  <c r="D85" i="6"/>
  <c r="C85" i="6"/>
  <c r="P84" i="6"/>
  <c r="O84" i="6"/>
  <c r="N84" i="6"/>
  <c r="M84" i="6"/>
  <c r="K84" i="6"/>
  <c r="J84" i="6"/>
  <c r="E84" i="6"/>
  <c r="D84" i="6"/>
  <c r="C84" i="6"/>
  <c r="O83" i="6"/>
  <c r="P83" i="6" s="1"/>
  <c r="N83" i="6"/>
  <c r="M83" i="6"/>
  <c r="K83" i="6"/>
  <c r="J83" i="6"/>
  <c r="E83" i="6"/>
  <c r="D83" i="6"/>
  <c r="C83" i="6"/>
  <c r="P82" i="6"/>
  <c r="O82" i="6"/>
  <c r="N82" i="6"/>
  <c r="M82" i="6"/>
  <c r="K82" i="6"/>
  <c r="J82" i="6"/>
  <c r="E82" i="6"/>
  <c r="D82" i="6"/>
  <c r="C82" i="6"/>
  <c r="O81" i="6"/>
  <c r="P81" i="6" s="1"/>
  <c r="N81" i="6"/>
  <c r="M81" i="6"/>
  <c r="K81" i="6"/>
  <c r="J81" i="6"/>
  <c r="E81" i="6"/>
  <c r="D81" i="6"/>
  <c r="C81" i="6"/>
  <c r="P80" i="6"/>
  <c r="O80" i="6"/>
  <c r="N80" i="6"/>
  <c r="M80" i="6"/>
  <c r="K80" i="6"/>
  <c r="J80" i="6"/>
  <c r="E80" i="6"/>
  <c r="D80" i="6"/>
  <c r="C80" i="6"/>
  <c r="P79" i="6"/>
  <c r="O79" i="6"/>
  <c r="N79" i="6"/>
  <c r="M79" i="6"/>
  <c r="K79" i="6"/>
  <c r="J79" i="6"/>
  <c r="E79" i="6"/>
  <c r="D79" i="6"/>
  <c r="C79" i="6"/>
  <c r="O78" i="6"/>
  <c r="P78" i="6" s="1"/>
  <c r="N78" i="6"/>
  <c r="M78" i="6"/>
  <c r="K78" i="6"/>
  <c r="L78" i="6" s="1"/>
  <c r="J78" i="6"/>
  <c r="E78" i="6"/>
  <c r="D78" i="6"/>
  <c r="C78" i="6"/>
  <c r="O77" i="6"/>
  <c r="P77" i="6" s="1"/>
  <c r="N77" i="6"/>
  <c r="M77" i="6"/>
  <c r="K77" i="6"/>
  <c r="J77" i="6"/>
  <c r="E77" i="6"/>
  <c r="D77" i="6"/>
  <c r="C77" i="6"/>
  <c r="P76" i="6"/>
  <c r="O76" i="6"/>
  <c r="N76" i="6"/>
  <c r="M76" i="6"/>
  <c r="K76" i="6"/>
  <c r="J76" i="6"/>
  <c r="E76" i="6"/>
  <c r="D76" i="6"/>
  <c r="C76" i="6"/>
  <c r="P75" i="6"/>
  <c r="O75" i="6"/>
  <c r="N75" i="6"/>
  <c r="M75" i="6"/>
  <c r="K75" i="6"/>
  <c r="J75" i="6"/>
  <c r="E75" i="6"/>
  <c r="D75" i="6"/>
  <c r="C75" i="6"/>
  <c r="O74" i="6"/>
  <c r="P74" i="6" s="1"/>
  <c r="N74" i="6"/>
  <c r="M74" i="6"/>
  <c r="K74" i="6"/>
  <c r="L74" i="6" s="1"/>
  <c r="J74" i="6"/>
  <c r="E74" i="6"/>
  <c r="D74" i="6"/>
  <c r="C74" i="6"/>
  <c r="O73" i="6"/>
  <c r="P73" i="6" s="1"/>
  <c r="N73" i="6"/>
  <c r="M73" i="6"/>
  <c r="K73" i="6"/>
  <c r="J73" i="6"/>
  <c r="E73" i="6"/>
  <c r="D73" i="6"/>
  <c r="C73" i="6"/>
  <c r="P72" i="6"/>
  <c r="O72" i="6"/>
  <c r="N72" i="6"/>
  <c r="M72" i="6"/>
  <c r="K72" i="6"/>
  <c r="J72" i="6"/>
  <c r="E72" i="6"/>
  <c r="D72" i="6"/>
  <c r="C72" i="6"/>
  <c r="O71" i="6"/>
  <c r="P71" i="6" s="1"/>
  <c r="N71" i="6"/>
  <c r="M71" i="6"/>
  <c r="K71" i="6"/>
  <c r="L71" i="6" s="1"/>
  <c r="J71" i="6"/>
  <c r="E71" i="6"/>
  <c r="D71" i="6"/>
  <c r="C71" i="6"/>
  <c r="O70" i="6"/>
  <c r="P70" i="6" s="1"/>
  <c r="N70" i="6"/>
  <c r="M70" i="6"/>
  <c r="K70" i="6"/>
  <c r="L70" i="6" s="1"/>
  <c r="J70" i="6"/>
  <c r="E70" i="6"/>
  <c r="D70" i="6"/>
  <c r="C70" i="6"/>
  <c r="P69" i="6"/>
  <c r="O69" i="6"/>
  <c r="N69" i="6"/>
  <c r="M69" i="6"/>
  <c r="K69" i="6"/>
  <c r="J69" i="6"/>
  <c r="E69" i="6"/>
  <c r="D69" i="6"/>
  <c r="C69" i="6"/>
  <c r="P68" i="6"/>
  <c r="O68" i="6"/>
  <c r="N68" i="6"/>
  <c r="M68" i="6"/>
  <c r="K68" i="6"/>
  <c r="J68" i="6"/>
  <c r="E68" i="6"/>
  <c r="D68" i="6"/>
  <c r="C68" i="6"/>
  <c r="O67" i="6"/>
  <c r="P67" i="6" s="1"/>
  <c r="N67" i="6"/>
  <c r="M67" i="6"/>
  <c r="K67" i="6"/>
  <c r="L67" i="6" s="1"/>
  <c r="J67" i="6"/>
  <c r="E67" i="6"/>
  <c r="D67" i="6"/>
  <c r="C67" i="6"/>
  <c r="O66" i="6"/>
  <c r="P66" i="6" s="1"/>
  <c r="N66" i="6"/>
  <c r="M66" i="6"/>
  <c r="K66" i="6"/>
  <c r="L66" i="6" s="1"/>
  <c r="J66" i="6"/>
  <c r="E66" i="6"/>
  <c r="D66" i="6"/>
  <c r="C66" i="6"/>
  <c r="P65" i="6"/>
  <c r="O65" i="6"/>
  <c r="N65" i="6"/>
  <c r="M65" i="6"/>
  <c r="K65" i="6"/>
  <c r="J65" i="6"/>
  <c r="E65" i="6"/>
  <c r="D65" i="6"/>
  <c r="C65" i="6"/>
  <c r="P64" i="6"/>
  <c r="Q64" i="6" s="1"/>
  <c r="O64" i="6"/>
  <c r="N64" i="6"/>
  <c r="M64" i="6"/>
  <c r="K64" i="6"/>
  <c r="J64" i="6"/>
  <c r="E64" i="6"/>
  <c r="D64" i="6"/>
  <c r="C64" i="6"/>
  <c r="O63" i="6"/>
  <c r="P63" i="6" s="1"/>
  <c r="N63" i="6"/>
  <c r="M63" i="6"/>
  <c r="K63" i="6"/>
  <c r="L63" i="6" s="1"/>
  <c r="J63" i="6"/>
  <c r="E63" i="6"/>
  <c r="D63" i="6"/>
  <c r="C63" i="6"/>
  <c r="O62" i="6"/>
  <c r="P62" i="6" s="1"/>
  <c r="N62" i="6"/>
  <c r="M62" i="6"/>
  <c r="K62" i="6"/>
  <c r="L62" i="6" s="1"/>
  <c r="J62" i="6"/>
  <c r="E62" i="6"/>
  <c r="D62" i="6"/>
  <c r="C62" i="6"/>
  <c r="P61" i="6"/>
  <c r="O61" i="6"/>
  <c r="N61" i="6"/>
  <c r="M61" i="6"/>
  <c r="K61" i="6"/>
  <c r="J61" i="6"/>
  <c r="E61" i="6"/>
  <c r="D61" i="6"/>
  <c r="C61" i="6"/>
  <c r="P60" i="6"/>
  <c r="Q60" i="6" s="1"/>
  <c r="O60" i="6"/>
  <c r="N60" i="6"/>
  <c r="M60" i="6"/>
  <c r="K60" i="6"/>
  <c r="J60" i="6"/>
  <c r="E60" i="6"/>
  <c r="D60" i="6"/>
  <c r="C60" i="6"/>
  <c r="O59" i="6"/>
  <c r="P59" i="6" s="1"/>
  <c r="N59" i="6"/>
  <c r="M59" i="6"/>
  <c r="K59" i="6"/>
  <c r="L59" i="6" s="1"/>
  <c r="J59" i="6"/>
  <c r="E59" i="6"/>
  <c r="D59" i="6"/>
  <c r="C59" i="6"/>
  <c r="O58" i="6"/>
  <c r="P58" i="6" s="1"/>
  <c r="N58" i="6"/>
  <c r="M58" i="6"/>
  <c r="K58" i="6"/>
  <c r="L58" i="6" s="1"/>
  <c r="J58" i="6"/>
  <c r="E58" i="6"/>
  <c r="D58" i="6"/>
  <c r="C58" i="6"/>
  <c r="P57" i="6"/>
  <c r="O57" i="6"/>
  <c r="N57" i="6"/>
  <c r="M57" i="6"/>
  <c r="K57" i="6"/>
  <c r="J57" i="6"/>
  <c r="E57" i="6"/>
  <c r="D57" i="6"/>
  <c r="C57" i="6"/>
  <c r="P56" i="6"/>
  <c r="Q56" i="6" s="1"/>
  <c r="O56" i="6"/>
  <c r="N56" i="6"/>
  <c r="M56" i="6"/>
  <c r="K56" i="6"/>
  <c r="J56" i="6"/>
  <c r="E56" i="6"/>
  <c r="D56" i="6"/>
  <c r="C56" i="6"/>
  <c r="O55" i="6"/>
  <c r="P55" i="6" s="1"/>
  <c r="N55" i="6"/>
  <c r="M55" i="6"/>
  <c r="K55" i="6"/>
  <c r="L55" i="6" s="1"/>
  <c r="J55" i="6"/>
  <c r="E55" i="6"/>
  <c r="D55" i="6"/>
  <c r="C55" i="6"/>
  <c r="O54" i="6"/>
  <c r="P54" i="6" s="1"/>
  <c r="N54" i="6"/>
  <c r="M54" i="6"/>
  <c r="K54" i="6"/>
  <c r="L54" i="6" s="1"/>
  <c r="J54" i="6"/>
  <c r="E54" i="6"/>
  <c r="D54" i="6"/>
  <c r="C54" i="6"/>
  <c r="P53" i="6"/>
  <c r="O53" i="6"/>
  <c r="N53" i="6"/>
  <c r="M53" i="6"/>
  <c r="K53" i="6"/>
  <c r="J53" i="6"/>
  <c r="E53" i="6"/>
  <c r="D53" i="6"/>
  <c r="C53" i="6"/>
  <c r="P52" i="6"/>
  <c r="Q52" i="6" s="1"/>
  <c r="O52" i="6"/>
  <c r="N52" i="6"/>
  <c r="M52" i="6"/>
  <c r="K52" i="6"/>
  <c r="J52" i="6"/>
  <c r="E52" i="6"/>
  <c r="D52" i="6"/>
  <c r="C52" i="6"/>
  <c r="O51" i="6"/>
  <c r="P51" i="6" s="1"/>
  <c r="N51" i="6"/>
  <c r="M51" i="6"/>
  <c r="K51" i="6"/>
  <c r="L51" i="6" s="1"/>
  <c r="J51" i="6"/>
  <c r="E51" i="6"/>
  <c r="D51" i="6"/>
  <c r="C51" i="6"/>
  <c r="O50" i="6"/>
  <c r="P50" i="6" s="1"/>
  <c r="N50" i="6"/>
  <c r="M50" i="6"/>
  <c r="K50" i="6"/>
  <c r="L50" i="6" s="1"/>
  <c r="J50" i="6"/>
  <c r="E50" i="6"/>
  <c r="D50" i="6"/>
  <c r="C50" i="6"/>
  <c r="P49" i="6"/>
  <c r="O49" i="6"/>
  <c r="N49" i="6"/>
  <c r="M49" i="6"/>
  <c r="K49" i="6"/>
  <c r="J49" i="6"/>
  <c r="E49" i="6"/>
  <c r="D49" i="6"/>
  <c r="C49" i="6"/>
  <c r="P48" i="6"/>
  <c r="Q48" i="6" s="1"/>
  <c r="O48" i="6"/>
  <c r="N48" i="6"/>
  <c r="M48" i="6"/>
  <c r="K48" i="6"/>
  <c r="J48" i="6"/>
  <c r="E48" i="6"/>
  <c r="D48" i="6"/>
  <c r="C48" i="6"/>
  <c r="O47" i="6"/>
  <c r="P47" i="6" s="1"/>
  <c r="N47" i="6"/>
  <c r="M47" i="6"/>
  <c r="K47" i="6"/>
  <c r="L47" i="6" s="1"/>
  <c r="J47" i="6"/>
  <c r="E47" i="6"/>
  <c r="D47" i="6"/>
  <c r="C47" i="6"/>
  <c r="O46" i="6"/>
  <c r="P46" i="6" s="1"/>
  <c r="N46" i="6"/>
  <c r="M46" i="6"/>
  <c r="K46" i="6"/>
  <c r="L46" i="6" s="1"/>
  <c r="J46" i="6"/>
  <c r="E46" i="6"/>
  <c r="D46" i="6"/>
  <c r="C46" i="6"/>
  <c r="P45" i="6"/>
  <c r="O45" i="6"/>
  <c r="N45" i="6"/>
  <c r="M45" i="6"/>
  <c r="K45" i="6"/>
  <c r="J45" i="6"/>
  <c r="E45" i="6"/>
  <c r="D45" i="6"/>
  <c r="C45" i="6"/>
  <c r="P44" i="6"/>
  <c r="Q44" i="6" s="1"/>
  <c r="O44" i="6"/>
  <c r="N44" i="6"/>
  <c r="M44" i="6"/>
  <c r="K44" i="6"/>
  <c r="J44" i="6"/>
  <c r="E44" i="6"/>
  <c r="D44" i="6"/>
  <c r="C44" i="6"/>
  <c r="O43" i="6"/>
  <c r="P43" i="6" s="1"/>
  <c r="N43" i="6"/>
  <c r="M43" i="6"/>
  <c r="K43" i="6"/>
  <c r="L43" i="6" s="1"/>
  <c r="J43" i="6"/>
  <c r="E43" i="6"/>
  <c r="D43" i="6"/>
  <c r="C43" i="6"/>
  <c r="O42" i="6"/>
  <c r="P42" i="6" s="1"/>
  <c r="N42" i="6"/>
  <c r="M42" i="6"/>
  <c r="K42" i="6"/>
  <c r="L42" i="6" s="1"/>
  <c r="J42" i="6"/>
  <c r="E42" i="6"/>
  <c r="D42" i="6"/>
  <c r="C42" i="6"/>
  <c r="P41" i="6"/>
  <c r="O41" i="6"/>
  <c r="N41" i="6"/>
  <c r="M41" i="6"/>
  <c r="K41" i="6"/>
  <c r="J41" i="6"/>
  <c r="E41" i="6"/>
  <c r="D41" i="6"/>
  <c r="C41" i="6"/>
  <c r="P40" i="6"/>
  <c r="Q40" i="6" s="1"/>
  <c r="O40" i="6"/>
  <c r="N40" i="6"/>
  <c r="M40" i="6"/>
  <c r="K40" i="6"/>
  <c r="J40" i="6"/>
  <c r="E40" i="6"/>
  <c r="D40" i="6"/>
  <c r="C40" i="6"/>
  <c r="O39" i="6"/>
  <c r="P39" i="6" s="1"/>
  <c r="N39" i="6"/>
  <c r="M39" i="6"/>
  <c r="K39" i="6"/>
  <c r="L39" i="6" s="1"/>
  <c r="J39" i="6"/>
  <c r="E39" i="6"/>
  <c r="D39" i="6"/>
  <c r="C39" i="6"/>
  <c r="O38" i="6"/>
  <c r="P38" i="6" s="1"/>
  <c r="N38" i="6"/>
  <c r="M38" i="6"/>
  <c r="K38" i="6"/>
  <c r="L38" i="6" s="1"/>
  <c r="J38" i="6"/>
  <c r="E38" i="6"/>
  <c r="D38" i="6"/>
  <c r="C38" i="6"/>
  <c r="P37" i="6"/>
  <c r="O37" i="6"/>
  <c r="N37" i="6"/>
  <c r="M37" i="6"/>
  <c r="K37" i="6"/>
  <c r="J37" i="6"/>
  <c r="E37" i="6"/>
  <c r="D37" i="6"/>
  <c r="C37" i="6"/>
  <c r="P36" i="6"/>
  <c r="Q36" i="6" s="1"/>
  <c r="O36" i="6"/>
  <c r="N36" i="6"/>
  <c r="M36" i="6"/>
  <c r="K36" i="6"/>
  <c r="J36" i="6"/>
  <c r="E36" i="6"/>
  <c r="D36" i="6"/>
  <c r="C36" i="6"/>
  <c r="O35" i="6"/>
  <c r="P35" i="6" s="1"/>
  <c r="N35" i="6"/>
  <c r="M35" i="6"/>
  <c r="K35" i="6"/>
  <c r="L35" i="6" s="1"/>
  <c r="J35" i="6"/>
  <c r="E35" i="6"/>
  <c r="D35" i="6"/>
  <c r="C35" i="6"/>
  <c r="O34" i="6"/>
  <c r="P34" i="6" s="1"/>
  <c r="N34" i="6"/>
  <c r="M34" i="6"/>
  <c r="K34" i="6"/>
  <c r="L34" i="6" s="1"/>
  <c r="J34" i="6"/>
  <c r="E34" i="6"/>
  <c r="D34" i="6"/>
  <c r="C34" i="6"/>
  <c r="P33" i="6"/>
  <c r="O33" i="6"/>
  <c r="N33" i="6"/>
  <c r="M33" i="6"/>
  <c r="K33" i="6"/>
  <c r="J33" i="6"/>
  <c r="E33" i="6"/>
  <c r="D33" i="6"/>
  <c r="C33" i="6"/>
  <c r="P32" i="6"/>
  <c r="Q32" i="6" s="1"/>
  <c r="O32" i="6"/>
  <c r="N32" i="6"/>
  <c r="M32" i="6"/>
  <c r="K32" i="6"/>
  <c r="J32" i="6"/>
  <c r="E32" i="6"/>
  <c r="D32" i="6"/>
  <c r="C32" i="6"/>
  <c r="O31" i="6"/>
  <c r="P31" i="6" s="1"/>
  <c r="N31" i="6"/>
  <c r="M31" i="6"/>
  <c r="K31" i="6"/>
  <c r="L31" i="6" s="1"/>
  <c r="J31" i="6"/>
  <c r="E31" i="6"/>
  <c r="D31" i="6"/>
  <c r="C31" i="6"/>
  <c r="O30" i="6"/>
  <c r="P30" i="6" s="1"/>
  <c r="N30" i="6"/>
  <c r="M30" i="6"/>
  <c r="K30" i="6"/>
  <c r="L30" i="6" s="1"/>
  <c r="J30" i="6"/>
  <c r="E30" i="6"/>
  <c r="D30" i="6"/>
  <c r="C30" i="6"/>
  <c r="P29" i="6"/>
  <c r="O29" i="6"/>
  <c r="N29" i="6"/>
  <c r="M29" i="6"/>
  <c r="K29" i="6"/>
  <c r="J29" i="6"/>
  <c r="E29" i="6"/>
  <c r="D29" i="6"/>
  <c r="C29" i="6"/>
  <c r="P28" i="6"/>
  <c r="Q28" i="6" s="1"/>
  <c r="O28" i="6"/>
  <c r="N28" i="6"/>
  <c r="M28" i="6"/>
  <c r="K28" i="6"/>
  <c r="J28" i="6"/>
  <c r="E28" i="6"/>
  <c r="D28" i="6"/>
  <c r="C28" i="6"/>
  <c r="O27" i="6"/>
  <c r="P27" i="6" s="1"/>
  <c r="N27" i="6"/>
  <c r="M27" i="6"/>
  <c r="K27" i="6"/>
  <c r="L27" i="6" s="1"/>
  <c r="J27" i="6"/>
  <c r="E27" i="6"/>
  <c r="D27" i="6"/>
  <c r="C27" i="6"/>
  <c r="O26" i="6"/>
  <c r="P26" i="6" s="1"/>
  <c r="N26" i="6"/>
  <c r="M26" i="6"/>
  <c r="K26" i="6"/>
  <c r="L26" i="6" s="1"/>
  <c r="J26" i="6"/>
  <c r="E26" i="6"/>
  <c r="D26" i="6"/>
  <c r="C26" i="6"/>
  <c r="P25" i="6"/>
  <c r="O25" i="6"/>
  <c r="N25" i="6"/>
  <c r="M25" i="6"/>
  <c r="K25" i="6"/>
  <c r="J25" i="6"/>
  <c r="E25" i="6"/>
  <c r="D25" i="6"/>
  <c r="C25" i="6"/>
  <c r="P24" i="6"/>
  <c r="Q24" i="6" s="1"/>
  <c r="O24" i="6"/>
  <c r="N24" i="6"/>
  <c r="M24" i="6"/>
  <c r="K24" i="6"/>
  <c r="J24" i="6"/>
  <c r="E24" i="6"/>
  <c r="D24" i="6"/>
  <c r="C24" i="6"/>
  <c r="O23" i="6"/>
  <c r="P23" i="6" s="1"/>
  <c r="N23" i="6"/>
  <c r="M23" i="6"/>
  <c r="K23" i="6"/>
  <c r="L23" i="6" s="1"/>
  <c r="J23" i="6"/>
  <c r="E23" i="6"/>
  <c r="D23" i="6"/>
  <c r="C23" i="6"/>
  <c r="O22" i="6"/>
  <c r="P22" i="6" s="1"/>
  <c r="N22" i="6"/>
  <c r="M22" i="6"/>
  <c r="K22" i="6"/>
  <c r="L22" i="6" s="1"/>
  <c r="J22" i="6"/>
  <c r="E22" i="6"/>
  <c r="D22" i="6"/>
  <c r="C22" i="6"/>
  <c r="P21" i="6"/>
  <c r="O21" i="6"/>
  <c r="N21" i="6"/>
  <c r="M21" i="6"/>
  <c r="K21" i="6"/>
  <c r="J21" i="6"/>
  <c r="E21" i="6"/>
  <c r="D21" i="6"/>
  <c r="C21" i="6"/>
  <c r="P20" i="6"/>
  <c r="Q20" i="6" s="1"/>
  <c r="O20" i="6"/>
  <c r="N20" i="6"/>
  <c r="M20" i="6"/>
  <c r="K20" i="6"/>
  <c r="J20" i="6"/>
  <c r="E20" i="6"/>
  <c r="D20" i="6"/>
  <c r="C20" i="6"/>
  <c r="O19" i="6"/>
  <c r="P19" i="6" s="1"/>
  <c r="N19" i="6"/>
  <c r="M19" i="6"/>
  <c r="K19" i="6"/>
  <c r="L19" i="6" s="1"/>
  <c r="J19" i="6"/>
  <c r="E19" i="6"/>
  <c r="D19" i="6"/>
  <c r="C19" i="6"/>
  <c r="O18" i="6"/>
  <c r="P18" i="6" s="1"/>
  <c r="N18" i="6"/>
  <c r="M18" i="6"/>
  <c r="K18" i="6"/>
  <c r="L18" i="6" s="1"/>
  <c r="J18" i="6"/>
  <c r="E18" i="6"/>
  <c r="D18" i="6"/>
  <c r="C18" i="6"/>
  <c r="P17" i="6"/>
  <c r="O17" i="6"/>
  <c r="N17" i="6"/>
  <c r="M17" i="6"/>
  <c r="K17" i="6"/>
  <c r="J17" i="6"/>
  <c r="E17" i="6"/>
  <c r="D17" i="6"/>
  <c r="C17" i="6"/>
  <c r="P16" i="6"/>
  <c r="Q16" i="6" s="1"/>
  <c r="O16" i="6"/>
  <c r="N16" i="6"/>
  <c r="M16" i="6"/>
  <c r="K16" i="6"/>
  <c r="J16" i="6"/>
  <c r="E16" i="6"/>
  <c r="D16" i="6"/>
  <c r="C16" i="6"/>
  <c r="O15" i="6"/>
  <c r="P15" i="6" s="1"/>
  <c r="N15" i="6"/>
  <c r="M15" i="6"/>
  <c r="K15" i="6"/>
  <c r="L15" i="6" s="1"/>
  <c r="J15" i="6"/>
  <c r="E15" i="6"/>
  <c r="D15" i="6"/>
  <c r="C15" i="6"/>
  <c r="O14" i="6"/>
  <c r="P14" i="6" s="1"/>
  <c r="N14" i="6"/>
  <c r="M14" i="6"/>
  <c r="K14" i="6"/>
  <c r="L14" i="6" s="1"/>
  <c r="J14" i="6"/>
  <c r="E14" i="6"/>
  <c r="D14" i="6"/>
  <c r="C14" i="6"/>
  <c r="P13" i="6"/>
  <c r="O13" i="6"/>
  <c r="N13" i="6"/>
  <c r="M13" i="6"/>
  <c r="K13" i="6"/>
  <c r="J13" i="6"/>
  <c r="E13" i="6"/>
  <c r="D13" i="6"/>
  <c r="C13" i="6"/>
  <c r="P12" i="6"/>
  <c r="Q12" i="6" s="1"/>
  <c r="O12" i="6"/>
  <c r="N12" i="6"/>
  <c r="M12" i="6"/>
  <c r="K12" i="6"/>
  <c r="J12" i="6"/>
  <c r="E12" i="6"/>
  <c r="D12" i="6"/>
  <c r="C12" i="6"/>
  <c r="O11" i="6"/>
  <c r="P11" i="6" s="1"/>
  <c r="N11" i="6"/>
  <c r="M11" i="6"/>
  <c r="K11" i="6"/>
  <c r="L11" i="6" s="1"/>
  <c r="J11" i="6"/>
  <c r="E11" i="6"/>
  <c r="D11" i="6"/>
  <c r="C11" i="6"/>
  <c r="O10" i="6"/>
  <c r="P10" i="6" s="1"/>
  <c r="N10" i="6"/>
  <c r="M10" i="6"/>
  <c r="K10" i="6"/>
  <c r="L10" i="6" s="1"/>
  <c r="J10" i="6"/>
  <c r="E10" i="6"/>
  <c r="D10" i="6"/>
  <c r="C10" i="6"/>
  <c r="P9" i="6"/>
  <c r="O9" i="6"/>
  <c r="N9" i="6"/>
  <c r="M9" i="6"/>
  <c r="K9" i="6"/>
  <c r="J9" i="6"/>
  <c r="E9" i="6"/>
  <c r="D9" i="6"/>
  <c r="C9" i="6"/>
  <c r="P8" i="6"/>
  <c r="Q8" i="6" s="1"/>
  <c r="O8" i="6"/>
  <c r="N8" i="6"/>
  <c r="M8" i="6"/>
  <c r="K8" i="6"/>
  <c r="J8" i="6"/>
  <c r="E8" i="6"/>
  <c r="D8" i="6"/>
  <c r="C8" i="6"/>
  <c r="O7" i="6"/>
  <c r="P7" i="6" s="1"/>
  <c r="N7" i="6"/>
  <c r="M7" i="6"/>
  <c r="K7" i="6"/>
  <c r="L7" i="6" s="1"/>
  <c r="J7" i="6"/>
  <c r="E7" i="6"/>
  <c r="D7" i="6"/>
  <c r="C7" i="6"/>
  <c r="O6" i="6"/>
  <c r="P6" i="6" s="1"/>
  <c r="Q6" i="6" s="1"/>
  <c r="N6" i="6"/>
  <c r="M6" i="6"/>
  <c r="K6" i="6"/>
  <c r="L6" i="6" s="1"/>
  <c r="J6" i="6"/>
  <c r="E6" i="6"/>
  <c r="D6" i="6"/>
  <c r="C6" i="6"/>
  <c r="P5" i="6"/>
  <c r="O5" i="6"/>
  <c r="N5" i="6"/>
  <c r="M5" i="6"/>
  <c r="K5" i="6"/>
  <c r="J5" i="6"/>
  <c r="E5" i="6"/>
  <c r="D5" i="6"/>
  <c r="C5" i="6"/>
  <c r="P4" i="6"/>
  <c r="Q4" i="6" s="1"/>
  <c r="O4" i="6"/>
  <c r="N4" i="6"/>
  <c r="M4" i="6"/>
  <c r="K4" i="6"/>
  <c r="J4" i="6"/>
  <c r="E4" i="6"/>
  <c r="D4" i="6"/>
  <c r="C4" i="6"/>
  <c r="O3" i="6"/>
  <c r="P3" i="6" s="1"/>
  <c r="N3" i="6"/>
  <c r="M3" i="6"/>
  <c r="K3" i="6"/>
  <c r="L8" i="6" s="1"/>
  <c r="J3" i="6"/>
  <c r="E3" i="6"/>
  <c r="D3" i="6"/>
  <c r="C3" i="6"/>
  <c r="O2" i="6"/>
  <c r="P2" i="6" s="1"/>
  <c r="N2" i="6"/>
  <c r="M2" i="6"/>
  <c r="K2" i="6"/>
  <c r="J2" i="6"/>
  <c r="E2" i="6"/>
  <c r="D2" i="6"/>
  <c r="C2" i="6"/>
  <c r="Q7" i="6" l="1"/>
  <c r="Q14" i="6"/>
  <c r="Q15" i="6"/>
  <c r="Q22" i="6"/>
  <c r="Q23" i="6"/>
  <c r="Q30" i="6"/>
  <c r="Q31" i="6"/>
  <c r="Q38" i="6"/>
  <c r="Q39" i="6"/>
  <c r="Q46" i="6"/>
  <c r="Q47" i="6"/>
  <c r="Q54" i="6"/>
  <c r="Q55" i="6"/>
  <c r="Q62" i="6"/>
  <c r="Q63" i="6"/>
  <c r="Q70" i="6"/>
  <c r="Q71" i="6"/>
  <c r="Q79" i="6"/>
  <c r="Q72" i="6"/>
  <c r="Q74" i="6"/>
  <c r="Q81" i="6"/>
  <c r="Q1412" i="6"/>
  <c r="Q1335" i="6"/>
  <c r="Q1319" i="6"/>
  <c r="Q1411" i="6"/>
  <c r="Q1407" i="6"/>
  <c r="Q1403" i="6"/>
  <c r="Q1399" i="6"/>
  <c r="Q1395" i="6"/>
  <c r="Q1391" i="6"/>
  <c r="Q1387" i="6"/>
  <c r="Q1383" i="6"/>
  <c r="Q1379" i="6"/>
  <c r="Q1375" i="6"/>
  <c r="Q1371" i="6"/>
  <c r="Q1367" i="6"/>
  <c r="Q1363" i="6"/>
  <c r="Q1359" i="6"/>
  <c r="Q1355" i="6"/>
  <c r="Q1351" i="6"/>
  <c r="Q1346" i="6"/>
  <c r="Q1339" i="6"/>
  <c r="Q1330" i="6"/>
  <c r="Q1323" i="6"/>
  <c r="Q1314" i="6"/>
  <c r="Q1308" i="6"/>
  <c r="Q1343" i="6"/>
  <c r="Q1327" i="6"/>
  <c r="Q1311" i="6"/>
  <c r="Q1331" i="6"/>
  <c r="Q1322" i="6"/>
  <c r="Q1300" i="6"/>
  <c r="Q1268" i="6"/>
  <c r="Q1265" i="6"/>
  <c r="Q1252" i="6"/>
  <c r="Q1249" i="6"/>
  <c r="Q1347" i="6"/>
  <c r="Q1338" i="6"/>
  <c r="Q1315" i="6"/>
  <c r="Q1297" i="6"/>
  <c r="Q1281" i="6"/>
  <c r="Q1257" i="6"/>
  <c r="Q1285" i="6"/>
  <c r="Q1244" i="6"/>
  <c r="Q1198" i="6"/>
  <c r="Q1191" i="6"/>
  <c r="Q1188" i="6"/>
  <c r="Q1175" i="6"/>
  <c r="Q1172" i="6"/>
  <c r="Q1289" i="6"/>
  <c r="Q1273" i="6"/>
  <c r="Q1241" i="6"/>
  <c r="Q1303" i="6"/>
  <c r="Q1293" i="6"/>
  <c r="Q1277" i="6"/>
  <c r="Q1260" i="6"/>
  <c r="Q1183" i="6"/>
  <c r="Q1180" i="6"/>
  <c r="Q1167" i="6"/>
  <c r="Q1164" i="6"/>
  <c r="Q1108" i="6"/>
  <c r="Q1105" i="6"/>
  <c r="Q1092" i="6"/>
  <c r="Q1089" i="6"/>
  <c r="Q1038" i="6"/>
  <c r="Q1022" i="6"/>
  <c r="Q1010" i="6"/>
  <c r="Q1002" i="6"/>
  <c r="Q1042" i="6"/>
  <c r="Q1026" i="6"/>
  <c r="Q1009" i="6"/>
  <c r="Q1001" i="6"/>
  <c r="Q993" i="6"/>
  <c r="Q985" i="6"/>
  <c r="Q977" i="6"/>
  <c r="Q969" i="6"/>
  <c r="Q961" i="6"/>
  <c r="Q953" i="6"/>
  <c r="Q945" i="6"/>
  <c r="Q937" i="6"/>
  <c r="Q934" i="6"/>
  <c r="Q1018" i="6"/>
  <c r="Q1013" i="6"/>
  <c r="Q1005" i="6"/>
  <c r="Q997" i="6"/>
  <c r="Q989" i="6"/>
  <c r="Q981" i="6"/>
  <c r="Q973" i="6"/>
  <c r="Q965" i="6"/>
  <c r="Q957" i="6"/>
  <c r="Q949" i="6"/>
  <c r="Q942" i="6"/>
  <c r="Q929" i="6"/>
  <c r="Q926" i="6"/>
  <c r="Q862" i="6"/>
  <c r="Q854" i="6"/>
  <c r="Q846" i="6"/>
  <c r="Q884" i="6"/>
  <c r="Q880" i="6"/>
  <c r="Q876" i="6"/>
  <c r="Q872" i="6"/>
  <c r="Q844" i="6"/>
  <c r="Q833" i="6"/>
  <c r="Q829" i="6"/>
  <c r="Q825" i="6"/>
  <c r="Q821" i="6"/>
  <c r="Q817" i="6"/>
  <c r="Q813" i="6"/>
  <c r="Q809" i="6"/>
  <c r="Q805" i="6"/>
  <c r="Q801" i="6"/>
  <c r="Q797" i="6"/>
  <c r="Q793" i="6"/>
  <c r="Q789" i="6"/>
  <c r="Q785" i="6"/>
  <c r="Q781" i="6"/>
  <c r="Q777" i="6"/>
  <c r="Q773" i="6"/>
  <c r="Q769" i="6"/>
  <c r="Q765" i="6"/>
  <c r="Q761" i="6"/>
  <c r="Q757" i="6"/>
  <c r="Q726" i="6"/>
  <c r="Q645" i="6"/>
  <c r="Q641" i="6"/>
  <c r="Q637" i="6"/>
  <c r="Q633" i="6"/>
  <c r="Q717" i="6"/>
  <c r="Q709" i="6"/>
  <c r="Q701" i="6"/>
  <c r="Q689" i="6"/>
  <c r="Q686" i="6"/>
  <c r="Q673" i="6"/>
  <c r="Q733" i="6"/>
  <c r="Q730" i="6"/>
  <c r="Q722" i="6"/>
  <c r="Q579" i="6"/>
  <c r="Q575" i="6"/>
  <c r="Q571" i="6"/>
  <c r="Q567" i="6"/>
  <c r="Q563" i="6"/>
  <c r="Q729" i="6"/>
  <c r="Q721" i="6"/>
  <c r="Q713" i="6"/>
  <c r="Q705" i="6"/>
  <c r="Q697" i="6"/>
  <c r="Q694" i="6"/>
  <c r="Q681" i="6"/>
  <c r="Q678" i="6"/>
  <c r="Q648" i="6"/>
  <c r="Q644" i="6"/>
  <c r="Q640" i="6"/>
  <c r="Q636" i="6"/>
  <c r="Q632" i="6"/>
  <c r="Q499" i="6"/>
  <c r="Q491" i="6"/>
  <c r="Q483" i="6"/>
  <c r="Q481" i="6"/>
  <c r="Q479" i="6"/>
  <c r="Q475" i="6"/>
  <c r="Q471" i="6"/>
  <c r="Q467" i="6"/>
  <c r="Q463" i="6"/>
  <c r="Q459" i="6"/>
  <c r="Q455" i="6"/>
  <c r="Q451" i="6"/>
  <c r="Q447" i="6"/>
  <c r="Q443" i="6"/>
  <c r="Q439" i="6"/>
  <c r="Q435" i="6"/>
  <c r="Q431" i="6"/>
  <c r="Q427" i="6"/>
  <c r="Q423" i="6"/>
  <c r="Q419" i="6"/>
  <c r="Q415" i="6"/>
  <c r="Q411" i="6"/>
  <c r="Q407" i="6"/>
  <c r="Q403" i="6"/>
  <c r="Q399" i="6"/>
  <c r="Q395" i="6"/>
  <c r="Q391" i="6"/>
  <c r="Q387" i="6"/>
  <c r="Q383" i="6"/>
  <c r="Q379" i="6"/>
  <c r="Q375" i="6"/>
  <c r="Q371" i="6"/>
  <c r="Q367" i="6"/>
  <c r="Q363" i="6"/>
  <c r="Q359" i="6"/>
  <c r="Q355" i="6"/>
  <c r="Q351" i="6"/>
  <c r="Q347" i="6"/>
  <c r="Q343" i="6"/>
  <c r="Q339" i="6"/>
  <c r="Q335" i="6"/>
  <c r="Q331" i="6"/>
  <c r="Q327" i="6"/>
  <c r="Q323" i="6"/>
  <c r="Q319" i="6"/>
  <c r="Q315" i="6"/>
  <c r="Q311" i="6"/>
  <c r="Q307" i="6"/>
  <c r="Q303" i="6"/>
  <c r="Q299" i="6"/>
  <c r="Q295" i="6"/>
  <c r="Q291" i="6"/>
  <c r="Q287" i="6"/>
  <c r="Q283" i="6"/>
  <c r="Q279" i="6"/>
  <c r="Q275" i="6"/>
  <c r="Q271" i="6"/>
  <c r="Q267" i="6"/>
  <c r="Q263" i="6"/>
  <c r="Q259" i="6"/>
  <c r="Q255" i="6"/>
  <c r="Q251" i="6"/>
  <c r="Q247" i="6"/>
  <c r="Q243" i="6"/>
  <c r="Q239" i="6"/>
  <c r="Q235" i="6"/>
  <c r="Q231" i="6"/>
  <c r="Q227" i="6"/>
  <c r="Q223" i="6"/>
  <c r="Q219" i="6"/>
  <c r="Q215" i="6"/>
  <c r="Q211" i="6"/>
  <c r="Q207" i="6"/>
  <c r="Q203" i="6"/>
  <c r="Q199" i="6"/>
  <c r="Q195" i="6"/>
  <c r="Q191" i="6"/>
  <c r="Q187" i="6"/>
  <c r="Q183" i="6"/>
  <c r="Q179" i="6"/>
  <c r="Q175" i="6"/>
  <c r="Q171" i="6"/>
  <c r="Q167" i="6"/>
  <c r="Q163" i="6"/>
  <c r="Q159" i="6"/>
  <c r="Q155" i="6"/>
  <c r="Q151" i="6"/>
  <c r="Q147" i="6"/>
  <c r="Q143" i="6"/>
  <c r="Q139" i="6"/>
  <c r="Q135" i="6"/>
  <c r="Q501" i="6"/>
  <c r="Q493" i="6"/>
  <c r="Q485" i="6"/>
  <c r="Q480" i="6"/>
  <c r="Q525" i="6"/>
  <c r="Q521" i="6"/>
  <c r="Q517" i="6"/>
  <c r="Q513" i="6"/>
  <c r="Q509" i="6"/>
  <c r="Q505" i="6"/>
  <c r="Q497" i="6"/>
  <c r="Q489" i="6"/>
  <c r="Q478" i="6"/>
  <c r="Q474" i="6"/>
  <c r="Q470" i="6"/>
  <c r="Q466" i="6"/>
  <c r="Q462" i="6"/>
  <c r="Q458" i="6"/>
  <c r="Q454" i="6"/>
  <c r="Q450" i="6"/>
  <c r="Q446" i="6"/>
  <c r="Q442" i="6"/>
  <c r="Q438" i="6"/>
  <c r="Q434" i="6"/>
  <c r="Q430" i="6"/>
  <c r="Q426" i="6"/>
  <c r="Q422" i="6"/>
  <c r="Q418" i="6"/>
  <c r="Q414" i="6"/>
  <c r="Q410" i="6"/>
  <c r="Q406" i="6"/>
  <c r="Q402" i="6"/>
  <c r="Q398" i="6"/>
  <c r="Q394" i="6"/>
  <c r="Q390" i="6"/>
  <c r="Q386" i="6"/>
  <c r="Q382" i="6"/>
  <c r="Q378" i="6"/>
  <c r="Q374" i="6"/>
  <c r="Q370" i="6"/>
  <c r="Q366" i="6"/>
  <c r="Q362" i="6"/>
  <c r="Q358" i="6"/>
  <c r="Q354" i="6"/>
  <c r="Q350" i="6"/>
  <c r="Q346" i="6"/>
  <c r="Q342" i="6"/>
  <c r="Q338" i="6"/>
  <c r="Q334" i="6"/>
  <c r="Q330" i="6"/>
  <c r="Q326" i="6"/>
  <c r="Q322" i="6"/>
  <c r="Q318" i="6"/>
  <c r="Q314" i="6"/>
  <c r="Q310" i="6"/>
  <c r="Q306" i="6"/>
  <c r="Q302" i="6"/>
  <c r="Q298" i="6"/>
  <c r="Q294" i="6"/>
  <c r="Q290" i="6"/>
  <c r="Q286" i="6"/>
  <c r="Q282" i="6"/>
  <c r="Q278" i="6"/>
  <c r="Q129" i="6"/>
  <c r="Q125" i="6"/>
  <c r="Q121" i="6"/>
  <c r="Q117" i="6"/>
  <c r="Q113" i="6"/>
  <c r="Q109" i="6"/>
  <c r="Q105" i="6"/>
  <c r="Q101" i="6"/>
  <c r="Q97" i="6"/>
  <c r="Q93" i="6"/>
  <c r="Q89" i="6"/>
  <c r="Q83" i="6"/>
  <c r="Q80" i="6"/>
  <c r="Q77" i="6"/>
  <c r="Q75" i="6"/>
  <c r="Q69" i="6"/>
  <c r="Q65" i="6"/>
  <c r="Q61" i="6"/>
  <c r="Q57" i="6"/>
  <c r="Q53" i="6"/>
  <c r="Q49" i="6"/>
  <c r="Q45" i="6"/>
  <c r="Q41" i="6"/>
  <c r="Q37" i="6"/>
  <c r="Q9" i="6"/>
  <c r="Q85" i="6"/>
  <c r="Q76" i="6"/>
  <c r="Q73" i="6"/>
  <c r="Q25" i="6"/>
  <c r="Q13" i="6"/>
  <c r="Q33" i="6"/>
  <c r="Q29" i="6"/>
  <c r="Q21" i="6"/>
  <c r="Q17" i="6"/>
  <c r="Q5" i="6"/>
  <c r="Q2" i="6"/>
  <c r="Q3" i="6"/>
  <c r="Q10" i="6"/>
  <c r="Q11" i="6"/>
  <c r="Q18" i="6"/>
  <c r="Q19" i="6"/>
  <c r="Q26" i="6"/>
  <c r="Q27" i="6"/>
  <c r="Q34" i="6"/>
  <c r="Q35" i="6"/>
  <c r="Q42" i="6"/>
  <c r="Q43" i="6"/>
  <c r="Q50" i="6"/>
  <c r="Q51" i="6"/>
  <c r="Q58" i="6"/>
  <c r="Q59" i="6"/>
  <c r="Q66" i="6"/>
  <c r="Q67" i="6"/>
  <c r="Q68" i="6"/>
  <c r="Q78" i="6"/>
  <c r="Q133" i="6"/>
  <c r="L4" i="6"/>
  <c r="L16" i="6"/>
  <c r="L20" i="6"/>
  <c r="L28" i="6"/>
  <c r="L32" i="6"/>
  <c r="L1411" i="6"/>
  <c r="L1407" i="6"/>
  <c r="L1403" i="6"/>
  <c r="L1399" i="6"/>
  <c r="L1395" i="6"/>
  <c r="L1391" i="6"/>
  <c r="L1387" i="6"/>
  <c r="L1383" i="6"/>
  <c r="L1379" i="6"/>
  <c r="L1375" i="6"/>
  <c r="L1371" i="6"/>
  <c r="L1367" i="6"/>
  <c r="L1363" i="6"/>
  <c r="L1359" i="6"/>
  <c r="L1355" i="6"/>
  <c r="L1351" i="6"/>
  <c r="L1347" i="6"/>
  <c r="L1343" i="6"/>
  <c r="L1339" i="6"/>
  <c r="L1335" i="6"/>
  <c r="L1331" i="6"/>
  <c r="L1327" i="6"/>
  <c r="L1323" i="6"/>
  <c r="L1319" i="6"/>
  <c r="L1315" i="6"/>
  <c r="L1311" i="6"/>
  <c r="L1338" i="6"/>
  <c r="L1322" i="6"/>
  <c r="L1303" i="6"/>
  <c r="L1349" i="6"/>
  <c r="L1342" i="6"/>
  <c r="L1333" i="6"/>
  <c r="L1326" i="6"/>
  <c r="L1317" i="6"/>
  <c r="L1310" i="6"/>
  <c r="L1301" i="6"/>
  <c r="L1298" i="6"/>
  <c r="L1294" i="6"/>
  <c r="L1290" i="6"/>
  <c r="L1286" i="6"/>
  <c r="L1282" i="6"/>
  <c r="L1278" i="6"/>
  <c r="L1274" i="6"/>
  <c r="L1346" i="6"/>
  <c r="L1330" i="6"/>
  <c r="L1314" i="6"/>
  <c r="L1402" i="6"/>
  <c r="L1386" i="6"/>
  <c r="L1370" i="6"/>
  <c r="L1354" i="6"/>
  <c r="L1300" i="6"/>
  <c r="L1296" i="6"/>
  <c r="L1292" i="6"/>
  <c r="L1288" i="6"/>
  <c r="L1284" i="6"/>
  <c r="L1280" i="6"/>
  <c r="L1276" i="6"/>
  <c r="L1272" i="6"/>
  <c r="L1260" i="6"/>
  <c r="L1244" i="6"/>
  <c r="L1406" i="6"/>
  <c r="L1390" i="6"/>
  <c r="L1374" i="6"/>
  <c r="L1358" i="6"/>
  <c r="L1334" i="6"/>
  <c r="L1325" i="6"/>
  <c r="L1307" i="6"/>
  <c r="L1302" i="6"/>
  <c r="L1267" i="6"/>
  <c r="L1258" i="6"/>
  <c r="L1256" i="6"/>
  <c r="L1251" i="6"/>
  <c r="L1242" i="6"/>
  <c r="L1240" i="6"/>
  <c r="L1237" i="6"/>
  <c r="L1233" i="6"/>
  <c r="L1229" i="6"/>
  <c r="L1225" i="6"/>
  <c r="L1221" i="6"/>
  <c r="L1217" i="6"/>
  <c r="L1213" i="6"/>
  <c r="L1209" i="6"/>
  <c r="L1205" i="6"/>
  <c r="L1201" i="6"/>
  <c r="L1410" i="6"/>
  <c r="L1394" i="6"/>
  <c r="L1378" i="6"/>
  <c r="L1362" i="6"/>
  <c r="L1270" i="6"/>
  <c r="L1268" i="6"/>
  <c r="L1252" i="6"/>
  <c r="L1398" i="6"/>
  <c r="L1309" i="6"/>
  <c r="L1183" i="6"/>
  <c r="L1167" i="6"/>
  <c r="L1382" i="6"/>
  <c r="L1318" i="6"/>
  <c r="L1264" i="6"/>
  <c r="L1259" i="6"/>
  <c r="L1250" i="6"/>
  <c r="L1195" i="6"/>
  <c r="L1190" i="6"/>
  <c r="L1181" i="6"/>
  <c r="L1179" i="6"/>
  <c r="L1174" i="6"/>
  <c r="L1165" i="6"/>
  <c r="L1163" i="6"/>
  <c r="L1160" i="6"/>
  <c r="L1156" i="6"/>
  <c r="L1152" i="6"/>
  <c r="L1148" i="6"/>
  <c r="L1144" i="6"/>
  <c r="L1140" i="6"/>
  <c r="L1136" i="6"/>
  <c r="L1132" i="6"/>
  <c r="L1128" i="6"/>
  <c r="L1124" i="6"/>
  <c r="L1120" i="6"/>
  <c r="L1116" i="6"/>
  <c r="L1366" i="6"/>
  <c r="L1341" i="6"/>
  <c r="L1197" i="6"/>
  <c r="L1191" i="6"/>
  <c r="L1175" i="6"/>
  <c r="L1350" i="6"/>
  <c r="L1266" i="6"/>
  <c r="L1248" i="6"/>
  <c r="L1243" i="6"/>
  <c r="L1235" i="6"/>
  <c r="L1231" i="6"/>
  <c r="L1227" i="6"/>
  <c r="L1223" i="6"/>
  <c r="L1219" i="6"/>
  <c r="L1215" i="6"/>
  <c r="L1211" i="6"/>
  <c r="L1207" i="6"/>
  <c r="L1203" i="6"/>
  <c r="L1199" i="6"/>
  <c r="L1189" i="6"/>
  <c r="L1187" i="6"/>
  <c r="L1182" i="6"/>
  <c r="L1173" i="6"/>
  <c r="L1171" i="6"/>
  <c r="L1166" i="6"/>
  <c r="L1158" i="6"/>
  <c r="L1154" i="6"/>
  <c r="L1150" i="6"/>
  <c r="L1146" i="6"/>
  <c r="L1142" i="6"/>
  <c r="L1138" i="6"/>
  <c r="L1134" i="6"/>
  <c r="L1130" i="6"/>
  <c r="L1126" i="6"/>
  <c r="L1122" i="6"/>
  <c r="L1118" i="6"/>
  <c r="L1108" i="6"/>
  <c r="L1092" i="6"/>
  <c r="L1104" i="6"/>
  <c r="L1088" i="6"/>
  <c r="L1100" i="6"/>
  <c r="L1114" i="6"/>
  <c r="L1112" i="6"/>
  <c r="L1107" i="6"/>
  <c r="L1098" i="6"/>
  <c r="L1096" i="6"/>
  <c r="L1091" i="6"/>
  <c r="L1081" i="6"/>
  <c r="L1077" i="6"/>
  <c r="L1073" i="6"/>
  <c r="L1069" i="6"/>
  <c r="L1065" i="6"/>
  <c r="L1061" i="6"/>
  <c r="L1057" i="6"/>
  <c r="L1053" i="6"/>
  <c r="L1049" i="6"/>
  <c r="L1045" i="6"/>
  <c r="L1033" i="6"/>
  <c r="L1017" i="6"/>
  <c r="L1013" i="6"/>
  <c r="L1005" i="6"/>
  <c r="L997" i="6"/>
  <c r="L989" i="6"/>
  <c r="L981" i="6"/>
  <c r="L973" i="6"/>
  <c r="L965" i="6"/>
  <c r="L957" i="6"/>
  <c r="L949" i="6"/>
  <c r="L929" i="6"/>
  <c r="L1037" i="6"/>
  <c r="L1021" i="6"/>
  <c r="L943" i="6"/>
  <c r="L941" i="6"/>
  <c r="L936" i="6"/>
  <c r="L927" i="6"/>
  <c r="L925" i="6"/>
  <c r="L919" i="6"/>
  <c r="L915" i="6"/>
  <c r="L911" i="6"/>
  <c r="L907" i="6"/>
  <c r="L903" i="6"/>
  <c r="L899" i="6"/>
  <c r="L895" i="6"/>
  <c r="L891" i="6"/>
  <c r="L1041" i="6"/>
  <c r="L1025" i="6"/>
  <c r="L1009" i="6"/>
  <c r="L1001" i="6"/>
  <c r="L993" i="6"/>
  <c r="L985" i="6"/>
  <c r="L977" i="6"/>
  <c r="L969" i="6"/>
  <c r="L961" i="6"/>
  <c r="L953" i="6"/>
  <c r="L945" i="6"/>
  <c r="L937" i="6"/>
  <c r="L1029" i="6"/>
  <c r="L935" i="6"/>
  <c r="L933" i="6"/>
  <c r="L928" i="6"/>
  <c r="L921" i="6"/>
  <c r="L917" i="6"/>
  <c r="L913" i="6"/>
  <c r="L909" i="6"/>
  <c r="L905" i="6"/>
  <c r="L901" i="6"/>
  <c r="L897" i="6"/>
  <c r="L893" i="6"/>
  <c r="L889" i="6"/>
  <c r="L885" i="6"/>
  <c r="L881" i="6"/>
  <c r="L877" i="6"/>
  <c r="L873" i="6"/>
  <c r="L869" i="6"/>
  <c r="L887" i="6"/>
  <c r="L883" i="6"/>
  <c r="L879" i="6"/>
  <c r="L875" i="6"/>
  <c r="L871" i="6"/>
  <c r="L867" i="6"/>
  <c r="L859" i="6"/>
  <c r="L851" i="6"/>
  <c r="L843" i="6"/>
  <c r="L837" i="6"/>
  <c r="L833" i="6"/>
  <c r="L829" i="6"/>
  <c r="L825" i="6"/>
  <c r="L821" i="6"/>
  <c r="L817" i="6"/>
  <c r="L813" i="6"/>
  <c r="L809" i="6"/>
  <c r="L805" i="6"/>
  <c r="L801" i="6"/>
  <c r="L797" i="6"/>
  <c r="L793" i="6"/>
  <c r="L789" i="6"/>
  <c r="L785" i="6"/>
  <c r="L781" i="6"/>
  <c r="L777" i="6"/>
  <c r="L773" i="6"/>
  <c r="L769" i="6"/>
  <c r="L765" i="6"/>
  <c r="L761" i="6"/>
  <c r="L757" i="6"/>
  <c r="L753" i="6"/>
  <c r="L749" i="6"/>
  <c r="L745" i="6"/>
  <c r="L741" i="6"/>
  <c r="L737" i="6"/>
  <c r="L733" i="6"/>
  <c r="L861" i="6"/>
  <c r="L853" i="6"/>
  <c r="L845" i="6"/>
  <c r="L863" i="6"/>
  <c r="L855" i="6"/>
  <c r="L847" i="6"/>
  <c r="L865" i="6"/>
  <c r="L857" i="6"/>
  <c r="L849" i="6"/>
  <c r="L841" i="6"/>
  <c r="L839" i="6"/>
  <c r="L836" i="6"/>
  <c r="L832" i="6"/>
  <c r="L828" i="6"/>
  <c r="L824" i="6"/>
  <c r="L820" i="6"/>
  <c r="L816" i="6"/>
  <c r="L812" i="6"/>
  <c r="L808" i="6"/>
  <c r="L804" i="6"/>
  <c r="L800" i="6"/>
  <c r="L796" i="6"/>
  <c r="L792" i="6"/>
  <c r="L788" i="6"/>
  <c r="L784" i="6"/>
  <c r="L780" i="6"/>
  <c r="L776" i="6"/>
  <c r="L772" i="6"/>
  <c r="L768" i="6"/>
  <c r="L764" i="6"/>
  <c r="L760" i="6"/>
  <c r="L756" i="6"/>
  <c r="L736" i="6"/>
  <c r="L732" i="6"/>
  <c r="L729" i="6"/>
  <c r="L721" i="6"/>
  <c r="L713" i="6"/>
  <c r="L705" i="6"/>
  <c r="L697" i="6"/>
  <c r="L681" i="6"/>
  <c r="L648" i="6"/>
  <c r="L644" i="6"/>
  <c r="L640" i="6"/>
  <c r="L636" i="6"/>
  <c r="L560" i="6"/>
  <c r="L556" i="6"/>
  <c r="L552" i="6"/>
  <c r="L548" i="6"/>
  <c r="L544" i="6"/>
  <c r="L540" i="6"/>
  <c r="L536" i="6"/>
  <c r="L532" i="6"/>
  <c r="L695" i="6"/>
  <c r="L693" i="6"/>
  <c r="L688" i="6"/>
  <c r="L679" i="6"/>
  <c r="L677" i="6"/>
  <c r="L672" i="6"/>
  <c r="L669" i="6"/>
  <c r="L665" i="6"/>
  <c r="L661" i="6"/>
  <c r="L657" i="6"/>
  <c r="L653" i="6"/>
  <c r="L649" i="6"/>
  <c r="L645" i="6"/>
  <c r="L641" i="6"/>
  <c r="L637" i="6"/>
  <c r="L633" i="6"/>
  <c r="L629" i="6"/>
  <c r="L625" i="6"/>
  <c r="L621" i="6"/>
  <c r="L617" i="6"/>
  <c r="L613" i="6"/>
  <c r="L609" i="6"/>
  <c r="L605" i="6"/>
  <c r="L601" i="6"/>
  <c r="L597" i="6"/>
  <c r="L593" i="6"/>
  <c r="L589" i="6"/>
  <c r="L585" i="6"/>
  <c r="L728" i="6"/>
  <c r="L725" i="6"/>
  <c r="L717" i="6"/>
  <c r="L709" i="6"/>
  <c r="L701" i="6"/>
  <c r="L689" i="6"/>
  <c r="L673" i="6"/>
  <c r="L578" i="6"/>
  <c r="L574" i="6"/>
  <c r="L570" i="6"/>
  <c r="L566" i="6"/>
  <c r="L562" i="6"/>
  <c r="L558" i="6"/>
  <c r="L554" i="6"/>
  <c r="L550" i="6"/>
  <c r="L546" i="6"/>
  <c r="L542" i="6"/>
  <c r="L538" i="6"/>
  <c r="L534" i="6"/>
  <c r="L530" i="6"/>
  <c r="L526" i="6"/>
  <c r="L522" i="6"/>
  <c r="L518" i="6"/>
  <c r="L514" i="6"/>
  <c r="L510" i="6"/>
  <c r="L506" i="6"/>
  <c r="L696" i="6"/>
  <c r="L687" i="6"/>
  <c r="L685" i="6"/>
  <c r="L680" i="6"/>
  <c r="L671" i="6"/>
  <c r="L667" i="6"/>
  <c r="L663" i="6"/>
  <c r="L659" i="6"/>
  <c r="L655" i="6"/>
  <c r="L651" i="6"/>
  <c r="L647" i="6"/>
  <c r="L643" i="6"/>
  <c r="L639" i="6"/>
  <c r="L635" i="6"/>
  <c r="L631" i="6"/>
  <c r="L627" i="6"/>
  <c r="L623" i="6"/>
  <c r="L619" i="6"/>
  <c r="L615" i="6"/>
  <c r="L611" i="6"/>
  <c r="L607" i="6"/>
  <c r="L603" i="6"/>
  <c r="L599" i="6"/>
  <c r="L595" i="6"/>
  <c r="L591" i="6"/>
  <c r="L587" i="6"/>
  <c r="L583" i="6"/>
  <c r="L579" i="6"/>
  <c r="L575" i="6"/>
  <c r="L571" i="6"/>
  <c r="L567" i="6"/>
  <c r="L563" i="6"/>
  <c r="L528" i="6"/>
  <c r="L524" i="6"/>
  <c r="L520" i="6"/>
  <c r="L516" i="6"/>
  <c r="L512" i="6"/>
  <c r="L508" i="6"/>
  <c r="L504" i="6"/>
  <c r="L496" i="6"/>
  <c r="L488" i="6"/>
  <c r="L483" i="6"/>
  <c r="L478" i="6"/>
  <c r="L474" i="6"/>
  <c r="L470" i="6"/>
  <c r="L466" i="6"/>
  <c r="L462" i="6"/>
  <c r="L458" i="6"/>
  <c r="L454" i="6"/>
  <c r="L450" i="6"/>
  <c r="L446" i="6"/>
  <c r="L442" i="6"/>
  <c r="L438" i="6"/>
  <c r="L434" i="6"/>
  <c r="L430" i="6"/>
  <c r="L426" i="6"/>
  <c r="L422" i="6"/>
  <c r="L418" i="6"/>
  <c r="L414" i="6"/>
  <c r="L410" i="6"/>
  <c r="L406" i="6"/>
  <c r="L402" i="6"/>
  <c r="L398" i="6"/>
  <c r="L394" i="6"/>
  <c r="L390" i="6"/>
  <c r="L386" i="6"/>
  <c r="L382" i="6"/>
  <c r="L378" i="6"/>
  <c r="L374" i="6"/>
  <c r="L370" i="6"/>
  <c r="L366" i="6"/>
  <c r="L362" i="6"/>
  <c r="L358" i="6"/>
  <c r="L354" i="6"/>
  <c r="L350" i="6"/>
  <c r="L346" i="6"/>
  <c r="L342" i="6"/>
  <c r="L338" i="6"/>
  <c r="L334" i="6"/>
  <c r="L330" i="6"/>
  <c r="L326" i="6"/>
  <c r="L322" i="6"/>
  <c r="L318" i="6"/>
  <c r="L314" i="6"/>
  <c r="L310" i="6"/>
  <c r="L306" i="6"/>
  <c r="L302" i="6"/>
  <c r="L298" i="6"/>
  <c r="L294" i="6"/>
  <c r="L290" i="6"/>
  <c r="L286" i="6"/>
  <c r="L282" i="6"/>
  <c r="L278" i="6"/>
  <c r="L274" i="6"/>
  <c r="L270" i="6"/>
  <c r="L266" i="6"/>
  <c r="L262" i="6"/>
  <c r="L258" i="6"/>
  <c r="L254" i="6"/>
  <c r="L250" i="6"/>
  <c r="L246" i="6"/>
  <c r="L242" i="6"/>
  <c r="L238" i="6"/>
  <c r="L234" i="6"/>
  <c r="L230" i="6"/>
  <c r="L226" i="6"/>
  <c r="L222" i="6"/>
  <c r="L218" i="6"/>
  <c r="L214" i="6"/>
  <c r="L210" i="6"/>
  <c r="L206" i="6"/>
  <c r="L202" i="6"/>
  <c r="L198" i="6"/>
  <c r="L194" i="6"/>
  <c r="L190" i="6"/>
  <c r="L186" i="6"/>
  <c r="L182" i="6"/>
  <c r="L178" i="6"/>
  <c r="L174" i="6"/>
  <c r="L170" i="6"/>
  <c r="L166" i="6"/>
  <c r="L162" i="6"/>
  <c r="L158" i="6"/>
  <c r="L154" i="6"/>
  <c r="L150" i="6"/>
  <c r="L146" i="6"/>
  <c r="L142" i="6"/>
  <c r="L138" i="6"/>
  <c r="L134" i="6"/>
  <c r="L130" i="6"/>
  <c r="L126" i="6"/>
  <c r="L122" i="6"/>
  <c r="L118" i="6"/>
  <c r="L114" i="6"/>
  <c r="L110" i="6"/>
  <c r="L106" i="6"/>
  <c r="L102" i="6"/>
  <c r="L98" i="6"/>
  <c r="L94" i="6"/>
  <c r="L90" i="6"/>
  <c r="L498" i="6"/>
  <c r="L490" i="6"/>
  <c r="L479" i="6"/>
  <c r="L475" i="6"/>
  <c r="L471" i="6"/>
  <c r="L467" i="6"/>
  <c r="L463" i="6"/>
  <c r="L459" i="6"/>
  <c r="L455" i="6"/>
  <c r="L451" i="6"/>
  <c r="L447" i="6"/>
  <c r="L443" i="6"/>
  <c r="L439" i="6"/>
  <c r="L435" i="6"/>
  <c r="L431" i="6"/>
  <c r="L427" i="6"/>
  <c r="L423" i="6"/>
  <c r="L419" i="6"/>
  <c r="L415" i="6"/>
  <c r="L411" i="6"/>
  <c r="L407" i="6"/>
  <c r="L403" i="6"/>
  <c r="L399" i="6"/>
  <c r="L395" i="6"/>
  <c r="L391" i="6"/>
  <c r="L387" i="6"/>
  <c r="L383" i="6"/>
  <c r="L379" i="6"/>
  <c r="L375" i="6"/>
  <c r="L371" i="6"/>
  <c r="L367" i="6"/>
  <c r="L363" i="6"/>
  <c r="L359" i="6"/>
  <c r="L355" i="6"/>
  <c r="L351" i="6"/>
  <c r="L347" i="6"/>
  <c r="L343" i="6"/>
  <c r="L339" i="6"/>
  <c r="L335" i="6"/>
  <c r="L331" i="6"/>
  <c r="L327" i="6"/>
  <c r="L323" i="6"/>
  <c r="L319" i="6"/>
  <c r="L315" i="6"/>
  <c r="L311" i="6"/>
  <c r="L307" i="6"/>
  <c r="L303" i="6"/>
  <c r="L299" i="6"/>
  <c r="L295" i="6"/>
  <c r="L291" i="6"/>
  <c r="L287" i="6"/>
  <c r="L283" i="6"/>
  <c r="L279" i="6"/>
  <c r="L275" i="6"/>
  <c r="L271" i="6"/>
  <c r="L267" i="6"/>
  <c r="L263" i="6"/>
  <c r="L259" i="6"/>
  <c r="L255" i="6"/>
  <c r="L251" i="6"/>
  <c r="L247" i="6"/>
  <c r="L243" i="6"/>
  <c r="L239" i="6"/>
  <c r="L235" i="6"/>
  <c r="L231" i="6"/>
  <c r="L227" i="6"/>
  <c r="L223" i="6"/>
  <c r="L219" i="6"/>
  <c r="L215" i="6"/>
  <c r="L211" i="6"/>
  <c r="L207" i="6"/>
  <c r="L203" i="6"/>
  <c r="L199" i="6"/>
  <c r="L195" i="6"/>
  <c r="L191" i="6"/>
  <c r="L187" i="6"/>
  <c r="L183" i="6"/>
  <c r="L179" i="6"/>
  <c r="L175" i="6"/>
  <c r="L171" i="6"/>
  <c r="L167" i="6"/>
  <c r="L163" i="6"/>
  <c r="L159" i="6"/>
  <c r="L155" i="6"/>
  <c r="L151" i="6"/>
  <c r="L147" i="6"/>
  <c r="L143" i="6"/>
  <c r="L139" i="6"/>
  <c r="L135" i="6"/>
  <c r="L500" i="6"/>
  <c r="L492" i="6"/>
  <c r="L484" i="6"/>
  <c r="L480" i="6"/>
  <c r="L502" i="6"/>
  <c r="L494" i="6"/>
  <c r="L486" i="6"/>
  <c r="L477" i="6"/>
  <c r="L473" i="6"/>
  <c r="L469" i="6"/>
  <c r="L465" i="6"/>
  <c r="L461" i="6"/>
  <c r="L457" i="6"/>
  <c r="L453" i="6"/>
  <c r="L449" i="6"/>
  <c r="L445" i="6"/>
  <c r="L441" i="6"/>
  <c r="L437" i="6"/>
  <c r="L433" i="6"/>
  <c r="L429" i="6"/>
  <c r="L425" i="6"/>
  <c r="L421" i="6"/>
  <c r="L417" i="6"/>
  <c r="L413" i="6"/>
  <c r="L409" i="6"/>
  <c r="L405" i="6"/>
  <c r="L401" i="6"/>
  <c r="L397" i="6"/>
  <c r="L393" i="6"/>
  <c r="L389" i="6"/>
  <c r="L385" i="6"/>
  <c r="L381" i="6"/>
  <c r="L377" i="6"/>
  <c r="L373" i="6"/>
  <c r="L369" i="6"/>
  <c r="L365" i="6"/>
  <c r="L361" i="6"/>
  <c r="L357" i="6"/>
  <c r="L353" i="6"/>
  <c r="L349" i="6"/>
  <c r="L345" i="6"/>
  <c r="L341" i="6"/>
  <c r="L337" i="6"/>
  <c r="L333" i="6"/>
  <c r="L329" i="6"/>
  <c r="L325" i="6"/>
  <c r="L321" i="6"/>
  <c r="L317" i="6"/>
  <c r="L313" i="6"/>
  <c r="L309" i="6"/>
  <c r="L305" i="6"/>
  <c r="L301" i="6"/>
  <c r="L297" i="6"/>
  <c r="L293" i="6"/>
  <c r="L289" i="6"/>
  <c r="L285" i="6"/>
  <c r="L281" i="6"/>
  <c r="L277" i="6"/>
  <c r="L3" i="6"/>
  <c r="L81" i="6"/>
  <c r="L86" i="6"/>
  <c r="Q86" i="6"/>
  <c r="Q87" i="6"/>
  <c r="Q90" i="6"/>
  <c r="Q91" i="6"/>
  <c r="Q94" i="6"/>
  <c r="Q95" i="6"/>
  <c r="Q98" i="6"/>
  <c r="Q99" i="6"/>
  <c r="Q102" i="6"/>
  <c r="Q103" i="6"/>
  <c r="Q106" i="6"/>
  <c r="Q107" i="6"/>
  <c r="Q110" i="6"/>
  <c r="Q111" i="6"/>
  <c r="Q114" i="6"/>
  <c r="Q115" i="6"/>
  <c r="Q118" i="6"/>
  <c r="Q119" i="6"/>
  <c r="Q122" i="6"/>
  <c r="Q123" i="6"/>
  <c r="Q126" i="6"/>
  <c r="Q127" i="6"/>
  <c r="Q130" i="6"/>
  <c r="Q131" i="6"/>
  <c r="Q134" i="6"/>
  <c r="L140" i="6"/>
  <c r="L141" i="6"/>
  <c r="Q142" i="6"/>
  <c r="L148" i="6"/>
  <c r="L149" i="6"/>
  <c r="Q150" i="6"/>
  <c r="L156" i="6"/>
  <c r="L157" i="6"/>
  <c r="Q158" i="6"/>
  <c r="L164" i="6"/>
  <c r="L165" i="6"/>
  <c r="Q166" i="6"/>
  <c r="L172" i="6"/>
  <c r="L173" i="6"/>
  <c r="Q174" i="6"/>
  <c r="L180" i="6"/>
  <c r="L181" i="6"/>
  <c r="Q182" i="6"/>
  <c r="L188" i="6"/>
  <c r="L189" i="6"/>
  <c r="Q190" i="6"/>
  <c r="L196" i="6"/>
  <c r="L197" i="6"/>
  <c r="Q198" i="6"/>
  <c r="L204" i="6"/>
  <c r="L205" i="6"/>
  <c r="Q206" i="6"/>
  <c r="L212" i="6"/>
  <c r="L213" i="6"/>
  <c r="Q214" i="6"/>
  <c r="L220" i="6"/>
  <c r="L221" i="6"/>
  <c r="Q222" i="6"/>
  <c r="L228" i="6"/>
  <c r="L229" i="6"/>
  <c r="Q230" i="6"/>
  <c r="L236" i="6"/>
  <c r="L237" i="6"/>
  <c r="Q238" i="6"/>
  <c r="L244" i="6"/>
  <c r="L245" i="6"/>
  <c r="Q246" i="6"/>
  <c r="L252" i="6"/>
  <c r="L253" i="6"/>
  <c r="Q254" i="6"/>
  <c r="L260" i="6"/>
  <c r="L261" i="6"/>
  <c r="Q262" i="6"/>
  <c r="L268" i="6"/>
  <c r="L269" i="6"/>
  <c r="Q270" i="6"/>
  <c r="L276" i="6"/>
  <c r="Q277" i="6"/>
  <c r="Q288" i="6"/>
  <c r="L292" i="6"/>
  <c r="Q293" i="6"/>
  <c r="Q304" i="6"/>
  <c r="L308" i="6"/>
  <c r="Q309" i="6"/>
  <c r="Q320" i="6"/>
  <c r="L324" i="6"/>
  <c r="Q325" i="6"/>
  <c r="Q336" i="6"/>
  <c r="L340" i="6"/>
  <c r="Q341" i="6"/>
  <c r="Q352" i="6"/>
  <c r="L356" i="6"/>
  <c r="Q357" i="6"/>
  <c r="Q368" i="6"/>
  <c r="L372" i="6"/>
  <c r="Q373" i="6"/>
  <c r="Q384" i="6"/>
  <c r="L388" i="6"/>
  <c r="Q389" i="6"/>
  <c r="Q400" i="6"/>
  <c r="L404" i="6"/>
  <c r="Q405" i="6"/>
  <c r="Q416" i="6"/>
  <c r="L420" i="6"/>
  <c r="Q421" i="6"/>
  <c r="Q432" i="6"/>
  <c r="L436" i="6"/>
  <c r="Q437" i="6"/>
  <c r="Q448" i="6"/>
  <c r="L452" i="6"/>
  <c r="Q453" i="6"/>
  <c r="Q464" i="6"/>
  <c r="L468" i="6"/>
  <c r="Q469" i="6"/>
  <c r="Q529" i="6"/>
  <c r="L12" i="6"/>
  <c r="L24" i="6"/>
  <c r="L2" i="6"/>
  <c r="L76" i="6"/>
  <c r="L84" i="6"/>
  <c r="Q84" i="6"/>
  <c r="L87" i="6"/>
  <c r="L91" i="6"/>
  <c r="L95" i="6"/>
  <c r="L99" i="6"/>
  <c r="L103" i="6"/>
  <c r="L107" i="6"/>
  <c r="L111" i="6"/>
  <c r="L115" i="6"/>
  <c r="L119" i="6"/>
  <c r="L123" i="6"/>
  <c r="L127" i="6"/>
  <c r="L131" i="6"/>
  <c r="Q136" i="6"/>
  <c r="Q137" i="6"/>
  <c r="Q144" i="6"/>
  <c r="Q145" i="6"/>
  <c r="Q152" i="6"/>
  <c r="Q153" i="6"/>
  <c r="Q160" i="6"/>
  <c r="Q161" i="6"/>
  <c r="Q168" i="6"/>
  <c r="Q169" i="6"/>
  <c r="Q176" i="6"/>
  <c r="Q177" i="6"/>
  <c r="Q184" i="6"/>
  <c r="Q185" i="6"/>
  <c r="Q192" i="6"/>
  <c r="Q193" i="6"/>
  <c r="Q200" i="6"/>
  <c r="Q201" i="6"/>
  <c r="Q208" i="6"/>
  <c r="Q209" i="6"/>
  <c r="Q216" i="6"/>
  <c r="Q217" i="6"/>
  <c r="Q224" i="6"/>
  <c r="Q225" i="6"/>
  <c r="Q232" i="6"/>
  <c r="Q233" i="6"/>
  <c r="Q240" i="6"/>
  <c r="Q241" i="6"/>
  <c r="Q248" i="6"/>
  <c r="Q249" i="6"/>
  <c r="Q256" i="6"/>
  <c r="Q257" i="6"/>
  <c r="Q264" i="6"/>
  <c r="Q265" i="6"/>
  <c r="Q272" i="6"/>
  <c r="Q273" i="6"/>
  <c r="Q284" i="6"/>
  <c r="L288" i="6"/>
  <c r="Q289" i="6"/>
  <c r="Q300" i="6"/>
  <c r="L304" i="6"/>
  <c r="Q305" i="6"/>
  <c r="Q316" i="6"/>
  <c r="L320" i="6"/>
  <c r="Q321" i="6"/>
  <c r="Q332" i="6"/>
  <c r="L336" i="6"/>
  <c r="Q337" i="6"/>
  <c r="Q348" i="6"/>
  <c r="L352" i="6"/>
  <c r="Q353" i="6"/>
  <c r="Q364" i="6"/>
  <c r="L368" i="6"/>
  <c r="Q369" i="6"/>
  <c r="Q380" i="6"/>
  <c r="L384" i="6"/>
  <c r="Q385" i="6"/>
  <c r="Q396" i="6"/>
  <c r="L400" i="6"/>
  <c r="Q401" i="6"/>
  <c r="Q412" i="6"/>
  <c r="L416" i="6"/>
  <c r="Q417" i="6"/>
  <c r="Q428" i="6"/>
  <c r="L432" i="6"/>
  <c r="Q433" i="6"/>
  <c r="Q444" i="6"/>
  <c r="L448" i="6"/>
  <c r="Q449" i="6"/>
  <c r="Q460" i="6"/>
  <c r="L464" i="6"/>
  <c r="Q465" i="6"/>
  <c r="Q476" i="6"/>
  <c r="Q482" i="6"/>
  <c r="L5" i="6"/>
  <c r="L9" i="6"/>
  <c r="L13" i="6"/>
  <c r="L17" i="6"/>
  <c r="L21" i="6"/>
  <c r="L25" i="6"/>
  <c r="L29" i="6"/>
  <c r="L33" i="6"/>
  <c r="L37" i="6"/>
  <c r="L41" i="6"/>
  <c r="L45" i="6"/>
  <c r="L49" i="6"/>
  <c r="L53" i="6"/>
  <c r="L57" i="6"/>
  <c r="L61" i="6"/>
  <c r="L65" i="6"/>
  <c r="L69" i="6"/>
  <c r="L73" i="6"/>
  <c r="L75" i="6"/>
  <c r="L80" i="6"/>
  <c r="L82" i="6"/>
  <c r="Q82" i="6"/>
  <c r="L85" i="6"/>
  <c r="L88" i="6"/>
  <c r="Q88" i="6"/>
  <c r="L92" i="6"/>
  <c r="Q92" i="6"/>
  <c r="L96" i="6"/>
  <c r="Q96" i="6"/>
  <c r="L100" i="6"/>
  <c r="Q100" i="6"/>
  <c r="L104" i="6"/>
  <c r="Q104" i="6"/>
  <c r="L108" i="6"/>
  <c r="Q108" i="6"/>
  <c r="L112" i="6"/>
  <c r="Q112" i="6"/>
  <c r="L116" i="6"/>
  <c r="Q116" i="6"/>
  <c r="L120" i="6"/>
  <c r="Q120" i="6"/>
  <c r="L124" i="6"/>
  <c r="Q124" i="6"/>
  <c r="L128" i="6"/>
  <c r="Q128" i="6"/>
  <c r="L132" i="6"/>
  <c r="Q132" i="6"/>
  <c r="L136" i="6"/>
  <c r="L137" i="6"/>
  <c r="Q138" i="6"/>
  <c r="L144" i="6"/>
  <c r="L145" i="6"/>
  <c r="Q146" i="6"/>
  <c r="L152" i="6"/>
  <c r="L153" i="6"/>
  <c r="Q154" i="6"/>
  <c r="L160" i="6"/>
  <c r="L161" i="6"/>
  <c r="Q162" i="6"/>
  <c r="L168" i="6"/>
  <c r="L169" i="6"/>
  <c r="Q170" i="6"/>
  <c r="L176" i="6"/>
  <c r="L177" i="6"/>
  <c r="Q178" i="6"/>
  <c r="L184" i="6"/>
  <c r="L185" i="6"/>
  <c r="Q186" i="6"/>
  <c r="L192" i="6"/>
  <c r="L193" i="6"/>
  <c r="Q194" i="6"/>
  <c r="L200" i="6"/>
  <c r="L201" i="6"/>
  <c r="Q202" i="6"/>
  <c r="L208" i="6"/>
  <c r="L209" i="6"/>
  <c r="Q210" i="6"/>
  <c r="L216" i="6"/>
  <c r="L217" i="6"/>
  <c r="Q218" i="6"/>
  <c r="L224" i="6"/>
  <c r="L225" i="6"/>
  <c r="Q226" i="6"/>
  <c r="L232" i="6"/>
  <c r="L233" i="6"/>
  <c r="Q234" i="6"/>
  <c r="L240" i="6"/>
  <c r="L241" i="6"/>
  <c r="Q242" i="6"/>
  <c r="L248" i="6"/>
  <c r="L249" i="6"/>
  <c r="Q250" i="6"/>
  <c r="L256" i="6"/>
  <c r="L257" i="6"/>
  <c r="Q258" i="6"/>
  <c r="L264" i="6"/>
  <c r="L265" i="6"/>
  <c r="Q266" i="6"/>
  <c r="L272" i="6"/>
  <c r="L273" i="6"/>
  <c r="Q274" i="6"/>
  <c r="Q280" i="6"/>
  <c r="L284" i="6"/>
  <c r="Q285" i="6"/>
  <c r="Q296" i="6"/>
  <c r="L300" i="6"/>
  <c r="Q301" i="6"/>
  <c r="Q312" i="6"/>
  <c r="L316" i="6"/>
  <c r="Q317" i="6"/>
  <c r="Q328" i="6"/>
  <c r="L332" i="6"/>
  <c r="Q333" i="6"/>
  <c r="Q344" i="6"/>
  <c r="L348" i="6"/>
  <c r="Q349" i="6"/>
  <c r="Q360" i="6"/>
  <c r="L364" i="6"/>
  <c r="Q365" i="6"/>
  <c r="Q376" i="6"/>
  <c r="L380" i="6"/>
  <c r="Q381" i="6"/>
  <c r="Q392" i="6"/>
  <c r="L396" i="6"/>
  <c r="Q397" i="6"/>
  <c r="Q408" i="6"/>
  <c r="L412" i="6"/>
  <c r="Q413" i="6"/>
  <c r="Q424" i="6"/>
  <c r="L428" i="6"/>
  <c r="Q429" i="6"/>
  <c r="Q440" i="6"/>
  <c r="L444" i="6"/>
  <c r="Q445" i="6"/>
  <c r="Q456" i="6"/>
  <c r="L460" i="6"/>
  <c r="Q461" i="6"/>
  <c r="Q472" i="6"/>
  <c r="L476" i="6"/>
  <c r="Q477" i="6"/>
  <c r="L482" i="6"/>
  <c r="L36" i="6"/>
  <c r="L40" i="6"/>
  <c r="L44" i="6"/>
  <c r="L48" i="6"/>
  <c r="L52" i="6"/>
  <c r="L56" i="6"/>
  <c r="L60" i="6"/>
  <c r="L64" i="6"/>
  <c r="L68" i="6"/>
  <c r="L72" i="6"/>
  <c r="L77" i="6"/>
  <c r="L79" i="6"/>
  <c r="L83" i="6"/>
  <c r="L89" i="6"/>
  <c r="L93" i="6"/>
  <c r="L97" i="6"/>
  <c r="L101" i="6"/>
  <c r="L105" i="6"/>
  <c r="L109" i="6"/>
  <c r="L113" i="6"/>
  <c r="L117" i="6"/>
  <c r="L121" i="6"/>
  <c r="L125" i="6"/>
  <c r="L129" i="6"/>
  <c r="L133" i="6"/>
  <c r="Q140" i="6"/>
  <c r="Q141" i="6"/>
  <c r="Q148" i="6"/>
  <c r="Q149" i="6"/>
  <c r="Q156" i="6"/>
  <c r="Q157" i="6"/>
  <c r="Q164" i="6"/>
  <c r="Q165" i="6"/>
  <c r="Q172" i="6"/>
  <c r="Q173" i="6"/>
  <c r="Q180" i="6"/>
  <c r="Q181" i="6"/>
  <c r="Q188" i="6"/>
  <c r="Q189" i="6"/>
  <c r="Q196" i="6"/>
  <c r="Q197" i="6"/>
  <c r="Q204" i="6"/>
  <c r="Q205" i="6"/>
  <c r="Q212" i="6"/>
  <c r="Q213" i="6"/>
  <c r="Q220" i="6"/>
  <c r="Q221" i="6"/>
  <c r="Q228" i="6"/>
  <c r="Q229" i="6"/>
  <c r="Q236" i="6"/>
  <c r="Q237" i="6"/>
  <c r="Q244" i="6"/>
  <c r="Q245" i="6"/>
  <c r="Q252" i="6"/>
  <c r="Q253" i="6"/>
  <c r="Q260" i="6"/>
  <c r="Q261" i="6"/>
  <c r="Q268" i="6"/>
  <c r="Q269" i="6"/>
  <c r="Q276" i="6"/>
  <c r="L280" i="6"/>
  <c r="Q281" i="6"/>
  <c r="Q292" i="6"/>
  <c r="L296" i="6"/>
  <c r="Q297" i="6"/>
  <c r="Q308" i="6"/>
  <c r="L312" i="6"/>
  <c r="Q313" i="6"/>
  <c r="Q324" i="6"/>
  <c r="L328" i="6"/>
  <c r="Q329" i="6"/>
  <c r="Q340" i="6"/>
  <c r="L344" i="6"/>
  <c r="Q345" i="6"/>
  <c r="Q356" i="6"/>
  <c r="L360" i="6"/>
  <c r="Q361" i="6"/>
  <c r="Q372" i="6"/>
  <c r="L376" i="6"/>
  <c r="Q377" i="6"/>
  <c r="Q388" i="6"/>
  <c r="L392" i="6"/>
  <c r="Q393" i="6"/>
  <c r="Q404" i="6"/>
  <c r="L408" i="6"/>
  <c r="Q409" i="6"/>
  <c r="Q420" i="6"/>
  <c r="L424" i="6"/>
  <c r="Q425" i="6"/>
  <c r="Q436" i="6"/>
  <c r="L440" i="6"/>
  <c r="Q441" i="6"/>
  <c r="Q452" i="6"/>
  <c r="L456" i="6"/>
  <c r="Q457" i="6"/>
  <c r="Q468" i="6"/>
  <c r="L472" i="6"/>
  <c r="Q473" i="6"/>
  <c r="Q487" i="6"/>
  <c r="Q495" i="6"/>
  <c r="Q503" i="6"/>
  <c r="Q486" i="6"/>
  <c r="L489" i="6"/>
  <c r="Q494" i="6"/>
  <c r="L497" i="6"/>
  <c r="Q502" i="6"/>
  <c r="L505" i="6"/>
  <c r="L509" i="6"/>
  <c r="L513" i="6"/>
  <c r="L517" i="6"/>
  <c r="L521" i="6"/>
  <c r="L525" i="6"/>
  <c r="L529" i="6"/>
  <c r="L535" i="6"/>
  <c r="Q536" i="6"/>
  <c r="Q537" i="6"/>
  <c r="L543" i="6"/>
  <c r="Q544" i="6"/>
  <c r="Q545" i="6"/>
  <c r="L551" i="6"/>
  <c r="Q552" i="6"/>
  <c r="Q553" i="6"/>
  <c r="L559" i="6"/>
  <c r="Q560" i="6"/>
  <c r="Q561" i="6"/>
  <c r="Q568" i="6"/>
  <c r="Q569" i="6"/>
  <c r="Q576" i="6"/>
  <c r="Q577" i="6"/>
  <c r="L582" i="6"/>
  <c r="Q583" i="6"/>
  <c r="Q584" i="6"/>
  <c r="L590" i="6"/>
  <c r="Q591" i="6"/>
  <c r="Q592" i="6"/>
  <c r="L598" i="6"/>
  <c r="Q599" i="6"/>
  <c r="Q600" i="6"/>
  <c r="L606" i="6"/>
  <c r="Q607" i="6"/>
  <c r="Q608" i="6"/>
  <c r="L614" i="6"/>
  <c r="Q615" i="6"/>
  <c r="Q616" i="6"/>
  <c r="L622" i="6"/>
  <c r="Q623" i="6"/>
  <c r="Q624" i="6"/>
  <c r="L630" i="6"/>
  <c r="Q631" i="6"/>
  <c r="Q642" i="6"/>
  <c r="L646" i="6"/>
  <c r="Q647" i="6"/>
  <c r="L652" i="6"/>
  <c r="Q653" i="6"/>
  <c r="Q654" i="6"/>
  <c r="L660" i="6"/>
  <c r="Q661" i="6"/>
  <c r="Q662" i="6"/>
  <c r="L668" i="6"/>
  <c r="Q669" i="6"/>
  <c r="Q670" i="6"/>
  <c r="L675" i="6"/>
  <c r="L676" i="6"/>
  <c r="Q677" i="6"/>
  <c r="L683" i="6"/>
  <c r="L684" i="6"/>
  <c r="Q685" i="6"/>
  <c r="L691" i="6"/>
  <c r="L692" i="6"/>
  <c r="Q693" i="6"/>
  <c r="L700" i="6"/>
  <c r="Q702" i="6"/>
  <c r="Q704" i="6"/>
  <c r="L716" i="6"/>
  <c r="Q718" i="6"/>
  <c r="Q720" i="6"/>
  <c r="Q484" i="6"/>
  <c r="L487" i="6"/>
  <c r="Q492" i="6"/>
  <c r="L495" i="6"/>
  <c r="Q500" i="6"/>
  <c r="L503" i="6"/>
  <c r="Q506" i="6"/>
  <c r="Q507" i="6"/>
  <c r="Q510" i="6"/>
  <c r="Q511" i="6"/>
  <c r="Q514" i="6"/>
  <c r="Q515" i="6"/>
  <c r="Q518" i="6"/>
  <c r="Q519" i="6"/>
  <c r="Q522" i="6"/>
  <c r="Q523" i="6"/>
  <c r="Q526" i="6"/>
  <c r="Q527" i="6"/>
  <c r="Q530" i="6"/>
  <c r="Q531" i="6"/>
  <c r="L537" i="6"/>
  <c r="Q538" i="6"/>
  <c r="Q539" i="6"/>
  <c r="L545" i="6"/>
  <c r="Q546" i="6"/>
  <c r="Q547" i="6"/>
  <c r="L553" i="6"/>
  <c r="Q554" i="6"/>
  <c r="Q555" i="6"/>
  <c r="L561" i="6"/>
  <c r="Q562" i="6"/>
  <c r="L568" i="6"/>
  <c r="L569" i="6"/>
  <c r="Q570" i="6"/>
  <c r="L576" i="6"/>
  <c r="L577" i="6"/>
  <c r="Q578" i="6"/>
  <c r="L584" i="6"/>
  <c r="Q585" i="6"/>
  <c r="Q586" i="6"/>
  <c r="L592" i="6"/>
  <c r="Q593" i="6"/>
  <c r="Q594" i="6"/>
  <c r="L600" i="6"/>
  <c r="Q601" i="6"/>
  <c r="Q602" i="6"/>
  <c r="L608" i="6"/>
  <c r="Q609" i="6"/>
  <c r="Q610" i="6"/>
  <c r="L616" i="6"/>
  <c r="Q617" i="6"/>
  <c r="Q618" i="6"/>
  <c r="L624" i="6"/>
  <c r="Q625" i="6"/>
  <c r="Q626" i="6"/>
  <c r="L632" i="6"/>
  <c r="Q638" i="6"/>
  <c r="L642" i="6"/>
  <c r="Q643" i="6"/>
  <c r="L654" i="6"/>
  <c r="Q655" i="6"/>
  <c r="Q656" i="6"/>
  <c r="L662" i="6"/>
  <c r="Q663" i="6"/>
  <c r="Q664" i="6"/>
  <c r="L670" i="6"/>
  <c r="L704" i="6"/>
  <c r="Q706" i="6"/>
  <c r="Q708" i="6"/>
  <c r="L720" i="6"/>
  <c r="Q724" i="6"/>
  <c r="L485" i="6"/>
  <c r="Q490" i="6"/>
  <c r="L493" i="6"/>
  <c r="Q498" i="6"/>
  <c r="L501" i="6"/>
  <c r="L507" i="6"/>
  <c r="L511" i="6"/>
  <c r="L515" i="6"/>
  <c r="L519" i="6"/>
  <c r="L523" i="6"/>
  <c r="L527" i="6"/>
  <c r="L531" i="6"/>
  <c r="Q532" i="6"/>
  <c r="Q533" i="6"/>
  <c r="L539" i="6"/>
  <c r="Q540" i="6"/>
  <c r="Q541" i="6"/>
  <c r="L547" i="6"/>
  <c r="Q548" i="6"/>
  <c r="Q549" i="6"/>
  <c r="L555" i="6"/>
  <c r="Q556" i="6"/>
  <c r="Q557" i="6"/>
  <c r="Q564" i="6"/>
  <c r="Q565" i="6"/>
  <c r="Q572" i="6"/>
  <c r="Q573" i="6"/>
  <c r="Q580" i="6"/>
  <c r="L586" i="6"/>
  <c r="Q587" i="6"/>
  <c r="Q588" i="6"/>
  <c r="L594" i="6"/>
  <c r="Q595" i="6"/>
  <c r="Q596" i="6"/>
  <c r="L602" i="6"/>
  <c r="Q603" i="6"/>
  <c r="Q604" i="6"/>
  <c r="L610" i="6"/>
  <c r="Q611" i="6"/>
  <c r="Q612" i="6"/>
  <c r="L618" i="6"/>
  <c r="Q619" i="6"/>
  <c r="Q620" i="6"/>
  <c r="L626" i="6"/>
  <c r="Q627" i="6"/>
  <c r="Q628" i="6"/>
  <c r="Q634" i="6"/>
  <c r="L638" i="6"/>
  <c r="Q639" i="6"/>
  <c r="Q649" i="6"/>
  <c r="Q650" i="6"/>
  <c r="L656" i="6"/>
  <c r="Q657" i="6"/>
  <c r="Q658" i="6"/>
  <c r="L664" i="6"/>
  <c r="Q665" i="6"/>
  <c r="Q666" i="6"/>
  <c r="Q672" i="6"/>
  <c r="Q680" i="6"/>
  <c r="Q688" i="6"/>
  <c r="Q696" i="6"/>
  <c r="L708" i="6"/>
  <c r="Q710" i="6"/>
  <c r="Q712" i="6"/>
  <c r="L724" i="6"/>
  <c r="Q725" i="6"/>
  <c r="L481" i="6"/>
  <c r="Q488" i="6"/>
  <c r="L491" i="6"/>
  <c r="Q496" i="6"/>
  <c r="L499" i="6"/>
  <c r="Q504" i="6"/>
  <c r="Q508" i="6"/>
  <c r="Q512" i="6"/>
  <c r="Q516" i="6"/>
  <c r="Q520" i="6"/>
  <c r="Q524" i="6"/>
  <c r="Q528" i="6"/>
  <c r="L533" i="6"/>
  <c r="Q534" i="6"/>
  <c r="Q535" i="6"/>
  <c r="L541" i="6"/>
  <c r="Q542" i="6"/>
  <c r="Q543" i="6"/>
  <c r="L549" i="6"/>
  <c r="Q550" i="6"/>
  <c r="Q551" i="6"/>
  <c r="L557" i="6"/>
  <c r="Q558" i="6"/>
  <c r="Q559" i="6"/>
  <c r="L564" i="6"/>
  <c r="L565" i="6"/>
  <c r="Q566" i="6"/>
  <c r="L572" i="6"/>
  <c r="L573" i="6"/>
  <c r="Q574" i="6"/>
  <c r="L580" i="6"/>
  <c r="L581" i="6"/>
  <c r="Q581" i="6"/>
  <c r="Q582" i="6"/>
  <c r="L588" i="6"/>
  <c r="Q589" i="6"/>
  <c r="Q590" i="6"/>
  <c r="L596" i="6"/>
  <c r="Q597" i="6"/>
  <c r="Q598" i="6"/>
  <c r="L604" i="6"/>
  <c r="Q605" i="6"/>
  <c r="Q606" i="6"/>
  <c r="L612" i="6"/>
  <c r="Q613" i="6"/>
  <c r="Q614" i="6"/>
  <c r="L620" i="6"/>
  <c r="Q621" i="6"/>
  <c r="Q622" i="6"/>
  <c r="L628" i="6"/>
  <c r="Q629" i="6"/>
  <c r="Q630" i="6"/>
  <c r="L634" i="6"/>
  <c r="Q635" i="6"/>
  <c r="Q646" i="6"/>
  <c r="L650" i="6"/>
  <c r="Q651" i="6"/>
  <c r="Q652" i="6"/>
  <c r="L658" i="6"/>
  <c r="Q659" i="6"/>
  <c r="Q660" i="6"/>
  <c r="L666" i="6"/>
  <c r="Q667" i="6"/>
  <c r="Q668" i="6"/>
  <c r="Q674" i="6"/>
  <c r="Q675" i="6"/>
  <c r="Q676" i="6"/>
  <c r="Q682" i="6"/>
  <c r="Q683" i="6"/>
  <c r="Q684" i="6"/>
  <c r="Q690" i="6"/>
  <c r="Q691" i="6"/>
  <c r="Q692" i="6"/>
  <c r="Q698" i="6"/>
  <c r="Q700" i="6"/>
  <c r="L712" i="6"/>
  <c r="Q714" i="6"/>
  <c r="Q716" i="6"/>
  <c r="Q671" i="6"/>
  <c r="L678" i="6"/>
  <c r="Q687" i="6"/>
  <c r="L694" i="6"/>
  <c r="L703" i="6"/>
  <c r="L711" i="6"/>
  <c r="L719" i="6"/>
  <c r="L727" i="6"/>
  <c r="Q737" i="6"/>
  <c r="Q738" i="6"/>
  <c r="Q739" i="6"/>
  <c r="Q740" i="6"/>
  <c r="L750" i="6"/>
  <c r="L751" i="6"/>
  <c r="L752" i="6"/>
  <c r="Q753" i="6"/>
  <c r="Q754" i="6"/>
  <c r="Q755" i="6"/>
  <c r="Q762" i="6"/>
  <c r="Q763" i="6"/>
  <c r="Q770" i="6"/>
  <c r="Q771" i="6"/>
  <c r="Q778" i="6"/>
  <c r="Q779" i="6"/>
  <c r="Q786" i="6"/>
  <c r="Q787" i="6"/>
  <c r="Q794" i="6"/>
  <c r="Q795" i="6"/>
  <c r="Q802" i="6"/>
  <c r="Q803" i="6"/>
  <c r="Q810" i="6"/>
  <c r="Q811" i="6"/>
  <c r="Q818" i="6"/>
  <c r="Q819" i="6"/>
  <c r="Q826" i="6"/>
  <c r="Q827" i="6"/>
  <c r="Q834" i="6"/>
  <c r="Q835" i="6"/>
  <c r="Q842" i="6"/>
  <c r="Q850" i="6"/>
  <c r="Q858" i="6"/>
  <c r="Q866" i="6"/>
  <c r="L682" i="6"/>
  <c r="L698" i="6"/>
  <c r="Q699" i="6"/>
  <c r="L706" i="6"/>
  <c r="Q707" i="6"/>
  <c r="L714" i="6"/>
  <c r="Q715" i="6"/>
  <c r="L722" i="6"/>
  <c r="Q723" i="6"/>
  <c r="Q728" i="6"/>
  <c r="L730" i="6"/>
  <c r="Q731" i="6"/>
  <c r="Q734" i="6"/>
  <c r="Q735" i="6"/>
  <c r="L738" i="6"/>
  <c r="L739" i="6"/>
  <c r="L740" i="6"/>
  <c r="Q741" i="6"/>
  <c r="Q742" i="6"/>
  <c r="Q743" i="6"/>
  <c r="Q744" i="6"/>
  <c r="L754" i="6"/>
  <c r="L755" i="6"/>
  <c r="Q756" i="6"/>
  <c r="L762" i="6"/>
  <c r="L763" i="6"/>
  <c r="Q764" i="6"/>
  <c r="L770" i="6"/>
  <c r="L771" i="6"/>
  <c r="Q772" i="6"/>
  <c r="L778" i="6"/>
  <c r="L779" i="6"/>
  <c r="Q780" i="6"/>
  <c r="L786" i="6"/>
  <c r="L787" i="6"/>
  <c r="Q788" i="6"/>
  <c r="L794" i="6"/>
  <c r="L795" i="6"/>
  <c r="Q796" i="6"/>
  <c r="L802" i="6"/>
  <c r="L803" i="6"/>
  <c r="Q804" i="6"/>
  <c r="L810" i="6"/>
  <c r="L811" i="6"/>
  <c r="Q812" i="6"/>
  <c r="L818" i="6"/>
  <c r="L819" i="6"/>
  <c r="Q820" i="6"/>
  <c r="L826" i="6"/>
  <c r="L827" i="6"/>
  <c r="Q828" i="6"/>
  <c r="L834" i="6"/>
  <c r="L835" i="6"/>
  <c r="Q836" i="6"/>
  <c r="Q852" i="6"/>
  <c r="Q860" i="6"/>
  <c r="Q868" i="6"/>
  <c r="Q679" i="6"/>
  <c r="L686" i="6"/>
  <c r="Q695" i="6"/>
  <c r="L699" i="6"/>
  <c r="L707" i="6"/>
  <c r="L715" i="6"/>
  <c r="L723" i="6"/>
  <c r="L731" i="6"/>
  <c r="L734" i="6"/>
  <c r="L735" i="6"/>
  <c r="L742" i="6"/>
  <c r="L743" i="6"/>
  <c r="L744" i="6"/>
  <c r="Q745" i="6"/>
  <c r="Q746" i="6"/>
  <c r="Q747" i="6"/>
  <c r="Q748" i="6"/>
  <c r="Q758" i="6"/>
  <c r="Q759" i="6"/>
  <c r="Q766" i="6"/>
  <c r="Q767" i="6"/>
  <c r="Q774" i="6"/>
  <c r="Q775" i="6"/>
  <c r="Q782" i="6"/>
  <c r="Q783" i="6"/>
  <c r="Q790" i="6"/>
  <c r="Q791" i="6"/>
  <c r="Q798" i="6"/>
  <c r="Q799" i="6"/>
  <c r="Q806" i="6"/>
  <c r="Q807" i="6"/>
  <c r="Q814" i="6"/>
  <c r="Q815" i="6"/>
  <c r="Q822" i="6"/>
  <c r="Q823" i="6"/>
  <c r="Q830" i="6"/>
  <c r="Q831" i="6"/>
  <c r="Q838" i="6"/>
  <c r="L674" i="6"/>
  <c r="L690" i="6"/>
  <c r="L702" i="6"/>
  <c r="Q703" i="6"/>
  <c r="L710" i="6"/>
  <c r="Q711" i="6"/>
  <c r="L718" i="6"/>
  <c r="Q719" i="6"/>
  <c r="L726" i="6"/>
  <c r="Q727" i="6"/>
  <c r="Q732" i="6"/>
  <c r="Q736" i="6"/>
  <c r="L746" i="6"/>
  <c r="L747" i="6"/>
  <c r="L748" i="6"/>
  <c r="Q749" i="6"/>
  <c r="Q750" i="6"/>
  <c r="Q751" i="6"/>
  <c r="Q752" i="6"/>
  <c r="L758" i="6"/>
  <c r="L759" i="6"/>
  <c r="Q760" i="6"/>
  <c r="L766" i="6"/>
  <c r="L767" i="6"/>
  <c r="Q768" i="6"/>
  <c r="L774" i="6"/>
  <c r="L775" i="6"/>
  <c r="Q776" i="6"/>
  <c r="L782" i="6"/>
  <c r="L783" i="6"/>
  <c r="Q784" i="6"/>
  <c r="L790" i="6"/>
  <c r="L791" i="6"/>
  <c r="Q792" i="6"/>
  <c r="L798" i="6"/>
  <c r="L799" i="6"/>
  <c r="Q800" i="6"/>
  <c r="L806" i="6"/>
  <c r="L807" i="6"/>
  <c r="Q808" i="6"/>
  <c r="L814" i="6"/>
  <c r="L815" i="6"/>
  <c r="Q816" i="6"/>
  <c r="L822" i="6"/>
  <c r="L823" i="6"/>
  <c r="Q824" i="6"/>
  <c r="L830" i="6"/>
  <c r="L831" i="6"/>
  <c r="Q832" i="6"/>
  <c r="L838" i="6"/>
  <c r="Q839" i="6"/>
  <c r="Q840" i="6"/>
  <c r="Q848" i="6"/>
  <c r="Q856" i="6"/>
  <c r="Q864" i="6"/>
  <c r="Q841" i="6"/>
  <c r="L844" i="6"/>
  <c r="Q849" i="6"/>
  <c r="L852" i="6"/>
  <c r="Q857" i="6"/>
  <c r="L860" i="6"/>
  <c r="Q865" i="6"/>
  <c r="L868" i="6"/>
  <c r="L872" i="6"/>
  <c r="L876" i="6"/>
  <c r="L880" i="6"/>
  <c r="L884" i="6"/>
  <c r="L888" i="6"/>
  <c r="Q889" i="6"/>
  <c r="Q890" i="6"/>
  <c r="L896" i="6"/>
  <c r="Q897" i="6"/>
  <c r="Q898" i="6"/>
  <c r="L904" i="6"/>
  <c r="Q905" i="6"/>
  <c r="Q906" i="6"/>
  <c r="L912" i="6"/>
  <c r="Q913" i="6"/>
  <c r="Q914" i="6"/>
  <c r="L920" i="6"/>
  <c r="Q921" i="6"/>
  <c r="Q922" i="6"/>
  <c r="Q923" i="6"/>
  <c r="Q924" i="6"/>
  <c r="Q930" i="6"/>
  <c r="Q931" i="6"/>
  <c r="Q932" i="6"/>
  <c r="Q938" i="6"/>
  <c r="Q939" i="6"/>
  <c r="Q940" i="6"/>
  <c r="L952" i="6"/>
  <c r="Q954" i="6"/>
  <c r="Q956" i="6"/>
  <c r="L968" i="6"/>
  <c r="Q970" i="6"/>
  <c r="Q972" i="6"/>
  <c r="L984" i="6"/>
  <c r="Q986" i="6"/>
  <c r="Q988" i="6"/>
  <c r="L1000" i="6"/>
  <c r="Q1004" i="6"/>
  <c r="Q1034" i="6"/>
  <c r="L842" i="6"/>
  <c r="Q847" i="6"/>
  <c r="L850" i="6"/>
  <c r="Q855" i="6"/>
  <c r="L858" i="6"/>
  <c r="Q863" i="6"/>
  <c r="L866" i="6"/>
  <c r="Q869" i="6"/>
  <c r="Q870" i="6"/>
  <c r="Q873" i="6"/>
  <c r="Q874" i="6"/>
  <c r="Q877" i="6"/>
  <c r="Q878" i="6"/>
  <c r="Q881" i="6"/>
  <c r="Q882" i="6"/>
  <c r="Q885" i="6"/>
  <c r="Q886" i="6"/>
  <c r="L890" i="6"/>
  <c r="Q891" i="6"/>
  <c r="Q892" i="6"/>
  <c r="L898" i="6"/>
  <c r="Q899" i="6"/>
  <c r="Q900" i="6"/>
  <c r="L906" i="6"/>
  <c r="Q907" i="6"/>
  <c r="Q908" i="6"/>
  <c r="L914" i="6"/>
  <c r="Q915" i="6"/>
  <c r="Q916" i="6"/>
  <c r="L922" i="6"/>
  <c r="L923" i="6"/>
  <c r="L924" i="6"/>
  <c r="Q925" i="6"/>
  <c r="L931" i="6"/>
  <c r="L932" i="6"/>
  <c r="Q933" i="6"/>
  <c r="L939" i="6"/>
  <c r="L940" i="6"/>
  <c r="Q941" i="6"/>
  <c r="Q944" i="6"/>
  <c r="L956" i="6"/>
  <c r="Q958" i="6"/>
  <c r="Q960" i="6"/>
  <c r="L972" i="6"/>
  <c r="Q974" i="6"/>
  <c r="Q976" i="6"/>
  <c r="L988" i="6"/>
  <c r="Q990" i="6"/>
  <c r="Q992" i="6"/>
  <c r="L1004" i="6"/>
  <c r="Q1006" i="6"/>
  <c r="Q1008" i="6"/>
  <c r="L840" i="6"/>
  <c r="Q845" i="6"/>
  <c r="L848" i="6"/>
  <c r="Q853" i="6"/>
  <c r="L856" i="6"/>
  <c r="Q861" i="6"/>
  <c r="L864" i="6"/>
  <c r="L870" i="6"/>
  <c r="L874" i="6"/>
  <c r="L878" i="6"/>
  <c r="L882" i="6"/>
  <c r="L886" i="6"/>
  <c r="L892" i="6"/>
  <c r="Q893" i="6"/>
  <c r="Q894" i="6"/>
  <c r="L900" i="6"/>
  <c r="Q901" i="6"/>
  <c r="Q902" i="6"/>
  <c r="L908" i="6"/>
  <c r="Q909" i="6"/>
  <c r="Q910" i="6"/>
  <c r="L916" i="6"/>
  <c r="Q917" i="6"/>
  <c r="Q918" i="6"/>
  <c r="L944" i="6"/>
  <c r="Q946" i="6"/>
  <c r="Q948" i="6"/>
  <c r="L960" i="6"/>
  <c r="Q962" i="6"/>
  <c r="Q964" i="6"/>
  <c r="L976" i="6"/>
  <c r="Q978" i="6"/>
  <c r="Q980" i="6"/>
  <c r="L992" i="6"/>
  <c r="Q994" i="6"/>
  <c r="Q996" i="6"/>
  <c r="L1008" i="6"/>
  <c r="Q1012" i="6"/>
  <c r="Q837" i="6"/>
  <c r="Q843" i="6"/>
  <c r="L846" i="6"/>
  <c r="Q851" i="6"/>
  <c r="L854" i="6"/>
  <c r="Q859" i="6"/>
  <c r="L862" i="6"/>
  <c r="Q867" i="6"/>
  <c r="Q871" i="6"/>
  <c r="Q875" i="6"/>
  <c r="Q879" i="6"/>
  <c r="Q883" i="6"/>
  <c r="Q887" i="6"/>
  <c r="Q888" i="6"/>
  <c r="L894" i="6"/>
  <c r="Q895" i="6"/>
  <c r="Q896" i="6"/>
  <c r="L902" i="6"/>
  <c r="Q903" i="6"/>
  <c r="Q904" i="6"/>
  <c r="L910" i="6"/>
  <c r="Q911" i="6"/>
  <c r="Q912" i="6"/>
  <c r="L918" i="6"/>
  <c r="Q919" i="6"/>
  <c r="Q920" i="6"/>
  <c r="Q928" i="6"/>
  <c r="Q936" i="6"/>
  <c r="L948" i="6"/>
  <c r="Q950" i="6"/>
  <c r="Q952" i="6"/>
  <c r="L964" i="6"/>
  <c r="Q966" i="6"/>
  <c r="Q968" i="6"/>
  <c r="L980" i="6"/>
  <c r="Q982" i="6"/>
  <c r="Q984" i="6"/>
  <c r="L996" i="6"/>
  <c r="Q998" i="6"/>
  <c r="Q1000" i="6"/>
  <c r="L1012" i="6"/>
  <c r="Q1014" i="6"/>
  <c r="Q1030" i="6"/>
  <c r="L926" i="6"/>
  <c r="Q935" i="6"/>
  <c r="L942" i="6"/>
  <c r="L947" i="6"/>
  <c r="L955" i="6"/>
  <c r="L963" i="6"/>
  <c r="L971" i="6"/>
  <c r="L979" i="6"/>
  <c r="L987" i="6"/>
  <c r="L995" i="6"/>
  <c r="L1003" i="6"/>
  <c r="L1011" i="6"/>
  <c r="L1018" i="6"/>
  <c r="Q1019" i="6"/>
  <c r="Q1020" i="6"/>
  <c r="L1023" i="6"/>
  <c r="L1024" i="6"/>
  <c r="Q1029" i="6"/>
  <c r="L1034" i="6"/>
  <c r="Q1035" i="6"/>
  <c r="Q1036" i="6"/>
  <c r="L1039" i="6"/>
  <c r="L1040" i="6"/>
  <c r="L1046" i="6"/>
  <c r="L1047" i="6"/>
  <c r="L1048" i="6"/>
  <c r="Q1049" i="6"/>
  <c r="Q1050" i="6"/>
  <c r="Q1051" i="6"/>
  <c r="Q1052" i="6"/>
  <c r="L1062" i="6"/>
  <c r="L1063" i="6"/>
  <c r="L1064" i="6"/>
  <c r="Q1065" i="6"/>
  <c r="Q1066" i="6"/>
  <c r="Q1067" i="6"/>
  <c r="Q1068" i="6"/>
  <c r="L1078" i="6"/>
  <c r="L1079" i="6"/>
  <c r="L1080" i="6"/>
  <c r="Q1081" i="6"/>
  <c r="Q1082" i="6"/>
  <c r="Q1083" i="6"/>
  <c r="Q1093" i="6"/>
  <c r="Q1094" i="6"/>
  <c r="Q1095" i="6"/>
  <c r="L1102" i="6"/>
  <c r="L1103" i="6"/>
  <c r="Q1104" i="6"/>
  <c r="Q1106" i="6"/>
  <c r="L930" i="6"/>
  <c r="Q943" i="6"/>
  <c r="L950" i="6"/>
  <c r="Q951" i="6"/>
  <c r="L958" i="6"/>
  <c r="Q959" i="6"/>
  <c r="L966" i="6"/>
  <c r="Q967" i="6"/>
  <c r="L974" i="6"/>
  <c r="Q975" i="6"/>
  <c r="L982" i="6"/>
  <c r="Q983" i="6"/>
  <c r="L990" i="6"/>
  <c r="Q991" i="6"/>
  <c r="L998" i="6"/>
  <c r="Q999" i="6"/>
  <c r="L1006" i="6"/>
  <c r="Q1007" i="6"/>
  <c r="L1014" i="6"/>
  <c r="Q1015" i="6"/>
  <c r="Q1016" i="6"/>
  <c r="L1019" i="6"/>
  <c r="L1020" i="6"/>
  <c r="Q1025" i="6"/>
  <c r="L1030" i="6"/>
  <c r="Q1031" i="6"/>
  <c r="Q1032" i="6"/>
  <c r="L1035" i="6"/>
  <c r="L1036" i="6"/>
  <c r="Q1041" i="6"/>
  <c r="L1050" i="6"/>
  <c r="L1051" i="6"/>
  <c r="L1052" i="6"/>
  <c r="Q1053" i="6"/>
  <c r="Q1054" i="6"/>
  <c r="Q1055" i="6"/>
  <c r="Q1056" i="6"/>
  <c r="L1066" i="6"/>
  <c r="L1067" i="6"/>
  <c r="L1068" i="6"/>
  <c r="Q1069" i="6"/>
  <c r="Q1070" i="6"/>
  <c r="Q1071" i="6"/>
  <c r="Q1072" i="6"/>
  <c r="L1082" i="6"/>
  <c r="L1083" i="6"/>
  <c r="L1084" i="6"/>
  <c r="Q1084" i="6"/>
  <c r="Q1085" i="6"/>
  <c r="Q1086" i="6"/>
  <c r="Q1087" i="6"/>
  <c r="L1094" i="6"/>
  <c r="L1095" i="6"/>
  <c r="Q1096" i="6"/>
  <c r="Q1097" i="6"/>
  <c r="L1106" i="6"/>
  <c r="Q1107" i="6"/>
  <c r="Q927" i="6"/>
  <c r="L934" i="6"/>
  <c r="L951" i="6"/>
  <c r="L959" i="6"/>
  <c r="L967" i="6"/>
  <c r="L975" i="6"/>
  <c r="L983" i="6"/>
  <c r="L991" i="6"/>
  <c r="L999" i="6"/>
  <c r="L1007" i="6"/>
  <c r="L1015" i="6"/>
  <c r="L1016" i="6"/>
  <c r="Q1021" i="6"/>
  <c r="L1026" i="6"/>
  <c r="Q1027" i="6"/>
  <c r="Q1028" i="6"/>
  <c r="L1031" i="6"/>
  <c r="L1032" i="6"/>
  <c r="Q1037" i="6"/>
  <c r="L1042" i="6"/>
  <c r="Q1043" i="6"/>
  <c r="Q1044" i="6"/>
  <c r="L1054" i="6"/>
  <c r="L1055" i="6"/>
  <c r="L1056" i="6"/>
  <c r="Q1057" i="6"/>
  <c r="Q1058" i="6"/>
  <c r="Q1059" i="6"/>
  <c r="Q1060" i="6"/>
  <c r="L1070" i="6"/>
  <c r="L1071" i="6"/>
  <c r="L1072" i="6"/>
  <c r="Q1073" i="6"/>
  <c r="Q1074" i="6"/>
  <c r="Q1075" i="6"/>
  <c r="Q1076" i="6"/>
  <c r="L1086" i="6"/>
  <c r="L1087" i="6"/>
  <c r="Q1088" i="6"/>
  <c r="Q1090" i="6"/>
  <c r="Q1099" i="6"/>
  <c r="Q1109" i="6"/>
  <c r="Q1110" i="6"/>
  <c r="Q1111" i="6"/>
  <c r="L938" i="6"/>
  <c r="L946" i="6"/>
  <c r="Q947" i="6"/>
  <c r="L954" i="6"/>
  <c r="Q955" i="6"/>
  <c r="L962" i="6"/>
  <c r="Q963" i="6"/>
  <c r="L970" i="6"/>
  <c r="Q971" i="6"/>
  <c r="L978" i="6"/>
  <c r="Q979" i="6"/>
  <c r="L986" i="6"/>
  <c r="Q987" i="6"/>
  <c r="L994" i="6"/>
  <c r="Q995" i="6"/>
  <c r="L1002" i="6"/>
  <c r="Q1003" i="6"/>
  <c r="L1010" i="6"/>
  <c r="Q1011" i="6"/>
  <c r="Q1017" i="6"/>
  <c r="L1022" i="6"/>
  <c r="Q1023" i="6"/>
  <c r="Q1024" i="6"/>
  <c r="L1027" i="6"/>
  <c r="L1028" i="6"/>
  <c r="Q1033" i="6"/>
  <c r="L1038" i="6"/>
  <c r="Q1039" i="6"/>
  <c r="Q1040" i="6"/>
  <c r="L1043" i="6"/>
  <c r="L1044" i="6"/>
  <c r="Q1045" i="6"/>
  <c r="Q1046" i="6"/>
  <c r="Q1047" i="6"/>
  <c r="Q1048" i="6"/>
  <c r="L1058" i="6"/>
  <c r="L1059" i="6"/>
  <c r="L1060" i="6"/>
  <c r="Q1061" i="6"/>
  <c r="Q1062" i="6"/>
  <c r="Q1063" i="6"/>
  <c r="Q1064" i="6"/>
  <c r="L1074" i="6"/>
  <c r="L1075" i="6"/>
  <c r="L1076" i="6"/>
  <c r="Q1077" i="6"/>
  <c r="Q1078" i="6"/>
  <c r="Q1079" i="6"/>
  <c r="Q1080" i="6"/>
  <c r="L1090" i="6"/>
  <c r="Q1091" i="6"/>
  <c r="L1099" i="6"/>
  <c r="Q1100" i="6"/>
  <c r="Q1101" i="6"/>
  <c r="Q1102" i="6"/>
  <c r="Q1103" i="6"/>
  <c r="L1110" i="6"/>
  <c r="L1111" i="6"/>
  <c r="Q1112" i="6"/>
  <c r="Q1113" i="6"/>
  <c r="L1089" i="6"/>
  <c r="Q1098" i="6"/>
  <c r="L1105" i="6"/>
  <c r="Q1114" i="6"/>
  <c r="Q1115" i="6"/>
  <c r="L1121" i="6"/>
  <c r="Q1122" i="6"/>
  <c r="Q1123" i="6"/>
  <c r="L1129" i="6"/>
  <c r="Q1130" i="6"/>
  <c r="Q1131" i="6"/>
  <c r="L1137" i="6"/>
  <c r="Q1138" i="6"/>
  <c r="Q1139" i="6"/>
  <c r="L1145" i="6"/>
  <c r="Q1146" i="6"/>
  <c r="Q1147" i="6"/>
  <c r="L1153" i="6"/>
  <c r="Q1154" i="6"/>
  <c r="Q1155" i="6"/>
  <c r="L1161" i="6"/>
  <c r="L1162" i="6"/>
  <c r="Q1163" i="6"/>
  <c r="L1169" i="6"/>
  <c r="L1170" i="6"/>
  <c r="Q1171" i="6"/>
  <c r="L1177" i="6"/>
  <c r="L1178" i="6"/>
  <c r="Q1179" i="6"/>
  <c r="L1185" i="6"/>
  <c r="L1186" i="6"/>
  <c r="Q1187" i="6"/>
  <c r="L1193" i="6"/>
  <c r="L1194" i="6"/>
  <c r="Q1196" i="6"/>
  <c r="Q1204" i="6"/>
  <c r="Q1212" i="6"/>
  <c r="Q1220" i="6"/>
  <c r="Q1228" i="6"/>
  <c r="Q1236" i="6"/>
  <c r="L1093" i="6"/>
  <c r="L1109" i="6"/>
  <c r="L1115" i="6"/>
  <c r="Q1116" i="6"/>
  <c r="Q1117" i="6"/>
  <c r="L1123" i="6"/>
  <c r="Q1124" i="6"/>
  <c r="Q1125" i="6"/>
  <c r="L1131" i="6"/>
  <c r="Q1132" i="6"/>
  <c r="Q1133" i="6"/>
  <c r="L1139" i="6"/>
  <c r="Q1140" i="6"/>
  <c r="Q1141" i="6"/>
  <c r="L1147" i="6"/>
  <c r="Q1148" i="6"/>
  <c r="Q1149" i="6"/>
  <c r="L1155" i="6"/>
  <c r="Q1156" i="6"/>
  <c r="Q1157" i="6"/>
  <c r="Q1239" i="6"/>
  <c r="Q1255" i="6"/>
  <c r="L1097" i="6"/>
  <c r="L1113" i="6"/>
  <c r="L1117" i="6"/>
  <c r="Q1118" i="6"/>
  <c r="Q1119" i="6"/>
  <c r="L1125" i="6"/>
  <c r="Q1126" i="6"/>
  <c r="Q1127" i="6"/>
  <c r="L1133" i="6"/>
  <c r="Q1134" i="6"/>
  <c r="Q1135" i="6"/>
  <c r="L1141" i="6"/>
  <c r="Q1142" i="6"/>
  <c r="Q1143" i="6"/>
  <c r="L1149" i="6"/>
  <c r="Q1150" i="6"/>
  <c r="Q1151" i="6"/>
  <c r="L1157" i="6"/>
  <c r="Q1158" i="6"/>
  <c r="Q1159" i="6"/>
  <c r="Q1166" i="6"/>
  <c r="Q1174" i="6"/>
  <c r="Q1182" i="6"/>
  <c r="Q1190" i="6"/>
  <c r="Q1200" i="6"/>
  <c r="Q1208" i="6"/>
  <c r="Q1216" i="6"/>
  <c r="Q1224" i="6"/>
  <c r="Q1232" i="6"/>
  <c r="L1085" i="6"/>
  <c r="L1101" i="6"/>
  <c r="L1119" i="6"/>
  <c r="Q1120" i="6"/>
  <c r="Q1121" i="6"/>
  <c r="L1127" i="6"/>
  <c r="Q1128" i="6"/>
  <c r="Q1129" i="6"/>
  <c r="L1135" i="6"/>
  <c r="Q1136" i="6"/>
  <c r="Q1137" i="6"/>
  <c r="L1143" i="6"/>
  <c r="Q1144" i="6"/>
  <c r="Q1145" i="6"/>
  <c r="L1151" i="6"/>
  <c r="Q1152" i="6"/>
  <c r="Q1153" i="6"/>
  <c r="L1159" i="6"/>
  <c r="Q1160" i="6"/>
  <c r="Q1161" i="6"/>
  <c r="Q1162" i="6"/>
  <c r="Q1168" i="6"/>
  <c r="Q1169" i="6"/>
  <c r="Q1170" i="6"/>
  <c r="Q1176" i="6"/>
  <c r="Q1177" i="6"/>
  <c r="Q1178" i="6"/>
  <c r="Q1184" i="6"/>
  <c r="Q1185" i="6"/>
  <c r="Q1186" i="6"/>
  <c r="Q1192" i="6"/>
  <c r="Q1193" i="6"/>
  <c r="Q1194" i="6"/>
  <c r="L1164" i="6"/>
  <c r="Q1173" i="6"/>
  <c r="L1180" i="6"/>
  <c r="Q1189" i="6"/>
  <c r="Q1199" i="6"/>
  <c r="Q1203" i="6"/>
  <c r="Q1207" i="6"/>
  <c r="Q1211" i="6"/>
  <c r="Q1215" i="6"/>
  <c r="Q1219" i="6"/>
  <c r="Q1223" i="6"/>
  <c r="Q1227" i="6"/>
  <c r="Q1231" i="6"/>
  <c r="Q1235" i="6"/>
  <c r="Q1240" i="6"/>
  <c r="Q1243" i="6"/>
  <c r="Q1248" i="6"/>
  <c r="Q1253" i="6"/>
  <c r="Q1254" i="6"/>
  <c r="Q1261" i="6"/>
  <c r="Q1262" i="6"/>
  <c r="Q1263" i="6"/>
  <c r="Q1266" i="6"/>
  <c r="L1277" i="6"/>
  <c r="L1293" i="6"/>
  <c r="Q1304" i="6"/>
  <c r="Q1305" i="6"/>
  <c r="Q1306" i="6"/>
  <c r="Q1329" i="6"/>
  <c r="Q1350" i="6"/>
  <c r="L1413" i="6"/>
  <c r="L1168" i="6"/>
  <c r="L1184" i="6"/>
  <c r="Q1197" i="6"/>
  <c r="L1200" i="6"/>
  <c r="L1204" i="6"/>
  <c r="L1208" i="6"/>
  <c r="L1212" i="6"/>
  <c r="L1216" i="6"/>
  <c r="L1220" i="6"/>
  <c r="L1224" i="6"/>
  <c r="L1228" i="6"/>
  <c r="L1232" i="6"/>
  <c r="L1236" i="6"/>
  <c r="L1241" i="6"/>
  <c r="L1254" i="6"/>
  <c r="L1255" i="6"/>
  <c r="L1262" i="6"/>
  <c r="L1263" i="6"/>
  <c r="Q1267" i="6"/>
  <c r="L1273" i="6"/>
  <c r="L1289" i="6"/>
  <c r="Q1341" i="6"/>
  <c r="Q1366" i="6"/>
  <c r="Q1165" i="6"/>
  <c r="L1172" i="6"/>
  <c r="Q1181" i="6"/>
  <c r="L1188" i="6"/>
  <c r="Q1195" i="6"/>
  <c r="L1198" i="6"/>
  <c r="Q1201" i="6"/>
  <c r="Q1202" i="6"/>
  <c r="Q1205" i="6"/>
  <c r="Q1206" i="6"/>
  <c r="Q1209" i="6"/>
  <c r="Q1210" i="6"/>
  <c r="Q1213" i="6"/>
  <c r="Q1214" i="6"/>
  <c r="Q1217" i="6"/>
  <c r="Q1218" i="6"/>
  <c r="Q1221" i="6"/>
  <c r="Q1222" i="6"/>
  <c r="Q1225" i="6"/>
  <c r="Q1226" i="6"/>
  <c r="Q1229" i="6"/>
  <c r="Q1230" i="6"/>
  <c r="Q1233" i="6"/>
  <c r="Q1234" i="6"/>
  <c r="Q1237" i="6"/>
  <c r="Q1238" i="6"/>
  <c r="Q1245" i="6"/>
  <c r="Q1246" i="6"/>
  <c r="Q1247" i="6"/>
  <c r="Q1250" i="6"/>
  <c r="Q1256" i="6"/>
  <c r="Q1259" i="6"/>
  <c r="Q1264" i="6"/>
  <c r="Q1269" i="6"/>
  <c r="L1285" i="6"/>
  <c r="Q1318" i="6"/>
  <c r="L1336" i="6"/>
  <c r="L1337" i="6"/>
  <c r="Q1382" i="6"/>
  <c r="L1176" i="6"/>
  <c r="L1192" i="6"/>
  <c r="L1196" i="6"/>
  <c r="L1202" i="6"/>
  <c r="L1206" i="6"/>
  <c r="L1210" i="6"/>
  <c r="L1214" i="6"/>
  <c r="L1218" i="6"/>
  <c r="L1222" i="6"/>
  <c r="L1226" i="6"/>
  <c r="L1230" i="6"/>
  <c r="L1234" i="6"/>
  <c r="L1238" i="6"/>
  <c r="L1239" i="6"/>
  <c r="L1246" i="6"/>
  <c r="L1247" i="6"/>
  <c r="Q1251" i="6"/>
  <c r="L1257" i="6"/>
  <c r="L1281" i="6"/>
  <c r="L1297" i="6"/>
  <c r="Q1309" i="6"/>
  <c r="Q1398" i="6"/>
  <c r="L1245" i="6"/>
  <c r="L1261" i="6"/>
  <c r="Q1270" i="6"/>
  <c r="Q1271" i="6"/>
  <c r="Q1274" i="6"/>
  <c r="Q1275" i="6"/>
  <c r="Q1278" i="6"/>
  <c r="Q1279" i="6"/>
  <c r="Q1282" i="6"/>
  <c r="Q1283" i="6"/>
  <c r="Q1286" i="6"/>
  <c r="Q1287" i="6"/>
  <c r="Q1290" i="6"/>
  <c r="Q1291" i="6"/>
  <c r="Q1294" i="6"/>
  <c r="Q1295" i="6"/>
  <c r="Q1298" i="6"/>
  <c r="Q1299" i="6"/>
  <c r="L1305" i="6"/>
  <c r="L1306" i="6"/>
  <c r="Q1310" i="6"/>
  <c r="Q1316" i="6"/>
  <c r="Q1321" i="6"/>
  <c r="L1329" i="6"/>
  <c r="Q1342" i="6"/>
  <c r="Q1348" i="6"/>
  <c r="Q1362" i="6"/>
  <c r="Q1378" i="6"/>
  <c r="Q1394" i="6"/>
  <c r="Q1410" i="6"/>
  <c r="Q1242" i="6"/>
  <c r="L1249" i="6"/>
  <c r="Q1258" i="6"/>
  <c r="L1265" i="6"/>
  <c r="L1271" i="6"/>
  <c r="L1275" i="6"/>
  <c r="L1279" i="6"/>
  <c r="L1283" i="6"/>
  <c r="L1287" i="6"/>
  <c r="L1291" i="6"/>
  <c r="L1295" i="6"/>
  <c r="L1299" i="6"/>
  <c r="Q1302" i="6"/>
  <c r="Q1307" i="6"/>
  <c r="Q1313" i="6"/>
  <c r="L1320" i="6"/>
  <c r="L1321" i="6"/>
  <c r="Q1325" i="6"/>
  <c r="Q1334" i="6"/>
  <c r="Q1345" i="6"/>
  <c r="Q1358" i="6"/>
  <c r="Q1374" i="6"/>
  <c r="Q1390" i="6"/>
  <c r="Q1406" i="6"/>
  <c r="L1253" i="6"/>
  <c r="L1269" i="6"/>
  <c r="Q1272" i="6"/>
  <c r="Q1276" i="6"/>
  <c r="Q1280" i="6"/>
  <c r="Q1284" i="6"/>
  <c r="Q1288" i="6"/>
  <c r="Q1292" i="6"/>
  <c r="Q1296" i="6"/>
  <c r="L1313" i="6"/>
  <c r="Q1326" i="6"/>
  <c r="Q1332" i="6"/>
  <c r="Q1337" i="6"/>
  <c r="L1345" i="6"/>
  <c r="Q1354" i="6"/>
  <c r="Q1370" i="6"/>
  <c r="Q1386" i="6"/>
  <c r="Q1402" i="6"/>
  <c r="L1304" i="6"/>
  <c r="Q1312" i="6"/>
  <c r="L1316" i="6"/>
  <c r="Q1328" i="6"/>
  <c r="L1332" i="6"/>
  <c r="Q1344" i="6"/>
  <c r="L1348" i="6"/>
  <c r="Q1301" i="6"/>
  <c r="L1308" i="6"/>
  <c r="L1312" i="6"/>
  <c r="Q1317" i="6"/>
  <c r="Q1324" i="6"/>
  <c r="L1328" i="6"/>
  <c r="Q1333" i="6"/>
  <c r="Q1340" i="6"/>
  <c r="L1344" i="6"/>
  <c r="Q1349" i="6"/>
  <c r="Q1352" i="6"/>
  <c r="Q1353" i="6"/>
  <c r="Q1356" i="6"/>
  <c r="Q1357" i="6"/>
  <c r="Q1360" i="6"/>
  <c r="Q1361" i="6"/>
  <c r="Q1364" i="6"/>
  <c r="Q1365" i="6"/>
  <c r="Q1368" i="6"/>
  <c r="Q1369" i="6"/>
  <c r="Q1372" i="6"/>
  <c r="Q1373" i="6"/>
  <c r="Q1376" i="6"/>
  <c r="Q1377" i="6"/>
  <c r="Q1380" i="6"/>
  <c r="Q1381" i="6"/>
  <c r="Q1384" i="6"/>
  <c r="Q1385" i="6"/>
  <c r="Q1388" i="6"/>
  <c r="Q1389" i="6"/>
  <c r="Q1392" i="6"/>
  <c r="Q1393" i="6"/>
  <c r="Q1396" i="6"/>
  <c r="Q1397" i="6"/>
  <c r="Q1400" i="6"/>
  <c r="Q1401" i="6"/>
  <c r="Q1404" i="6"/>
  <c r="Q1405" i="6"/>
  <c r="Q1408" i="6"/>
  <c r="Q1409" i="6"/>
  <c r="Q1320" i="6"/>
  <c r="L1324" i="6"/>
  <c r="Q1336" i="6"/>
  <c r="L1340" i="6"/>
  <c r="L1352" i="6"/>
  <c r="L1353" i="6"/>
  <c r="L1356" i="6"/>
  <c r="L1357" i="6"/>
  <c r="L1360" i="6"/>
  <c r="L1361" i="6"/>
  <c r="L1364" i="6"/>
  <c r="L1365" i="6"/>
  <c r="L1368" i="6"/>
  <c r="L1369" i="6"/>
  <c r="L1372" i="6"/>
  <c r="L1373" i="6"/>
  <c r="L1376" i="6"/>
  <c r="L1377" i="6"/>
  <c r="L1380" i="6"/>
  <c r="L1381" i="6"/>
  <c r="L1384" i="6"/>
  <c r="L1385" i="6"/>
  <c r="L1388" i="6"/>
  <c r="L1389" i="6"/>
  <c r="L1392" i="6"/>
  <c r="L1393" i="6"/>
  <c r="L1396" i="6"/>
  <c r="L1397" i="6"/>
  <c r="L1400" i="6"/>
  <c r="L1401" i="6"/>
  <c r="L1404" i="6"/>
  <c r="L1405" i="6"/>
  <c r="L1408" i="6"/>
  <c r="L1409" i="6"/>
  <c r="L1412" i="6"/>
  <c r="Q1413" i="6"/>
</calcChain>
</file>

<file path=xl/sharedStrings.xml><?xml version="1.0" encoding="utf-8"?>
<sst xmlns="http://schemas.openxmlformats.org/spreadsheetml/2006/main" count="17866" uniqueCount="3872">
  <si>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</si>
  <si>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</si>
  <si>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</si>
  <si>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</si>
  <si>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</si>
  <si>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</si>
  <si>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</si>
  <si>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</si>
  <si>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</si>
  <si>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</si>
  <si>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</si>
  <si>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</si>
  <si>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</si>
  <si>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</si>
  <si>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</si>
  <si>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</si>
  <si>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</si>
  <si>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</si>
  <si>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</si>
  <si>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</si>
  <si>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</si>
  <si>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</si>
  <si>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</si>
  <si>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</si>
  <si>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</si>
  <si>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</si>
  <si>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</si>
  <si>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</si>
  <si>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</si>
  <si>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</si>
  <si>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</si>
  <si>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</si>
  <si>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</si>
  <si>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</si>
  <si>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</si>
  <si>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</si>
  <si>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</si>
  <si>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</si>
  <si>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</si>
  <si>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</si>
  <si>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</si>
  <si>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</si>
  <si>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</si>
  <si>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</si>
  <si>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</si>
  <si>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</si>
  <si>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</si>
  <si>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</si>
  <si>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</si>
  <si>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</si>
  <si>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</si>
  <si>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</si>
  <si>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</si>
  <si>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</si>
  <si>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</si>
  <si>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</si>
  <si>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</si>
  <si>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</si>
  <si>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</si>
  <si>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</si>
  <si>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</si>
  <si>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</si>
  <si>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</si>
  <si>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</si>
  <si>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</si>
  <si>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</si>
  <si>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</si>
  <si>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</si>
  <si>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</si>
  <si>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</si>
  <si>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</si>
  <si>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</si>
  <si>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</si>
  <si>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</si>
  <si>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</si>
  <si>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</si>
  <si>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</si>
  <si>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</si>
  <si>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</si>
  <si>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</si>
  <si>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</si>
  <si>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</si>
  <si>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</si>
  <si>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</si>
  <si>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</si>
  <si>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</si>
  <si>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</si>
  <si>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</si>
  <si>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</si>
  <si>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</si>
  <si>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</si>
  <si>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</si>
  <si>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</si>
  <si>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</si>
  <si>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</si>
  <si>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</si>
  <si>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</si>
  <si>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</si>
  <si>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</si>
  <si>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</si>
  <si>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</si>
  <si>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</si>
  <si>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</si>
  <si>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</si>
  <si>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</si>
  <si>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</si>
  <si>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</si>
  <si>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</si>
  <si>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</si>
  <si>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</si>
  <si>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</si>
  <si>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</si>
  <si>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</si>
  <si>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</si>
  <si>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</si>
  <si>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</si>
  <si>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</si>
  <si>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</si>
  <si>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</si>
  <si>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</si>
  <si>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</si>
  <si>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</si>
  <si>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</si>
  <si>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</si>
  <si>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</si>
  <si>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</si>
  <si>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</si>
  <si>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</si>
  <si>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</si>
  <si>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</si>
  <si>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</si>
  <si>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</si>
  <si>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</si>
  <si>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</si>
  <si>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</si>
  <si>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</si>
  <si>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</si>
  <si>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</si>
  <si>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</si>
  <si>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</si>
  <si>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</si>
  <si>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</si>
  <si>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</si>
  <si>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</si>
  <si>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</si>
  <si>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</si>
  <si>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</si>
  <si>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</si>
  <si>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</si>
  <si>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</si>
  <si>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</si>
  <si>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</si>
  <si>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</si>
  <si>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</si>
  <si>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</si>
  <si>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</si>
  <si>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</si>
  <si>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</si>
  <si>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</si>
  <si>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</si>
  <si>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</si>
  <si>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</si>
  <si>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</si>
  <si>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</si>
  <si>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</si>
  <si>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</si>
  <si>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</si>
  <si>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</si>
  <si>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</si>
  <si>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</si>
  <si>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</si>
  <si>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</si>
  <si>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</si>
  <si>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</si>
  <si>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</si>
  <si>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</si>
  <si>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</si>
  <si>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</si>
  <si>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</si>
  <si>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</si>
  <si>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</si>
  <si>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</si>
  <si>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</si>
  <si>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</si>
  <si>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</si>
  <si>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</si>
  <si>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</si>
  <si>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</si>
  <si>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</si>
  <si>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</si>
  <si>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</si>
  <si>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</si>
  <si>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</si>
  <si>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</si>
  <si>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</si>
  <si>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</si>
  <si>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</si>
  <si>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</si>
  <si>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</si>
  <si>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</si>
  <si>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</si>
  <si>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</si>
  <si>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</si>
  <si>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</si>
  <si>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</si>
  <si>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</si>
  <si>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</si>
  <si>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</si>
  <si>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</si>
  <si>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</si>
  <si>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</si>
  <si>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</si>
  <si>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</si>
  <si>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</si>
  <si>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</si>
  <si>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</si>
  <si>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</si>
  <si>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</si>
  <si>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</si>
  <si>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</si>
  <si>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</si>
  <si>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</si>
  <si>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</si>
  <si>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</si>
  <si>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</si>
  <si>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</si>
  <si>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</si>
  <si>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</si>
  <si>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</si>
  <si>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</si>
  <si>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</si>
  <si>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</si>
  <si>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</si>
  <si>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</si>
  <si>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</si>
  <si>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</si>
  <si>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</si>
  <si>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</si>
  <si>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</si>
  <si>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</si>
  <si>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</si>
  <si>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</si>
  <si>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</si>
  <si>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</si>
  <si>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</si>
  <si>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</si>
  <si>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</si>
  <si>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</si>
  <si>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</si>
  <si>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</si>
  <si>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</si>
  <si>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</si>
  <si>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</si>
  <si>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</si>
  <si>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</si>
  <si>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</si>
  <si>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</si>
  <si>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</si>
  <si>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</si>
  <si>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</si>
  <si>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</si>
  <si>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</si>
  <si>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</si>
  <si>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</si>
  <si>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</si>
  <si>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</si>
  <si>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</si>
  <si>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</si>
  <si>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</si>
  <si>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</si>
  <si>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</si>
  <si>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</si>
  <si>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</si>
  <si>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</si>
  <si>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</si>
  <si>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</si>
  <si>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</si>
  <si>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</si>
  <si>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</si>
  <si>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</si>
  <si>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</si>
  <si>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</si>
  <si>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</si>
  <si>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</si>
  <si>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</si>
  <si>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</si>
  <si>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</si>
  <si>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</si>
  <si>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</si>
  <si>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</si>
  <si>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</si>
  <si>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</si>
  <si>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</si>
  <si>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</si>
  <si>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</si>
  <si>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</si>
  <si>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</si>
  <si>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</si>
  <si>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</si>
  <si>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</si>
  <si>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</si>
  <si>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</si>
  <si>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</si>
  <si>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</si>
  <si>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</si>
  <si>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</si>
  <si>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</si>
  <si>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</si>
  <si>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</si>
  <si>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</si>
  <si>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</si>
  <si>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</si>
  <si>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</si>
  <si>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</si>
  <si>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</si>
  <si>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</si>
  <si>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</si>
  <si>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</si>
  <si>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</si>
  <si>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</si>
  <si>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</si>
  <si>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</si>
  <si>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</si>
  <si>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</si>
  <si>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</si>
  <si>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</si>
  <si>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</si>
  <si>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</si>
  <si>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</si>
  <si>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</si>
  <si>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</si>
  <si>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</si>
  <si>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</si>
  <si>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</si>
  <si>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</si>
  <si>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</si>
  <si>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</si>
  <si>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</si>
  <si>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</si>
  <si>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</si>
  <si>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</si>
  <si>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</si>
  <si>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</si>
  <si>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</si>
  <si>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</si>
  <si>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</si>
  <si>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</si>
  <si>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</si>
  <si>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</si>
  <si>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</si>
  <si>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</si>
  <si>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</si>
  <si>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</si>
  <si>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</si>
  <si>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</si>
  <si>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</si>
  <si>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</si>
  <si>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</si>
  <si>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</si>
  <si>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</si>
  <si>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</si>
  <si>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</si>
  <si>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</si>
  <si>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</si>
  <si>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</si>
  <si>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</si>
  <si>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</si>
  <si>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</si>
  <si>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</si>
  <si>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</si>
  <si>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</si>
  <si>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</si>
  <si>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</si>
  <si>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</si>
  <si>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</si>
  <si>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</si>
  <si>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</si>
  <si>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</si>
  <si>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</si>
  <si>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</si>
  <si>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</si>
  <si>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</si>
  <si>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</si>
  <si>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</si>
  <si>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</si>
  <si>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</si>
  <si>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</si>
  <si>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</si>
  <si>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</si>
  <si>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</si>
  <si>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</si>
  <si>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</si>
  <si>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</si>
  <si>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</si>
  <si>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</si>
  <si>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</si>
  <si>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</si>
  <si>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</si>
  <si>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</si>
  <si>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</si>
  <si>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</si>
  <si>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</si>
  <si>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</si>
  <si>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</si>
  <si>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</si>
  <si>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</si>
  <si>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</si>
  <si>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</si>
  <si>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</si>
  <si>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</si>
  <si>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</si>
  <si>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</si>
  <si>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</si>
  <si>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</si>
  <si>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</si>
  <si>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</si>
  <si>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</si>
  <si>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</si>
  <si>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</si>
  <si>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</si>
  <si>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</si>
  <si>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</si>
  <si>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</si>
  <si>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</si>
  <si>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</si>
  <si>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</si>
  <si>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</si>
  <si>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</si>
  <si>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</si>
  <si>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</si>
  <si>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</si>
  <si>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</si>
  <si>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</si>
  <si>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</si>
  <si>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</si>
  <si>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</si>
  <si>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</si>
  <si>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</si>
  <si>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</si>
  <si>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</si>
  <si>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</si>
  <si>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</si>
  <si>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</si>
  <si>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</si>
  <si>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</si>
  <si>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</si>
  <si>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</si>
  <si>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</si>
  <si>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</si>
  <si>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</si>
  <si>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</si>
  <si>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</si>
  <si>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</si>
  <si>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</si>
  <si>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</si>
  <si>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</si>
  <si>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</si>
  <si>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</si>
  <si>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</si>
  <si>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</si>
  <si>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</si>
  <si>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</si>
  <si>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</si>
  <si>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</si>
  <si>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</si>
  <si>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</si>
  <si>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</si>
  <si>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</si>
  <si>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</si>
  <si>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</si>
  <si>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</si>
  <si>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</si>
  <si>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</si>
  <si>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</si>
  <si>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</si>
  <si>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</si>
  <si>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</si>
  <si>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</si>
  <si>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</si>
  <si>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</si>
  <si>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</si>
  <si>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</si>
  <si>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</si>
  <si>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</si>
  <si>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</si>
  <si>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</si>
  <si>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</si>
  <si>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</si>
  <si>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</si>
  <si>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</si>
  <si>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</si>
  <si>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</si>
  <si>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</si>
  <si>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</si>
  <si>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</si>
  <si>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</si>
  <si>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</si>
  <si>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</si>
  <si>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</si>
  <si>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</si>
  <si>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</si>
  <si>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</si>
  <si>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</si>
  <si>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</si>
  <si>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</si>
  <si>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</si>
  <si>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</si>
  <si>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</si>
  <si>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</si>
  <si>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</si>
  <si>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</si>
  <si>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</si>
  <si>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</si>
  <si>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</si>
  <si>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</si>
  <si>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</si>
  <si>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</si>
  <si>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</si>
  <si>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</si>
  <si>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</si>
  <si>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</si>
  <si>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</si>
  <si>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</si>
  <si>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</si>
  <si>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</si>
  <si>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</si>
  <si>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</si>
  <si>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</si>
  <si>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</si>
  <si>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</si>
  <si>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</si>
  <si>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</si>
  <si>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</si>
  <si>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</si>
  <si>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</si>
  <si>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</si>
  <si>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</si>
  <si>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</si>
  <si>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</si>
  <si>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</si>
  <si>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</si>
  <si>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</si>
  <si>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</si>
  <si>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</si>
  <si>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</si>
  <si>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</si>
  <si>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</si>
  <si>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</si>
  <si>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</si>
  <si>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</si>
  <si>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</si>
  <si>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</si>
  <si>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</si>
  <si>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</si>
  <si>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</si>
  <si>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</si>
  <si>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</si>
  <si>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</si>
  <si>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</si>
  <si>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</si>
  <si>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</si>
  <si>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</si>
  <si>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</si>
  <si>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</si>
  <si>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</si>
  <si>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</si>
  <si>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</si>
  <si>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</si>
  <si>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</si>
  <si>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</si>
  <si>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</si>
  <si>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</si>
  <si>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</si>
  <si>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</si>
  <si>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</si>
  <si>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</si>
  <si>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</si>
  <si>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</si>
  <si>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</si>
  <si>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</si>
  <si>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</si>
  <si>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</si>
  <si>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</si>
  <si>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</si>
  <si>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</si>
  <si>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</si>
  <si>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</si>
  <si>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</si>
  <si>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</si>
  <si>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</si>
  <si>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</si>
  <si>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</si>
  <si>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</si>
  <si>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</si>
  <si>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</si>
  <si>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</si>
  <si>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</si>
  <si>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</si>
  <si>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</si>
  <si>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</si>
  <si>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</si>
  <si>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</si>
  <si>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</si>
  <si>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</si>
  <si>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</si>
  <si>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</si>
  <si>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</si>
  <si>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</si>
  <si>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</si>
  <si>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</si>
  <si>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</si>
  <si>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</si>
  <si>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</si>
  <si>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</si>
  <si>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</si>
  <si>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</si>
  <si>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</si>
  <si>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</si>
  <si>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</si>
  <si>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</si>
  <si>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</si>
  <si>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</si>
  <si>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</si>
  <si>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</si>
  <si>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</si>
  <si>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</si>
  <si>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</si>
  <si>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</si>
  <si>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</si>
  <si>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</si>
  <si>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</si>
  <si>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</si>
  <si>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</si>
  <si>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</si>
  <si>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</si>
  <si>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</si>
  <si>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</si>
  <si>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</si>
  <si>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</si>
  <si>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</si>
  <si>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</si>
  <si>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</si>
  <si>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</si>
  <si>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</si>
  <si>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</si>
  <si>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</si>
  <si>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</si>
  <si>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</si>
  <si>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</si>
  <si>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</si>
  <si>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</si>
  <si>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</si>
  <si>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</si>
  <si>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</si>
  <si>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</si>
  <si>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</si>
  <si>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</si>
  <si>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</si>
  <si>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</si>
  <si>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</si>
  <si>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</si>
  <si>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</si>
  <si>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</si>
  <si>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</si>
  <si>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</si>
  <si>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</si>
  <si>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</si>
  <si>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</si>
  <si>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</si>
  <si>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</si>
  <si>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</si>
  <si>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</si>
  <si>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</si>
  <si>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</si>
  <si>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</si>
  <si>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</si>
  <si>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</si>
  <si>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</si>
  <si>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</si>
  <si>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</si>
  <si>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</si>
  <si>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</si>
  <si>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</si>
  <si>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</si>
  <si>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</si>
  <si>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</si>
  <si>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</si>
  <si>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</si>
  <si>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</si>
  <si>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</si>
  <si>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</si>
  <si>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</si>
  <si>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</si>
  <si>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</si>
  <si>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</si>
  <si>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</si>
  <si>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</si>
  <si>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</si>
  <si>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</si>
  <si>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</si>
  <si>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</si>
  <si>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</si>
  <si>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</si>
  <si>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</si>
  <si>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</si>
  <si>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</si>
  <si>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</si>
  <si>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</si>
  <si>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</si>
  <si>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</si>
  <si>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</si>
  <si>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</si>
  <si>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</si>
  <si>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</si>
  <si>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</si>
  <si>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</si>
  <si>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</si>
  <si>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</si>
  <si>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</si>
  <si>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</si>
  <si>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</si>
  <si>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</si>
  <si>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</si>
  <si>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</si>
  <si>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</si>
  <si>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</si>
  <si>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</si>
  <si>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</si>
  <si>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</si>
  <si>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</si>
  <si>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</si>
  <si>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</si>
  <si>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</si>
  <si>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</si>
  <si>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</si>
  <si>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</si>
  <si>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</si>
  <si>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</si>
  <si>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</si>
  <si>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</si>
  <si>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</si>
  <si>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</si>
  <si>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</si>
  <si>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</si>
  <si>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</si>
  <si>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</si>
  <si>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</si>
  <si>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</si>
  <si>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</si>
  <si>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</si>
  <si>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</si>
  <si>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</si>
  <si>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</si>
  <si>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</si>
  <si>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</si>
  <si>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</si>
  <si>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</si>
  <si>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</si>
  <si>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</si>
  <si>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</si>
  <si>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</si>
  <si>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</si>
  <si>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</si>
  <si>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</si>
  <si>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</si>
  <si>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</si>
  <si>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</si>
  <si>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</si>
  <si>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</si>
  <si>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</si>
  <si>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</si>
  <si>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</si>
  <si>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</si>
  <si>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</si>
  <si>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</si>
  <si>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</si>
  <si>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</si>
  <si>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</si>
  <si>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</si>
  <si>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</si>
  <si>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</si>
  <si>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</si>
  <si>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</si>
  <si>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</si>
  <si>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</si>
  <si>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</si>
  <si>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</si>
  <si>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</si>
  <si>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</si>
  <si>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</si>
  <si>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</si>
  <si>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</si>
  <si>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</si>
  <si>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</si>
  <si>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</si>
  <si>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</si>
  <si>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</si>
  <si>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</si>
  <si>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</si>
  <si>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</si>
  <si>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</si>
  <si>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</si>
  <si>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</si>
  <si>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</si>
  <si>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</si>
  <si>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</si>
  <si>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</si>
  <si>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</si>
  <si>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</si>
  <si>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</si>
  <si>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</si>
  <si>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</si>
  <si>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</si>
  <si>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</si>
  <si>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</si>
  <si>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</si>
  <si>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</si>
  <si>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</si>
  <si>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</si>
  <si>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</si>
  <si>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</si>
  <si>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</si>
  <si>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</si>
  <si>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</si>
  <si>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</si>
  <si>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</si>
  <si>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</si>
  <si>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</si>
  <si>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</si>
  <si>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</si>
  <si>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</si>
  <si>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</si>
  <si>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</si>
  <si>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</si>
  <si>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</si>
  <si>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</si>
  <si>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</si>
  <si>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</si>
  <si>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</si>
  <si>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</si>
  <si>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</si>
  <si>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</si>
  <si>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</si>
  <si>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</si>
  <si>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</si>
  <si>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</si>
  <si>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</si>
  <si>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</si>
  <si>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</si>
  <si>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</si>
  <si>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</si>
  <si>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</si>
  <si>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</si>
  <si>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</si>
  <si>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</si>
  <si>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</si>
  <si>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</si>
  <si>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</si>
  <si>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</si>
  <si>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</si>
  <si>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</si>
  <si>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</si>
  <si>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</si>
  <si>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</si>
  <si>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</si>
  <si>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</si>
  <si>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</si>
  <si>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</si>
  <si>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</si>
  <si>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</si>
  <si>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</si>
  <si>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</si>
  <si>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</si>
  <si>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</si>
  <si>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</si>
  <si>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</si>
  <si>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</si>
  <si>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</si>
  <si>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</si>
  <si>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</si>
  <si>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</si>
  <si>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</si>
  <si>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</si>
  <si>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</si>
  <si>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</si>
  <si>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</si>
  <si>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</si>
  <si>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</si>
  <si>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</si>
  <si>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</si>
  <si>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</si>
  <si>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</si>
  <si>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</si>
  <si>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</si>
  <si>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</si>
  <si>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</si>
  <si>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</si>
  <si>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</si>
  <si>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</si>
  <si>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</si>
  <si>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</si>
  <si>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</si>
  <si>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</si>
  <si>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</si>
  <si>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</si>
  <si>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</si>
  <si>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</si>
  <si>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</si>
  <si>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</si>
  <si>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</si>
  <si>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</si>
  <si>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</si>
  <si>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</si>
  <si>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</si>
  <si>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</si>
  <si>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</si>
  <si>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</si>
  <si>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</si>
  <si>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</si>
  <si>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</si>
  <si>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</si>
  <si>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</si>
  <si>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</si>
  <si>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</si>
  <si>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</si>
  <si>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</si>
  <si>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</si>
  <si>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</si>
  <si>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</si>
  <si>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</si>
  <si>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</si>
  <si>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</si>
  <si>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</si>
  <si>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</si>
  <si>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</si>
  <si>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</si>
  <si>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</si>
  <si>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</si>
  <si>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</si>
  <si>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</si>
  <si>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</si>
  <si>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</si>
  <si>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</si>
  <si>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</si>
  <si>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</si>
  <si>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</si>
  <si>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</si>
  <si>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</si>
  <si>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</si>
  <si>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</si>
  <si>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</si>
  <si>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</si>
  <si>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</si>
  <si>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</si>
  <si>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</si>
  <si>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</si>
  <si>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</si>
  <si>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</si>
  <si>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</si>
  <si>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</si>
  <si>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</si>
  <si>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</si>
  <si>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</si>
  <si>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</si>
  <si>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</si>
  <si>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</si>
  <si>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</si>
  <si>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</si>
  <si>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</si>
  <si>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</si>
  <si>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</si>
  <si>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</si>
  <si>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</si>
  <si>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</si>
  <si>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</si>
  <si>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</si>
  <si>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</si>
  <si>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</si>
  <si>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</si>
  <si>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</si>
  <si>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</si>
  <si>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</si>
  <si>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</si>
  <si>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</si>
  <si>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</si>
  <si>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</si>
  <si>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</si>
  <si>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</si>
  <si>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</si>
  <si>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</si>
  <si>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</si>
  <si>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</si>
  <si>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</si>
  <si>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</si>
  <si>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</si>
  <si>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</si>
  <si>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</si>
  <si>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</si>
  <si>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</si>
  <si>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</si>
  <si>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</si>
  <si>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</si>
  <si>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</si>
  <si>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</si>
  <si>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</si>
  <si>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</si>
  <si>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</si>
  <si>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</si>
  <si>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</si>
  <si>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</si>
  <si>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</si>
  <si>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</si>
  <si>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</si>
  <si>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</si>
  <si>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</si>
  <si>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</si>
  <si>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</si>
  <si>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</si>
  <si>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</si>
  <si>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</si>
  <si>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</si>
  <si>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</si>
  <si>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</si>
  <si>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</si>
  <si>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</si>
  <si>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</si>
  <si>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</si>
  <si>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</si>
  <si>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</si>
  <si>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</si>
  <si>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</si>
  <si>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</si>
  <si>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</si>
  <si>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</si>
  <si>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</si>
  <si>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</si>
  <si>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</si>
  <si>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</si>
  <si>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</si>
  <si>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</si>
  <si>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</si>
  <si>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</si>
  <si>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</si>
  <si>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</si>
  <si>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</si>
  <si>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</si>
  <si>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</si>
  <si>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</si>
  <si>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</si>
  <si>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</si>
  <si>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</si>
  <si>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</si>
  <si>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</si>
  <si>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</si>
  <si>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</si>
  <si>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</si>
  <si>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</si>
  <si>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</si>
  <si>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</si>
  <si>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</si>
  <si>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</si>
  <si>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</si>
  <si>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</si>
  <si>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</si>
  <si>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</si>
  <si>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</si>
  <si>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</si>
  <si>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</si>
  <si>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</si>
  <si>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</si>
  <si>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</si>
  <si>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</si>
  <si>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</si>
  <si>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</si>
  <si>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</si>
  <si>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</si>
  <si>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</si>
  <si>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</si>
  <si>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</si>
  <si>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</si>
  <si>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</si>
  <si>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</si>
  <si>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</si>
  <si>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</si>
  <si>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</si>
  <si>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</si>
  <si>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</si>
  <si>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</si>
  <si>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</si>
  <si>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</si>
  <si>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</si>
  <si>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</si>
  <si>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</si>
  <si>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</si>
  <si>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</si>
  <si>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</si>
  <si>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</si>
  <si>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</si>
  <si>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</si>
  <si>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</si>
  <si>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</si>
  <si>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</si>
  <si>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</si>
  <si>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</si>
  <si>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</si>
  <si>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</si>
  <si>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</si>
  <si>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</si>
  <si>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</si>
  <si>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</si>
  <si>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</si>
  <si>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</si>
  <si>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</si>
  <si>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</si>
  <si>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</si>
  <si>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</si>
  <si>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</si>
  <si>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</si>
  <si>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</si>
  <si>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</si>
  <si>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</si>
  <si>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</si>
  <si>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</si>
  <si>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</si>
  <si>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</si>
  <si>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</si>
  <si>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</si>
  <si>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</si>
  <si>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</si>
  <si>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</si>
  <si>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</si>
  <si>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</si>
  <si>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</si>
  <si>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</si>
  <si>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</si>
  <si>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</si>
  <si>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</si>
  <si>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</si>
  <si>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</si>
  <si>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</si>
  <si>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</si>
  <si>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</si>
  <si>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</si>
  <si>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</si>
  <si>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</si>
  <si>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</si>
  <si>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</si>
  <si>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</si>
  <si>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</si>
  <si>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</si>
  <si>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</si>
  <si>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</si>
  <si>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</si>
  <si>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</si>
  <si>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</si>
  <si>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</si>
  <si>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</si>
  <si>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</si>
  <si>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</si>
  <si>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</si>
  <si>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</si>
  <si>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</si>
  <si>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</si>
  <si>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</si>
  <si>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</si>
  <si>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</si>
  <si>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</si>
  <si>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</si>
  <si>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</si>
  <si>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</si>
  <si>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</si>
  <si>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</si>
  <si>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</si>
  <si>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</si>
  <si>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</si>
  <si>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</si>
  <si>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</si>
  <si>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</si>
  <si>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</si>
  <si>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</si>
  <si>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</si>
  <si>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</si>
  <si>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</si>
  <si>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</si>
  <si>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</si>
  <si>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</si>
  <si>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</si>
  <si>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</si>
  <si>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</si>
  <si>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</si>
  <si>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</si>
  <si>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</si>
  <si>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</si>
  <si>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</si>
  <si>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</si>
  <si>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</si>
  <si>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</si>
  <si>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</si>
  <si>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</si>
  <si>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</si>
  <si>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</si>
  <si>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</si>
  <si>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</si>
  <si>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</si>
  <si>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</si>
  <si>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</si>
  <si>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</si>
  <si>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</si>
  <si>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</si>
  <si>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</si>
  <si>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</si>
  <si>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</si>
  <si>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</si>
  <si>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</si>
  <si>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</si>
  <si>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</si>
  <si>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</si>
  <si>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</si>
  <si>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</si>
  <si>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</si>
  <si>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</si>
  <si>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</si>
  <si>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</si>
  <si>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</si>
  <si>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</si>
  <si>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</si>
  <si>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</si>
  <si>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</si>
  <si>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</si>
  <si>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</si>
  <si>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</si>
  <si>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</si>
  <si>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</si>
  <si>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</si>
  <si>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</si>
  <si>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</si>
  <si>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</si>
  <si>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</si>
  <si>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</si>
  <si>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</si>
  <si>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</si>
  <si>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</si>
  <si>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</si>
  <si>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</si>
  <si>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</si>
  <si>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</si>
  <si>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</si>
  <si>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</si>
  <si>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</si>
  <si>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</si>
  <si>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</si>
  <si>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</si>
  <si>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</si>
  <si>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</si>
  <si>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</si>
  <si>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</si>
  <si>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</si>
  <si>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</si>
  <si>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</si>
  <si>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</si>
  <si>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</si>
  <si>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</si>
  <si>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</si>
  <si>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</si>
  <si>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</si>
  <si>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</si>
  <si>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</si>
  <si>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</si>
  <si>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</si>
  <si>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</si>
  <si>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</si>
  <si>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</si>
  <si>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</si>
  <si>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</si>
  <si>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</si>
  <si>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</si>
  <si>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</si>
  <si>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</si>
  <si>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</si>
  <si>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</si>
  <si>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</si>
  <si>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</si>
  <si>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</si>
  <si>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</si>
  <si>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</si>
  <si>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</si>
  <si>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</si>
  <si>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</si>
  <si>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</si>
  <si>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</si>
  <si>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</si>
  <si>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</si>
  <si>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</si>
  <si>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</si>
  <si>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</si>
  <si>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</si>
  <si>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</si>
  <si>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</si>
  <si>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</si>
  <si>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</si>
  <si>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</si>
  <si>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</si>
  <si>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</si>
  <si>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</si>
  <si>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</si>
  <si>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</si>
  <si>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</si>
  <si>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</si>
  <si>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</si>
  <si>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</si>
  <si>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</si>
  <si>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</si>
  <si>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</si>
  <si>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</si>
  <si>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</si>
  <si>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</si>
  <si>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</si>
  <si>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</si>
  <si>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</si>
  <si>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</si>
  <si>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</si>
  <si>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</si>
  <si>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</si>
  <si>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</si>
  <si>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</si>
  <si>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</si>
  <si>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</si>
  <si>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</si>
  <si>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</si>
  <si>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</si>
  <si>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</si>
  <si>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</si>
  <si>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</si>
  <si>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</si>
  <si>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</si>
  <si>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</si>
  <si>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</si>
  <si>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</si>
  <si>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</si>
  <si>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</si>
  <si>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</si>
  <si>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</si>
  <si>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</si>
  <si>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</si>
  <si>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</si>
  <si>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</si>
  <si>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</si>
  <si>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</si>
  <si>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</si>
  <si>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</si>
  <si>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</si>
  <si>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</si>
  <si>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</si>
  <si>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</si>
  <si>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</si>
  <si>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</si>
  <si>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</si>
  <si>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</si>
  <si>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</si>
  <si>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</si>
  <si>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</si>
  <si>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</si>
  <si>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</si>
  <si>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</si>
  <si>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</si>
  <si>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</si>
  <si>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</si>
  <si>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</si>
  <si>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</si>
  <si>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</si>
  <si>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</si>
  <si>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</si>
  <si>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</si>
  <si>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</si>
  <si>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</si>
  <si>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</si>
  <si>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</si>
  <si>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</si>
  <si>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</si>
  <si>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</si>
  <si>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</si>
  <si>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</si>
  <si>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</si>
  <si>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</si>
  <si>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</si>
  <si>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</si>
  <si>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</si>
  <si>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</si>
  <si>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</si>
  <si>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</si>
  <si>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</si>
  <si>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</si>
  <si>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</si>
  <si>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</si>
  <si>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</si>
  <si>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</si>
  <si>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</si>
  <si>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</si>
  <si>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</si>
  <si>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</si>
  <si>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</si>
  <si>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</si>
  <si>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</si>
  <si>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</si>
  <si>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</si>
  <si>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</si>
  <si>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</si>
  <si>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</si>
  <si>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</si>
  <si>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</si>
  <si>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</si>
  <si>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</si>
  <si>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</si>
  <si>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</si>
  <si>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</si>
  <si>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</si>
  <si>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</si>
  <si>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</si>
  <si>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</si>
  <si>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</si>
  <si>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</si>
  <si>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</si>
  <si>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</si>
  <si>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</si>
  <si>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</si>
  <si>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</si>
  <si>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</si>
  <si>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</si>
  <si>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</si>
  <si>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</si>
  <si>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</si>
  <si>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</si>
  <si>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</si>
  <si>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</si>
  <si>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</si>
  <si>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</si>
  <si>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</si>
  <si>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</si>
  <si>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</si>
  <si>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</si>
  <si>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</si>
  <si>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</si>
  <si>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</si>
  <si>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</si>
  <si>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</si>
  <si>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</si>
  <si>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</si>
  <si>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</si>
  <si>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</si>
  <si>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</si>
  <si>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</si>
  <si>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</si>
  <si>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</si>
  <si>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</si>
  <si>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</si>
  <si>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</si>
  <si>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</si>
  <si>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</si>
  <si>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</si>
  <si>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</si>
  <si>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</si>
  <si>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</si>
  <si>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</si>
  <si>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</si>
  <si>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</si>
  <si>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</si>
  <si>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</si>
  <si>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</si>
  <si>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</si>
  <si>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</si>
  <si>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</si>
  <si>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</si>
  <si>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</si>
  <si>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</si>
  <si>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</si>
  <si>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</si>
  <si>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</si>
  <si>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</si>
  <si>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</si>
  <si>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</si>
  <si>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</si>
  <si>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</si>
  <si>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</si>
  <si>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</si>
  <si>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</si>
  <si>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</si>
  <si>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</si>
  <si>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</si>
  <si>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</si>
  <si>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</si>
  <si>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</si>
  <si>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</si>
  <si>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</si>
  <si>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</si>
  <si>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</si>
  <si>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</si>
  <si>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</si>
  <si>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</si>
  <si>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</si>
  <si>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</si>
  <si>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</si>
  <si>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</si>
  <si>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</si>
  <si>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</si>
  <si>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</si>
  <si>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</si>
  <si>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</si>
  <si>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</si>
  <si>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</si>
  <si>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</si>
  <si>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</si>
  <si>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</si>
  <si>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</si>
  <si>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</si>
  <si>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</si>
  <si>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</si>
  <si>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</si>
  <si>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</si>
  <si>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</si>
  <si>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</si>
  <si>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</si>
  <si>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</si>
  <si>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</si>
  <si>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</si>
  <si>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</si>
  <si>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</si>
  <si>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</si>
  <si>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</si>
  <si>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</si>
  <si>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</si>
  <si>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</si>
  <si>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</si>
  <si>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</si>
  <si>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</si>
  <si>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</si>
  <si>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</si>
  <si>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</si>
  <si>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</si>
  <si>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</si>
  <si>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</si>
  <si>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</si>
  <si>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</si>
  <si>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</si>
  <si>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</si>
  <si>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</si>
  <si>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</si>
  <si>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</si>
  <si>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</si>
  <si>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</si>
  <si>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</si>
  <si>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</si>
  <si>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</si>
  <si>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</si>
  <si>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</si>
  <si>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</si>
  <si>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</si>
  <si>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</si>
  <si>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</si>
  <si>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</si>
  <si>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</si>
  <si>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</si>
  <si>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</si>
  <si>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</si>
  <si>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</si>
  <si>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</si>
  <si>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</si>
  <si>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</si>
  <si>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</si>
  <si>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</si>
  <si>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</si>
  <si>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</si>
  <si>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</si>
  <si>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</si>
  <si>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</si>
  <si>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</si>
  <si>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</si>
  <si>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</si>
  <si>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</si>
  <si>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</si>
  <si>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</si>
  <si>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</si>
  <si>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</si>
  <si>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</si>
  <si>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</si>
  <si>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</si>
  <si>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</si>
  <si>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</si>
  <si>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</si>
  <si>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</si>
  <si>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</si>
  <si>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</si>
  <si>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</si>
  <si>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</si>
  <si>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</si>
  <si>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</si>
  <si>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</si>
  <si>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</si>
  <si>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</si>
  <si>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</si>
  <si>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</si>
  <si>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</si>
  <si>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</si>
  <si>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</si>
  <si>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</si>
  <si>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</si>
  <si>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</si>
  <si>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</si>
  <si>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</si>
  <si>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</si>
  <si>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</si>
  <si>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</si>
  <si>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</si>
  <si>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</si>
  <si>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</si>
  <si>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</si>
  <si>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</si>
  <si>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</si>
  <si>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</si>
  <si>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</si>
  <si>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</si>
  <si>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</si>
  <si>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</si>
  <si>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</si>
  <si>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</si>
  <si>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</si>
  <si>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</si>
  <si>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</si>
  <si>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</si>
  <si>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</si>
  <si>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</si>
  <si>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</si>
  <si>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</si>
  <si>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</si>
  <si>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</si>
  <si>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</si>
  <si>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</si>
  <si>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</si>
  <si>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</si>
  <si>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</si>
  <si>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</si>
  <si>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</si>
  <si>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</si>
  <si>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</si>
  <si>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</si>
  <si>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</si>
  <si>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</si>
  <si>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</si>
  <si>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</si>
  <si>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</si>
  <si>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</si>
  <si>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</si>
  <si>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</si>
  <si>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</si>
  <si>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</si>
  <si>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</si>
  <si>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</si>
  <si>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</si>
  <si>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</si>
  <si>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</si>
  <si>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</si>
  <si>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</si>
  <si>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</si>
  <si>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</si>
  <si>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</si>
  <si>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</si>
  <si>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</si>
  <si>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</si>
  <si>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</si>
  <si>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</si>
  <si>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</si>
  <si>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</si>
  <si>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</si>
  <si>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</si>
  <si>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</si>
  <si>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</si>
  <si>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</si>
  <si>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</si>
  <si>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</si>
  <si>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</si>
  <si>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</si>
  <si>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</si>
  <si>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</si>
  <si>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</si>
  <si>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</si>
  <si>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</si>
  <si>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</si>
  <si>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</si>
  <si>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</si>
  <si>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</si>
  <si>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</si>
  <si>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</si>
  <si>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</si>
  <si>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</si>
  <si>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</si>
  <si>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</si>
  <si>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</si>
  <si>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</si>
  <si>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</si>
  <si>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</si>
  <si>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</si>
  <si>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</si>
  <si>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</si>
  <si>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</si>
  <si>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</si>
  <si>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</si>
  <si>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</si>
  <si>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</si>
  <si>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</si>
  <si>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</si>
  <si>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</si>
  <si>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</si>
  <si>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</si>
  <si>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</si>
  <si>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</si>
  <si>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</si>
  <si>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</si>
  <si>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</si>
  <si>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</si>
  <si>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</si>
  <si>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</si>
  <si>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</si>
  <si>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</si>
  <si>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</si>
  <si>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</si>
  <si>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</si>
  <si>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</si>
  <si>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</si>
  <si>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</si>
  <si>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</si>
  <si>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</si>
  <si>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</si>
  <si>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</si>
  <si>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</si>
  <si>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</si>
  <si>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</si>
  <si>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</si>
  <si>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</si>
  <si>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</si>
  <si>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</si>
  <si>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</si>
  <si>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</si>
  <si>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</si>
  <si>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</si>
  <si>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</si>
  <si>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</si>
  <si>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</si>
  <si>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</si>
  <si>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</si>
  <si>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</si>
  <si>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</si>
  <si>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</si>
  <si>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</si>
  <si>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</si>
  <si>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</si>
  <si>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</si>
  <si>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</si>
  <si>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</si>
  <si>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</si>
  <si>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</si>
  <si>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</si>
  <si>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</si>
  <si>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</si>
  <si>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</si>
  <si>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</si>
  <si>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</si>
  <si>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</si>
  <si>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</si>
  <si>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</si>
  <si>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</si>
  <si>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</si>
  <si>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</si>
  <si>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</si>
  <si>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</si>
  <si>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</si>
  <si>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</si>
  <si>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</si>
  <si>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</si>
  <si>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</si>
  <si>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</si>
  <si>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</si>
  <si>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</si>
  <si>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</si>
  <si>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</si>
  <si>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</si>
  <si>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</si>
  <si>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</si>
  <si>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</si>
  <si>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</si>
  <si>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</si>
  <si>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</si>
  <si>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</si>
  <si>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</si>
  <si>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</si>
  <si>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</si>
  <si>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</si>
  <si>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</si>
  <si>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</si>
  <si>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</si>
  <si>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</si>
  <si>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</si>
  <si>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</si>
  <si>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</si>
  <si>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</si>
  <si>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</si>
  <si>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</si>
  <si>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</si>
  <si>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</si>
  <si>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</si>
  <si>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</si>
  <si>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</si>
  <si>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</si>
  <si>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</si>
  <si>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</si>
  <si>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</si>
  <si>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</si>
  <si>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</si>
  <si>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</si>
  <si>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</si>
  <si>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</si>
  <si>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</si>
  <si>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</si>
  <si>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</si>
  <si>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</si>
  <si>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</si>
  <si>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</si>
  <si>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</si>
  <si>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</si>
  <si>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</si>
  <si>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</si>
  <si>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</si>
  <si>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</si>
  <si>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</si>
  <si>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</si>
  <si>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</si>
  <si>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</si>
  <si>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</si>
  <si>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</si>
  <si>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</si>
  <si>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</si>
  <si>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</si>
  <si>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</si>
  <si>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</si>
  <si>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</si>
  <si>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</si>
  <si>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</si>
  <si>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</si>
  <si>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</si>
  <si>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</si>
  <si>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</si>
  <si>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</si>
  <si>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</si>
  <si>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</si>
  <si>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</si>
  <si>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</si>
  <si>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</si>
  <si>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</si>
  <si>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</si>
  <si>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</si>
  <si>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</si>
  <si>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</si>
  <si>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</si>
  <si>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</si>
  <si>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</si>
  <si>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</si>
  <si>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</si>
  <si>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</si>
  <si>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</si>
  <si>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</si>
  <si>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</si>
  <si>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</si>
  <si>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</si>
  <si>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</si>
  <si>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</si>
  <si>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</si>
  <si>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</si>
  <si>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</si>
  <si>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</si>
  <si>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</si>
  <si>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</si>
  <si>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</si>
  <si>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</si>
  <si>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</si>
  <si>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</si>
  <si>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</si>
  <si>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</si>
  <si>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</si>
  <si>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</si>
  <si>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</si>
  <si>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</si>
  <si>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</si>
  <si>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</si>
  <si>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</si>
  <si>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</si>
  <si>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</si>
  <si>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</si>
  <si>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</si>
  <si>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</si>
  <si>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</si>
  <si>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</si>
  <si>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</si>
  <si>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</si>
  <si>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</si>
  <si>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</si>
  <si>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</si>
  <si>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</si>
  <si>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</si>
  <si>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</si>
  <si>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</si>
  <si>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</si>
  <si>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</si>
  <si>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</si>
  <si>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</si>
  <si>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</si>
  <si>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</si>
  <si>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</si>
  <si>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</si>
  <si>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</si>
  <si>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</si>
  <si>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</si>
  <si>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</si>
  <si>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</si>
  <si>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</si>
  <si>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</si>
  <si>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</si>
  <si>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</si>
  <si>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</si>
  <si>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</si>
  <si>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</si>
  <si>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</si>
  <si>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</si>
  <si>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</si>
  <si>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</si>
  <si>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</si>
  <si>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</si>
  <si>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</si>
  <si>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</si>
  <si>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</si>
  <si>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</si>
  <si>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</si>
  <si>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</si>
  <si>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</si>
  <si>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</si>
  <si>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</si>
  <si>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</si>
  <si>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</si>
  <si>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</si>
  <si>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</si>
  <si>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</si>
  <si>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</si>
  <si>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</si>
  <si>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</si>
  <si>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</si>
  <si>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</si>
  <si>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</si>
  <si>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</si>
  <si>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</si>
  <si>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</si>
  <si>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</si>
  <si>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</si>
  <si>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</si>
  <si>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</si>
  <si>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</si>
  <si>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</si>
  <si>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</si>
  <si>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</si>
  <si>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</si>
  <si>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</si>
  <si>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</si>
  <si>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</si>
  <si>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</si>
  <si>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</si>
  <si>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</si>
  <si>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</si>
  <si>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</si>
  <si>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</si>
  <si>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</si>
  <si>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</si>
  <si>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</si>
  <si>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</si>
  <si>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</si>
  <si>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</si>
  <si>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</si>
  <si>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</si>
  <si>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</si>
  <si>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</si>
  <si>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</si>
  <si>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</si>
  <si>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</si>
  <si>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</si>
  <si>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</si>
  <si>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</si>
  <si>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</si>
  <si>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</si>
  <si>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</si>
  <si>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</si>
  <si>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</si>
  <si>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</si>
  <si>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</si>
  <si>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</si>
  <si>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</si>
  <si>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</si>
  <si>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</si>
  <si>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</si>
  <si>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</si>
  <si>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</si>
  <si>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</si>
  <si>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</si>
  <si>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</si>
  <si>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</si>
  <si>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</si>
  <si>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</si>
  <si>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</si>
  <si>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</si>
  <si>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</si>
  <si>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</si>
  <si>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</si>
  <si>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</si>
  <si>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</si>
  <si>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</si>
  <si>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</si>
  <si>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</si>
  <si>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</si>
  <si>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</si>
  <si>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</si>
  <si>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</si>
  <si>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</si>
  <si>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</si>
  <si>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</si>
  <si>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</si>
  <si>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</si>
  <si>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</si>
  <si>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</si>
  <si>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</si>
  <si>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</si>
  <si>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</si>
  <si>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</si>
  <si>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</si>
  <si>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</si>
  <si>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</si>
  <si>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</si>
  <si>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</si>
  <si>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</si>
  <si>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</si>
  <si>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</si>
  <si>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</si>
  <si>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</si>
  <si>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</si>
  <si>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</si>
  <si>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</si>
  <si>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</si>
  <si>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</si>
  <si>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</si>
  <si>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</si>
  <si>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</si>
  <si>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</si>
  <si>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</si>
  <si>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</si>
  <si>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</si>
  <si>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</si>
  <si>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</si>
  <si>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</si>
  <si>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</si>
  <si>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</si>
  <si>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</si>
  <si>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</si>
  <si>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</si>
  <si>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</si>
  <si>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</si>
  <si>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</si>
  <si>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</si>
  <si>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</si>
  <si>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</si>
  <si>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</si>
  <si>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</si>
  <si>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</si>
  <si>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</si>
  <si>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</si>
  <si>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</si>
  <si>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</si>
  <si>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</si>
  <si>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</si>
  <si>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</si>
  <si>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</si>
  <si>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</si>
  <si>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</si>
  <si>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</si>
  <si>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</si>
  <si>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</si>
  <si>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</si>
  <si>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</si>
  <si>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</si>
  <si>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</si>
  <si>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</si>
  <si>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</si>
  <si>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</si>
  <si>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</si>
  <si>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</si>
  <si>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</si>
  <si>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</si>
  <si>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</si>
  <si>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</si>
  <si>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</si>
  <si>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</si>
  <si>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</si>
  <si>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</si>
  <si>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</si>
  <si>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</si>
  <si>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</si>
  <si>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</si>
  <si>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</si>
  <si>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</si>
  <si>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</si>
  <si>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</si>
  <si>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</si>
  <si>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</si>
  <si>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</si>
  <si>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</si>
  <si>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</si>
  <si>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</si>
  <si>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</si>
  <si>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</si>
  <si>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</si>
  <si>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</si>
  <si>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</si>
  <si>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</si>
  <si>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</si>
  <si>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</si>
  <si>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</si>
  <si>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</si>
  <si>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</si>
  <si>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</si>
  <si>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</si>
  <si>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</si>
  <si>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</si>
  <si>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</si>
  <si>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</si>
  <si>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</si>
  <si>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</si>
  <si>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</si>
  <si>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</si>
  <si>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</si>
  <si>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</si>
  <si>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</si>
  <si>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</si>
  <si>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</si>
  <si>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</si>
  <si>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</si>
  <si>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</si>
  <si>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</si>
  <si>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</si>
  <si>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</si>
  <si>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</si>
  <si>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</si>
  <si>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</si>
  <si>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</si>
  <si>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</si>
  <si>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</si>
  <si>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</si>
  <si>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</si>
  <si>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</si>
  <si>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</si>
  <si>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</si>
  <si>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</si>
  <si>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</si>
  <si>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</si>
  <si>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</si>
  <si>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</si>
  <si>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</si>
  <si>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</si>
  <si>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</si>
  <si>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</si>
  <si>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</si>
  <si>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</si>
  <si>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</si>
  <si>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</si>
  <si>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</si>
  <si>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</si>
  <si>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</si>
  <si>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</si>
  <si>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</si>
  <si>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</si>
  <si>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</si>
  <si>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</si>
  <si>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</si>
  <si>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</si>
  <si>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</si>
  <si>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</si>
  <si>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</si>
  <si>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</si>
  <si>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</si>
  <si>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</si>
  <si>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</si>
  <si>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</si>
  <si>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</si>
  <si>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</si>
  <si>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</si>
  <si>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</si>
  <si>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</si>
  <si>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</si>
  <si>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</si>
  <si>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</si>
  <si>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</si>
  <si>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</si>
  <si>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</si>
  <si>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</si>
  <si>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</si>
  <si>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</si>
  <si>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</si>
  <si>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</si>
  <si>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</si>
  <si>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</si>
  <si>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</si>
  <si>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</si>
  <si>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</si>
  <si>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</si>
  <si>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</si>
  <si>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</si>
  <si>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</si>
  <si>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</si>
  <si>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</si>
  <si>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</si>
  <si>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</si>
  <si>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</si>
  <si>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</si>
  <si>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</si>
  <si>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</si>
  <si>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</si>
  <si>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</si>
  <si>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</si>
  <si>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</si>
  <si>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</si>
  <si>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</si>
  <si>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</si>
  <si>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</si>
  <si>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</si>
  <si>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</si>
  <si>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</si>
  <si>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</si>
  <si>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</si>
  <si>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</si>
  <si>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</si>
  <si>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</si>
  <si>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</si>
  <si>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</si>
  <si>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</si>
  <si>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</si>
  <si>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</si>
  <si>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</si>
  <si>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</si>
  <si>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</si>
  <si>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</si>
  <si>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</si>
  <si>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</si>
  <si>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</si>
  <si>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</si>
  <si>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</si>
  <si>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</si>
  <si>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</si>
  <si>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</si>
  <si>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</si>
  <si>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</si>
  <si>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</si>
  <si>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</si>
  <si>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</si>
  <si>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</si>
  <si>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</si>
  <si>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</si>
  <si>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</si>
  <si>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</si>
  <si>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</si>
  <si>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</si>
  <si>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</si>
  <si>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</si>
  <si>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</si>
  <si>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</si>
  <si>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</si>
  <si>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</si>
  <si>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</si>
  <si>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</si>
  <si>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</si>
  <si>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</si>
  <si>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</si>
  <si>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</si>
  <si>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</si>
  <si>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</si>
  <si>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</si>
  <si>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</si>
  <si>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</si>
  <si>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</si>
  <si>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</si>
  <si>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</si>
  <si>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</si>
  <si>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</si>
  <si>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</si>
  <si>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</si>
  <si>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</si>
  <si>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</si>
  <si>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</si>
  <si>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</si>
  <si>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</si>
  <si>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</si>
  <si>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</si>
  <si>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</si>
  <si>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</si>
  <si>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</si>
  <si>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</si>
  <si>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</si>
  <si>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</si>
  <si>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</si>
  <si>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</si>
  <si>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</si>
  <si>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</si>
  <si>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</si>
  <si>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</si>
  <si>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</si>
  <si>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</si>
  <si>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</si>
  <si>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</si>
  <si>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</si>
  <si>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</si>
  <si>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</si>
  <si>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</si>
  <si>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</si>
  <si>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</si>
  <si>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</si>
  <si>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</si>
  <si>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</si>
  <si>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</si>
  <si>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</si>
  <si>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</si>
  <si>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</si>
  <si>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</si>
  <si>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</si>
  <si>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</si>
  <si>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</si>
  <si>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</si>
  <si>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</si>
  <si>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</si>
  <si>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</si>
  <si>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</si>
  <si>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</si>
  <si>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</si>
  <si>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</si>
  <si>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</si>
  <si>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</si>
  <si>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</si>
  <si>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</si>
  <si>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</si>
  <si>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</si>
  <si>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</si>
  <si>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</si>
  <si>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</si>
  <si>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</si>
  <si>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</si>
  <si>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</si>
  <si>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</si>
  <si>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</si>
  <si>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</si>
  <si>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</si>
  <si>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</si>
  <si>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</si>
  <si>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</si>
  <si>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</si>
  <si>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</si>
  <si>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</si>
  <si>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</si>
  <si>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</si>
  <si>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</si>
  <si>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</si>
  <si>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</si>
  <si>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</si>
  <si>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</si>
  <si>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</si>
  <si>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</si>
  <si>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</si>
  <si>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</si>
  <si>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</si>
  <si>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</si>
  <si>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</si>
  <si>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</si>
  <si>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</si>
  <si>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</si>
  <si>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</si>
  <si>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</si>
  <si>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</si>
  <si>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</si>
  <si>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</si>
  <si>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</si>
  <si>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</si>
  <si>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</si>
  <si>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</si>
  <si>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</si>
  <si>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</si>
  <si>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</si>
  <si>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</si>
  <si>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</si>
  <si>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</si>
  <si>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</si>
  <si>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</si>
  <si>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</si>
  <si>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</si>
  <si>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</si>
  <si>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</si>
  <si>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</si>
  <si>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</si>
  <si>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</si>
  <si>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</si>
  <si>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</si>
  <si>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</si>
  <si>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</si>
  <si>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</si>
  <si>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</si>
  <si>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</si>
  <si>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</si>
  <si>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</si>
  <si>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</si>
  <si>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</si>
  <si>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</si>
  <si>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</si>
  <si>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</si>
  <si>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</si>
  <si>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</si>
  <si>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</si>
  <si>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</si>
  <si>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</si>
  <si>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</si>
  <si>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</si>
  <si>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</si>
  <si>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</si>
  <si>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</si>
  <si>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</si>
  <si>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</si>
  <si>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</si>
  <si>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</si>
  <si>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</si>
  <si>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</si>
  <si>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</si>
  <si>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</si>
  <si>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</si>
  <si>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</si>
  <si>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</si>
  <si>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</si>
  <si>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</si>
  <si>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</si>
  <si>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</si>
  <si>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</si>
  <si>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</si>
  <si>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</si>
  <si>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</si>
  <si>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</si>
  <si>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</si>
  <si>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</si>
  <si>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</si>
  <si>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</si>
  <si>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</si>
  <si>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</si>
  <si>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</si>
  <si>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</si>
  <si>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</si>
  <si>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</si>
  <si>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</si>
  <si>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</si>
  <si>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</si>
  <si>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</si>
  <si>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</si>
  <si>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</si>
  <si>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</si>
  <si>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</si>
  <si>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</si>
  <si>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</si>
  <si>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</si>
  <si>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</si>
  <si>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</si>
  <si>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</si>
  <si>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</si>
  <si>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</si>
  <si>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</si>
  <si>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</si>
  <si>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</si>
  <si>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</si>
  <si>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</si>
  <si>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</si>
  <si>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</si>
  <si>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</si>
  <si>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</si>
  <si>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</si>
  <si>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</si>
  <si>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</si>
  <si>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</si>
  <si>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</si>
  <si>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</si>
  <si>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</si>
  <si>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</si>
  <si>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</si>
  <si>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</si>
  <si>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</si>
  <si>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</si>
  <si>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</si>
  <si>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</si>
  <si>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</si>
  <si>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</si>
  <si>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</si>
  <si>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</si>
  <si>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</si>
  <si>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</si>
  <si>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</si>
  <si>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</si>
  <si>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</si>
  <si>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</si>
  <si>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</si>
  <si>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</si>
  <si>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</si>
  <si>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</si>
  <si>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</si>
  <si>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</si>
  <si>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</si>
  <si>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</si>
  <si>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</si>
  <si>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</si>
  <si>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</si>
  <si>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</si>
  <si>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</si>
  <si>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</si>
  <si>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</si>
  <si>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</si>
  <si>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</si>
  <si>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</si>
  <si>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</si>
  <si>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</si>
  <si>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</si>
  <si>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</si>
  <si>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</si>
  <si>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</si>
  <si>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</si>
  <si>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</si>
  <si>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</si>
  <si>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</si>
  <si>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</si>
  <si>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</si>
  <si>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</si>
  <si>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</si>
  <si>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</si>
  <si>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</si>
  <si>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</si>
  <si>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</si>
  <si>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</si>
  <si>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</si>
  <si>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</si>
  <si>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</si>
  <si>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</si>
  <si>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</si>
  <si>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</si>
  <si>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</si>
  <si>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</si>
  <si>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</si>
  <si>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</si>
  <si>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</si>
  <si>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</si>
  <si>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</si>
  <si>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</si>
  <si>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</si>
  <si>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</si>
  <si>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</si>
  <si>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</si>
  <si>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</si>
  <si>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</si>
  <si>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</si>
  <si>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</si>
  <si>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</si>
  <si>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</si>
  <si>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</si>
  <si>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</si>
  <si>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</si>
  <si>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</si>
  <si>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</si>
  <si>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</si>
  <si>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</si>
  <si>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</si>
  <si>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</si>
  <si>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</si>
  <si>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</si>
  <si>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</si>
  <si>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</si>
  <si>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</si>
  <si>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</si>
  <si>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</si>
  <si>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</si>
  <si>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</si>
  <si>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</si>
  <si>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</si>
  <si>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</si>
  <si>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</si>
  <si>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</si>
  <si>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</si>
  <si>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</si>
  <si>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</si>
  <si>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</si>
  <si>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</si>
  <si>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</si>
  <si>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</si>
  <si>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</si>
  <si>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</si>
  <si>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</si>
  <si>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</si>
  <si>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</si>
  <si>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</si>
  <si>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</si>
  <si>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</si>
  <si>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</si>
  <si>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</si>
  <si>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</si>
  <si>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</si>
  <si>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</si>
  <si>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</si>
  <si>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</si>
  <si>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</si>
  <si>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</si>
  <si>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</si>
  <si>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</si>
  <si>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</si>
  <si>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</si>
  <si>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</si>
  <si>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</si>
  <si>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</si>
  <si>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</si>
  <si>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</si>
  <si>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</si>
  <si>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</si>
  <si>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</si>
  <si>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</si>
  <si>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</si>
  <si>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</si>
  <si>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</si>
  <si>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</si>
  <si>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</si>
  <si>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</si>
  <si>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</si>
  <si>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</si>
  <si>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</si>
  <si>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</si>
  <si>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</si>
  <si>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</si>
  <si>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</si>
  <si>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</si>
  <si>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</si>
  <si>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</si>
  <si>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</si>
  <si>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</si>
  <si>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</si>
  <si>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</si>
  <si>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</si>
  <si>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</si>
  <si>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</si>
  <si>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</si>
  <si>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</si>
  <si>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</si>
  <si>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</si>
  <si>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</si>
  <si>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</si>
  <si>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</si>
  <si>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</si>
  <si>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</si>
  <si>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</si>
  <si>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</si>
  <si>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</si>
  <si>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</si>
  <si>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</si>
  <si>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</si>
  <si>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</si>
  <si>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</si>
  <si>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</si>
  <si>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</si>
  <si>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</si>
  <si>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</si>
  <si>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</si>
  <si>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</si>
  <si>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</si>
  <si>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</si>
  <si>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</si>
  <si>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</si>
  <si>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</si>
  <si>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</si>
  <si>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</si>
  <si>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</si>
  <si>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</si>
  <si>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</si>
  <si>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</si>
  <si>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</si>
  <si>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</si>
  <si>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</si>
  <si>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</si>
  <si>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</si>
  <si>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</si>
  <si>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</si>
  <si>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</si>
  <si>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</si>
  <si>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</si>
  <si>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</si>
  <si>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</si>
  <si>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</si>
  <si>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</si>
  <si>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</si>
  <si>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</si>
  <si>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</si>
  <si>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</si>
  <si>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</si>
  <si>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</si>
  <si>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</si>
  <si>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</si>
  <si>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</si>
  <si>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</si>
  <si>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</si>
  <si>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</si>
  <si>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</si>
  <si>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</si>
  <si>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</si>
  <si>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</si>
  <si>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</si>
  <si>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</si>
  <si>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</si>
  <si>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</si>
  <si>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</si>
  <si>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</si>
  <si>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</si>
  <si>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</si>
  <si>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</si>
  <si>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</si>
  <si>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</si>
  <si>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</si>
  <si>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</si>
  <si>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</si>
  <si>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</si>
  <si>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</si>
  <si>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</si>
  <si>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</si>
  <si>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</si>
  <si>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</si>
  <si>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</si>
  <si>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</si>
  <si>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</si>
  <si>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</si>
  <si>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</si>
  <si>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</si>
  <si>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</si>
  <si>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</si>
  <si>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</si>
  <si>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</si>
  <si>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</si>
  <si>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</si>
  <si>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</si>
  <si>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</si>
  <si>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</si>
  <si>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</si>
  <si>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</si>
  <si>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</si>
  <si>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</si>
  <si>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</si>
  <si>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</si>
  <si>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</si>
  <si>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</si>
  <si>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</si>
  <si>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</si>
  <si>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</si>
  <si>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</si>
  <si>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</si>
  <si>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</si>
  <si>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</si>
  <si>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</si>
  <si>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</si>
  <si>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</si>
  <si>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</si>
  <si>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</si>
  <si>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</si>
  <si>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</si>
  <si>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</si>
  <si>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</si>
  <si>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</si>
  <si>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</si>
  <si>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</si>
  <si>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</si>
  <si>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</si>
  <si>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</si>
  <si>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</si>
  <si>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</si>
  <si>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</si>
  <si>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</si>
  <si>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</si>
  <si>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</si>
  <si>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</si>
  <si>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</si>
  <si>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</si>
  <si>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</si>
  <si>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</si>
  <si>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</si>
  <si>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</si>
  <si>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</si>
  <si>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</si>
  <si>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</si>
  <si>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</si>
  <si>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</si>
  <si>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</si>
  <si>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</si>
  <si>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</si>
  <si>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</si>
  <si>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</si>
  <si>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</si>
  <si>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</si>
  <si>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</si>
  <si>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</si>
  <si>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</si>
  <si>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</si>
  <si>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</si>
  <si>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</si>
  <si>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</si>
  <si>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</si>
  <si>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</si>
  <si>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</si>
  <si>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</si>
  <si>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</si>
  <si>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</si>
  <si>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</si>
  <si>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</si>
  <si>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</si>
  <si>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</si>
  <si>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</si>
  <si>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</si>
  <si>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</si>
  <si>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</si>
  <si>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</si>
  <si>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</si>
  <si>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</si>
  <si>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</si>
  <si>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</si>
  <si>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</si>
  <si>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</si>
  <si>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</si>
  <si>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</si>
  <si>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</si>
  <si>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</si>
  <si>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</si>
  <si>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</si>
  <si>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</si>
  <si>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</si>
  <si>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</si>
  <si>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</si>
  <si>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</si>
  <si>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</si>
  <si>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</si>
  <si>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</si>
  <si>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</si>
  <si>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</si>
  <si>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</si>
  <si>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</si>
  <si>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</si>
  <si>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</si>
  <si>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</si>
  <si>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</si>
  <si>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</si>
  <si>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</si>
  <si>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</si>
  <si>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</si>
  <si>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</si>
  <si>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</si>
  <si>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</si>
  <si>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</si>
  <si>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</si>
  <si>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</si>
  <si>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</si>
  <si>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</si>
  <si>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</si>
  <si>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</si>
  <si>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</si>
  <si>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</si>
  <si>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</si>
  <si>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</si>
  <si>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</si>
  <si>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</si>
  <si>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</si>
  <si>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</si>
  <si>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</si>
  <si>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</si>
  <si>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</si>
  <si>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</si>
  <si>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</si>
  <si>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</si>
  <si>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</si>
  <si>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</si>
  <si>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</si>
  <si>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</si>
  <si>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</si>
  <si>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</si>
  <si>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</si>
  <si>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</si>
  <si>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</si>
  <si>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</si>
  <si>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</si>
  <si>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</si>
  <si>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</si>
  <si>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</si>
  <si>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</si>
  <si>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</si>
  <si>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</si>
  <si>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</si>
  <si>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</si>
  <si>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</si>
  <si>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</si>
  <si>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</si>
  <si>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</si>
  <si>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</si>
  <si>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</si>
  <si>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</si>
  <si>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</si>
  <si>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</si>
  <si>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</si>
  <si>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</si>
  <si>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</si>
  <si>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</si>
  <si>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</si>
  <si>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</si>
  <si>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</si>
  <si>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</si>
  <si>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</si>
  <si>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</si>
  <si>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</si>
  <si>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</si>
  <si>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</si>
  <si>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</si>
  <si>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</si>
  <si>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</si>
  <si>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</si>
  <si>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</si>
  <si>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</si>
  <si>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</si>
  <si>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</si>
  <si>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</si>
  <si>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</si>
  <si>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</si>
  <si>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</si>
  <si>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</si>
  <si>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</si>
  <si>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</si>
  <si>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</si>
  <si>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</si>
  <si>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</si>
  <si>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</si>
  <si>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</si>
  <si>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</si>
  <si>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</si>
  <si>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</si>
  <si>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</si>
  <si>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</si>
  <si>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</si>
  <si>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</si>
  <si>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</si>
  <si>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</si>
  <si>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</si>
  <si>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</si>
  <si>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</si>
  <si>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</si>
  <si>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</si>
  <si>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</si>
  <si>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</si>
  <si>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</si>
  <si>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</si>
  <si>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</si>
  <si>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</si>
  <si>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</si>
  <si>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</si>
  <si>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</si>
  <si>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</si>
  <si>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</si>
  <si>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</si>
  <si>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</si>
  <si>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</si>
  <si>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</si>
  <si>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</si>
  <si>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</si>
  <si>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</si>
  <si>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</si>
  <si>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</si>
  <si>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</si>
  <si>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</si>
  <si>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</si>
  <si>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</si>
  <si>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</si>
  <si>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</si>
  <si>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</si>
  <si>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</si>
  <si>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</si>
  <si>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</si>
  <si>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</si>
  <si>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</si>
  <si>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</si>
  <si>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</si>
  <si>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</si>
  <si>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</si>
  <si>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</si>
  <si>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</si>
  <si>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</si>
  <si>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</si>
  <si>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</si>
  <si>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</si>
  <si>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</si>
  <si>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</si>
  <si>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</si>
  <si>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</si>
  <si>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</si>
  <si>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</si>
  <si>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</si>
  <si>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</si>
  <si>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</si>
  <si>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</si>
  <si>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</si>
  <si>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</si>
  <si>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</si>
  <si>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</si>
  <si>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</si>
  <si>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</si>
  <si>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</si>
  <si>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</si>
  <si>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</si>
  <si>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</si>
  <si>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</si>
  <si>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</si>
  <si>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</si>
  <si>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</si>
  <si>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</si>
  <si>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</si>
  <si>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</si>
  <si>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</si>
  <si>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</si>
  <si>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</si>
  <si>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</si>
  <si>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</si>
  <si>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</si>
  <si>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</si>
  <si>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</si>
  <si>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</si>
  <si>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</si>
  <si>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</si>
  <si>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</si>
  <si>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</si>
  <si>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</si>
  <si>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</si>
  <si>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</si>
  <si>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</si>
  <si>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</si>
  <si>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</si>
  <si>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</si>
  <si>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</si>
  <si>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</si>
  <si>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</si>
  <si>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</si>
  <si>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</si>
  <si>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</si>
  <si>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</si>
  <si>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</si>
  <si>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</si>
  <si>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</si>
  <si>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</si>
  <si>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</si>
  <si>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</si>
  <si>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</si>
  <si>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</si>
  <si>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</si>
  <si>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</si>
  <si>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</si>
  <si>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</si>
  <si>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</si>
  <si>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</si>
  <si>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</si>
  <si>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</si>
  <si>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</si>
  <si>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</si>
  <si>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</si>
  <si>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</si>
  <si>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</si>
  <si>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</si>
  <si>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</si>
  <si>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</si>
  <si>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</si>
  <si>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</si>
  <si>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</si>
  <si>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</si>
  <si>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</si>
  <si>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</si>
  <si>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</si>
  <si>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</si>
  <si>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</si>
  <si>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</si>
  <si>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</si>
  <si>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</si>
  <si>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</si>
  <si>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</si>
  <si>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</si>
  <si>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</si>
  <si>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</si>
  <si>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</si>
  <si>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</si>
  <si>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</si>
  <si>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</si>
  <si>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</si>
  <si>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</si>
  <si>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</si>
  <si>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</si>
  <si>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</si>
  <si>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</si>
  <si>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</si>
  <si>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</si>
  <si>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</si>
  <si>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</si>
  <si>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</si>
  <si>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</si>
  <si>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</si>
  <si>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</si>
  <si>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</si>
  <si>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</si>
  <si>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</si>
  <si>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</si>
  <si>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</si>
  <si>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</si>
  <si>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</si>
  <si>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</si>
  <si>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</si>
  <si>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</si>
  <si>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</si>
  <si>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</si>
  <si>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</si>
  <si>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</si>
  <si>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</si>
  <si>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</si>
  <si>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</si>
  <si>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</si>
  <si>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</si>
  <si>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</si>
  <si>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</si>
  <si>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</si>
  <si>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</si>
  <si>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</si>
  <si>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</si>
  <si>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</si>
  <si>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</si>
  <si>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</si>
  <si>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</si>
  <si>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</si>
  <si>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</si>
  <si>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</si>
  <si>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</si>
  <si>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</si>
  <si>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</si>
  <si>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</si>
  <si>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</si>
  <si>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</si>
  <si>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</si>
  <si>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</si>
  <si>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</si>
  <si>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</si>
  <si>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</si>
  <si>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</si>
  <si>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</si>
  <si>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</si>
  <si>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</si>
  <si>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</si>
  <si>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</si>
  <si>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</si>
  <si>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</si>
  <si>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</si>
  <si>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</si>
  <si>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</si>
  <si>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</si>
  <si>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</si>
  <si>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</si>
  <si>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</si>
  <si>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</si>
  <si>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</si>
  <si>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</si>
  <si>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</si>
  <si>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</si>
  <si>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</si>
  <si>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</si>
  <si>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</si>
  <si>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</si>
  <si>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</si>
  <si>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</si>
  <si>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</si>
  <si>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</si>
  <si>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</si>
  <si>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</si>
  <si>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</si>
  <si>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</si>
  <si>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</si>
  <si>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</si>
  <si>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</si>
  <si>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</si>
  <si>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</si>
  <si>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</si>
  <si>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</si>
  <si>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</si>
  <si>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</si>
  <si>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</si>
  <si>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</si>
  <si>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</si>
  <si>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</si>
  <si>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</si>
  <si>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</si>
  <si>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</si>
  <si>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</si>
  <si>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</si>
  <si>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</si>
  <si>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</si>
  <si>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</si>
  <si>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</si>
  <si>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</si>
  <si>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</si>
  <si>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</si>
  <si>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</si>
  <si>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</si>
  <si>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</si>
  <si>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</si>
  <si>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</si>
  <si>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</si>
  <si>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</si>
  <si>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</si>
  <si>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</si>
  <si>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</si>
  <si>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</si>
  <si>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</si>
  <si>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</si>
  <si>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</si>
  <si>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</si>
  <si>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</si>
  <si>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</si>
  <si>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</si>
  <si>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</si>
  <si>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</si>
  <si>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</si>
  <si>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</si>
  <si>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</si>
  <si>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</si>
  <si>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</si>
  <si>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</si>
  <si>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</si>
  <si>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</si>
  <si>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</si>
  <si>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</si>
  <si>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</si>
  <si>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</si>
  <si>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</si>
  <si>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</si>
  <si>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</si>
  <si>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</si>
  <si>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</si>
  <si>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</si>
  <si>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</si>
  <si>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</si>
  <si>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</si>
  <si>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</si>
  <si>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</si>
  <si>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</si>
  <si>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</si>
  <si>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</si>
  <si>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</si>
  <si>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</si>
  <si>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</si>
  <si>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</si>
  <si>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</si>
  <si>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</si>
  <si>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</si>
  <si>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</si>
  <si>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</si>
  <si>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</si>
  <si>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</si>
  <si>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</si>
  <si>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</si>
  <si>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</si>
  <si>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</si>
  <si>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</si>
  <si>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</si>
  <si>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</si>
  <si>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</si>
  <si>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</si>
  <si>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</si>
  <si>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</si>
  <si>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</si>
  <si>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</si>
  <si>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</si>
  <si>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</si>
  <si>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</si>
  <si>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</si>
  <si>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</si>
  <si>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</si>
  <si>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</si>
  <si>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</si>
  <si>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</si>
  <si>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</si>
  <si>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</si>
  <si>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</si>
  <si>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</si>
  <si>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</si>
  <si>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</si>
  <si>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</si>
  <si>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</si>
  <si>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</si>
  <si>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</si>
  <si>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</si>
  <si>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</si>
  <si>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</si>
  <si>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</si>
  <si>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</si>
  <si>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</si>
  <si>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</si>
  <si>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</si>
  <si>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</si>
  <si>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</si>
  <si>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</si>
  <si>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</si>
  <si>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</si>
  <si>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</si>
  <si>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</si>
  <si>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</si>
  <si>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</si>
  <si>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</si>
  <si>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</si>
  <si>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</si>
  <si>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</si>
  <si>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</si>
  <si>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</si>
  <si>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</si>
  <si>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</si>
  <si>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</si>
  <si>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</si>
  <si>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</si>
  <si>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</si>
  <si>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</si>
  <si>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</si>
  <si>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</si>
  <si>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</si>
  <si>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</si>
  <si>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</si>
  <si>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</si>
  <si>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</si>
  <si>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</si>
  <si>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</si>
  <si>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</si>
  <si>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</si>
  <si>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</si>
  <si>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</si>
  <si>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</si>
  <si>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</si>
  <si>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</si>
  <si>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</si>
  <si>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</si>
  <si>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</si>
  <si>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</si>
  <si>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</si>
  <si>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</si>
  <si>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</si>
  <si>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</si>
  <si>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</si>
  <si>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</si>
  <si>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</si>
  <si>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</si>
  <si>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</si>
  <si>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</si>
  <si>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</si>
  <si>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</si>
  <si>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</si>
  <si>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</si>
  <si>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</si>
  <si>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</si>
  <si>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</si>
  <si>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</si>
  <si>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</si>
  <si>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</si>
  <si>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</si>
  <si>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</si>
  <si>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</si>
  <si>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</si>
  <si>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</si>
  <si>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</si>
  <si>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</si>
  <si>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</si>
  <si>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</si>
  <si>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</si>
  <si>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</si>
  <si>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</si>
  <si>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</si>
  <si>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</si>
  <si>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</si>
  <si>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</si>
  <si>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</si>
  <si>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</si>
  <si>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</si>
  <si>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</si>
  <si>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</si>
  <si>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</si>
  <si>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</si>
  <si>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</si>
  <si>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</si>
  <si>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</si>
  <si>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</si>
  <si>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</si>
  <si>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</si>
  <si>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</si>
  <si>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</si>
  <si>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</si>
  <si>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</si>
  <si>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</si>
  <si>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</si>
  <si>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</si>
  <si>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</si>
  <si>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</si>
  <si>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</si>
  <si>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</si>
  <si>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</si>
  <si>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</si>
  <si>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</si>
  <si>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</si>
  <si>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</si>
  <si>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</si>
  <si>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</si>
  <si>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</si>
  <si>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</si>
  <si>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</si>
  <si>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</si>
  <si>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</si>
  <si>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</si>
  <si>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</si>
  <si>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</si>
  <si>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</si>
  <si>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</si>
  <si>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</si>
  <si>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</si>
  <si>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</si>
  <si>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</si>
  <si>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</si>
  <si>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</si>
  <si>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</si>
  <si>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</si>
  <si>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</si>
  <si>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</si>
  <si>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</si>
  <si>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</si>
  <si>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</si>
  <si>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</si>
  <si>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</si>
  <si>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</si>
  <si>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</si>
  <si>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</si>
  <si>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</si>
  <si>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</si>
  <si>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</si>
  <si>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</si>
  <si>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</si>
  <si>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</si>
  <si>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</si>
  <si>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</si>
  <si>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</si>
  <si>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</si>
  <si>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</si>
  <si>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</si>
  <si>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</si>
  <si>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</si>
  <si>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</si>
  <si>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</si>
  <si>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</si>
  <si>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</si>
  <si>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</si>
  <si>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</si>
  <si>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</si>
  <si>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</si>
  <si>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</si>
  <si>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</si>
  <si>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</si>
  <si>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</si>
  <si>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</si>
  <si>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</si>
  <si>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</si>
  <si>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</si>
  <si>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</si>
  <si>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</si>
  <si>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</si>
  <si>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</si>
  <si>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</si>
  <si>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</si>
  <si>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</si>
  <si>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</si>
  <si>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</si>
  <si>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</si>
  <si>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</si>
  <si>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</si>
  <si>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</si>
  <si>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</si>
  <si>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</si>
  <si>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</si>
  <si>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</si>
  <si>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</si>
  <si>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</si>
  <si>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</si>
  <si>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</si>
  <si>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</si>
  <si>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</si>
  <si>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</si>
  <si>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</si>
  <si>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</si>
  <si>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</si>
  <si>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</si>
  <si>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</si>
  <si>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</si>
  <si>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</si>
  <si>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</si>
  <si>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</si>
  <si>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</si>
  <si>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</si>
  <si>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</si>
  <si>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</si>
  <si>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</si>
  <si>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</si>
  <si>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</si>
  <si>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</si>
  <si>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</si>
  <si>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</si>
  <si>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</si>
  <si>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</si>
  <si>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</si>
  <si>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</si>
  <si>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</si>
  <si>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</si>
  <si>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</si>
  <si>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</si>
  <si>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</si>
  <si>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</si>
  <si>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</si>
  <si>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</si>
  <si>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</si>
  <si>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</si>
  <si>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</si>
  <si>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</si>
  <si>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</si>
  <si>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</si>
  <si>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</si>
  <si>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</si>
  <si>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</si>
  <si>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</si>
  <si>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</si>
  <si>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</si>
  <si>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</si>
  <si>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</si>
  <si>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</si>
  <si>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</si>
  <si>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</si>
  <si>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</si>
  <si>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</si>
  <si>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</si>
  <si>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</si>
  <si>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</si>
  <si>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</si>
  <si>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</si>
  <si>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</si>
  <si>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</si>
  <si>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</si>
  <si>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</si>
  <si>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</si>
  <si>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</si>
  <si>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</si>
  <si>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</si>
  <si>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</si>
  <si>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</si>
  <si>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</si>
  <si>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</si>
  <si>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</si>
  <si>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</si>
  <si>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</si>
  <si>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</si>
  <si>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</si>
  <si>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</si>
  <si>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</si>
  <si>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</si>
  <si>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</si>
  <si>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</si>
  <si>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</si>
  <si>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</si>
  <si>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</si>
  <si>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</si>
  <si>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</si>
  <si>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</si>
  <si>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</si>
  <si>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</si>
  <si>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</si>
  <si>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</si>
  <si>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</si>
  <si>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</si>
  <si>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</si>
  <si>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</si>
  <si>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</si>
  <si>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</si>
  <si>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</si>
  <si>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</si>
  <si>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</si>
  <si>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</si>
  <si>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</si>
  <si>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</si>
  <si>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</si>
  <si>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</si>
  <si>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</si>
  <si>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</si>
  <si>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</si>
  <si>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</si>
  <si>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</si>
  <si>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</si>
  <si>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</si>
  <si>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</si>
  <si>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</si>
  <si>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</si>
  <si>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</si>
  <si>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</si>
  <si>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</si>
  <si>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</si>
  <si>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</si>
  <si>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</si>
  <si>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</si>
  <si>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</si>
  <si>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</si>
  <si>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</si>
  <si>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</si>
  <si>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</si>
  <si>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</si>
  <si>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</si>
  <si>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</si>
  <si>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</si>
  <si>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</si>
  <si>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</si>
  <si>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</si>
  <si>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</si>
  <si>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</si>
  <si>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</si>
  <si>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</si>
  <si>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</si>
  <si>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</si>
  <si>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</si>
  <si>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</si>
  <si>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</si>
  <si>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</si>
  <si>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</si>
  <si>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</si>
  <si>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</si>
  <si>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</si>
  <si>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</si>
  <si>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</si>
  <si>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</si>
  <si>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</si>
  <si>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</si>
  <si>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</si>
  <si>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</si>
  <si>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</si>
  <si>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</si>
  <si>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</si>
  <si>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</si>
  <si>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</si>
  <si>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</si>
  <si>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</si>
  <si>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</si>
  <si>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</si>
  <si>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</si>
  <si>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</si>
  <si>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</si>
  <si>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</si>
  <si>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</si>
  <si>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</si>
  <si>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</si>
  <si>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</si>
  <si>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</si>
  <si>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</si>
  <si>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</si>
  <si>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</si>
  <si>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</si>
  <si>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</si>
  <si>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</si>
  <si>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</si>
  <si>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</si>
  <si>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</si>
  <si>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</si>
  <si>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</si>
  <si>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</si>
  <si>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</si>
  <si>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</si>
  <si>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</si>
  <si>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</si>
  <si>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</si>
  <si>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</si>
  <si>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</si>
  <si>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</si>
  <si>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</si>
  <si>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</si>
  <si>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</si>
  <si>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</si>
  <si>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</si>
  <si>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</si>
  <si>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</si>
  <si>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</si>
  <si>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</si>
  <si>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</si>
  <si>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</si>
  <si>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</si>
  <si>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</si>
  <si>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</si>
  <si>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</si>
  <si>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</si>
  <si>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</si>
  <si>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</si>
  <si>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</si>
  <si>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</si>
  <si>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</si>
  <si>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</si>
  <si>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</si>
  <si>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</si>
  <si>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</si>
  <si>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</si>
  <si>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</si>
  <si>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</si>
  <si>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</si>
  <si>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</si>
  <si>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</si>
  <si>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</si>
  <si>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</si>
  <si>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</si>
  <si>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</si>
  <si>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</si>
  <si>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</si>
  <si>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</si>
  <si>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</si>
  <si>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</si>
  <si>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</si>
  <si>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</si>
  <si>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</si>
  <si>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</si>
  <si>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</si>
  <si>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</si>
  <si>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</si>
  <si>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</si>
  <si>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</si>
  <si>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</si>
  <si>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</si>
  <si>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</si>
  <si>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</si>
  <si>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</si>
  <si>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</si>
  <si>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</si>
  <si>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</si>
  <si>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</si>
  <si>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</si>
  <si>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</si>
  <si>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</si>
  <si>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</si>
  <si>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</si>
  <si>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</si>
  <si>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</si>
  <si>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</si>
  <si>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</si>
  <si>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</si>
  <si>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</si>
  <si>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</si>
  <si>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</si>
  <si>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</si>
  <si>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</si>
  <si>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</si>
  <si>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</si>
  <si>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</si>
  <si>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</si>
  <si>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</si>
  <si>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</si>
  <si>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</si>
  <si>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</si>
  <si>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</si>
  <si>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</si>
  <si>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</si>
  <si>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</si>
  <si>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</si>
  <si>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</si>
  <si>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</si>
  <si>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</si>
  <si>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</si>
  <si>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</si>
  <si>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</si>
  <si>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</si>
  <si>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</si>
  <si>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</si>
  <si>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</si>
  <si>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</si>
  <si>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</si>
  <si>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</si>
  <si>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</si>
  <si>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</si>
  <si>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</si>
  <si>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</si>
  <si>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</si>
  <si>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</si>
  <si>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</si>
  <si>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</si>
  <si>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</si>
  <si>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</si>
  <si>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</si>
  <si>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</si>
  <si>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</si>
  <si>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</si>
  <si>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</si>
  <si>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</si>
  <si>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</si>
  <si>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</si>
  <si>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</si>
  <si>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</si>
  <si>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</si>
  <si>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</si>
  <si>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</si>
  <si>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</si>
  <si>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</si>
  <si>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</si>
  <si>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</si>
  <si>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</si>
  <si>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</si>
  <si>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</si>
  <si>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</si>
  <si>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</si>
  <si>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</si>
  <si>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</si>
  <si>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</si>
  <si>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</si>
  <si>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</si>
  <si>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</si>
  <si>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</si>
  <si>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</si>
  <si>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</si>
  <si>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</si>
  <si>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</si>
  <si>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</si>
  <si>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</si>
  <si>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</si>
  <si>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</si>
  <si>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</si>
  <si>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</si>
  <si>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</si>
  <si>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</si>
  <si>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</si>
  <si>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Manufacturer ID</t>
  </si>
  <si>
    <t>Month</t>
  </si>
  <si>
    <t>Day</t>
  </si>
  <si>
    <t>Year</t>
  </si>
  <si>
    <t>Sum of Revenue</t>
  </si>
  <si>
    <t>Sum of Units</t>
  </si>
  <si>
    <t>Average of Revenue</t>
  </si>
  <si>
    <t>Max of Revenue</t>
  </si>
  <si>
    <t>Min of Revenue</t>
  </si>
  <si>
    <t>Manufacturer Count</t>
  </si>
  <si>
    <t>Product Count</t>
  </si>
  <si>
    <t>Sum of Product Count</t>
  </si>
  <si>
    <t>Sum of Manufacturer Count</t>
  </si>
  <si>
    <t>Row Labels</t>
  </si>
  <si>
    <t>January</t>
  </si>
  <si>
    <t>February</t>
  </si>
  <si>
    <t>March</t>
  </si>
  <si>
    <t>April</t>
  </si>
  <si>
    <t>May</t>
  </si>
  <si>
    <t>June</t>
  </si>
  <si>
    <t>Grand Total</t>
  </si>
  <si>
    <t>Sunday</t>
  </si>
  <si>
    <t>Monday</t>
  </si>
  <si>
    <t>Tuesday</t>
  </si>
  <si>
    <t>Wednesday</t>
  </si>
  <si>
    <t>Thursday</t>
  </si>
  <si>
    <t>Friday</t>
  </si>
  <si>
    <t>Saturday</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</si>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</sst>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409]#,##0.00;[Red][$$-409]#,##0.00"/>
    <numFmt numFmtId="165" formatCode="_(* #,##0_);_(* \(#,##0\);_(* &quot;-&quot;??_);_(@_)"/>
    <numFmt numFmtId="166" formatCode="_(* #,##0.0_);_(* \(#,##0.0\);_(* &quot;-&quot;??_);_(@_)"/>
  </numFmts>
  <fonts count="4" x14ac:knownFonts="1">
    <font>
      <sz val="11"/>
      <color theme="1"/>
      <name val="Calibri"/>
      <family val="2"/>
      <scheme val="minor"/>
    </font>
    <font>
      <b/>
      <sz val="11"/>
      <color theme="0"/>
      <name val="Calibri"/>
      <family val="2"/>
      <scheme val="minor"/>
    </font>
    <font>
      <sz val="11"/>
      <color theme="1"/>
      <name val="Calibri"/>
      <family val="2"/>
      <scheme val="minor"/>
    </font>
    <font>
      <b/>
      <sz val="11"/>
      <color theme="0"/>
      <name val="Calibri"/>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3">
    <xf numFmtId="0" fontId="0" fillId="0" borderId="0" xfId="0"/>
    <xf numFmtId="0" fontId="1" fillId="2" borderId="0" xfId="0" applyFont="1" applyFill="1"/>
    <xf numFmtId="14" fontId="0" fillId="0" borderId="0" xfId="0" applyNumberFormat="1"/>
    <xf numFmtId="164" fontId="0" fillId="0" borderId="0" xfId="0" applyNumberFormat="1"/>
    <xf numFmtId="0" fontId="3" fillId="2" borderId="0" xfId="0" applyFont="1" applyFill="1"/>
    <xf numFmtId="0" fontId="0" fillId="0" borderId="0" xfId="0" applyNumberFormat="1"/>
    <xf numFmtId="165" fontId="0" fillId="0" borderId="0" xfId="1" applyNumberFormat="1" applyFont="1"/>
    <xf numFmtId="0" fontId="0" fillId="0" borderId="0" xfId="0" pivotButton="1"/>
    <xf numFmtId="165" fontId="0" fillId="0" borderId="0" xfId="0" applyNumberFormat="1"/>
    <xf numFmtId="0" fontId="0" fillId="0" borderId="0" xfId="0" applyAlignment="1">
      <alignment horizontal="left"/>
    </xf>
    <xf numFmtId="166" fontId="0" fillId="0" borderId="0" xfId="0" applyNumberFormat="1"/>
    <xf numFmtId="43" fontId="0" fillId="0" borderId="0" xfId="0" applyNumberFormat="1"/>
    <xf numFmtId="44" fontId="0" fillId="0" borderId="0" xfId="0" applyNumberFormat="1"/>
  </cellXfs>
  <cellStyles count="2">
    <cellStyle name="Comma" xfId="1" builtinId="3"/>
    <cellStyle name="Normal" xfId="0" builtinId="0"/>
  </cellStyles>
  <dxfs count="125">
    <dxf>
      <numFmt numFmtId="165" formatCode="_(* #,##0_);_(* \(#,##0\);_(* &quot;-&quot;??_);_(@_)"/>
    </dxf>
    <dxf>
      <numFmt numFmtId="166" formatCode="_(* #,##0.0_);_(* \(#,##0.0\);_(* &quot;-&quot;??_);_(@_)"/>
    </dxf>
    <dxf>
      <numFmt numFmtId="35" formatCode="_(* #,##0.00_);_(* \(#,##0.00\);_(* &quot;-&quot;??_);_(@_)"/>
    </dxf>
    <dxf>
      <numFmt numFmtId="35" formatCode="_(* #,##0.00_);_(* \(#,##0.00\);_(* &quot;-&quot;??_);_(@_)"/>
    </dxf>
    <dxf>
      <numFmt numFmtId="166" formatCode="_(* #,##0.0_);_(* \(#,##0.0\);_(* &quot;-&quot;??_);_(@_)"/>
    </dxf>
    <dxf>
      <numFmt numFmtId="165" formatCode="_(* #,##0_);_(* \(#,##0\);_(* &quot;-&quot;??_);_(@_)"/>
    </dxf>
    <dxf>
      <numFmt numFmtId="166" formatCode="_(* #,##0.0_);_(* \(#,##0.0\);_(* &quot;-&quot;??_);_(@_)"/>
    </dxf>
    <dxf>
      <numFmt numFmtId="35" formatCode="_(* #,##0.00_);_(* \(#,##0.00\);_(* &quot;-&quot;??_);_(@_)"/>
    </dxf>
    <dxf>
      <numFmt numFmtId="35" formatCode="_(* #,##0.00_);_(* \(#,##0.00\);_(* &quot;-&quot;??_);_(@_)"/>
    </dxf>
    <dxf>
      <numFmt numFmtId="0" formatCode="General"/>
    </dxf>
    <dxf>
      <numFmt numFmtId="13" formatCode="0%"/>
    </dxf>
    <dxf>
      <numFmt numFmtId="167" formatCode="0.0%"/>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34" formatCode="_(&quot;$&quot;* #,##0.00_);_(&quot;$&quot;* \(#,##0.00\);_(&quot;$&quot;* &quot;-&quot;??_);_(@_)"/>
    </dxf>
    <dxf>
      <numFmt numFmtId="168" formatCode="_(&quot;$&quot;* #,##0.0_);_(&quot;$&quot;* \(#,##0.0\);_(&quot;$&quot;* &quot;-&quot;??_);_(@_)"/>
    </dxf>
    <dxf>
      <numFmt numFmtId="169" formatCode="_(&quot;$&quot;* #,##0_);_(&quot;$&quot;* \(#,##0\);_(&quot;$&quot;* &quot;-&quot;??_);_(@_)"/>
    </dxf>
    <dxf>
      <numFmt numFmtId="168" formatCode="_(&quot;$&quot;* #,##0.0_);_(&quot;$&quot;* \(#,##0.0\);_(&quot;$&quot;* &quot;-&quot;??_);_(@_)"/>
    </dxf>
    <dxf>
      <numFmt numFmtId="34" formatCode="_(&quot;$&quot;* #,##0.00_);_(&quot;$&quot;* \(#,##0.00\);_(&quot;$&quot;*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m/d/yyyy"/>
    </dxf>
    <dxf>
      <numFmt numFmtId="19" formatCode="m/d/yyyy"/>
    </dxf>
    <dxf>
      <numFmt numFmtId="19" formatCode="m/d/yyyy"/>
    </dxf>
    <dxf>
      <numFmt numFmtId="19" formatCode="m/d/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s>
  <tableStyles count="0" defaultTableStyle="TableStyleMedium2" defaultPivotStyle="PivotStyleLight16"/>
  <colors>
    <mruColors>
      <color rgb="FFDE6F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Cohort).xlsx]Sales Trend!PivotTable10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(N'Millions)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circle"/>
          <c:size val="18"/>
          <c:spPr>
            <a:solidFill>
              <a:schemeClr val="bg1"/>
            </a:solidFill>
            <a:ln w="9525">
              <a:solidFill>
                <a:srgbClr val="FF0000"/>
              </a:solidFill>
            </a:ln>
            <a:effectLst/>
          </c:spPr>
        </c:marker>
      </c:pivotFmt>
    </c:pivotFmts>
    <c:plotArea>
      <c:layout/>
      <c:lineChart>
        <c:grouping val="standard"/>
        <c:varyColors val="0"/>
        <c:ser>
          <c:idx val="0"/>
          <c:order val="0"/>
          <c:tx>
            <c:strRef>
              <c:f>'Sales Trend'!$B$3</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Trend'!$A$4:$A$10</c:f>
              <c:strCache>
                <c:ptCount val="6"/>
                <c:pt idx="0">
                  <c:v>January</c:v>
                </c:pt>
                <c:pt idx="1">
                  <c:v>February</c:v>
                </c:pt>
                <c:pt idx="2">
                  <c:v>March</c:v>
                </c:pt>
                <c:pt idx="3">
                  <c:v>April</c:v>
                </c:pt>
                <c:pt idx="4">
                  <c:v>May</c:v>
                </c:pt>
                <c:pt idx="5">
                  <c:v>June</c:v>
                </c:pt>
              </c:strCache>
            </c:strRef>
          </c:cat>
          <c:val>
            <c:numRef>
              <c:f>'Sales Trend'!$B$4:$B$10</c:f>
              <c:numCache>
                <c:formatCode>_(* #,##0.0_);_(* \(#,##0.0\);_(* "-"??_);_(@_)</c:formatCode>
                <c:ptCount val="6"/>
                <c:pt idx="0">
                  <c:v>791664.92999999924</c:v>
                </c:pt>
                <c:pt idx="1">
                  <c:v>1236566.5200000035</c:v>
                </c:pt>
                <c:pt idx="2">
                  <c:v>2205318.1500000237</c:v>
                </c:pt>
                <c:pt idx="3">
                  <c:v>2233854.6300000232</c:v>
                </c:pt>
                <c:pt idx="4">
                  <c:v>1785360.7800000112</c:v>
                </c:pt>
                <c:pt idx="5">
                  <c:v>1573418.0700000073</c:v>
                </c:pt>
              </c:numCache>
            </c:numRef>
          </c:val>
          <c:smooth val="1"/>
          <c:extLst>
            <c:ext xmlns:c16="http://schemas.microsoft.com/office/drawing/2014/chart" uri="{C3380CC4-5D6E-409C-BE32-E72D297353CC}">
              <c16:uniqueId val="{00000000-AB7C-40D8-A3B1-2209BE68E5E2}"/>
            </c:ext>
          </c:extLst>
        </c:ser>
        <c:dLbls>
          <c:showLegendKey val="0"/>
          <c:showVal val="0"/>
          <c:showCatName val="0"/>
          <c:showSerName val="0"/>
          <c:showPercent val="0"/>
          <c:showBubbleSize val="0"/>
        </c:dLbls>
        <c:marker val="1"/>
        <c:smooth val="0"/>
        <c:axId val="342356431"/>
        <c:axId val="342356847"/>
      </c:lineChart>
      <c:catAx>
        <c:axId val="34235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56847"/>
        <c:crosses val="autoZero"/>
        <c:auto val="1"/>
        <c:lblAlgn val="ctr"/>
        <c:lblOffset val="100"/>
        <c:noMultiLvlLbl val="0"/>
      </c:catAx>
      <c:valAx>
        <c:axId val="342356847"/>
        <c:scaling>
          <c:orientation val="minMax"/>
        </c:scaling>
        <c:delete val="1"/>
        <c:axPos val="l"/>
        <c:numFmt formatCode="_(* #,##0.0_);_(* \(#,##0.0\);_(* &quot;-&quot;??_);_(@_)" sourceLinked="1"/>
        <c:majorTickMark val="none"/>
        <c:minorTickMark val="none"/>
        <c:tickLblPos val="nextTo"/>
        <c:crossAx val="34235643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Cohort).xlsx]Trend by Units!PivotTable1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Georgia" panose="02040502050405020303" pitchFamily="18" charset="0"/>
              </a:rPr>
              <a:t>Trend by Units</a:t>
            </a:r>
          </a:p>
        </c:rich>
      </c:tx>
      <c:layout>
        <c:manualLayout>
          <c:xMode val="edge"/>
          <c:yMode val="edge"/>
          <c:x val="0.37295367925828388"/>
          <c:y val="3.0303030303030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solidFill>
              <a:schemeClr val="accent1"/>
            </a:solidFill>
          </a:ln>
          <a:effectLst/>
        </c:spPr>
        <c:marker>
          <c:symbol val="none"/>
        </c:marker>
      </c:pivotFmt>
      <c:pivotFmt>
        <c:idx val="1"/>
        <c:spPr>
          <a:solidFill>
            <a:schemeClr val="accent1"/>
          </a:solidFill>
          <a:ln w="28575" cap="rnd">
            <a:solidFill>
              <a:schemeClr val="accent1"/>
            </a:solidFill>
            <a:round/>
          </a:ln>
          <a:effectLst/>
        </c:spPr>
        <c:marker>
          <c:symbol val="circle"/>
          <c:size val="14"/>
          <c:spPr>
            <a:solidFill>
              <a:schemeClr val="bg1"/>
            </a:solidFill>
            <a:ln w="9525">
              <a:solidFill>
                <a:srgbClr val="DE6F3C"/>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a:noFill/>
          </a:ln>
          <a:effectLst/>
        </c:spPr>
        <c:marker>
          <c:symbol val="none"/>
        </c:marker>
      </c:pivotFmt>
      <c:pivotFmt>
        <c:idx val="7"/>
        <c:spPr>
          <a:ln w="28575" cap="rnd">
            <a:solidFill>
              <a:schemeClr val="accent1"/>
            </a:solidFill>
            <a:round/>
          </a:ln>
          <a:effectLst/>
        </c:spPr>
        <c:marker>
          <c:symbol val="circle"/>
          <c:size val="14"/>
          <c:spPr>
            <a:solidFill>
              <a:schemeClr val="bg1"/>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5886826296023064E-2"/>
          <c:y val="0.18227272727272731"/>
          <c:w val="0.93926844780673024"/>
          <c:h val="0.69551379941143721"/>
        </c:manualLayout>
      </c:layout>
      <c:areaChart>
        <c:grouping val="standard"/>
        <c:varyColors val="0"/>
        <c:ser>
          <c:idx val="0"/>
          <c:order val="0"/>
          <c:tx>
            <c:strRef>
              <c:f>'Trend by Units'!$B$3</c:f>
              <c:strCache>
                <c:ptCount val="1"/>
                <c:pt idx="0">
                  <c:v>Sum of Units</c:v>
                </c:pt>
              </c:strCache>
            </c:strRef>
          </c:tx>
          <c:spPr>
            <a:solidFill>
              <a:schemeClr val="bg1">
                <a:lumMod val="95000"/>
              </a:schemeClr>
            </a:solidFill>
            <a:ln>
              <a:noFill/>
            </a:ln>
            <a:effectLst/>
          </c:spPr>
          <c:cat>
            <c:strRef>
              <c:f>'Trend by Units'!$A$4:$A$10</c:f>
              <c:strCache>
                <c:ptCount val="6"/>
                <c:pt idx="0">
                  <c:v>January</c:v>
                </c:pt>
                <c:pt idx="1">
                  <c:v>February</c:v>
                </c:pt>
                <c:pt idx="2">
                  <c:v>March</c:v>
                </c:pt>
                <c:pt idx="3">
                  <c:v>April</c:v>
                </c:pt>
                <c:pt idx="4">
                  <c:v>May</c:v>
                </c:pt>
                <c:pt idx="5">
                  <c:v>June</c:v>
                </c:pt>
              </c:strCache>
            </c:strRef>
          </c:cat>
          <c:val>
            <c:numRef>
              <c:f>'Trend by Units'!$B$4:$B$10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376F-421A-99C6-E5D44C649B6C}"/>
            </c:ext>
          </c:extLst>
        </c:ser>
        <c:dLbls>
          <c:showLegendKey val="0"/>
          <c:showVal val="0"/>
          <c:showCatName val="0"/>
          <c:showSerName val="0"/>
          <c:showPercent val="0"/>
          <c:showBubbleSize val="0"/>
        </c:dLbls>
        <c:axId val="1318597488"/>
        <c:axId val="1318595824"/>
      </c:areaChart>
      <c:lineChart>
        <c:grouping val="standard"/>
        <c:varyColors val="0"/>
        <c:ser>
          <c:idx val="1"/>
          <c:order val="1"/>
          <c:tx>
            <c:strRef>
              <c:f>'Trend by Units'!$C$3</c:f>
              <c:strCache>
                <c:ptCount val="1"/>
                <c:pt idx="0">
                  <c:v>Sum of Units2</c:v>
                </c:pt>
              </c:strCache>
            </c:strRef>
          </c:tx>
          <c:spPr>
            <a:ln w="28575" cap="rnd">
              <a:solidFill>
                <a:schemeClr val="accent2"/>
              </a:solidFill>
              <a:round/>
            </a:ln>
            <a:effectLst/>
          </c:spPr>
          <c:marker>
            <c:symbol val="circle"/>
            <c:size val="14"/>
            <c:spPr>
              <a:solidFill>
                <a:schemeClr val="bg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'Trend by Units'!$A$4:$A$10</c:f>
              <c:strCache>
                <c:ptCount val="6"/>
                <c:pt idx="0">
                  <c:v>January</c:v>
                </c:pt>
                <c:pt idx="1">
                  <c:v>February</c:v>
                </c:pt>
                <c:pt idx="2">
                  <c:v>March</c:v>
                </c:pt>
                <c:pt idx="3">
                  <c:v>April</c:v>
                </c:pt>
                <c:pt idx="4">
                  <c:v>May</c:v>
                </c:pt>
                <c:pt idx="5">
                  <c:v>June</c:v>
                </c:pt>
              </c:strCache>
            </c:strRef>
          </c:cat>
          <c:val>
            <c:numRef>
              <c:f>'Trend by Units'!$C$4:$C$10</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376F-421A-99C6-E5D44C649B6C}"/>
            </c:ext>
          </c:extLst>
        </c:ser>
        <c:dLbls>
          <c:showLegendKey val="0"/>
          <c:showVal val="0"/>
          <c:showCatName val="0"/>
          <c:showSerName val="0"/>
          <c:showPercent val="0"/>
          <c:showBubbleSize val="0"/>
        </c:dLbls>
        <c:marker val="1"/>
        <c:smooth val="0"/>
        <c:axId val="1318597488"/>
        <c:axId val="1318595824"/>
      </c:lineChart>
      <c:catAx>
        <c:axId val="13185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95824"/>
        <c:crosses val="autoZero"/>
        <c:auto val="1"/>
        <c:lblAlgn val="ctr"/>
        <c:lblOffset val="100"/>
        <c:noMultiLvlLbl val="0"/>
      </c:catAx>
      <c:valAx>
        <c:axId val="1318595824"/>
        <c:scaling>
          <c:orientation val="minMax"/>
        </c:scaling>
        <c:delete val="1"/>
        <c:axPos val="l"/>
        <c:numFmt formatCode="General" sourceLinked="1"/>
        <c:majorTickMark val="none"/>
        <c:minorTickMark val="none"/>
        <c:tickLblPos val="nextTo"/>
        <c:crossAx val="1318597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Cohort).xlsx]Top 3 states!PivotTable2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Georgia" panose="02040502050405020303" pitchFamily="18" charset="0"/>
              </a:rPr>
              <a:t>Top</a:t>
            </a:r>
            <a:r>
              <a:rPr lang="en-US" sz="1100" b="1" baseline="0">
                <a:latin typeface="Georgia" panose="02040502050405020303" pitchFamily="18" charset="0"/>
              </a:rPr>
              <a:t> Three States in Revenue (N'millions)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5961176727909016E-2"/>
              <c:y val="-0.2117337416156314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256124234470691"/>
              <c:y val="0.1359386847477398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909623797025366"/>
              <c:y val="9.1130431612715071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3 states'!$B$3</c:f>
              <c:strCache>
                <c:ptCount val="1"/>
                <c:pt idx="0">
                  <c:v>Total</c:v>
                </c:pt>
              </c:strCache>
            </c:strRef>
          </c:tx>
          <c:spPr>
            <a:solidFill>
              <a:srgbClr val="FF0000"/>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4701-4BCD-A2B7-C8F9808C1036}"/>
              </c:ext>
            </c:extLst>
          </c:dPt>
          <c:dPt>
            <c:idx val="1"/>
            <c:invertIfNegative val="0"/>
            <c:bubble3D val="0"/>
            <c:extLst>
              <c:ext xmlns:c16="http://schemas.microsoft.com/office/drawing/2014/chart" uri="{C3380CC4-5D6E-409C-BE32-E72D297353CC}">
                <c16:uniqueId val="{00000001-4701-4BCD-A2B7-C8F9808C1036}"/>
              </c:ext>
            </c:extLst>
          </c:dPt>
          <c:dPt>
            <c:idx val="2"/>
            <c:invertIfNegative val="0"/>
            <c:bubble3D val="0"/>
            <c:extLst>
              <c:ext xmlns:c16="http://schemas.microsoft.com/office/drawing/2014/chart" uri="{C3380CC4-5D6E-409C-BE32-E72D297353CC}">
                <c16:uniqueId val="{00000002-4701-4BCD-A2B7-C8F9808C10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3 states'!$A$4:$A$7</c:f>
              <c:strCache>
                <c:ptCount val="3"/>
                <c:pt idx="0">
                  <c:v>Ontario</c:v>
                </c:pt>
                <c:pt idx="1">
                  <c:v>Alberta</c:v>
                </c:pt>
                <c:pt idx="2">
                  <c:v>British Columbia</c:v>
                </c:pt>
              </c:strCache>
            </c:strRef>
          </c:cat>
          <c:val>
            <c:numRef>
              <c:f>'Top 3 states'!$B$4:$B$7</c:f>
              <c:numCache>
                <c:formatCode>_(* #,##0.00_);_(* \(#,##0.00\);_(* "-"??_);_(@_)</c:formatCode>
                <c:ptCount val="3"/>
                <c:pt idx="0">
                  <c:v>3115227.7800000445</c:v>
                </c:pt>
                <c:pt idx="1">
                  <c:v>2963158.3800000413</c:v>
                </c:pt>
                <c:pt idx="2">
                  <c:v>2108138.7600000193</c:v>
                </c:pt>
              </c:numCache>
            </c:numRef>
          </c:val>
          <c:extLst>
            <c:ext xmlns:c16="http://schemas.microsoft.com/office/drawing/2014/chart" uri="{C3380CC4-5D6E-409C-BE32-E72D297353CC}">
              <c16:uniqueId val="{00000003-4701-4BCD-A2B7-C8F9808C1036}"/>
            </c:ext>
          </c:extLst>
        </c:ser>
        <c:dLbls>
          <c:showLegendKey val="0"/>
          <c:showVal val="0"/>
          <c:showCatName val="0"/>
          <c:showSerName val="0"/>
          <c:showPercent val="0"/>
          <c:showBubbleSize val="0"/>
        </c:dLbls>
        <c:gapWidth val="150"/>
        <c:axId val="1333650432"/>
        <c:axId val="1333655424"/>
      </c:barChart>
      <c:catAx>
        <c:axId val="133365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55424"/>
        <c:crosses val="autoZero"/>
        <c:auto val="1"/>
        <c:lblAlgn val="ctr"/>
        <c:lblOffset val="100"/>
        <c:noMultiLvlLbl val="0"/>
      </c:catAx>
      <c:valAx>
        <c:axId val="1333655424"/>
        <c:scaling>
          <c:orientation val="minMax"/>
        </c:scaling>
        <c:delete val="1"/>
        <c:axPos val="l"/>
        <c:numFmt formatCode="_(* #,##0.00_);_(* \(#,##0.00\);_(* &quot;-&quot;??_);_(@_)" sourceLinked="1"/>
        <c:majorTickMark val="out"/>
        <c:minorTickMark val="none"/>
        <c:tickLblPos val="nextTo"/>
        <c:crossAx val="1333650432"/>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Cohort).xlsx]contr. by Category!PivotTable4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Georgia" panose="02040502050405020303" pitchFamily="18" charset="0"/>
              </a:rPr>
              <a:t>Revenue Contribution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pivotFmt>
      <c:pivotFmt>
        <c:idx val="2"/>
        <c:spPr>
          <a:solidFill>
            <a:schemeClr val="accent2">
              <a:lumMod val="75000"/>
            </a:schemeClr>
          </a:solidFill>
          <a:ln>
            <a:noFill/>
          </a:ln>
          <a:effectLst/>
        </c:spPr>
      </c:pivotFmt>
      <c:pivotFmt>
        <c:idx val="3"/>
        <c:spPr>
          <a:solidFill>
            <a:schemeClr val="accent1"/>
          </a:solidFill>
          <a:ln>
            <a:noFill/>
          </a:ln>
          <a:effectLst/>
        </c:spPr>
      </c:pivotFmt>
      <c:pivotFmt>
        <c:idx val="4"/>
        <c:spPr>
          <a:solidFill>
            <a:schemeClr val="accent4">
              <a:lumMod val="60000"/>
              <a:lumOff val="40000"/>
            </a:schemeClr>
          </a:solidFill>
          <a:ln>
            <a:noFill/>
          </a:ln>
          <a:effectLst/>
        </c:spP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4">
              <a:lumMod val="60000"/>
              <a:lumOff val="40000"/>
            </a:schemeClr>
          </a:solidFill>
          <a:ln>
            <a:noFill/>
          </a:ln>
          <a:effectLst/>
        </c:spPr>
      </c:pivotFmt>
      <c:pivotFmt>
        <c:idx val="8"/>
        <c:spPr>
          <a:solidFill>
            <a:schemeClr val="accent1"/>
          </a:solidFill>
          <a:ln>
            <a:noFill/>
          </a:ln>
          <a:effectLst/>
        </c:spPr>
      </c:pivotFmt>
      <c:pivotFmt>
        <c:idx val="9"/>
        <c:spPr>
          <a:solidFill>
            <a:schemeClr val="accent2">
              <a:lumMod val="75000"/>
            </a:schemeClr>
          </a:solidFill>
          <a:ln>
            <a:noFill/>
          </a:ln>
          <a:effectLst/>
        </c:spPr>
      </c:pivotFmt>
      <c:pivotFmt>
        <c:idx val="10"/>
        <c:spPr>
          <a:solidFill>
            <a:srgbClr val="FF0000"/>
          </a:solidFill>
          <a:ln>
            <a:noFill/>
          </a:ln>
          <a:effectLst/>
        </c:spPr>
      </c:pivotFmt>
      <c:pivotFmt>
        <c:idx val="11"/>
        <c:spPr>
          <a:solidFill>
            <a:schemeClr val="accent1"/>
          </a:solidFill>
          <a:ln>
            <a:noFill/>
          </a:ln>
          <a:effectLst/>
        </c:spPr>
        <c:marker>
          <c:symbol val="none"/>
        </c:marker>
      </c:pivotFmt>
      <c:pivotFmt>
        <c:idx val="12"/>
        <c:spPr>
          <a:solidFill>
            <a:schemeClr val="accent4">
              <a:lumMod val="60000"/>
              <a:lumOff val="40000"/>
            </a:schemeClr>
          </a:solidFill>
          <a:ln>
            <a:noFill/>
          </a:ln>
          <a:effectLst/>
        </c:spPr>
      </c:pivotFmt>
      <c:pivotFmt>
        <c:idx val="13"/>
        <c:spPr>
          <a:solidFill>
            <a:schemeClr val="accent1"/>
          </a:solidFill>
          <a:ln>
            <a:noFill/>
          </a:ln>
          <a:effectLst/>
        </c:spPr>
      </c:pivotFmt>
      <c:pivotFmt>
        <c:idx val="14"/>
        <c:spPr>
          <a:solidFill>
            <a:schemeClr val="accent2">
              <a:lumMod val="75000"/>
            </a:schemeClr>
          </a:solidFill>
          <a:ln>
            <a:noFill/>
          </a:ln>
          <a:effectLst/>
        </c:spPr>
      </c:pivotFmt>
      <c:pivotFmt>
        <c:idx val="15"/>
        <c:spPr>
          <a:solidFill>
            <a:srgbClr val="FF0000"/>
          </a:solidFill>
          <a:ln>
            <a:noFill/>
          </a:ln>
          <a:effectLst/>
        </c:spPr>
      </c:pivotFmt>
    </c:pivotFmts>
    <c:plotArea>
      <c:layout/>
      <c:pieChart>
        <c:varyColors val="1"/>
        <c:ser>
          <c:idx val="0"/>
          <c:order val="0"/>
          <c:tx>
            <c:strRef>
              <c:f>'contr. by Category'!$B$3</c:f>
              <c:strCache>
                <c:ptCount val="1"/>
                <c:pt idx="0">
                  <c:v>Total</c:v>
                </c:pt>
              </c:strCache>
            </c:strRef>
          </c:tx>
          <c:dPt>
            <c:idx val="0"/>
            <c:bubble3D val="0"/>
            <c:spPr>
              <a:solidFill>
                <a:schemeClr val="accent4">
                  <a:lumMod val="60000"/>
                  <a:lumOff val="40000"/>
                </a:schemeClr>
              </a:solidFill>
              <a:ln>
                <a:noFill/>
              </a:ln>
              <a:effectLst/>
            </c:spPr>
            <c:extLst>
              <c:ext xmlns:c16="http://schemas.microsoft.com/office/drawing/2014/chart" uri="{C3380CC4-5D6E-409C-BE32-E72D297353CC}">
                <c16:uniqueId val="{00000001-3414-4829-A1E9-D97E32205502}"/>
              </c:ext>
            </c:extLst>
          </c:dPt>
          <c:dPt>
            <c:idx val="1"/>
            <c:bubble3D val="0"/>
            <c:spPr>
              <a:solidFill>
                <a:schemeClr val="accent1"/>
              </a:solidFill>
              <a:ln>
                <a:noFill/>
              </a:ln>
              <a:effectLst/>
            </c:spPr>
            <c:extLst>
              <c:ext xmlns:c16="http://schemas.microsoft.com/office/drawing/2014/chart" uri="{C3380CC4-5D6E-409C-BE32-E72D297353CC}">
                <c16:uniqueId val="{00000003-3414-4829-A1E9-D97E32205502}"/>
              </c:ext>
            </c:extLst>
          </c:dPt>
          <c:dPt>
            <c:idx val="2"/>
            <c:bubble3D val="0"/>
            <c:spPr>
              <a:solidFill>
                <a:schemeClr val="accent2">
                  <a:lumMod val="75000"/>
                </a:schemeClr>
              </a:solidFill>
              <a:ln>
                <a:noFill/>
              </a:ln>
              <a:effectLst/>
            </c:spPr>
            <c:extLst>
              <c:ext xmlns:c16="http://schemas.microsoft.com/office/drawing/2014/chart" uri="{C3380CC4-5D6E-409C-BE32-E72D297353CC}">
                <c16:uniqueId val="{00000005-3414-4829-A1E9-D97E32205502}"/>
              </c:ext>
            </c:extLst>
          </c:dPt>
          <c:dPt>
            <c:idx val="3"/>
            <c:bubble3D val="0"/>
            <c:spPr>
              <a:solidFill>
                <a:srgbClr val="FF0000"/>
              </a:solidFill>
              <a:ln>
                <a:noFill/>
              </a:ln>
              <a:effectLst/>
            </c:spPr>
            <c:extLst>
              <c:ext xmlns:c16="http://schemas.microsoft.com/office/drawing/2014/chart" uri="{C3380CC4-5D6E-409C-BE32-E72D297353CC}">
                <c16:uniqueId val="{00000007-3414-4829-A1E9-D97E32205502}"/>
              </c:ext>
            </c:extLst>
          </c:dPt>
          <c:cat>
            <c:strRef>
              <c:f>'contr. by Category'!$A$4:$A$8</c:f>
              <c:strCache>
                <c:ptCount val="4"/>
                <c:pt idx="0">
                  <c:v>Youth</c:v>
                </c:pt>
                <c:pt idx="1">
                  <c:v>Mix</c:v>
                </c:pt>
                <c:pt idx="2">
                  <c:v>Rural</c:v>
                </c:pt>
                <c:pt idx="3">
                  <c:v>Urban</c:v>
                </c:pt>
              </c:strCache>
            </c:strRef>
          </c:cat>
          <c:val>
            <c:numRef>
              <c:f>'contr. by Category'!$B$4:$B$8</c:f>
              <c:numCache>
                <c:formatCode>_(* #,##0_);_(* \(#,##0\);_(* "-"??_);_(@_)</c:formatCode>
                <c:ptCount val="4"/>
                <c:pt idx="0">
                  <c:v>201819.2399999999</c:v>
                </c:pt>
                <c:pt idx="1">
                  <c:v>228164.57999999981</c:v>
                </c:pt>
                <c:pt idx="2">
                  <c:v>851593.67999999807</c:v>
                </c:pt>
                <c:pt idx="3">
                  <c:v>8544605.5800000802</c:v>
                </c:pt>
              </c:numCache>
            </c:numRef>
          </c:val>
          <c:extLst>
            <c:ext xmlns:c16="http://schemas.microsoft.com/office/drawing/2014/chart" uri="{C3380CC4-5D6E-409C-BE32-E72D297353CC}">
              <c16:uniqueId val="{00000008-3414-4829-A1E9-D97E32205502}"/>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Cohort).xlsx]Sales Trend!PivotTable11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Products by Revenue ('Thousand)</a:t>
            </a:r>
            <a:endParaRPr lang="en-US"/>
          </a:p>
        </c:rich>
      </c:tx>
      <c:layout>
        <c:manualLayout>
          <c:xMode val="edge"/>
          <c:yMode val="edge"/>
          <c:x val="0.22726909980846993"/>
          <c:y val="2.6229508196721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Trend'!$B$17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Trend'!$A$18:$A$28</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'Sales Trend'!$B$18:$B$28</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B29B-4744-935C-CC31D784E865}"/>
            </c:ext>
          </c:extLst>
        </c:ser>
        <c:dLbls>
          <c:showLegendKey val="0"/>
          <c:showVal val="0"/>
          <c:showCatName val="0"/>
          <c:showSerName val="0"/>
          <c:showPercent val="0"/>
          <c:showBubbleSize val="0"/>
        </c:dLbls>
        <c:gapWidth val="85"/>
        <c:overlap val="-27"/>
        <c:axId val="340344479"/>
        <c:axId val="340346559"/>
      </c:barChart>
      <c:catAx>
        <c:axId val="34034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46559"/>
        <c:crosses val="autoZero"/>
        <c:auto val="1"/>
        <c:lblAlgn val="ctr"/>
        <c:lblOffset val="100"/>
        <c:noMultiLvlLbl val="0"/>
      </c:catAx>
      <c:valAx>
        <c:axId val="340346559"/>
        <c:scaling>
          <c:orientation val="minMax"/>
        </c:scaling>
        <c:delete val="1"/>
        <c:axPos val="l"/>
        <c:numFmt formatCode="_(* #,##0_);_(* \(#,##0\);_(* &quot;-&quot;??_);_(@_)" sourceLinked="1"/>
        <c:majorTickMark val="none"/>
        <c:minorTickMark val="none"/>
        <c:tickLblPos val="nextTo"/>
        <c:crossAx val="340344479"/>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Cohort).xlsx]Sales Trend!PivotTable1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Buttom Ten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Trend'!$B$34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Trend'!$A$35:$A$45</c:f>
              <c:strCache>
                <c:ptCount val="10"/>
                <c:pt idx="0">
                  <c:v>Currus RP-34</c:v>
                </c:pt>
                <c:pt idx="1">
                  <c:v>Currus RP-33</c:v>
                </c:pt>
                <c:pt idx="2">
                  <c:v>Quibus RP-99</c:v>
                </c:pt>
                <c:pt idx="3">
                  <c:v>Quibus RP-00</c:v>
                </c:pt>
                <c:pt idx="4">
                  <c:v>Aliqui RP-37</c:v>
                </c:pt>
                <c:pt idx="5">
                  <c:v>Aliqui RP-38</c:v>
                </c:pt>
                <c:pt idx="6">
                  <c:v>Aliqui YY-09</c:v>
                </c:pt>
                <c:pt idx="7">
                  <c:v>Aliqui YY-21</c:v>
                </c:pt>
                <c:pt idx="8">
                  <c:v>Currus RP-17</c:v>
                </c:pt>
                <c:pt idx="9">
                  <c:v>Currus RP-18</c:v>
                </c:pt>
              </c:strCache>
            </c:strRef>
          </c:cat>
          <c:val>
            <c:numRef>
              <c:f>'Sales Trend'!$B$35:$B$45</c:f>
              <c:numCache>
                <c:formatCode>_(* #,##0_);_(* \(#,##0\);_(* "-"??_);_(@_)</c:formatCode>
                <c:ptCount val="10"/>
                <c:pt idx="0">
                  <c:v>944.37</c:v>
                </c:pt>
                <c:pt idx="1">
                  <c:v>944.37</c:v>
                </c:pt>
                <c:pt idx="2">
                  <c:v>1069.74</c:v>
                </c:pt>
                <c:pt idx="3">
                  <c:v>1069.74</c:v>
                </c:pt>
                <c:pt idx="4">
                  <c:v>1070.3699999999999</c:v>
                </c:pt>
                <c:pt idx="5">
                  <c:v>1070.3699999999999</c:v>
                </c:pt>
                <c:pt idx="6">
                  <c:v>1070.3699999999999</c:v>
                </c:pt>
                <c:pt idx="7">
                  <c:v>1290.8699999999999</c:v>
                </c:pt>
                <c:pt idx="8">
                  <c:v>1448.37</c:v>
                </c:pt>
                <c:pt idx="9">
                  <c:v>1448.37</c:v>
                </c:pt>
              </c:numCache>
            </c:numRef>
          </c:val>
          <c:extLst>
            <c:ext xmlns:c16="http://schemas.microsoft.com/office/drawing/2014/chart" uri="{C3380CC4-5D6E-409C-BE32-E72D297353CC}">
              <c16:uniqueId val="{00000000-05B3-45C1-A61A-D6F0D1EDC1E8}"/>
            </c:ext>
          </c:extLst>
        </c:ser>
        <c:dLbls>
          <c:showLegendKey val="0"/>
          <c:showVal val="0"/>
          <c:showCatName val="0"/>
          <c:showSerName val="0"/>
          <c:showPercent val="0"/>
          <c:showBubbleSize val="0"/>
        </c:dLbls>
        <c:gapWidth val="80"/>
        <c:axId val="341531503"/>
        <c:axId val="341527759"/>
      </c:barChart>
      <c:catAx>
        <c:axId val="34153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27759"/>
        <c:crosses val="autoZero"/>
        <c:auto val="1"/>
        <c:lblAlgn val="ctr"/>
        <c:lblOffset val="100"/>
        <c:noMultiLvlLbl val="0"/>
      </c:catAx>
      <c:valAx>
        <c:axId val="341527759"/>
        <c:scaling>
          <c:orientation val="minMax"/>
        </c:scaling>
        <c:delete val="1"/>
        <c:axPos val="b"/>
        <c:numFmt formatCode="_(* #,##0_);_(* \(#,##0\);_(* &quot;-&quot;??_);_(@_)" sourceLinked="1"/>
        <c:majorTickMark val="none"/>
        <c:minorTickMark val="none"/>
        <c:tickLblPos val="nextTo"/>
        <c:crossAx val="341531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Cohort).xlsx]Sales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Buttom Ten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Trend'!$B$34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Trend'!$A$35:$A$45</c:f>
              <c:strCache>
                <c:ptCount val="10"/>
                <c:pt idx="0">
                  <c:v>Currus RP-34</c:v>
                </c:pt>
                <c:pt idx="1">
                  <c:v>Currus RP-33</c:v>
                </c:pt>
                <c:pt idx="2">
                  <c:v>Quibus RP-99</c:v>
                </c:pt>
                <c:pt idx="3">
                  <c:v>Quibus RP-00</c:v>
                </c:pt>
                <c:pt idx="4">
                  <c:v>Aliqui RP-37</c:v>
                </c:pt>
                <c:pt idx="5">
                  <c:v>Aliqui RP-38</c:v>
                </c:pt>
                <c:pt idx="6">
                  <c:v>Aliqui YY-09</c:v>
                </c:pt>
                <c:pt idx="7">
                  <c:v>Aliqui YY-21</c:v>
                </c:pt>
                <c:pt idx="8">
                  <c:v>Currus RP-17</c:v>
                </c:pt>
                <c:pt idx="9">
                  <c:v>Currus RP-18</c:v>
                </c:pt>
              </c:strCache>
            </c:strRef>
          </c:cat>
          <c:val>
            <c:numRef>
              <c:f>'Sales Trend'!$B$35:$B$45</c:f>
              <c:numCache>
                <c:formatCode>_(* #,##0_);_(* \(#,##0\);_(* "-"??_);_(@_)</c:formatCode>
                <c:ptCount val="10"/>
                <c:pt idx="0">
                  <c:v>944.37</c:v>
                </c:pt>
                <c:pt idx="1">
                  <c:v>944.37</c:v>
                </c:pt>
                <c:pt idx="2">
                  <c:v>1069.74</c:v>
                </c:pt>
                <c:pt idx="3">
                  <c:v>1069.74</c:v>
                </c:pt>
                <c:pt idx="4">
                  <c:v>1070.3699999999999</c:v>
                </c:pt>
                <c:pt idx="5">
                  <c:v>1070.3699999999999</c:v>
                </c:pt>
                <c:pt idx="6">
                  <c:v>1070.3699999999999</c:v>
                </c:pt>
                <c:pt idx="7">
                  <c:v>1290.8699999999999</c:v>
                </c:pt>
                <c:pt idx="8">
                  <c:v>1448.37</c:v>
                </c:pt>
                <c:pt idx="9">
                  <c:v>1448.37</c:v>
                </c:pt>
              </c:numCache>
            </c:numRef>
          </c:val>
          <c:extLst>
            <c:ext xmlns:c16="http://schemas.microsoft.com/office/drawing/2014/chart" uri="{C3380CC4-5D6E-409C-BE32-E72D297353CC}">
              <c16:uniqueId val="{00000000-05B3-45C1-A61A-D6F0D1EDC1E8}"/>
            </c:ext>
          </c:extLst>
        </c:ser>
        <c:dLbls>
          <c:showLegendKey val="0"/>
          <c:showVal val="0"/>
          <c:showCatName val="0"/>
          <c:showSerName val="0"/>
          <c:showPercent val="0"/>
          <c:showBubbleSize val="0"/>
        </c:dLbls>
        <c:gapWidth val="80"/>
        <c:axId val="341531503"/>
        <c:axId val="341527759"/>
      </c:barChart>
      <c:catAx>
        <c:axId val="34153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27759"/>
        <c:crosses val="autoZero"/>
        <c:auto val="1"/>
        <c:lblAlgn val="ctr"/>
        <c:lblOffset val="100"/>
        <c:noMultiLvlLbl val="0"/>
      </c:catAx>
      <c:valAx>
        <c:axId val="341527759"/>
        <c:scaling>
          <c:orientation val="minMax"/>
        </c:scaling>
        <c:delete val="1"/>
        <c:axPos val="b"/>
        <c:numFmt formatCode="_(* #,##0_);_(* \(#,##0\);_(* &quot;-&quot;??_);_(@_)" sourceLinked="1"/>
        <c:majorTickMark val="none"/>
        <c:minorTickMark val="none"/>
        <c:tickLblPos val="nextTo"/>
        <c:crossAx val="341531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Cohort).xlsx]Top 3 states!PivotTable2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Three States in Revenue (N'millions)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5961176727909016E-2"/>
              <c:y val="-0.2117337416156314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256124234470691"/>
              <c:y val="0.1359386847477398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909623797025366"/>
              <c:y val="9.1130431612715071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pivotFmt>
      <c:pivotFmt>
        <c:idx val="6"/>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states'!$B$3</c:f>
              <c:strCache>
                <c:ptCount val="1"/>
                <c:pt idx="0">
                  <c:v>Total</c:v>
                </c:pt>
              </c:strCache>
            </c:strRef>
          </c:tx>
          <c:spPr>
            <a:solidFill>
              <a:srgbClr val="FF0000"/>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3-91EE-40FF-B945-342596941E5D}"/>
              </c:ext>
            </c:extLst>
          </c:dPt>
          <c:dPt>
            <c:idx val="1"/>
            <c:invertIfNegative val="0"/>
            <c:bubble3D val="0"/>
            <c:extLst>
              <c:ext xmlns:c16="http://schemas.microsoft.com/office/drawing/2014/chart" uri="{C3380CC4-5D6E-409C-BE32-E72D297353CC}">
                <c16:uniqueId val="{00000001-91EE-40FF-B945-342596941E5D}"/>
              </c:ext>
            </c:extLst>
          </c:dPt>
          <c:dPt>
            <c:idx val="2"/>
            <c:invertIfNegative val="0"/>
            <c:bubble3D val="0"/>
            <c:extLst>
              <c:ext xmlns:c16="http://schemas.microsoft.com/office/drawing/2014/chart" uri="{C3380CC4-5D6E-409C-BE32-E72D297353CC}">
                <c16:uniqueId val="{00000002-91EE-40FF-B945-342596941E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states'!$A$4:$A$7</c:f>
              <c:strCache>
                <c:ptCount val="3"/>
                <c:pt idx="0">
                  <c:v>Ontario</c:v>
                </c:pt>
                <c:pt idx="1">
                  <c:v>Alberta</c:v>
                </c:pt>
                <c:pt idx="2">
                  <c:v>British Columbia</c:v>
                </c:pt>
              </c:strCache>
            </c:strRef>
          </c:cat>
          <c:val>
            <c:numRef>
              <c:f>'Top 3 states'!$B$4:$B$7</c:f>
              <c:numCache>
                <c:formatCode>_(* #,##0.00_);_(* \(#,##0.00\);_(* "-"??_);_(@_)</c:formatCode>
                <c:ptCount val="3"/>
                <c:pt idx="0">
                  <c:v>3115227.7800000445</c:v>
                </c:pt>
                <c:pt idx="1">
                  <c:v>2963158.3800000413</c:v>
                </c:pt>
                <c:pt idx="2">
                  <c:v>2108138.7600000193</c:v>
                </c:pt>
              </c:numCache>
            </c:numRef>
          </c:val>
          <c:extLst>
            <c:ext xmlns:c16="http://schemas.microsoft.com/office/drawing/2014/chart" uri="{C3380CC4-5D6E-409C-BE32-E72D297353CC}">
              <c16:uniqueId val="{00000000-91EE-40FF-B945-342596941E5D}"/>
            </c:ext>
          </c:extLst>
        </c:ser>
        <c:dLbls>
          <c:showLegendKey val="0"/>
          <c:showVal val="0"/>
          <c:showCatName val="0"/>
          <c:showSerName val="0"/>
          <c:showPercent val="0"/>
          <c:showBubbleSize val="0"/>
        </c:dLbls>
        <c:gapWidth val="150"/>
        <c:axId val="1333650432"/>
        <c:axId val="1333655424"/>
      </c:barChart>
      <c:catAx>
        <c:axId val="133365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55424"/>
        <c:crosses val="autoZero"/>
        <c:auto val="1"/>
        <c:lblAlgn val="ctr"/>
        <c:lblOffset val="100"/>
        <c:noMultiLvlLbl val="0"/>
      </c:catAx>
      <c:valAx>
        <c:axId val="1333655424"/>
        <c:scaling>
          <c:orientation val="minMax"/>
        </c:scaling>
        <c:delete val="1"/>
        <c:axPos val="l"/>
        <c:numFmt formatCode="_(* #,##0.00_);_(* \(#,##0.00\);_(* &quot;-&quot;??_);_(@_)" sourceLinked="1"/>
        <c:majorTickMark val="out"/>
        <c:minorTickMark val="none"/>
        <c:tickLblPos val="nextTo"/>
        <c:crossAx val="1333650432"/>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Cohort).xlsx]Trend by Units!PivotTable1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Trend by Units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1">
              <a:lumMod val="85000"/>
            </a:schemeClr>
          </a:solidFill>
          <a:ln>
            <a:solidFill>
              <a:schemeClr val="accent1"/>
            </a:solidFill>
          </a:ln>
          <a:effectLst/>
        </c:spPr>
        <c:marker>
          <c:symbol val="none"/>
        </c:marker>
      </c:pivotFmt>
      <c:pivotFmt>
        <c:idx val="1"/>
        <c:spPr>
          <a:solidFill>
            <a:schemeClr val="accent1"/>
          </a:solidFill>
          <a:ln w="28575" cap="rnd">
            <a:solidFill>
              <a:schemeClr val="accent1"/>
            </a:solidFill>
            <a:round/>
          </a:ln>
          <a:effectLst/>
        </c:spPr>
        <c:marker>
          <c:symbol val="circle"/>
          <c:size val="14"/>
          <c:spPr>
            <a:solidFill>
              <a:schemeClr val="bg1"/>
            </a:solidFill>
            <a:ln w="9525">
              <a:solidFill>
                <a:srgbClr val="DE6F3C"/>
              </a:solidFill>
            </a:ln>
            <a:effectLst/>
          </c:spPr>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areaChart>
        <c:grouping val="standard"/>
        <c:varyColors val="0"/>
        <c:ser>
          <c:idx val="0"/>
          <c:order val="0"/>
          <c:tx>
            <c:strRef>
              <c:f>'Trend by Units'!$B$3</c:f>
              <c:strCache>
                <c:ptCount val="1"/>
                <c:pt idx="0">
                  <c:v>Sum of Units</c:v>
                </c:pt>
              </c:strCache>
            </c:strRef>
          </c:tx>
          <c:spPr>
            <a:solidFill>
              <a:schemeClr val="accent1"/>
            </a:solidFill>
            <a:ln>
              <a:noFill/>
            </a:ln>
            <a:effectLst/>
          </c:spPr>
          <c:cat>
            <c:strRef>
              <c:f>'Trend by Units'!$A$4:$A$10</c:f>
              <c:strCache>
                <c:ptCount val="6"/>
                <c:pt idx="0">
                  <c:v>January</c:v>
                </c:pt>
                <c:pt idx="1">
                  <c:v>February</c:v>
                </c:pt>
                <c:pt idx="2">
                  <c:v>March</c:v>
                </c:pt>
                <c:pt idx="3">
                  <c:v>April</c:v>
                </c:pt>
                <c:pt idx="4">
                  <c:v>May</c:v>
                </c:pt>
                <c:pt idx="5">
                  <c:v>June</c:v>
                </c:pt>
              </c:strCache>
            </c:strRef>
          </c:cat>
          <c:val>
            <c:numRef>
              <c:f>'Trend by Units'!$B$4:$B$10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6E80-4CB7-98E1-2D738C5BAA5A}"/>
            </c:ext>
          </c:extLst>
        </c:ser>
        <c:dLbls>
          <c:showLegendKey val="0"/>
          <c:showVal val="0"/>
          <c:showCatName val="0"/>
          <c:showSerName val="0"/>
          <c:showPercent val="0"/>
          <c:showBubbleSize val="0"/>
        </c:dLbls>
        <c:axId val="1318597488"/>
        <c:axId val="1318595824"/>
      </c:areaChart>
      <c:lineChart>
        <c:grouping val="standard"/>
        <c:varyColors val="0"/>
        <c:ser>
          <c:idx val="1"/>
          <c:order val="1"/>
          <c:tx>
            <c:strRef>
              <c:f>'Trend by Units'!$C$3</c:f>
              <c:strCache>
                <c:ptCount val="1"/>
                <c:pt idx="0">
                  <c:v>Sum of Units2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Units'!$A$4:$A$10</c:f>
              <c:strCache>
                <c:ptCount val="6"/>
                <c:pt idx="0">
                  <c:v>January</c:v>
                </c:pt>
                <c:pt idx="1">
                  <c:v>February</c:v>
                </c:pt>
                <c:pt idx="2">
                  <c:v>March</c:v>
                </c:pt>
                <c:pt idx="3">
                  <c:v>April</c:v>
                </c:pt>
                <c:pt idx="4">
                  <c:v>May</c:v>
                </c:pt>
                <c:pt idx="5">
                  <c:v>June</c:v>
                </c:pt>
              </c:strCache>
            </c:strRef>
          </c:cat>
          <c:val>
            <c:numRef>
              <c:f>'Trend by Units'!$C$4:$C$10</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6E80-4CB7-98E1-2D738C5BAA5A}"/>
            </c:ext>
          </c:extLst>
        </c:ser>
        <c:dLbls>
          <c:showLegendKey val="0"/>
          <c:showVal val="0"/>
          <c:showCatName val="0"/>
          <c:showSerName val="0"/>
          <c:showPercent val="0"/>
          <c:showBubbleSize val="0"/>
        </c:dLbls>
        <c:marker val="1"/>
        <c:smooth val="0"/>
        <c:axId val="1318597488"/>
        <c:axId val="1318595824"/>
      </c:lineChart>
      <c:catAx>
        <c:axId val="131859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95824"/>
        <c:crosses val="autoZero"/>
        <c:auto val="1"/>
        <c:lblAlgn val="ctr"/>
        <c:lblOffset val="100"/>
        <c:noMultiLvlLbl val="0"/>
      </c:catAx>
      <c:valAx>
        <c:axId val="1318595824"/>
        <c:scaling>
          <c:orientation val="minMax"/>
        </c:scaling>
        <c:delete val="1"/>
        <c:axPos val="l"/>
        <c:numFmt formatCode="General" sourceLinked="1"/>
        <c:majorTickMark val="none"/>
        <c:minorTickMark val="none"/>
        <c:tickLblPos val="nextTo"/>
        <c:crossAx val="131859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Cohort).xlsx]contr. by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Contribution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pivotFmt>
      <c:pivotFmt>
        <c:idx val="2"/>
        <c:spPr>
          <a:solidFill>
            <a:schemeClr val="accent2">
              <a:lumMod val="75000"/>
            </a:schemeClr>
          </a:solidFill>
          <a:ln>
            <a:noFill/>
          </a:ln>
          <a:effectLst/>
        </c:spPr>
      </c:pivotFmt>
      <c:pivotFmt>
        <c:idx val="3"/>
        <c:spPr>
          <a:solidFill>
            <a:schemeClr val="accent4">
              <a:lumMod val="60000"/>
              <a:lumOff val="40000"/>
            </a:schemeClr>
          </a:solidFill>
          <a:ln>
            <a:noFill/>
          </a:ln>
          <a:effectLst/>
        </c:spPr>
      </c:pivotFmt>
      <c:pivotFmt>
        <c:idx val="4"/>
        <c:spPr>
          <a:solidFill>
            <a:schemeClr val="accent4">
              <a:lumMod val="60000"/>
              <a:lumOff val="40000"/>
            </a:schemeClr>
          </a:solidFill>
          <a:ln>
            <a:noFill/>
          </a:ln>
          <a:effectLst/>
        </c:spPr>
      </c:pivotFmt>
      <c:pivotFmt>
        <c:idx val="5"/>
        <c:spPr>
          <a:solidFill>
            <a:schemeClr val="accent1"/>
          </a:solidFill>
          <a:ln>
            <a:noFill/>
          </a:ln>
          <a:effectLst/>
        </c:spPr>
        <c:marker>
          <c:symbol val="none"/>
        </c:marker>
      </c:pivotFmt>
    </c:pivotFmts>
    <c:plotArea>
      <c:layout/>
      <c:pieChart>
        <c:varyColors val="1"/>
        <c:ser>
          <c:idx val="0"/>
          <c:order val="0"/>
          <c:tx>
            <c:strRef>
              <c:f>'contr. by Category'!$B$3</c:f>
              <c:strCache>
                <c:ptCount val="1"/>
                <c:pt idx="0">
                  <c:v>Total</c:v>
                </c:pt>
              </c:strCache>
            </c:strRef>
          </c:tx>
          <c:dPt>
            <c:idx val="0"/>
            <c:bubble3D val="0"/>
            <c:spPr>
              <a:solidFill>
                <a:schemeClr val="accent4">
                  <a:lumMod val="60000"/>
                  <a:lumOff val="40000"/>
                </a:schemeClr>
              </a:solidFill>
              <a:ln>
                <a:noFill/>
              </a:ln>
              <a:effectLst/>
            </c:spPr>
            <c:extLst>
              <c:ext xmlns:c16="http://schemas.microsoft.com/office/drawing/2014/chart" uri="{C3380CC4-5D6E-409C-BE32-E72D297353CC}">
                <c16:uniqueId val="{00000003-6C26-4F93-A4C5-A24D70DFB67E}"/>
              </c:ext>
            </c:extLst>
          </c:dPt>
          <c:dPt>
            <c:idx val="1"/>
            <c:bubble3D val="0"/>
            <c:spPr>
              <a:solidFill>
                <a:schemeClr val="accent4">
                  <a:lumMod val="60000"/>
                  <a:lumOff val="40000"/>
                </a:schemeClr>
              </a:solidFill>
              <a:ln>
                <a:noFill/>
              </a:ln>
              <a:effectLst/>
            </c:spPr>
            <c:extLst>
              <c:ext xmlns:c16="http://schemas.microsoft.com/office/drawing/2014/chart" uri="{C3380CC4-5D6E-409C-BE32-E72D297353CC}">
                <c16:uniqueId val="{00000002-6C26-4F93-A4C5-A24D70DFB67E}"/>
              </c:ext>
            </c:extLst>
          </c:dPt>
          <c:dPt>
            <c:idx val="2"/>
            <c:bubble3D val="0"/>
            <c:spPr>
              <a:solidFill>
                <a:schemeClr val="accent2">
                  <a:lumMod val="75000"/>
                </a:schemeClr>
              </a:solidFill>
              <a:ln>
                <a:noFill/>
              </a:ln>
              <a:effectLst/>
            </c:spPr>
            <c:extLst>
              <c:ext xmlns:c16="http://schemas.microsoft.com/office/drawing/2014/chart" uri="{C3380CC4-5D6E-409C-BE32-E72D297353CC}">
                <c16:uniqueId val="{00000001-6C26-4F93-A4C5-A24D70DFB67E}"/>
              </c:ext>
            </c:extLst>
          </c:dPt>
          <c:dPt>
            <c:idx val="3"/>
            <c:bubble3D val="0"/>
            <c:spPr>
              <a:solidFill>
                <a:srgbClr val="FF0000"/>
              </a:solidFill>
              <a:ln>
                <a:noFill/>
              </a:ln>
              <a:effectLst/>
            </c:spPr>
            <c:extLst>
              <c:ext xmlns:c16="http://schemas.microsoft.com/office/drawing/2014/chart" uri="{C3380CC4-5D6E-409C-BE32-E72D297353CC}">
                <c16:uniqueId val="{00000000-6C26-4F93-A4C5-A24D70DFB67E}"/>
              </c:ext>
            </c:extLst>
          </c:dPt>
          <c:cat>
            <c:strRef>
              <c:f>'contr. by Category'!$A$4:$A$8</c:f>
              <c:strCache>
                <c:ptCount val="4"/>
                <c:pt idx="0">
                  <c:v>Youth</c:v>
                </c:pt>
                <c:pt idx="1">
                  <c:v>Mix</c:v>
                </c:pt>
                <c:pt idx="2">
                  <c:v>Rural</c:v>
                </c:pt>
                <c:pt idx="3">
                  <c:v>Urban</c:v>
                </c:pt>
              </c:strCache>
            </c:strRef>
          </c:cat>
          <c:val>
            <c:numRef>
              <c:f>'contr. by Category'!$B$4:$B$8</c:f>
              <c:numCache>
                <c:formatCode>_(* #,##0_);_(* \(#,##0\);_(* "-"??_);_(@_)</c:formatCode>
                <c:ptCount val="4"/>
                <c:pt idx="0">
                  <c:v>201819.2399999999</c:v>
                </c:pt>
                <c:pt idx="1">
                  <c:v>228164.57999999981</c:v>
                </c:pt>
                <c:pt idx="2">
                  <c:v>851593.67999999807</c:v>
                </c:pt>
                <c:pt idx="3">
                  <c:v>8544605.5800000802</c:v>
                </c:pt>
              </c:numCache>
            </c:numRef>
          </c:val>
          <c:extLst>
            <c:ext xmlns:c16="http://schemas.microsoft.com/office/drawing/2014/chart" uri="{C3380CC4-5D6E-409C-BE32-E72D297353CC}">
              <c16:uniqueId val="{00000000-45C6-4071-A0C7-18B881A978DB}"/>
            </c:ext>
          </c:extLst>
        </c:ser>
        <c:dLbls>
          <c:showLegendKey val="0"/>
          <c:showVal val="0"/>
          <c:showCatName val="0"/>
          <c:showSerName val="0"/>
          <c:showPercent val="0"/>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Cohort).xlsx]Sales Trend!PivotTable10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Georgia" panose="02040502050405020303" pitchFamily="18" charset="0"/>
              </a:rPr>
              <a:t>Sales</a:t>
            </a:r>
            <a:r>
              <a:rPr lang="en-US" sz="1200" b="1" baseline="0">
                <a:latin typeface="Georgia" panose="02040502050405020303" pitchFamily="18" charset="0"/>
              </a:rPr>
              <a:t> Trend (N'Millions)</a:t>
            </a:r>
          </a:p>
        </c:rich>
      </c:tx>
      <c:layout>
        <c:manualLayout>
          <c:xMode val="edge"/>
          <c:yMode val="edge"/>
          <c:x val="0.41224566636579557"/>
          <c:y val="3.41880341880341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pivotFmt>
      <c:pivotFmt>
        <c:idx val="3"/>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18"/>
          <c:spPr>
            <a:solidFill>
              <a:schemeClr val="bg1"/>
            </a:solidFill>
            <a:ln w="9525">
              <a:solidFill>
                <a:srgbClr val="FF0000"/>
              </a:solidFill>
            </a:ln>
            <a:effectLst/>
          </c:spPr>
        </c:marker>
        <c:dLbl>
          <c:idx val="0"/>
          <c:layout/>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Trend'!$B$3</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Trend'!$A$4:$A$10</c:f>
              <c:strCache>
                <c:ptCount val="6"/>
                <c:pt idx="0">
                  <c:v>January</c:v>
                </c:pt>
                <c:pt idx="1">
                  <c:v>February</c:v>
                </c:pt>
                <c:pt idx="2">
                  <c:v>March</c:v>
                </c:pt>
                <c:pt idx="3">
                  <c:v>April</c:v>
                </c:pt>
                <c:pt idx="4">
                  <c:v>May</c:v>
                </c:pt>
                <c:pt idx="5">
                  <c:v>June</c:v>
                </c:pt>
              </c:strCache>
            </c:strRef>
          </c:cat>
          <c:val>
            <c:numRef>
              <c:f>'Sales Trend'!$B$4:$B$10</c:f>
              <c:numCache>
                <c:formatCode>_(* #,##0.0_);_(* \(#,##0.0\);_(* "-"??_);_(@_)</c:formatCode>
                <c:ptCount val="6"/>
                <c:pt idx="0">
                  <c:v>791664.92999999924</c:v>
                </c:pt>
                <c:pt idx="1">
                  <c:v>1236566.5200000035</c:v>
                </c:pt>
                <c:pt idx="2">
                  <c:v>2205318.1500000237</c:v>
                </c:pt>
                <c:pt idx="3">
                  <c:v>2233854.6300000232</c:v>
                </c:pt>
                <c:pt idx="4">
                  <c:v>1785360.7800000112</c:v>
                </c:pt>
                <c:pt idx="5">
                  <c:v>1573418.0700000073</c:v>
                </c:pt>
              </c:numCache>
            </c:numRef>
          </c:val>
          <c:smooth val="1"/>
          <c:extLst>
            <c:ext xmlns:c16="http://schemas.microsoft.com/office/drawing/2014/chart" uri="{C3380CC4-5D6E-409C-BE32-E72D297353CC}">
              <c16:uniqueId val="{00000000-FBC3-4148-BBDC-85C848FB1A30}"/>
            </c:ext>
          </c:extLst>
        </c:ser>
        <c:dLbls>
          <c:showLegendKey val="0"/>
          <c:showVal val="0"/>
          <c:showCatName val="0"/>
          <c:showSerName val="0"/>
          <c:showPercent val="0"/>
          <c:showBubbleSize val="0"/>
        </c:dLbls>
        <c:marker val="1"/>
        <c:smooth val="0"/>
        <c:axId val="342356431"/>
        <c:axId val="342356847"/>
      </c:lineChart>
      <c:catAx>
        <c:axId val="34235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56847"/>
        <c:crosses val="autoZero"/>
        <c:auto val="1"/>
        <c:lblAlgn val="ctr"/>
        <c:lblOffset val="100"/>
        <c:noMultiLvlLbl val="0"/>
      </c:catAx>
      <c:valAx>
        <c:axId val="342356847"/>
        <c:scaling>
          <c:orientation val="minMax"/>
        </c:scaling>
        <c:delete val="1"/>
        <c:axPos val="l"/>
        <c:numFmt formatCode="_(* #,##0.0_);_(* \(#,##0.0\);_(* &quot;-&quot;??_);_(@_)" sourceLinked="1"/>
        <c:majorTickMark val="none"/>
        <c:minorTickMark val="none"/>
        <c:tickLblPos val="nextTo"/>
        <c:crossAx val="342356431"/>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[1INDEX MATCH Project_Dashboard - AGBAI EMMANUEL (May Cohort).xlsx]Sales Trend!PivotTable11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latin typeface="Georgia" panose="02040502050405020303" pitchFamily="18" charset="0"/>
              </a:rPr>
              <a:t>Top</a:t>
            </a:r>
            <a:r>
              <a:rPr lang="en-US" sz="1100" b="1" baseline="0">
                <a:latin typeface="Georgia" panose="02040502050405020303" pitchFamily="18" charset="0"/>
              </a:rPr>
              <a:t> Ten Products by Revenue ('Thousand)</a:t>
            </a:r>
            <a:endParaRPr lang="en-US" sz="1100" b="1">
              <a:latin typeface="Georgia" panose="02040502050405020303" pitchFamily="18" charset="0"/>
            </a:endParaRPr>
          </a:p>
        </c:rich>
      </c:tx>
      <c:layout>
        <c:manualLayout>
          <c:xMode val="edge"/>
          <c:yMode val="edge"/>
          <c:x val="0.22726909980846993"/>
          <c:y val="2.6229508196721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Trend'!$B$17</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Trend'!$A$18:$A$28</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'Sales Trend'!$B$18:$B$28</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D0D9-4579-BCED-657BCBBD865D}"/>
            </c:ext>
          </c:extLst>
        </c:ser>
        <c:dLbls>
          <c:showLegendKey val="0"/>
          <c:showVal val="0"/>
          <c:showCatName val="0"/>
          <c:showSerName val="0"/>
          <c:showPercent val="0"/>
          <c:showBubbleSize val="0"/>
        </c:dLbls>
        <c:gapWidth val="85"/>
        <c:overlap val="-27"/>
        <c:axId val="340344479"/>
        <c:axId val="340346559"/>
      </c:barChart>
      <c:catAx>
        <c:axId val="34034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46559"/>
        <c:crosses val="autoZero"/>
        <c:auto val="1"/>
        <c:lblAlgn val="ctr"/>
        <c:lblOffset val="100"/>
        <c:noMultiLvlLbl val="0"/>
      </c:catAx>
      <c:valAx>
        <c:axId val="340346559"/>
        <c:scaling>
          <c:orientation val="minMax"/>
        </c:scaling>
        <c:delete val="1"/>
        <c:axPos val="l"/>
        <c:numFmt formatCode="_(* #,##0_);_(* \(#,##0\);_(* &quot;-&quot;??_);_(@_)" sourceLinked="1"/>
        <c:majorTickMark val="none"/>
        <c:minorTickMark val="none"/>
        <c:tickLblPos val="nextTo"/>
        <c:crossAx val="340344479"/>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7</xdr:col>
      <xdr:colOff>257175</xdr:colOff>
      <xdr:row>8</xdr:row>
      <xdr:rowOff>133351</xdr:rowOff>
    </xdr:from>
    <xdr:to>
      <xdr:col>12</xdr:col>
      <xdr:colOff>504825</xdr:colOff>
      <xdr:row>11</xdr:row>
      <xdr:rowOff>171450</xdr:rowOff>
    </xdr:to>
    <mc:AlternateContent xmlns:mc="http://schemas.openxmlformats.org/markup-compatibility/2006" xmlns:a14="http://schemas.microsoft.com/office/drawing/2010/main">
      <mc:Choice Requires="a14">
        <xdr:graphicFrame macro="">
          <xdr:nvGraphicFramePr>
            <xdr:cNvPr id="2"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838700" y="1657351"/>
              <a:ext cx="329565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219074</xdr:colOff>
      <xdr:row>14</xdr:row>
      <xdr:rowOff>9526</xdr:rowOff>
    </xdr:from>
    <xdr:to>
      <xdr:col>16</xdr:col>
      <xdr:colOff>333375</xdr:colOff>
      <xdr:row>17</xdr:row>
      <xdr:rowOff>133350</xdr:rowOff>
    </xdr:to>
    <mc:AlternateContent xmlns:mc="http://schemas.openxmlformats.org/markup-compatibility/2006" xmlns:a14="http://schemas.microsoft.com/office/drawing/2010/main">
      <mc:Choice Requires="a14">
        <xdr:graphicFrame macro="">
          <xdr:nvGraphicFramePr>
            <xdr:cNvPr id="3"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229349" y="2676526"/>
              <a:ext cx="4381501"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223837</xdr:colOff>
      <xdr:row>0</xdr:row>
      <xdr:rowOff>171450</xdr:rowOff>
    </xdr:from>
    <xdr:to>
      <xdr:col>13</xdr:col>
      <xdr:colOff>219075</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14</xdr:row>
      <xdr:rowOff>161924</xdr:rowOff>
    </xdr:from>
    <xdr:to>
      <xdr:col>14</xdr:col>
      <xdr:colOff>666750</xdr:colOff>
      <xdr:row>30</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32</xdr:row>
      <xdr:rowOff>38100</xdr:rowOff>
    </xdr:from>
    <xdr:to>
      <xdr:col>15</xdr:col>
      <xdr:colOff>95249</xdr:colOff>
      <xdr:row>48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247650</xdr:colOff>
      <xdr:row>33</xdr:row>
      <xdr:rowOff>0</xdr:rowOff>
    </xdr:from>
    <xdr:to>
      <xdr:col>15</xdr:col>
      <xdr:colOff>247649</xdr:colOff>
      <xdr:row>49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28574</xdr:colOff>
      <xdr:row>3</xdr:row>
      <xdr:rowOff>76199</xdr:rowOff>
    </xdr:from>
    <xdr:to>
      <xdr:col>11</xdr:col>
      <xdr:colOff>514349</xdr:colOff>
      <xdr:row>19</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52386</xdr:colOff>
      <xdr:row>8</xdr:row>
      <xdr:rowOff>28575</xdr:rowOff>
    </xdr:from>
    <xdr:to>
      <xdr:col>12</xdr:col>
      <xdr:colOff>76199</xdr:colOff>
      <xdr:row>22</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57150</xdr:rowOff>
    </xdr:from>
    <xdr:to>
      <xdr:col>10</xdr:col>
      <xdr:colOff>304800</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209550</xdr:colOff>
      <xdr:row>1</xdr:row>
      <xdr:rowOff>0</xdr:rowOff>
    </xdr:from>
    <xdr:to>
      <xdr:col>13</xdr:col>
      <xdr:colOff>57150</xdr:colOff>
      <xdr:row>3</xdr:row>
      <xdr:rowOff>133350</xdr:rowOff>
    </xdr:to>
    <xdr:sp macro="" textlink="">
      <xdr:nvSpPr>
        <xdr:cNvPr id="2" name="Rectangle 1"/>
        <xdr:cNvSpPr/>
      </xdr:nvSpPr>
      <xdr:spPr>
        <a:xfrm>
          <a:off x="209550" y="190500"/>
          <a:ext cx="7772400" cy="514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0</xdr:col>
      <xdr:colOff>161925</xdr:colOff>
      <xdr:row>4</xdr:row>
      <xdr:rowOff>104774</xdr:rowOff>
    </xdr:from>
    <xdr:to>
      <xdr:col>3</xdr:col>
      <xdr:colOff>457200</xdr:colOff>
      <xdr:row>14</xdr:row>
      <xdr:rowOff>95249</xdr:rowOff>
    </xdr:to>
    <xdr:sp macro="" textlink="">
      <xdr:nvSpPr>
        <xdr:cNvPr id="3" name="Rectangle 2"/>
        <xdr:cNvSpPr/>
      </xdr:nvSpPr>
      <xdr:spPr>
        <a:xfrm>
          <a:off x="161925" y="866774"/>
          <a:ext cx="2124075" cy="1895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0</xdr:col>
      <xdr:colOff>190500</xdr:colOff>
      <xdr:row>14</xdr:row>
      <xdr:rowOff>9523</xdr:rowOff>
    </xdr:from>
    <xdr:to>
      <xdr:col>3</xdr:col>
      <xdr:colOff>485775</xdr:colOff>
      <xdr:row>23</xdr:row>
      <xdr:rowOff>190498</xdr:rowOff>
    </xdr:to>
    <xdr:sp macro="" textlink="">
      <xdr:nvSpPr>
        <xdr:cNvPr id="4" name="Rectangle 3"/>
        <xdr:cNvSpPr/>
      </xdr:nvSpPr>
      <xdr:spPr>
        <a:xfrm>
          <a:off x="190500" y="2676523"/>
          <a:ext cx="2124075" cy="1895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0</xdr:col>
      <xdr:colOff>190500</xdr:colOff>
      <xdr:row>24</xdr:row>
      <xdr:rowOff>38097</xdr:rowOff>
    </xdr:from>
    <xdr:to>
      <xdr:col>3</xdr:col>
      <xdr:colOff>485775</xdr:colOff>
      <xdr:row>34</xdr:row>
      <xdr:rowOff>28572</xdr:rowOff>
    </xdr:to>
    <xdr:sp macro="" textlink="">
      <xdr:nvSpPr>
        <xdr:cNvPr id="5" name="Rectangle 4"/>
        <xdr:cNvSpPr/>
      </xdr:nvSpPr>
      <xdr:spPr>
        <a:xfrm>
          <a:off x="190500" y="4610097"/>
          <a:ext cx="2124075" cy="1895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3</xdr:col>
      <xdr:colOff>542924</xdr:colOff>
      <xdr:row>4</xdr:row>
      <xdr:rowOff>0</xdr:rowOff>
    </xdr:from>
    <xdr:to>
      <xdr:col>19</xdr:col>
      <xdr:colOff>266699</xdr:colOff>
      <xdr:row>17</xdr:row>
      <xdr:rowOff>114300</xdr:rowOff>
    </xdr:to>
    <xdr:sp macro="" textlink="">
      <xdr:nvSpPr>
        <xdr:cNvPr id="6" name="Rectangle 5"/>
        <xdr:cNvSpPr/>
      </xdr:nvSpPr>
      <xdr:spPr>
        <a:xfrm>
          <a:off x="2371724" y="762000"/>
          <a:ext cx="9477375" cy="25908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3</xdr:col>
      <xdr:colOff>533399</xdr:colOff>
      <xdr:row>17</xdr:row>
      <xdr:rowOff>161924</xdr:rowOff>
    </xdr:from>
    <xdr:to>
      <xdr:col>11</xdr:col>
      <xdr:colOff>523874</xdr:colOff>
      <xdr:row>31</xdr:row>
      <xdr:rowOff>0</xdr:rowOff>
    </xdr:to>
    <xdr:sp macro="" textlink="">
      <xdr:nvSpPr>
        <xdr:cNvPr id="7" name="Rectangle 6"/>
        <xdr:cNvSpPr/>
      </xdr:nvSpPr>
      <xdr:spPr>
        <a:xfrm>
          <a:off x="2362199" y="3400424"/>
          <a:ext cx="4867275" cy="2505076"/>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11</xdr:col>
      <xdr:colOff>552450</xdr:colOff>
      <xdr:row>17</xdr:row>
      <xdr:rowOff>161925</xdr:rowOff>
    </xdr:from>
    <xdr:to>
      <xdr:col>19</xdr:col>
      <xdr:colOff>266700</xdr:colOff>
      <xdr:row>31</xdr:row>
      <xdr:rowOff>0</xdr:rowOff>
    </xdr:to>
    <xdr:sp macro="" textlink="">
      <xdr:nvSpPr>
        <xdr:cNvPr id="8" name="Rectangle 7"/>
        <xdr:cNvSpPr/>
      </xdr:nvSpPr>
      <xdr:spPr>
        <a:xfrm>
          <a:off x="7258050" y="3400425"/>
          <a:ext cx="4591050" cy="2505075"/>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0</xdr:col>
      <xdr:colOff>180975</xdr:colOff>
      <xdr:row>34</xdr:row>
      <xdr:rowOff>57147</xdr:rowOff>
    </xdr:from>
    <xdr:to>
      <xdr:col>3</xdr:col>
      <xdr:colOff>476250</xdr:colOff>
      <xdr:row>44</xdr:row>
      <xdr:rowOff>47622</xdr:rowOff>
    </xdr:to>
    <xdr:sp macro="" textlink="">
      <xdr:nvSpPr>
        <xdr:cNvPr id="9" name="Rectangle 8"/>
        <xdr:cNvSpPr/>
      </xdr:nvSpPr>
      <xdr:spPr>
        <a:xfrm>
          <a:off x="180975" y="6534147"/>
          <a:ext cx="2124075" cy="1895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11</xdr:col>
      <xdr:colOff>514350</xdr:colOff>
      <xdr:row>31</xdr:row>
      <xdr:rowOff>47625</xdr:rowOff>
    </xdr:from>
    <xdr:to>
      <xdr:col>19</xdr:col>
      <xdr:colOff>276226</xdr:colOff>
      <xdr:row>44</xdr:row>
      <xdr:rowOff>66674</xdr:rowOff>
    </xdr:to>
    <xdr:sp macro="" textlink="">
      <xdr:nvSpPr>
        <xdr:cNvPr id="10" name="Rectangle 9"/>
        <xdr:cNvSpPr/>
      </xdr:nvSpPr>
      <xdr:spPr>
        <a:xfrm>
          <a:off x="7219950" y="5953125"/>
          <a:ext cx="4638676" cy="2495549"/>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3</xdr:col>
      <xdr:colOff>504824</xdr:colOff>
      <xdr:row>31</xdr:row>
      <xdr:rowOff>28576</xdr:rowOff>
    </xdr:from>
    <xdr:to>
      <xdr:col>11</xdr:col>
      <xdr:colOff>495299</xdr:colOff>
      <xdr:row>44</xdr:row>
      <xdr:rowOff>57150</xdr:rowOff>
    </xdr:to>
    <xdr:sp macro="" textlink="">
      <xdr:nvSpPr>
        <xdr:cNvPr id="11" name="Rectangle 10"/>
        <xdr:cNvSpPr/>
      </xdr:nvSpPr>
      <xdr:spPr>
        <a:xfrm>
          <a:off x="2333624" y="5934076"/>
          <a:ext cx="4867275" cy="250507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a:t>
          </a:r>
        </a:p>
      </xdr:txBody>
    </xdr:sp>
    <xdr:clientData/>
  </xdr:twoCellAnchor>
  <xdr:twoCellAnchor>
    <xdr:from>
      <xdr:col>0</xdr:col>
      <xdr:colOff>209550</xdr:colOff>
      <xdr:row>4</xdr:row>
      <xdr:rowOff>0</xdr:rowOff>
    </xdr:from>
    <xdr:to>
      <xdr:col>2</xdr:col>
      <xdr:colOff>381000</xdr:colOff>
      <xdr:row>5</xdr:row>
      <xdr:rowOff>104775</xdr:rowOff>
    </xdr:to>
    <xdr:sp macro="" textlink="">
      <xdr:nvSpPr>
        <xdr:cNvPr id="12" name="TextBox 11"/>
        <xdr:cNvSpPr txBox="1"/>
      </xdr:nvSpPr>
      <xdr:spPr>
        <a:xfrm>
          <a:off x="209550" y="762000"/>
          <a:ext cx="13906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Total Revenue</a:t>
          </a:r>
        </a:p>
      </xdr:txBody>
    </xdr:sp>
    <xdr:clientData/>
  </xdr:twoCellAnchor>
  <xdr:twoCellAnchor>
    <xdr:from>
      <xdr:col>0</xdr:col>
      <xdr:colOff>190500</xdr:colOff>
      <xdr:row>14</xdr:row>
      <xdr:rowOff>9523</xdr:rowOff>
    </xdr:from>
    <xdr:to>
      <xdr:col>2</xdr:col>
      <xdr:colOff>361950</xdr:colOff>
      <xdr:row>15</xdr:row>
      <xdr:rowOff>114298</xdr:rowOff>
    </xdr:to>
    <xdr:sp macro="" textlink="">
      <xdr:nvSpPr>
        <xdr:cNvPr id="13" name="TextBox 12"/>
        <xdr:cNvSpPr txBox="1"/>
      </xdr:nvSpPr>
      <xdr:spPr>
        <a:xfrm>
          <a:off x="190500" y="2676523"/>
          <a:ext cx="13906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Total Quantity</a:t>
          </a:r>
        </a:p>
      </xdr:txBody>
    </xdr:sp>
    <xdr:clientData/>
  </xdr:twoCellAnchor>
  <xdr:twoCellAnchor>
    <xdr:from>
      <xdr:col>0</xdr:col>
      <xdr:colOff>190500</xdr:colOff>
      <xdr:row>24</xdr:row>
      <xdr:rowOff>38097</xdr:rowOff>
    </xdr:from>
    <xdr:to>
      <xdr:col>2</xdr:col>
      <xdr:colOff>590550</xdr:colOff>
      <xdr:row>25</xdr:row>
      <xdr:rowOff>142872</xdr:rowOff>
    </xdr:to>
    <xdr:sp macro="" textlink="">
      <xdr:nvSpPr>
        <xdr:cNvPr id="14" name="TextBox 13"/>
        <xdr:cNvSpPr txBox="1"/>
      </xdr:nvSpPr>
      <xdr:spPr>
        <a:xfrm>
          <a:off x="190500" y="4610097"/>
          <a:ext cx="16192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Average Revenue</a:t>
          </a:r>
        </a:p>
      </xdr:txBody>
    </xdr:sp>
    <xdr:clientData/>
  </xdr:twoCellAnchor>
  <xdr:twoCellAnchor>
    <xdr:from>
      <xdr:col>0</xdr:col>
      <xdr:colOff>180974</xdr:colOff>
      <xdr:row>34</xdr:row>
      <xdr:rowOff>57147</xdr:rowOff>
    </xdr:from>
    <xdr:to>
      <xdr:col>3</xdr:col>
      <xdr:colOff>342899</xdr:colOff>
      <xdr:row>35</xdr:row>
      <xdr:rowOff>161922</xdr:rowOff>
    </xdr:to>
    <xdr:sp macro="" textlink="">
      <xdr:nvSpPr>
        <xdr:cNvPr id="15" name="TextBox 14"/>
        <xdr:cNvSpPr txBox="1"/>
      </xdr:nvSpPr>
      <xdr:spPr>
        <a:xfrm>
          <a:off x="180974" y="6534147"/>
          <a:ext cx="19907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eorgia" panose="02040502050405020303" pitchFamily="18" charset="0"/>
            </a:rPr>
            <a:t>No</a:t>
          </a:r>
          <a:r>
            <a:rPr lang="en-US" sz="1100" b="1" baseline="0">
              <a:latin typeface="Georgia" panose="02040502050405020303" pitchFamily="18" charset="0"/>
            </a:rPr>
            <a:t> of Manufacturer</a:t>
          </a:r>
          <a:endParaRPr lang="en-US" sz="1100" b="1">
            <a:latin typeface="Georgia" panose="02040502050405020303" pitchFamily="18" charset="0"/>
          </a:endParaRPr>
        </a:p>
      </xdr:txBody>
    </xdr:sp>
    <xdr:clientData/>
  </xdr:twoCellAnchor>
  <xdr:twoCellAnchor>
    <xdr:from>
      <xdr:col>0</xdr:col>
      <xdr:colOff>114300</xdr:colOff>
      <xdr:row>8</xdr:row>
      <xdr:rowOff>19050</xdr:rowOff>
    </xdr:from>
    <xdr:to>
      <xdr:col>3</xdr:col>
      <xdr:colOff>323850</xdr:colOff>
      <xdr:row>10</xdr:row>
      <xdr:rowOff>38100</xdr:rowOff>
    </xdr:to>
    <xdr:sp macro="" textlink="KPI!A4">
      <xdr:nvSpPr>
        <xdr:cNvPr id="16" name="TextBox 15"/>
        <xdr:cNvSpPr txBox="1"/>
      </xdr:nvSpPr>
      <xdr:spPr>
        <a:xfrm>
          <a:off x="114300" y="1543050"/>
          <a:ext cx="203835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1798FA8-595D-4DD6-9806-3DD7E81D5FE2}" type="TxLink">
            <a:rPr lang="en-US" sz="1800" b="1" i="0" u="none" strike="noStrike">
              <a:solidFill>
                <a:srgbClr val="FF0000"/>
              </a:solidFill>
              <a:latin typeface="Calibri"/>
              <a:cs typeface="Calibri"/>
            </a:rPr>
            <a:pPr algn="ctr"/>
            <a:t> $9,826,183.08 </a:t>
          </a:fld>
          <a:endParaRPr lang="en-US" sz="1800" b="1">
            <a:solidFill>
              <a:srgbClr val="FF0000"/>
            </a:solidFill>
          </a:endParaRPr>
        </a:p>
      </xdr:txBody>
    </xdr:sp>
    <xdr:clientData/>
  </xdr:twoCellAnchor>
  <xdr:twoCellAnchor>
    <xdr:from>
      <xdr:col>0</xdr:col>
      <xdr:colOff>219075</xdr:colOff>
      <xdr:row>18</xdr:row>
      <xdr:rowOff>28575</xdr:rowOff>
    </xdr:from>
    <xdr:to>
      <xdr:col>3</xdr:col>
      <xdr:colOff>428625</xdr:colOff>
      <xdr:row>20</xdr:row>
      <xdr:rowOff>47625</xdr:rowOff>
    </xdr:to>
    <xdr:sp macro="" textlink="KPI!A30">
      <xdr:nvSpPr>
        <xdr:cNvPr id="17" name="TextBox 16"/>
        <xdr:cNvSpPr txBox="1"/>
      </xdr:nvSpPr>
      <xdr:spPr>
        <a:xfrm>
          <a:off x="219075" y="3457575"/>
          <a:ext cx="20383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44A5D14-AFCF-4D50-BF6A-CB3DD6A538AC}" type="TxLink">
            <a:rPr lang="en-US" sz="1800" b="1" i="0" u="none" strike="noStrike">
              <a:solidFill>
                <a:srgbClr val="FF0000"/>
              </a:solidFill>
              <a:latin typeface="Calibri"/>
              <a:ea typeface="+mn-ea"/>
              <a:cs typeface="Calibri"/>
            </a:rPr>
            <a:pPr marL="0" indent="0" algn="ctr"/>
            <a:t> 1,430 </a:t>
          </a:fld>
          <a:endParaRPr lang="en-US" sz="1800" b="1" i="0" u="none" strike="noStrike">
            <a:solidFill>
              <a:srgbClr val="FF0000"/>
            </a:solidFill>
            <a:latin typeface="Calibri"/>
            <a:ea typeface="+mn-ea"/>
            <a:cs typeface="Calibri"/>
          </a:endParaRPr>
        </a:p>
      </xdr:txBody>
    </xdr:sp>
    <xdr:clientData/>
  </xdr:twoCellAnchor>
  <xdr:twoCellAnchor>
    <xdr:from>
      <xdr:col>0</xdr:col>
      <xdr:colOff>238125</xdr:colOff>
      <xdr:row>28</xdr:row>
      <xdr:rowOff>38100</xdr:rowOff>
    </xdr:from>
    <xdr:to>
      <xdr:col>3</xdr:col>
      <xdr:colOff>447675</xdr:colOff>
      <xdr:row>30</xdr:row>
      <xdr:rowOff>57150</xdr:rowOff>
    </xdr:to>
    <xdr:sp macro="" textlink="KPI!A24">
      <xdr:nvSpPr>
        <xdr:cNvPr id="18" name="TextBox 17"/>
        <xdr:cNvSpPr txBox="1"/>
      </xdr:nvSpPr>
      <xdr:spPr>
        <a:xfrm>
          <a:off x="238125" y="5372100"/>
          <a:ext cx="20383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A62F45C-2CAF-4ED5-962D-AFF0399BFB32}" type="TxLink">
            <a:rPr lang="en-US" sz="1800" b="1" i="0" u="none" strike="noStrike">
              <a:solidFill>
                <a:srgbClr val="FF0000"/>
              </a:solidFill>
              <a:latin typeface="Calibri"/>
              <a:ea typeface="+mn-ea"/>
              <a:cs typeface="Calibri"/>
            </a:rPr>
            <a:pPr marL="0" indent="0" algn="ctr"/>
            <a:t> $6,959.05 </a:t>
          </a:fld>
          <a:endParaRPr lang="en-US" sz="1800" b="1" i="0" u="none" strike="noStrike">
            <a:solidFill>
              <a:srgbClr val="FF0000"/>
            </a:solidFill>
            <a:latin typeface="Calibri"/>
            <a:ea typeface="+mn-ea"/>
            <a:cs typeface="Calibri"/>
          </a:endParaRPr>
        </a:p>
      </xdr:txBody>
    </xdr:sp>
    <xdr:clientData/>
  </xdr:twoCellAnchor>
  <xdr:twoCellAnchor>
    <xdr:from>
      <xdr:col>0</xdr:col>
      <xdr:colOff>228600</xdr:colOff>
      <xdr:row>38</xdr:row>
      <xdr:rowOff>76200</xdr:rowOff>
    </xdr:from>
    <xdr:to>
      <xdr:col>3</xdr:col>
      <xdr:colOff>438150</xdr:colOff>
      <xdr:row>40</xdr:row>
      <xdr:rowOff>95250</xdr:rowOff>
    </xdr:to>
    <xdr:sp macro="" textlink="KPI!A48">
      <xdr:nvSpPr>
        <xdr:cNvPr id="19" name="TextBox 18"/>
        <xdr:cNvSpPr txBox="1"/>
      </xdr:nvSpPr>
      <xdr:spPr>
        <a:xfrm>
          <a:off x="228600" y="7315200"/>
          <a:ext cx="20383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4AE1F87-29B1-4000-ACDC-04A4CC1D2A4F}" type="TxLink">
            <a:rPr lang="en-US" sz="1800" b="1" i="0" u="none" strike="noStrike">
              <a:solidFill>
                <a:srgbClr val="FF0000"/>
              </a:solidFill>
              <a:latin typeface="Calibri"/>
              <a:ea typeface="+mn-ea"/>
              <a:cs typeface="Calibri"/>
            </a:rPr>
            <a:pPr marL="0" indent="0" algn="ctr"/>
            <a:t> 13 </a:t>
          </a:fld>
          <a:endParaRPr lang="en-US" sz="1800" b="1" i="0" u="none" strike="noStrike">
            <a:solidFill>
              <a:srgbClr val="FF0000"/>
            </a:solidFill>
            <a:latin typeface="Calibri"/>
            <a:ea typeface="+mn-ea"/>
            <a:cs typeface="Calibri"/>
          </a:endParaRPr>
        </a:p>
      </xdr:txBody>
    </xdr:sp>
    <xdr:clientData/>
  </xdr:twoCellAnchor>
  <xdr:twoCellAnchor>
    <xdr:from>
      <xdr:col>0</xdr:col>
      <xdr:colOff>219075</xdr:colOff>
      <xdr:row>1</xdr:row>
      <xdr:rowOff>38100</xdr:rowOff>
    </xdr:from>
    <xdr:to>
      <xdr:col>11</xdr:col>
      <xdr:colOff>428625</xdr:colOff>
      <xdr:row>3</xdr:row>
      <xdr:rowOff>66675</xdr:rowOff>
    </xdr:to>
    <xdr:sp macro="" textlink="">
      <xdr:nvSpPr>
        <xdr:cNvPr id="20" name="TextBox 19"/>
        <xdr:cNvSpPr txBox="1"/>
      </xdr:nvSpPr>
      <xdr:spPr>
        <a:xfrm>
          <a:off x="219075" y="228600"/>
          <a:ext cx="6915150"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0">
              <a:latin typeface="Georgia" panose="02040502050405020303" pitchFamily="18" charset="0"/>
            </a:rPr>
            <a:t>Quantum</a:t>
          </a:r>
          <a:r>
            <a:rPr lang="en-US" sz="2400" b="0" baseline="0">
              <a:latin typeface="Georgia" panose="02040502050405020303" pitchFamily="18" charset="0"/>
            </a:rPr>
            <a:t> Analytics NG Sales Dashboard</a:t>
          </a:r>
          <a:endParaRPr lang="en-US" sz="2400" b="0">
            <a:latin typeface="Georgia" panose="02040502050405020303" pitchFamily="18" charset="0"/>
          </a:endParaRPr>
        </a:p>
      </xdr:txBody>
    </xdr:sp>
    <xdr:clientData/>
  </xdr:twoCellAnchor>
  <xdr:twoCellAnchor>
    <xdr:from>
      <xdr:col>3</xdr:col>
      <xdr:colOff>542925</xdr:colOff>
      <xdr:row>3</xdr:row>
      <xdr:rowOff>190499</xdr:rowOff>
    </xdr:from>
    <xdr:to>
      <xdr:col>19</xdr:col>
      <xdr:colOff>276224</xdr:colOff>
      <xdr:row>17</xdr:row>
      <xdr:rowOff>123824</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533399</xdr:colOff>
      <xdr:row>17</xdr:row>
      <xdr:rowOff>161924</xdr:rowOff>
    </xdr:from>
    <xdr:to>
      <xdr:col>11</xdr:col>
      <xdr:colOff>542925</xdr:colOff>
      <xdr:row>31</xdr:row>
      <xdr:rowOff>19049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552451</xdr:colOff>
      <xdr:row>17</xdr:row>
      <xdr:rowOff>161925</xdr:rowOff>
    </xdr:from>
    <xdr:to>
      <xdr:col>19</xdr:col>
      <xdr:colOff>276225</xdr:colOff>
      <xdr:row>31</xdr:row>
      <xdr:rowOff>9525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504824</xdr:colOff>
      <xdr:row>31</xdr:row>
      <xdr:rowOff>28576</xdr:rowOff>
    </xdr:from>
    <xdr:to>
      <xdr:col>11</xdr:col>
      <xdr:colOff>504825</xdr:colOff>
      <xdr:row>44</xdr:row>
      <xdr:rowOff>47625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514349</xdr:colOff>
      <xdr:row>31</xdr:row>
      <xdr:rowOff>47624</xdr:rowOff>
    </xdr:from>
    <xdr:to>
      <xdr:col>19</xdr:col>
      <xdr:colOff>295274</xdr:colOff>
      <xdr:row>44</xdr:row>
      <xdr:rowOff>85725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57150</xdr:colOff>
      <xdr:row>0</xdr:row>
      <xdr:rowOff>66675</xdr:rowOff>
    </xdr:from>
    <xdr:to>
      <xdr:col>19</xdr:col>
      <xdr:colOff>171451</xdr:colOff>
      <xdr:row>3</xdr:row>
      <xdr:rowOff>190499</xdr:rowOff>
    </xdr:to>
    <mc:AlternateContent xmlns:mc="http://schemas.openxmlformats.org/markup-compatibility/2006" xmlns:a14="http://schemas.microsoft.com/office/drawing/2010/main">
      <mc:Choice Requires="a14">
        <xdr:graphicFrame macro="">
          <xdr:nvGraphicFramePr>
            <xdr:cNvPr id="26" name="Segment 1"/>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7372350" y="66675"/>
              <a:ext cx="4381501" cy="695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gbai Emmanuel O" refreshedDate="44721.998322569445" createdVersion="6" refreshedVersion="6" minRefreshableVersion="3" recordCount="1412">
  <cacheSource type="worksheet">
    <worksheetSource name="Sales_Data"/>
  </cacheSource>
  <cacheFields count="17">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Year" numFmtId="14">
      <sharedItems/>
    </cacheField>
    <cacheField name="Month" numFmtId="14">
      <sharedItems count="6">
        <s v="March"/>
        <s v="June"/>
        <s v="April"/>
        <s v="January"/>
        <s v="February"/>
        <s v="May"/>
      </sharedItems>
    </cacheField>
    <cacheField name="Day" numFmtId="14">
      <sharedItems count="7">
        <s v="Thursday"/>
        <s v="Tuesday"/>
        <s v="Wednesday"/>
        <s v="Monday"/>
        <s v="Saturday"/>
        <s v="Friday"/>
        <s v="Sunda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State" numFmtId="0">
      <sharedItems count="5">
        <s v="Alberta"/>
        <s v="British Columbia"/>
        <s v="Ontario"/>
        <s v="Manitoba"/>
        <s v="Quebec"/>
      </sharedItems>
    </cacheField>
    <cacheField name="Product Name" numFmtId="0">
      <sharedItems count="342">
        <s v="Abbas MA-03"/>
        <s v="Abbas MA-08"/>
        <s v="Abbas MA-12"/>
        <s v="Abbas MA-17"/>
        <s v="Abbas MA-26"/>
        <s v="Abbas UM-34"/>
        <s v="Abbas UM-42"/>
        <s v="Abbas UR-36"/>
        <s v="Abbas UE-11"/>
        <s v="Barba UM-02"/>
        <s v="Barba UM-04"/>
        <s v="Barba UM-06"/>
        <s v="Barba UM-08"/>
        <s v="Barba UM-09"/>
        <s v="Fama UR-01"/>
        <s v="Fama UR-09"/>
        <s v="Fama UR-12"/>
        <s v="Fama UR-16"/>
        <s v="Fama UR-25"/>
        <s v="Fama UE-16"/>
        <s v="Fama UE-53"/>
        <s v="Fama UE-63"/>
        <s v="Fama UE-69"/>
        <s v="Fama UE-80"/>
        <s v="Maximus RS-01"/>
        <s v="Maximus UM-10"/>
        <s v="Maximus UM-11"/>
        <s v="Maximus UM-12"/>
        <s v="Maximus UM-17"/>
        <s v="Maximus UM-20"/>
        <s v="Maximus UM-35"/>
        <s v="Maximus UM-38"/>
        <s v="Maximus UM-43"/>
        <s v="Maximus UM-45"/>
        <s v="Maximus UM-48"/>
        <s v="Maximus UM-62"/>
        <s v="Maximus UM-83"/>
        <s v="Maximus UM-92"/>
        <s v="Maximus UM-94"/>
        <s v="Maximus UM-96"/>
        <s v="Maximus UM-01"/>
        <s v="Maximus UM-06"/>
        <s v="Maximus UE-04"/>
        <s v="Maximus UE-05"/>
        <s v="Maximus UE-08"/>
        <s v="Maximus UE-17"/>
        <s v="Maximus UE-19"/>
        <s v="Maximus UE-22"/>
        <s v="Maximus UE-23"/>
        <s v="Maximus UC-10"/>
        <s v="Maximus UC-13"/>
        <s v="Maximus UC-14"/>
        <s v="Maximus UC-21"/>
        <s v="Maximus UC-24"/>
        <s v="Maximus UC-32"/>
        <s v="Maximus UC-33"/>
        <s v="Maximus UC-42"/>
        <s v="Maximus UC-43"/>
        <s v="Maximus UC-44"/>
        <s v="Maximus UC-45"/>
        <s v="Maximus UC-50"/>
        <s v="Maximus UC-55"/>
        <s v="Maximus UC-58"/>
        <s v="Maximus UC-64"/>
        <s v="Maximus UC-69"/>
        <s v="Maximus UC-70"/>
        <s v="Maximus UC-74"/>
        <s v="Maximus UC-80"/>
        <s v="Maximus UC-91"/>
        <s v="Maximus UC-93"/>
        <s v="Maximus UC-98"/>
        <s v="Maximus UC-01"/>
        <s v="Maximus UC-15"/>
        <s v="Maximus UC-39"/>
        <s v="Maximus UC-41"/>
        <s v="Maximus UC-54"/>
        <s v="Natura MA-06"/>
        <s v="Natura MA-09"/>
        <s v="Natura MA-13"/>
        <s v="Natura RP-21"/>
        <s v="Natura RP-22"/>
        <s v="Natura RP-23"/>
        <s v="Natura RP-24"/>
        <s v="Natura RP-47"/>
        <s v="Natura RP-48"/>
        <s v="Natura RP-49"/>
        <s v="Natura RP-50"/>
        <s v="Natura RP-65"/>
        <s v="Natura RP-66"/>
        <s v="Natura RP-69"/>
        <s v="Natura RP-70"/>
        <s v="Natura RP-79"/>
        <s v="Natura RP-80"/>
        <s v="Natura RP-81"/>
        <s v="Natura RP-82"/>
        <s v="Natura RS-12"/>
        <s v="Natura UM-03"/>
        <s v="Natura UM-10"/>
        <s v="Natura UM-12"/>
        <s v="Natura UM-19"/>
        <s v="Natura UR-08"/>
        <s v="Natura UE-14"/>
        <s v="Natura UE-16"/>
        <s v="Natura UE-19"/>
        <s v="Natura UE-35"/>
        <s v="Natura UE-36"/>
        <s v="Natura UE-39"/>
        <s v="Natura UC-02"/>
        <s v="Natura UC-05"/>
        <s v="Natura UC-08"/>
        <s v="Natura UC-10"/>
        <s v="Natura UC-22"/>
        <s v="Natura UC-26"/>
        <s v="Natura UC-28"/>
        <s v="Natura UC-30"/>
        <s v="Natura UC-37"/>
        <s v="Natura UC-40"/>
        <s v="Natura UC-41"/>
        <s v="Natura UC-44"/>
        <s v="Natura UC-48"/>
        <s v="Natura UC-55"/>
        <s v="Natura UC-56"/>
        <s v="Natura UC-58"/>
        <s v="Natura UC-59"/>
        <s v="Natura UC-62"/>
        <s v="Natura YY-01"/>
        <s v="Natura YY-02"/>
        <s v="Natura YY-06"/>
        <s v="Natura YY-10"/>
        <s v="Natura YY-20"/>
        <s v="Natura YY-23"/>
        <s v="Pirum MA-01"/>
        <s v="Pirum MA-07"/>
        <s v="Pirum MA-08"/>
        <s v="Pirum MA-11"/>
        <s v="Pirum RP-05"/>
        <s v="Pirum RP-06"/>
        <s v="Pirum RP-07"/>
        <s v="Pirum RP-08"/>
        <s v="Pirum RP-13"/>
        <s v="Pirum RP-14"/>
        <s v="Pirum RP-15"/>
        <s v="Pirum RP-16"/>
        <s v="Pirum RP-23"/>
        <s v="Pirum RP-24"/>
        <s v="Pirum RP-31"/>
        <s v="Pirum RP-32"/>
        <s v="Pirum RP-35"/>
        <s v="Pirum RP-36"/>
        <s v="Pirum RS-02"/>
        <s v="Pirum RS-03"/>
        <s v="Pirum RS-06"/>
        <s v="Pirum RS-08"/>
        <s v="Pirum UM-01"/>
        <s v="Pirum UM-03"/>
        <s v="Pirum UM-06"/>
        <s v="Pirum UM-11"/>
        <s v="Pirum UM-14"/>
        <s v="Pirum UM-17"/>
        <s v="Pirum UM-19"/>
        <s v="Pirum UR-02"/>
        <s v="Pirum UE-07"/>
        <s v="Pirum UE-08"/>
        <s v="Pirum UE-11"/>
        <s v="Pirum UE-14"/>
        <s v="Pirum UE-16"/>
        <s v="Pirum UE-18"/>
        <s v="Pirum UE-19"/>
        <s v="Pirum UE-27"/>
        <s v="Pirum UC-13"/>
        <s v="Pirum UC-14"/>
        <s v="Pirum UC-19"/>
        <s v="Pirum UC-22"/>
        <s v="Pirum UC-25"/>
        <s v="Pirum UC-28"/>
        <s v="Pirum UC-30"/>
        <s v="Pirum UC-31"/>
        <s v="Quibus MP-03"/>
        <s v="Quibus MP-04"/>
        <s v="Quibus MP-11"/>
        <s v="Quibus MP-12"/>
        <s v="Quibus MA-35"/>
        <s v="Quibus MA-40"/>
        <s v="Quibus RP-11"/>
        <s v="Quibus RP-12"/>
        <s v="Quibus RP-31"/>
        <s v="Quibus RP-32"/>
        <s v="Quibus RP-35"/>
        <s v="Quibus RP-36"/>
        <s v="Quibus RP-39"/>
        <s v="Quibus RP-40"/>
        <s v="Quibus RP-41"/>
        <s v="Quibus RP-42"/>
        <s v="Quibus RP-55"/>
        <s v="Quibus RP-56"/>
        <s v="Quibus RP-83"/>
        <s v="Quibus RP-84"/>
        <s v="Quibus RP-57"/>
        <s v="Quibus RP-58"/>
        <s v="Quibus RP-63"/>
        <s v="Quibus RP-64"/>
        <s v="Quibus RP-81"/>
        <s v="Quibus RP-82"/>
        <s v="Quibus RP-87"/>
        <s v="Quibus RP-88"/>
        <s v="Quibus RP-99"/>
        <s v="Quibus RP-00"/>
        <s v="Quibus RP-09"/>
        <s v="Quibus RP-10"/>
        <s v="Quibus RP-13"/>
        <s v="Quibus RP-14"/>
        <s v="Quibus RP-15"/>
        <s v="Quibus RP-16"/>
        <s v="Quibus RP-21"/>
        <s v="Quibus RP-22"/>
        <s v="Quibus RS-05"/>
        <s v="Salvus YY-08"/>
        <s v="Salvus YY-14"/>
        <s v="Salvus YY-16"/>
        <s v="Salvus YY-17"/>
        <s v="Salvus YY-18"/>
        <s v="Salvus YY-25"/>
        <s v="Salvus YY-33"/>
        <s v="Pomum UR-09"/>
        <s v="Pomum UE-09"/>
        <s v="Pomum YY-04"/>
        <s v="Pomum YY-16"/>
        <s v="Pomum YY-18"/>
        <s v="Pomum YY-21"/>
        <s v="Pomum YY-24"/>
        <s v="Pomum YY-25"/>
        <s v="Pomum YY-32"/>
        <s v="Pomum YY-39"/>
        <s v="Pomum YY-45"/>
        <s v="Pomum YY-46"/>
        <s v="Pomum YY-47"/>
        <s v="Pomum YY-48"/>
        <s v="Leo UM-01"/>
        <s v="Leo UM-13"/>
        <s v="Leo UM-17"/>
        <s v="Leo UC-02"/>
        <s v="Leo UC-08"/>
        <s v="Leo UC-26"/>
        <s v="Currus MA-02"/>
        <s v="Currus MA-05"/>
        <s v="Currus MA-09"/>
        <s v="Currus MA-17"/>
        <s v="Currus RP-17"/>
        <s v="Currus RP-18"/>
        <s v="Currus RP-33"/>
        <s v="Currus RP-34"/>
        <s v="Currus RS-06"/>
        <s v="Currus RS-10"/>
        <s v="Currus UM-02"/>
        <s v="Currus UR-02"/>
        <s v="Currus UR-18"/>
        <s v="Currus UR-39"/>
        <s v="Currus UE-05"/>
        <s v="Currus UE-14"/>
        <s v="Currus UE-15"/>
        <s v="Currus UE-18"/>
        <s v="Currus UE-20"/>
        <s v="Currus UE-21"/>
        <s v="Currus UE-24"/>
        <s v="Currus UC-01"/>
        <s v="Currus UC-02"/>
        <s v="Currus UC-04"/>
        <s v="Currus UC-08"/>
        <s v="Currus UC-12"/>
        <s v="Currus UC-19"/>
        <s v="Currus UC-21"/>
        <s v="Currus UC-22"/>
        <s v="Currus UC-25"/>
        <s v="Currus UC-26"/>
        <s v="Currus UC-27"/>
        <s v="Currus YY-01"/>
        <s v="Currus YY-02"/>
        <s v="Currus YY-03"/>
        <s v="Victoria UM-06"/>
        <s v="Victoria UM-08"/>
        <s v="Victoria UR-09"/>
        <s v="Victoria UR-12"/>
        <s v="Victoria UR-19"/>
        <s v="Victoria UR-21"/>
        <s v="Victoria UE-03"/>
        <s v="Victoria UE-08"/>
        <s v="Victoria UE-22"/>
        <s v="Victoria UC-10"/>
        <s v="Victoria UC-16"/>
        <s v="Aliqui MA-11"/>
        <s v="Aliqui MA-13"/>
        <s v="Aliqui RP-03"/>
        <s v="Aliqui RP-04"/>
        <s v="Aliqui RP-11"/>
        <s v="Aliqui RP-12"/>
        <s v="Aliqui RP-15"/>
        <s v="Aliqui RP-16"/>
        <s v="Aliqui RP-21"/>
        <s v="Aliqui RP-22"/>
        <s v="Aliqui RP-33"/>
        <s v="Aliqui RP-34"/>
        <s v="Aliqui RP-35"/>
        <s v="Aliqui RP-36"/>
        <s v="Aliqui RP-37"/>
        <s v="Aliqui RP-38"/>
        <s v="Aliqui RP-59"/>
        <s v="Aliqui RP-60"/>
        <s v="Aliqui RS-02"/>
        <s v="Aliqui RS-08"/>
        <s v="Aliqui RS-10"/>
        <s v="Aliqui RS-13"/>
        <s v="Aliqui RS-17"/>
        <s v="Aliqui UM-10"/>
        <s v="Aliqui UE-05"/>
        <s v="Aliqui UE-06"/>
        <s v="Aliqui UE-08"/>
        <s v="Aliqui UE-10"/>
        <s v="Aliqui UE-17"/>
        <s v="Aliqui UE-19"/>
        <s v="Aliqui UE-24"/>
        <s v="Aliqui UC-02"/>
        <s v="Aliqui UC-03"/>
        <s v="Aliqui UC-07"/>
        <s v="Aliqui UC-09"/>
        <s v="Aliqui UC-13"/>
        <s v="Aliqui UC-15"/>
        <s v="Aliqui UC-16"/>
        <s v="Aliqui UC-17"/>
        <s v="Aliqui UC-19"/>
        <s v="Aliqui UC-27"/>
        <s v="Aliqui UC-28"/>
        <s v="Aliqui UC-32"/>
        <s v="Aliqui UC-33"/>
        <s v="Aliqui UC-36"/>
        <s v="Aliqui UC-37"/>
        <s v="Aliqui YY-02"/>
        <s v="Aliqui YY-04"/>
        <s v="Aliqui YY-05"/>
        <s v="Aliqui YY-09"/>
        <s v="Aliqui YY-11"/>
        <s v="Aliqui YY-14"/>
        <s v="Aliqui YY-21"/>
      </sharedItems>
    </cacheField>
    <cacheField name="Product Count" numFmtId="0">
      <sharedItems containsSemiMixedTypes="0" containsString="0" containsNumber="1" minValue="2.0833333333333332E-2" maxValue="1"/>
    </cacheField>
    <cacheField name="Category" numFmtId="0">
      <sharedItems count="4">
        <s v="Mix"/>
        <s v="Urban"/>
        <s v="Rural"/>
        <s v="Youth"/>
      </sharedItems>
    </cacheField>
    <cacheField name="Segment" numFmtId="0">
      <sharedItems count="8">
        <s v="All Season"/>
        <s v="Moderation"/>
        <s v="Regular"/>
        <s v="Extreme"/>
        <s v="Select"/>
        <s v="Convenience"/>
        <s v="Productivity"/>
        <s v="Youth"/>
      </sharedItems>
    </cacheField>
    <cacheField name="Manufacturer ID" numFmtId="0">
      <sharedItems containsSemiMixedTypes="0" containsString="0" containsNumber="1" containsInteger="1" minValue="1" maxValue="14"/>
    </cacheField>
    <cacheField name="Manufacturer Name" numFmtId="0">
      <sharedItems/>
    </cacheField>
    <cacheField name="Manufacturer Count" numFmtId="0">
      <sharedItems containsSemiMixedTypes="0" containsString="0" containsNumber="1" minValue="2.4570024570024569E-3" maxValue="0.111111111111111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3"/>
    <d v="2015-03-26T00:00:00"/>
    <s v="2015"/>
    <x v="0"/>
    <x v="0"/>
    <s v="T6C"/>
    <n v="1"/>
    <n v="10710"/>
    <s v="Canada"/>
    <x v="0"/>
    <x v="0"/>
    <n v="0.33333333333333331"/>
    <x v="0"/>
    <x v="0"/>
    <n v="1"/>
    <s v="Abbas"/>
    <n v="0.04"/>
  </r>
  <r>
    <n v="3"/>
    <d v="2015-06-30T00:00:00"/>
    <s v="2015"/>
    <x v="1"/>
    <x v="1"/>
    <s v="V5M"/>
    <n v="1"/>
    <n v="10552.5"/>
    <s v="Canada"/>
    <x v="1"/>
    <x v="0"/>
    <n v="0.33333333333333331"/>
    <x v="0"/>
    <x v="0"/>
    <n v="1"/>
    <s v="Abbas"/>
    <n v="0.04"/>
  </r>
  <r>
    <n v="3"/>
    <d v="2015-04-15T00:00:00"/>
    <s v="2015"/>
    <x v="2"/>
    <x v="2"/>
    <s v="M7Y"/>
    <n v="1"/>
    <n v="10710"/>
    <s v="Canada"/>
    <x v="2"/>
    <x v="0"/>
    <n v="0.33333333333333331"/>
    <x v="0"/>
    <x v="0"/>
    <n v="1"/>
    <s v="Abbas"/>
    <n v="0.04"/>
  </r>
  <r>
    <n v="8"/>
    <d v="2015-03-16T00:00:00"/>
    <s v="2015"/>
    <x v="0"/>
    <x v="3"/>
    <s v="V6H"/>
    <n v="2"/>
    <n v="11333.7"/>
    <s v="Canada"/>
    <x v="1"/>
    <x v="1"/>
    <n v="1"/>
    <x v="0"/>
    <x v="0"/>
    <n v="1"/>
    <s v="Abbas"/>
    <n v="0.04"/>
  </r>
  <r>
    <n v="12"/>
    <d v="2015-01-06T00:00:00"/>
    <s v="2015"/>
    <x v="3"/>
    <x v="1"/>
    <s v="L5N"/>
    <n v="1"/>
    <n v="5480.37"/>
    <s v="Canada"/>
    <x v="2"/>
    <x v="2"/>
    <n v="1"/>
    <x v="0"/>
    <x v="0"/>
    <n v="1"/>
    <s v="Abbas"/>
    <n v="0.04"/>
  </r>
  <r>
    <n v="17"/>
    <d v="2015-03-31T00:00:00"/>
    <s v="2015"/>
    <x v="0"/>
    <x v="1"/>
    <s v="T3C"/>
    <n v="1"/>
    <n v="4977"/>
    <s v="Canada"/>
    <x v="0"/>
    <x v="3"/>
    <n v="0.5"/>
    <x v="0"/>
    <x v="0"/>
    <n v="1"/>
    <s v="Abbas"/>
    <n v="0.04"/>
  </r>
  <r>
    <n v="17"/>
    <d v="2015-01-31T00:00:00"/>
    <s v="2015"/>
    <x v="3"/>
    <x v="4"/>
    <s v="T5W"/>
    <n v="1"/>
    <n v="4832.1000000000004"/>
    <s v="Canada"/>
    <x v="0"/>
    <x v="3"/>
    <n v="0.5"/>
    <x v="0"/>
    <x v="0"/>
    <n v="1"/>
    <s v="Abbas"/>
    <n v="0.04"/>
  </r>
  <r>
    <n v="26"/>
    <d v="2015-01-08T00:00:00"/>
    <s v="2015"/>
    <x v="3"/>
    <x v="0"/>
    <s v="M5L"/>
    <n v="1"/>
    <n v="9292.5"/>
    <s v="Canada"/>
    <x v="2"/>
    <x v="4"/>
    <n v="0.33333333333333331"/>
    <x v="0"/>
    <x v="0"/>
    <n v="1"/>
    <s v="Abbas"/>
    <n v="0.04"/>
  </r>
  <r>
    <n v="26"/>
    <d v="2015-03-13T00:00:00"/>
    <s v="2015"/>
    <x v="0"/>
    <x v="5"/>
    <s v="V6M"/>
    <n v="1"/>
    <n v="9292.5"/>
    <s v="Canada"/>
    <x v="1"/>
    <x v="4"/>
    <n v="0.33333333333333331"/>
    <x v="0"/>
    <x v="0"/>
    <n v="1"/>
    <s v="Abbas"/>
    <n v="0.04"/>
  </r>
  <r>
    <n v="26"/>
    <d v="2015-06-28T00:00:00"/>
    <s v="2015"/>
    <x v="1"/>
    <x v="6"/>
    <s v="L5G"/>
    <n v="1"/>
    <n v="9292.5"/>
    <s v="Canada"/>
    <x v="2"/>
    <x v="4"/>
    <n v="0.33333333333333331"/>
    <x v="0"/>
    <x v="0"/>
    <n v="1"/>
    <s v="Abbas"/>
    <n v="0.04"/>
  </r>
  <r>
    <n v="107"/>
    <d v="2015-01-12T00:00:00"/>
    <s v="2015"/>
    <x v="3"/>
    <x v="3"/>
    <s v="M6H"/>
    <n v="1"/>
    <n v="6870.15"/>
    <s v="Canada"/>
    <x v="2"/>
    <x v="5"/>
    <n v="0.5"/>
    <x v="1"/>
    <x v="1"/>
    <n v="1"/>
    <s v="Abbas"/>
    <n v="0.04"/>
  </r>
  <r>
    <n v="107"/>
    <d v="2015-06-05T00:00:00"/>
    <s v="2015"/>
    <x v="1"/>
    <x v="5"/>
    <s v="T3G"/>
    <n v="1"/>
    <n v="6870.15"/>
    <s v="Canada"/>
    <x v="0"/>
    <x v="5"/>
    <n v="0.5"/>
    <x v="1"/>
    <x v="1"/>
    <n v="1"/>
    <s v="Abbas"/>
    <n v="0.04"/>
  </r>
  <r>
    <n v="115"/>
    <d v="2015-01-21T00:00:00"/>
    <s v="2015"/>
    <x v="3"/>
    <x v="2"/>
    <s v="V7W"/>
    <n v="1"/>
    <n v="10584"/>
    <s v="Canada"/>
    <x v="1"/>
    <x v="6"/>
    <n v="0.25"/>
    <x v="1"/>
    <x v="1"/>
    <n v="1"/>
    <s v="Abbas"/>
    <n v="0.04"/>
  </r>
  <r>
    <n v="115"/>
    <d v="2015-03-13T00:00:00"/>
    <s v="2015"/>
    <x v="0"/>
    <x v="5"/>
    <s v="V6A"/>
    <n v="1"/>
    <n v="10710"/>
    <s v="Canada"/>
    <x v="1"/>
    <x v="6"/>
    <n v="0.25"/>
    <x v="1"/>
    <x v="1"/>
    <n v="1"/>
    <s v="Abbas"/>
    <n v="0.04"/>
  </r>
  <r>
    <n v="115"/>
    <d v="2015-02-15T00:00:00"/>
    <s v="2015"/>
    <x v="4"/>
    <x v="6"/>
    <s v="V6A"/>
    <n v="1"/>
    <n v="10584"/>
    <s v="Canada"/>
    <x v="1"/>
    <x v="6"/>
    <n v="0.25"/>
    <x v="1"/>
    <x v="1"/>
    <n v="1"/>
    <s v="Abbas"/>
    <n v="0.04"/>
  </r>
  <r>
    <n v="115"/>
    <d v="2015-05-27T00:00:00"/>
    <s v="2015"/>
    <x v="5"/>
    <x v="2"/>
    <s v="T5Y"/>
    <n v="1"/>
    <n v="10710"/>
    <s v="Canada"/>
    <x v="0"/>
    <x v="6"/>
    <n v="0.25"/>
    <x v="1"/>
    <x v="1"/>
    <n v="1"/>
    <s v="Abbas"/>
    <n v="0.04"/>
  </r>
  <r>
    <n v="165"/>
    <d v="2015-05-19T00:00:00"/>
    <s v="2015"/>
    <x v="5"/>
    <x v="1"/>
    <s v="T2C"/>
    <n v="1"/>
    <n v="8060.85"/>
    <s v="Canada"/>
    <x v="0"/>
    <x v="7"/>
    <n v="1"/>
    <x v="1"/>
    <x v="2"/>
    <n v="1"/>
    <s v="Abbas"/>
    <n v="0.04"/>
  </r>
  <r>
    <n v="183"/>
    <d v="2015-02-19T00:00:00"/>
    <s v="2015"/>
    <x v="4"/>
    <x v="0"/>
    <s v="R3G"/>
    <n v="1"/>
    <n v="8694"/>
    <s v="Canada"/>
    <x v="3"/>
    <x v="8"/>
    <n v="0.125"/>
    <x v="1"/>
    <x v="3"/>
    <n v="1"/>
    <s v="Abbas"/>
    <n v="0.04"/>
  </r>
  <r>
    <n v="183"/>
    <d v="2015-02-19T00:00:00"/>
    <s v="2015"/>
    <x v="4"/>
    <x v="0"/>
    <s v="T6V"/>
    <n v="1"/>
    <n v="8694"/>
    <s v="Canada"/>
    <x v="0"/>
    <x v="8"/>
    <n v="0.125"/>
    <x v="1"/>
    <x v="3"/>
    <n v="1"/>
    <s v="Abbas"/>
    <n v="0.04"/>
  </r>
  <r>
    <n v="183"/>
    <d v="2015-02-06T00:00:00"/>
    <s v="2015"/>
    <x v="4"/>
    <x v="5"/>
    <s v="T2X"/>
    <n v="1"/>
    <n v="8694"/>
    <s v="Canada"/>
    <x v="0"/>
    <x v="8"/>
    <n v="0.125"/>
    <x v="1"/>
    <x v="3"/>
    <n v="1"/>
    <s v="Abbas"/>
    <n v="0.04"/>
  </r>
  <r>
    <n v="183"/>
    <d v="2015-06-28T00:00:00"/>
    <s v="2015"/>
    <x v="1"/>
    <x v="6"/>
    <s v="L5P"/>
    <n v="1"/>
    <n v="8694"/>
    <s v="Canada"/>
    <x v="2"/>
    <x v="8"/>
    <n v="0.125"/>
    <x v="1"/>
    <x v="3"/>
    <n v="1"/>
    <s v="Abbas"/>
    <n v="0.04"/>
  </r>
  <r>
    <n v="183"/>
    <d v="2015-05-12T00:00:00"/>
    <s v="2015"/>
    <x v="5"/>
    <x v="1"/>
    <s v="T2X"/>
    <n v="1"/>
    <n v="8694"/>
    <s v="Canada"/>
    <x v="0"/>
    <x v="8"/>
    <n v="0.125"/>
    <x v="1"/>
    <x v="3"/>
    <n v="1"/>
    <s v="Abbas"/>
    <n v="0.04"/>
  </r>
  <r>
    <n v="183"/>
    <d v="2015-05-08T00:00:00"/>
    <s v="2015"/>
    <x v="5"/>
    <x v="5"/>
    <s v="T3C"/>
    <n v="1"/>
    <n v="8694"/>
    <s v="Canada"/>
    <x v="0"/>
    <x v="8"/>
    <n v="0.125"/>
    <x v="1"/>
    <x v="3"/>
    <n v="1"/>
    <s v="Abbas"/>
    <n v="0.04"/>
  </r>
  <r>
    <n v="183"/>
    <d v="2015-05-13T00:00:00"/>
    <s v="2015"/>
    <x v="5"/>
    <x v="2"/>
    <s v="M7Y"/>
    <n v="1"/>
    <n v="8694"/>
    <s v="Canada"/>
    <x v="2"/>
    <x v="8"/>
    <n v="0.125"/>
    <x v="1"/>
    <x v="3"/>
    <n v="1"/>
    <s v="Abbas"/>
    <n v="0.04"/>
  </r>
  <r>
    <n v="183"/>
    <d v="2015-04-22T00:00:00"/>
    <s v="2015"/>
    <x v="2"/>
    <x v="2"/>
    <s v="L5R"/>
    <n v="1"/>
    <n v="8694"/>
    <s v="Canada"/>
    <x v="2"/>
    <x v="8"/>
    <n v="0.125"/>
    <x v="1"/>
    <x v="3"/>
    <n v="1"/>
    <s v="Abbas"/>
    <n v="0.04"/>
  </r>
  <r>
    <n v="200"/>
    <d v="2015-05-01T00:00:00"/>
    <s v="2015"/>
    <x v="5"/>
    <x v="5"/>
    <s v="T5J"/>
    <n v="1"/>
    <n v="15434.37"/>
    <s v="Canada"/>
    <x v="0"/>
    <x v="9"/>
    <n v="1"/>
    <x v="1"/>
    <x v="1"/>
    <n v="3"/>
    <s v="Barba"/>
    <n v="0.1111111111111111"/>
  </r>
  <r>
    <n v="202"/>
    <d v="2015-03-31T00:00:00"/>
    <s v="2015"/>
    <x v="0"/>
    <x v="1"/>
    <s v="L5P"/>
    <n v="1"/>
    <n v="15749.37"/>
    <s v="Canada"/>
    <x v="2"/>
    <x v="10"/>
    <n v="0.5"/>
    <x v="1"/>
    <x v="1"/>
    <n v="3"/>
    <s v="Barba"/>
    <n v="0.1111111111111111"/>
  </r>
  <r>
    <n v="202"/>
    <d v="2015-04-22T00:00:00"/>
    <s v="2015"/>
    <x v="2"/>
    <x v="2"/>
    <s v="V6S"/>
    <n v="1"/>
    <n v="15749.37"/>
    <s v="Canada"/>
    <x v="1"/>
    <x v="10"/>
    <n v="0.5"/>
    <x v="1"/>
    <x v="1"/>
    <n v="3"/>
    <s v="Barba"/>
    <n v="0.1111111111111111"/>
  </r>
  <r>
    <n v="204"/>
    <d v="2015-04-23T00:00:00"/>
    <s v="2015"/>
    <x v="2"/>
    <x v="0"/>
    <s v="T5J"/>
    <n v="1"/>
    <n v="11591.37"/>
    <s v="Canada"/>
    <x v="0"/>
    <x v="11"/>
    <n v="1"/>
    <x v="1"/>
    <x v="1"/>
    <n v="3"/>
    <s v="Barba"/>
    <n v="0.1111111111111111"/>
  </r>
  <r>
    <n v="206"/>
    <d v="2015-04-06T00:00:00"/>
    <s v="2015"/>
    <x v="2"/>
    <x v="3"/>
    <s v="T6G"/>
    <n v="1"/>
    <n v="10457.370000000001"/>
    <s v="Canada"/>
    <x v="0"/>
    <x v="12"/>
    <n v="0.5"/>
    <x v="1"/>
    <x v="1"/>
    <n v="3"/>
    <s v="Barba"/>
    <n v="0.1111111111111111"/>
  </r>
  <r>
    <n v="206"/>
    <d v="2015-04-30T00:00:00"/>
    <s v="2015"/>
    <x v="2"/>
    <x v="0"/>
    <s v="R3V"/>
    <n v="1"/>
    <n v="11402.37"/>
    <s v="Canada"/>
    <x v="3"/>
    <x v="12"/>
    <n v="0.5"/>
    <x v="1"/>
    <x v="1"/>
    <n v="3"/>
    <s v="Barba"/>
    <n v="0.1111111111111111"/>
  </r>
  <r>
    <n v="207"/>
    <d v="2015-06-22T00:00:00"/>
    <s v="2015"/>
    <x v="1"/>
    <x v="3"/>
    <s v="T5B"/>
    <n v="1"/>
    <n v="11843.37"/>
    <s v="Canada"/>
    <x v="0"/>
    <x v="13"/>
    <n v="0.33333333333333331"/>
    <x v="1"/>
    <x v="1"/>
    <n v="3"/>
    <s v="Barba"/>
    <n v="0.1111111111111111"/>
  </r>
  <r>
    <n v="207"/>
    <d v="2015-06-17T00:00:00"/>
    <s v="2015"/>
    <x v="1"/>
    <x v="2"/>
    <s v="M5X"/>
    <n v="1"/>
    <n v="11843.37"/>
    <s v="Canada"/>
    <x v="2"/>
    <x v="13"/>
    <n v="0.33333333333333331"/>
    <x v="1"/>
    <x v="1"/>
    <n v="3"/>
    <s v="Barba"/>
    <n v="0.1111111111111111"/>
  </r>
  <r>
    <n v="207"/>
    <d v="2015-04-30T00:00:00"/>
    <s v="2015"/>
    <x v="2"/>
    <x v="0"/>
    <s v="T5J"/>
    <n v="1"/>
    <n v="11843.37"/>
    <s v="Canada"/>
    <x v="0"/>
    <x v="13"/>
    <n v="0.33333333333333331"/>
    <x v="1"/>
    <x v="1"/>
    <n v="3"/>
    <s v="Barba"/>
    <n v="0.1111111111111111"/>
  </r>
  <r>
    <n v="229"/>
    <d v="2015-03-10T00:00:00"/>
    <s v="2015"/>
    <x v="0"/>
    <x v="1"/>
    <s v="T5J"/>
    <n v="1"/>
    <n v="7241.85"/>
    <s v="Canada"/>
    <x v="0"/>
    <x v="14"/>
    <n v="1"/>
    <x v="1"/>
    <x v="2"/>
    <n v="5"/>
    <s v="Fama"/>
    <n v="7.1428571428571425E-2"/>
  </r>
  <r>
    <n v="237"/>
    <d v="2015-05-12T00:00:00"/>
    <s v="2015"/>
    <x v="5"/>
    <x v="1"/>
    <s v="L5T"/>
    <n v="1"/>
    <n v="6296.85"/>
    <s v="Canada"/>
    <x v="2"/>
    <x v="15"/>
    <n v="1"/>
    <x v="1"/>
    <x v="2"/>
    <n v="5"/>
    <s v="Fama"/>
    <n v="7.1428571428571425E-2"/>
  </r>
  <r>
    <n v="240"/>
    <d v="2015-01-16T00:00:00"/>
    <s v="2015"/>
    <x v="3"/>
    <x v="5"/>
    <s v="V5M"/>
    <n v="1"/>
    <n v="5528.25"/>
    <s v="Canada"/>
    <x v="1"/>
    <x v="16"/>
    <n v="1"/>
    <x v="1"/>
    <x v="2"/>
    <n v="5"/>
    <s v="Fama"/>
    <n v="7.1428571428571425E-2"/>
  </r>
  <r>
    <n v="244"/>
    <d v="2015-05-27T00:00:00"/>
    <s v="2015"/>
    <x v="5"/>
    <x v="2"/>
    <s v="L5N"/>
    <n v="1"/>
    <n v="7556.85"/>
    <s v="Canada"/>
    <x v="2"/>
    <x v="17"/>
    <n v="0.5"/>
    <x v="1"/>
    <x v="2"/>
    <n v="5"/>
    <s v="Fama"/>
    <n v="7.1428571428571425E-2"/>
  </r>
  <r>
    <n v="244"/>
    <d v="2015-03-23T00:00:00"/>
    <s v="2015"/>
    <x v="0"/>
    <x v="3"/>
    <s v="R2G"/>
    <n v="1"/>
    <n v="7556.85"/>
    <s v="Canada"/>
    <x v="3"/>
    <x v="17"/>
    <n v="0.5"/>
    <x v="1"/>
    <x v="2"/>
    <n v="5"/>
    <s v="Fama"/>
    <n v="7.1428571428571425E-2"/>
  </r>
  <r>
    <n v="253"/>
    <d v="2015-03-13T00:00:00"/>
    <s v="2015"/>
    <x v="0"/>
    <x v="5"/>
    <s v="M6G"/>
    <n v="1"/>
    <n v="8816.85"/>
    <s v="Canada"/>
    <x v="2"/>
    <x v="18"/>
    <n v="1"/>
    <x v="1"/>
    <x v="2"/>
    <n v="5"/>
    <s v="Fama"/>
    <n v="7.1428571428571425E-2"/>
  </r>
  <r>
    <n v="295"/>
    <d v="2015-05-27T00:00:00"/>
    <s v="2015"/>
    <x v="5"/>
    <x v="2"/>
    <s v="V5M"/>
    <n v="1"/>
    <n v="12596.85"/>
    <s v="Canada"/>
    <x v="1"/>
    <x v="19"/>
    <n v="0.5"/>
    <x v="1"/>
    <x v="3"/>
    <n v="5"/>
    <s v="Fama"/>
    <n v="7.1428571428571425E-2"/>
  </r>
  <r>
    <n v="295"/>
    <d v="2015-05-27T00:00:00"/>
    <s v="2015"/>
    <x v="5"/>
    <x v="2"/>
    <s v="M6H"/>
    <n v="1"/>
    <n v="12596.85"/>
    <s v="Canada"/>
    <x v="2"/>
    <x v="19"/>
    <n v="0.5"/>
    <x v="1"/>
    <x v="3"/>
    <n v="5"/>
    <s v="Fama"/>
    <n v="7.1428571428571425E-2"/>
  </r>
  <r>
    <n v="332"/>
    <d v="2015-04-03T00:00:00"/>
    <s v="2015"/>
    <x v="2"/>
    <x v="5"/>
    <s v="V5R"/>
    <n v="1"/>
    <n v="11336.85"/>
    <s v="Canada"/>
    <x v="1"/>
    <x v="20"/>
    <n v="1"/>
    <x v="1"/>
    <x v="3"/>
    <n v="5"/>
    <s v="Fama"/>
    <n v="7.1428571428571425E-2"/>
  </r>
  <r>
    <n v="342"/>
    <d v="2015-03-09T00:00:00"/>
    <s v="2015"/>
    <x v="0"/>
    <x v="3"/>
    <s v="H1B"/>
    <n v="1"/>
    <n v="8816.85"/>
    <s v="Canada"/>
    <x v="4"/>
    <x v="21"/>
    <n v="1"/>
    <x v="1"/>
    <x v="3"/>
    <n v="5"/>
    <s v="Fama"/>
    <n v="7.1428571428571425E-2"/>
  </r>
  <r>
    <n v="348"/>
    <d v="2015-06-29T00:00:00"/>
    <s v="2015"/>
    <x v="1"/>
    <x v="3"/>
    <s v="V5X"/>
    <n v="1"/>
    <n v="7556.85"/>
    <s v="Canada"/>
    <x v="1"/>
    <x v="22"/>
    <n v="1"/>
    <x v="1"/>
    <x v="3"/>
    <n v="5"/>
    <s v="Fama"/>
    <n v="7.1428571428571425E-2"/>
  </r>
  <r>
    <n v="359"/>
    <d v="2015-04-03T00:00:00"/>
    <s v="2015"/>
    <x v="2"/>
    <x v="5"/>
    <s v="T3C"/>
    <n v="1"/>
    <n v="13730.85"/>
    <s v="Canada"/>
    <x v="0"/>
    <x v="23"/>
    <n v="0.33333333333333331"/>
    <x v="1"/>
    <x v="3"/>
    <n v="5"/>
    <s v="Fama"/>
    <n v="7.1428571428571425E-2"/>
  </r>
  <r>
    <n v="359"/>
    <d v="2015-02-19T00:00:00"/>
    <s v="2015"/>
    <x v="4"/>
    <x v="0"/>
    <s v="M6S"/>
    <n v="1"/>
    <n v="13730.85"/>
    <s v="Canada"/>
    <x v="2"/>
    <x v="23"/>
    <n v="0.33333333333333331"/>
    <x v="1"/>
    <x v="3"/>
    <n v="5"/>
    <s v="Fama"/>
    <n v="7.1428571428571425E-2"/>
  </r>
  <r>
    <n v="359"/>
    <d v="2015-02-12T00:00:00"/>
    <s v="2015"/>
    <x v="4"/>
    <x v="0"/>
    <s v="M6H"/>
    <n v="1"/>
    <n v="13730.85"/>
    <s v="Canada"/>
    <x v="2"/>
    <x v="23"/>
    <n v="0.33333333333333331"/>
    <x v="1"/>
    <x v="3"/>
    <n v="5"/>
    <s v="Fama"/>
    <n v="7.1428571428571425E-2"/>
  </r>
  <r>
    <n v="394"/>
    <d v="2015-05-25T00:00:00"/>
    <s v="2015"/>
    <x v="5"/>
    <x v="3"/>
    <s v="T6T"/>
    <n v="1"/>
    <n v="19686.87"/>
    <s v="Canada"/>
    <x v="0"/>
    <x v="24"/>
    <n v="1"/>
    <x v="2"/>
    <x v="4"/>
    <n v="7"/>
    <s v="VanArsdel"/>
    <n v="2.4570024570024569E-3"/>
  </r>
  <r>
    <n v="405"/>
    <d v="2015-01-14T00:00:00"/>
    <s v="2015"/>
    <x v="3"/>
    <x v="2"/>
    <s v="M4Y"/>
    <n v="1"/>
    <n v="22994.37"/>
    <s v="Canada"/>
    <x v="2"/>
    <x v="25"/>
    <n v="0.25"/>
    <x v="1"/>
    <x v="1"/>
    <n v="7"/>
    <s v="VanArsdel"/>
    <n v="2.4570024570024569E-3"/>
  </r>
  <r>
    <n v="405"/>
    <d v="2015-04-23T00:00:00"/>
    <s v="2015"/>
    <x v="2"/>
    <x v="0"/>
    <s v="M6H"/>
    <n v="1"/>
    <n v="22994.37"/>
    <s v="Canada"/>
    <x v="2"/>
    <x v="25"/>
    <n v="0.25"/>
    <x v="1"/>
    <x v="1"/>
    <n v="7"/>
    <s v="VanArsdel"/>
    <n v="2.4570024570024569E-3"/>
  </r>
  <r>
    <n v="405"/>
    <d v="2015-01-27T00:00:00"/>
    <s v="2015"/>
    <x v="3"/>
    <x v="1"/>
    <s v="T5Y"/>
    <n v="1"/>
    <n v="22994.37"/>
    <s v="Canada"/>
    <x v="0"/>
    <x v="25"/>
    <n v="0.25"/>
    <x v="1"/>
    <x v="1"/>
    <n v="7"/>
    <s v="VanArsdel"/>
    <n v="2.4570024570024569E-3"/>
  </r>
  <r>
    <n v="405"/>
    <d v="2015-05-10T00:00:00"/>
    <s v="2015"/>
    <x v="5"/>
    <x v="6"/>
    <s v="R3H"/>
    <n v="1"/>
    <n v="22994.37"/>
    <s v="Canada"/>
    <x v="3"/>
    <x v="25"/>
    <n v="0.25"/>
    <x v="1"/>
    <x v="1"/>
    <n v="7"/>
    <s v="VanArsdel"/>
    <n v="2.4570024570024569E-3"/>
  </r>
  <r>
    <n v="406"/>
    <d v="2015-06-28T00:00:00"/>
    <s v="2015"/>
    <x v="1"/>
    <x v="6"/>
    <s v="T6W"/>
    <n v="1"/>
    <n v="22994.37"/>
    <s v="Canada"/>
    <x v="0"/>
    <x v="26"/>
    <n v="3.4482758620689655E-2"/>
    <x v="1"/>
    <x v="1"/>
    <n v="7"/>
    <s v="VanArsdel"/>
    <n v="2.4570024570024569E-3"/>
  </r>
  <r>
    <n v="407"/>
    <d v="2015-02-03T00:00:00"/>
    <s v="2015"/>
    <x v="4"/>
    <x v="1"/>
    <s v="M6G"/>
    <n v="1"/>
    <n v="20505.87"/>
    <s v="Canada"/>
    <x v="2"/>
    <x v="27"/>
    <n v="4.7619047619047616E-2"/>
    <x v="1"/>
    <x v="1"/>
    <n v="7"/>
    <s v="VanArsdel"/>
    <n v="2.4570024570024569E-3"/>
  </r>
  <r>
    <n v="407"/>
    <d v="2015-05-25T00:00:00"/>
    <s v="2015"/>
    <x v="5"/>
    <x v="3"/>
    <s v="R3H"/>
    <n v="1"/>
    <n v="20505.87"/>
    <s v="Canada"/>
    <x v="3"/>
    <x v="27"/>
    <n v="4.7619047619047616E-2"/>
    <x v="1"/>
    <x v="1"/>
    <n v="7"/>
    <s v="VanArsdel"/>
    <n v="2.4570024570024569E-3"/>
  </r>
  <r>
    <n v="407"/>
    <d v="2015-06-25T00:00:00"/>
    <s v="2015"/>
    <x v="1"/>
    <x v="0"/>
    <s v="L5P"/>
    <n v="1"/>
    <n v="20505.87"/>
    <s v="Canada"/>
    <x v="2"/>
    <x v="27"/>
    <n v="4.7619047619047616E-2"/>
    <x v="1"/>
    <x v="1"/>
    <n v="7"/>
    <s v="VanArsdel"/>
    <n v="2.4570024570024569E-3"/>
  </r>
  <r>
    <n v="407"/>
    <d v="2015-02-08T00:00:00"/>
    <s v="2015"/>
    <x v="4"/>
    <x v="6"/>
    <s v="V6R"/>
    <n v="1"/>
    <n v="20505.87"/>
    <s v="Canada"/>
    <x v="1"/>
    <x v="27"/>
    <n v="4.7619047619047616E-2"/>
    <x v="1"/>
    <x v="1"/>
    <n v="7"/>
    <s v="VanArsdel"/>
    <n v="2.4570024570024569E-3"/>
  </r>
  <r>
    <n v="407"/>
    <d v="2015-02-23T00:00:00"/>
    <s v="2015"/>
    <x v="4"/>
    <x v="3"/>
    <s v="H1G"/>
    <n v="1"/>
    <n v="20505.87"/>
    <s v="Canada"/>
    <x v="4"/>
    <x v="27"/>
    <n v="4.7619047619047616E-2"/>
    <x v="1"/>
    <x v="1"/>
    <n v="7"/>
    <s v="VanArsdel"/>
    <n v="2.4570024570024569E-3"/>
  </r>
  <r>
    <n v="407"/>
    <d v="2015-04-24T00:00:00"/>
    <s v="2015"/>
    <x v="2"/>
    <x v="5"/>
    <s v="M5R"/>
    <n v="1"/>
    <n v="20505.87"/>
    <s v="Canada"/>
    <x v="2"/>
    <x v="27"/>
    <n v="4.7619047619047616E-2"/>
    <x v="1"/>
    <x v="1"/>
    <n v="7"/>
    <s v="VanArsdel"/>
    <n v="2.4570024570024569E-3"/>
  </r>
  <r>
    <n v="407"/>
    <d v="2015-03-12T00:00:00"/>
    <s v="2015"/>
    <x v="0"/>
    <x v="0"/>
    <s v="R3V"/>
    <n v="1"/>
    <n v="20505.87"/>
    <s v="Canada"/>
    <x v="3"/>
    <x v="27"/>
    <n v="4.7619047619047616E-2"/>
    <x v="1"/>
    <x v="1"/>
    <n v="7"/>
    <s v="VanArsdel"/>
    <n v="2.4570024570024569E-3"/>
  </r>
  <r>
    <n v="407"/>
    <d v="2015-03-24T00:00:00"/>
    <s v="2015"/>
    <x v="0"/>
    <x v="1"/>
    <s v="L5H"/>
    <n v="1"/>
    <n v="20505.87"/>
    <s v="Canada"/>
    <x v="2"/>
    <x v="27"/>
    <n v="4.7619047619047616E-2"/>
    <x v="1"/>
    <x v="1"/>
    <n v="7"/>
    <s v="VanArsdel"/>
    <n v="2.4570024570024569E-3"/>
  </r>
  <r>
    <n v="407"/>
    <d v="2015-03-17T00:00:00"/>
    <s v="2015"/>
    <x v="0"/>
    <x v="1"/>
    <s v="V6S"/>
    <n v="1"/>
    <n v="20505.87"/>
    <s v="Canada"/>
    <x v="1"/>
    <x v="27"/>
    <n v="4.7619047619047616E-2"/>
    <x v="1"/>
    <x v="1"/>
    <n v="7"/>
    <s v="VanArsdel"/>
    <n v="2.4570024570024569E-3"/>
  </r>
  <r>
    <n v="407"/>
    <d v="2015-02-01T00:00:00"/>
    <s v="2015"/>
    <x v="4"/>
    <x v="6"/>
    <s v="T6E"/>
    <n v="1"/>
    <n v="20505.87"/>
    <s v="Canada"/>
    <x v="0"/>
    <x v="27"/>
    <n v="4.7619047619047616E-2"/>
    <x v="1"/>
    <x v="1"/>
    <n v="7"/>
    <s v="VanArsdel"/>
    <n v="2.4570024570024569E-3"/>
  </r>
  <r>
    <n v="407"/>
    <d v="2015-06-24T00:00:00"/>
    <s v="2015"/>
    <x v="1"/>
    <x v="2"/>
    <s v="T1Y"/>
    <n v="1"/>
    <n v="20505.87"/>
    <s v="Canada"/>
    <x v="0"/>
    <x v="27"/>
    <n v="4.7619047619047616E-2"/>
    <x v="1"/>
    <x v="1"/>
    <n v="7"/>
    <s v="VanArsdel"/>
    <n v="2.4570024570024569E-3"/>
  </r>
  <r>
    <n v="407"/>
    <d v="2015-03-18T00:00:00"/>
    <s v="2015"/>
    <x v="0"/>
    <x v="2"/>
    <s v="T2J"/>
    <n v="1"/>
    <n v="20505.87"/>
    <s v="Canada"/>
    <x v="0"/>
    <x v="27"/>
    <n v="4.7619047619047616E-2"/>
    <x v="1"/>
    <x v="1"/>
    <n v="7"/>
    <s v="VanArsdel"/>
    <n v="2.4570024570024569E-3"/>
  </r>
  <r>
    <n v="407"/>
    <d v="2015-03-20T00:00:00"/>
    <s v="2015"/>
    <x v="0"/>
    <x v="5"/>
    <s v="L5P"/>
    <n v="1"/>
    <n v="20505.87"/>
    <s v="Canada"/>
    <x v="2"/>
    <x v="27"/>
    <n v="4.7619047619047616E-2"/>
    <x v="1"/>
    <x v="1"/>
    <n v="7"/>
    <s v="VanArsdel"/>
    <n v="2.4570024570024569E-3"/>
  </r>
  <r>
    <n v="407"/>
    <d v="2015-02-27T00:00:00"/>
    <s v="2015"/>
    <x v="4"/>
    <x v="5"/>
    <s v="T2J"/>
    <n v="1"/>
    <n v="20505.87"/>
    <s v="Canada"/>
    <x v="0"/>
    <x v="27"/>
    <n v="4.7619047619047616E-2"/>
    <x v="1"/>
    <x v="1"/>
    <n v="7"/>
    <s v="VanArsdel"/>
    <n v="2.4570024570024569E-3"/>
  </r>
  <r>
    <n v="407"/>
    <d v="2015-02-23T00:00:00"/>
    <s v="2015"/>
    <x v="4"/>
    <x v="3"/>
    <s v="T2C"/>
    <n v="1"/>
    <n v="20505.87"/>
    <s v="Canada"/>
    <x v="0"/>
    <x v="27"/>
    <n v="4.7619047619047616E-2"/>
    <x v="1"/>
    <x v="1"/>
    <n v="7"/>
    <s v="VanArsdel"/>
    <n v="2.4570024570024569E-3"/>
  </r>
  <r>
    <n v="407"/>
    <d v="2015-03-12T00:00:00"/>
    <s v="2015"/>
    <x v="0"/>
    <x v="0"/>
    <s v="V5V"/>
    <n v="1"/>
    <n v="20505.87"/>
    <s v="Canada"/>
    <x v="1"/>
    <x v="27"/>
    <n v="4.7619047619047616E-2"/>
    <x v="1"/>
    <x v="1"/>
    <n v="7"/>
    <s v="VanArsdel"/>
    <n v="2.4570024570024569E-3"/>
  </r>
  <r>
    <n v="407"/>
    <d v="2015-06-29T00:00:00"/>
    <s v="2015"/>
    <x v="1"/>
    <x v="3"/>
    <s v="L5K"/>
    <n v="1"/>
    <n v="20505.87"/>
    <s v="Canada"/>
    <x v="2"/>
    <x v="27"/>
    <n v="4.7619047619047616E-2"/>
    <x v="1"/>
    <x v="1"/>
    <n v="7"/>
    <s v="VanArsdel"/>
    <n v="2.4570024570024569E-3"/>
  </r>
  <r>
    <n v="407"/>
    <d v="2015-03-30T00:00:00"/>
    <s v="2015"/>
    <x v="0"/>
    <x v="3"/>
    <s v="V7Y"/>
    <n v="1"/>
    <n v="20505.87"/>
    <s v="Canada"/>
    <x v="1"/>
    <x v="27"/>
    <n v="4.7619047619047616E-2"/>
    <x v="1"/>
    <x v="1"/>
    <n v="7"/>
    <s v="VanArsdel"/>
    <n v="2.4570024570024569E-3"/>
  </r>
  <r>
    <n v="407"/>
    <d v="2015-03-26T00:00:00"/>
    <s v="2015"/>
    <x v="0"/>
    <x v="0"/>
    <s v="T6T"/>
    <n v="1"/>
    <n v="20505.87"/>
    <s v="Canada"/>
    <x v="0"/>
    <x v="27"/>
    <n v="4.7619047619047616E-2"/>
    <x v="1"/>
    <x v="1"/>
    <n v="7"/>
    <s v="VanArsdel"/>
    <n v="2.4570024570024569E-3"/>
  </r>
  <r>
    <n v="407"/>
    <d v="2015-04-13T00:00:00"/>
    <s v="2015"/>
    <x v="2"/>
    <x v="3"/>
    <s v="T6T"/>
    <n v="1"/>
    <n v="20505.87"/>
    <s v="Canada"/>
    <x v="0"/>
    <x v="27"/>
    <n v="4.7619047619047616E-2"/>
    <x v="1"/>
    <x v="1"/>
    <n v="7"/>
    <s v="VanArsdel"/>
    <n v="2.4570024570024569E-3"/>
  </r>
  <r>
    <n v="407"/>
    <d v="2015-06-14T00:00:00"/>
    <s v="2015"/>
    <x v="1"/>
    <x v="6"/>
    <s v="V5Z"/>
    <n v="1"/>
    <n v="20505.87"/>
    <s v="Canada"/>
    <x v="1"/>
    <x v="27"/>
    <n v="4.7619047619047616E-2"/>
    <x v="1"/>
    <x v="1"/>
    <n v="7"/>
    <s v="VanArsdel"/>
    <n v="2.4570024570024569E-3"/>
  </r>
  <r>
    <n v="412"/>
    <d v="2015-01-29T00:00:00"/>
    <s v="2015"/>
    <x v="3"/>
    <x v="0"/>
    <s v="M6G"/>
    <n v="1"/>
    <n v="19529.37"/>
    <s v="Canada"/>
    <x v="2"/>
    <x v="28"/>
    <n v="1"/>
    <x v="1"/>
    <x v="1"/>
    <n v="7"/>
    <s v="VanArsdel"/>
    <n v="2.4570024570024569E-3"/>
  </r>
  <r>
    <n v="415"/>
    <d v="2015-02-10T00:00:00"/>
    <s v="2015"/>
    <x v="4"/>
    <x v="1"/>
    <s v="T6G"/>
    <n v="1"/>
    <n v="11496.87"/>
    <s v="Canada"/>
    <x v="0"/>
    <x v="29"/>
    <n v="0.5"/>
    <x v="1"/>
    <x v="1"/>
    <n v="7"/>
    <s v="VanArsdel"/>
    <n v="2.4570024570024569E-3"/>
  </r>
  <r>
    <n v="415"/>
    <d v="2015-06-19T00:00:00"/>
    <s v="2015"/>
    <x v="1"/>
    <x v="5"/>
    <s v="L5P"/>
    <n v="1"/>
    <n v="10709.37"/>
    <s v="Canada"/>
    <x v="2"/>
    <x v="29"/>
    <n v="0.5"/>
    <x v="1"/>
    <x v="1"/>
    <n v="7"/>
    <s v="VanArsdel"/>
    <n v="2.4570024570024569E-3"/>
  </r>
  <r>
    <n v="430"/>
    <d v="2015-01-17T00:00:00"/>
    <s v="2015"/>
    <x v="3"/>
    <x v="4"/>
    <s v="T2J"/>
    <n v="1"/>
    <n v="10827.81"/>
    <s v="Canada"/>
    <x v="0"/>
    <x v="30"/>
    <n v="1"/>
    <x v="1"/>
    <x v="1"/>
    <n v="7"/>
    <s v="VanArsdel"/>
    <n v="2.4570024570024569E-3"/>
  </r>
  <r>
    <n v="433"/>
    <d v="2015-04-20T00:00:00"/>
    <s v="2015"/>
    <x v="2"/>
    <x v="3"/>
    <s v="M4E"/>
    <n v="1"/>
    <n v="11969.37"/>
    <s v="Canada"/>
    <x v="2"/>
    <x v="31"/>
    <n v="0.2"/>
    <x v="1"/>
    <x v="1"/>
    <n v="7"/>
    <s v="VanArsdel"/>
    <n v="2.4570024570024569E-3"/>
  </r>
  <r>
    <n v="433"/>
    <d v="2015-02-20T00:00:00"/>
    <s v="2015"/>
    <x v="4"/>
    <x v="5"/>
    <s v="T3G"/>
    <n v="1"/>
    <n v="11969.37"/>
    <s v="Canada"/>
    <x v="0"/>
    <x v="31"/>
    <n v="0.2"/>
    <x v="1"/>
    <x v="1"/>
    <n v="7"/>
    <s v="VanArsdel"/>
    <n v="2.4570024570024569E-3"/>
  </r>
  <r>
    <n v="433"/>
    <d v="2015-02-23T00:00:00"/>
    <s v="2015"/>
    <x v="4"/>
    <x v="3"/>
    <s v="T6E"/>
    <n v="1"/>
    <n v="11969.37"/>
    <s v="Canada"/>
    <x v="0"/>
    <x v="31"/>
    <n v="0.2"/>
    <x v="1"/>
    <x v="1"/>
    <n v="7"/>
    <s v="VanArsdel"/>
    <n v="2.4570024570024569E-3"/>
  </r>
  <r>
    <n v="433"/>
    <d v="2015-04-16T00:00:00"/>
    <s v="2015"/>
    <x v="2"/>
    <x v="0"/>
    <s v="V5T"/>
    <n v="1"/>
    <n v="11969.37"/>
    <s v="Canada"/>
    <x v="1"/>
    <x v="31"/>
    <n v="0.2"/>
    <x v="1"/>
    <x v="1"/>
    <n v="7"/>
    <s v="VanArsdel"/>
    <n v="2.4570024570024569E-3"/>
  </r>
  <r>
    <n v="433"/>
    <d v="2015-04-25T00:00:00"/>
    <s v="2015"/>
    <x v="2"/>
    <x v="4"/>
    <s v="T2C"/>
    <n v="1"/>
    <n v="11969.37"/>
    <s v="Canada"/>
    <x v="0"/>
    <x v="31"/>
    <n v="0.2"/>
    <x v="1"/>
    <x v="1"/>
    <n v="7"/>
    <s v="VanArsdel"/>
    <n v="2.4570024570024569E-3"/>
  </r>
  <r>
    <n v="438"/>
    <d v="2015-03-31T00:00:00"/>
    <s v="2015"/>
    <x v="0"/>
    <x v="1"/>
    <s v="R3K"/>
    <n v="1"/>
    <n v="11969.37"/>
    <s v="Canada"/>
    <x v="3"/>
    <x v="32"/>
    <n v="2.0833333333333332E-2"/>
    <x v="1"/>
    <x v="1"/>
    <n v="7"/>
    <s v="VanArsdel"/>
    <n v="2.4570024570024569E-3"/>
  </r>
  <r>
    <n v="438"/>
    <d v="2015-04-09T00:00:00"/>
    <s v="2015"/>
    <x v="2"/>
    <x v="0"/>
    <s v="R3H"/>
    <n v="1"/>
    <n v="11969.37"/>
    <s v="Canada"/>
    <x v="3"/>
    <x v="32"/>
    <n v="2.0833333333333332E-2"/>
    <x v="1"/>
    <x v="1"/>
    <n v="7"/>
    <s v="VanArsdel"/>
    <n v="2.4570024570024569E-3"/>
  </r>
  <r>
    <n v="438"/>
    <d v="2015-04-28T00:00:00"/>
    <s v="2015"/>
    <x v="2"/>
    <x v="1"/>
    <s v="K1R"/>
    <n v="1"/>
    <n v="11969.37"/>
    <s v="Canada"/>
    <x v="2"/>
    <x v="32"/>
    <n v="2.0833333333333332E-2"/>
    <x v="1"/>
    <x v="1"/>
    <n v="7"/>
    <s v="VanArsdel"/>
    <n v="2.4570024570024569E-3"/>
  </r>
  <r>
    <n v="438"/>
    <d v="2015-02-04T00:00:00"/>
    <s v="2015"/>
    <x v="4"/>
    <x v="2"/>
    <s v="L5P"/>
    <n v="1"/>
    <n v="11969.37"/>
    <s v="Canada"/>
    <x v="2"/>
    <x v="32"/>
    <n v="2.0833333333333332E-2"/>
    <x v="1"/>
    <x v="1"/>
    <n v="7"/>
    <s v="VanArsdel"/>
    <n v="2.4570024570024569E-3"/>
  </r>
  <r>
    <n v="438"/>
    <d v="2015-05-25T00:00:00"/>
    <s v="2015"/>
    <x v="5"/>
    <x v="3"/>
    <s v="R2G"/>
    <n v="1"/>
    <n v="11969.37"/>
    <s v="Canada"/>
    <x v="3"/>
    <x v="32"/>
    <n v="2.0833333333333332E-2"/>
    <x v="1"/>
    <x v="1"/>
    <n v="7"/>
    <s v="VanArsdel"/>
    <n v="2.4570024570024569E-3"/>
  </r>
  <r>
    <n v="438"/>
    <d v="2015-05-25T00:00:00"/>
    <s v="2015"/>
    <x v="5"/>
    <x v="3"/>
    <s v="T6P"/>
    <n v="1"/>
    <n v="11969.37"/>
    <s v="Canada"/>
    <x v="0"/>
    <x v="32"/>
    <n v="2.0833333333333332E-2"/>
    <x v="1"/>
    <x v="1"/>
    <n v="7"/>
    <s v="VanArsdel"/>
    <n v="2.4570024570024569E-3"/>
  </r>
  <r>
    <n v="438"/>
    <d v="2015-03-23T00:00:00"/>
    <s v="2015"/>
    <x v="0"/>
    <x v="3"/>
    <s v="V6J"/>
    <n v="1"/>
    <n v="11969.37"/>
    <s v="Canada"/>
    <x v="1"/>
    <x v="32"/>
    <n v="2.0833333333333332E-2"/>
    <x v="1"/>
    <x v="1"/>
    <n v="7"/>
    <s v="VanArsdel"/>
    <n v="2.4570024570024569E-3"/>
  </r>
  <r>
    <n v="438"/>
    <d v="2015-02-21T00:00:00"/>
    <s v="2015"/>
    <x v="4"/>
    <x v="4"/>
    <s v="K1R"/>
    <n v="1"/>
    <n v="11969.37"/>
    <s v="Canada"/>
    <x v="2"/>
    <x v="32"/>
    <n v="2.0833333333333332E-2"/>
    <x v="1"/>
    <x v="1"/>
    <n v="7"/>
    <s v="VanArsdel"/>
    <n v="2.4570024570024569E-3"/>
  </r>
  <r>
    <n v="438"/>
    <d v="2015-02-22T00:00:00"/>
    <s v="2015"/>
    <x v="4"/>
    <x v="6"/>
    <s v="R3V"/>
    <n v="1"/>
    <n v="11969.37"/>
    <s v="Canada"/>
    <x v="3"/>
    <x v="32"/>
    <n v="2.0833333333333332E-2"/>
    <x v="1"/>
    <x v="1"/>
    <n v="7"/>
    <s v="VanArsdel"/>
    <n v="2.4570024570024569E-3"/>
  </r>
  <r>
    <n v="438"/>
    <d v="2015-05-31T00:00:00"/>
    <s v="2015"/>
    <x v="5"/>
    <x v="6"/>
    <s v="R3H"/>
    <n v="1"/>
    <n v="11969.37"/>
    <s v="Canada"/>
    <x v="3"/>
    <x v="32"/>
    <n v="2.0833333333333332E-2"/>
    <x v="1"/>
    <x v="1"/>
    <n v="7"/>
    <s v="VanArsdel"/>
    <n v="2.4570024570024569E-3"/>
  </r>
  <r>
    <n v="438"/>
    <d v="2015-06-01T00:00:00"/>
    <s v="2015"/>
    <x v="1"/>
    <x v="3"/>
    <s v="M4P"/>
    <n v="1"/>
    <n v="11969.37"/>
    <s v="Canada"/>
    <x v="2"/>
    <x v="32"/>
    <n v="2.0833333333333332E-2"/>
    <x v="1"/>
    <x v="1"/>
    <n v="7"/>
    <s v="VanArsdel"/>
    <n v="2.4570024570024569E-3"/>
  </r>
  <r>
    <n v="438"/>
    <d v="2015-02-26T00:00:00"/>
    <s v="2015"/>
    <x v="4"/>
    <x v="0"/>
    <s v="M6G"/>
    <n v="1"/>
    <n v="11969.37"/>
    <s v="Canada"/>
    <x v="2"/>
    <x v="32"/>
    <n v="2.0833333333333332E-2"/>
    <x v="1"/>
    <x v="1"/>
    <n v="7"/>
    <s v="VanArsdel"/>
    <n v="2.4570024570024569E-3"/>
  </r>
  <r>
    <n v="438"/>
    <d v="2015-02-28T00:00:00"/>
    <s v="2015"/>
    <x v="4"/>
    <x v="4"/>
    <s v="R3E"/>
    <n v="1"/>
    <n v="11969.37"/>
    <s v="Canada"/>
    <x v="3"/>
    <x v="32"/>
    <n v="2.0833333333333332E-2"/>
    <x v="1"/>
    <x v="1"/>
    <n v="7"/>
    <s v="VanArsdel"/>
    <n v="2.4570024570024569E-3"/>
  </r>
  <r>
    <n v="438"/>
    <d v="2015-06-21T00:00:00"/>
    <s v="2015"/>
    <x v="1"/>
    <x v="6"/>
    <s v="K1R"/>
    <n v="1"/>
    <n v="11969.37"/>
    <s v="Canada"/>
    <x v="2"/>
    <x v="32"/>
    <n v="2.0833333333333332E-2"/>
    <x v="1"/>
    <x v="1"/>
    <n v="7"/>
    <s v="VanArsdel"/>
    <n v="2.4570024570024569E-3"/>
  </r>
  <r>
    <n v="438"/>
    <d v="2015-04-05T00:00:00"/>
    <s v="2015"/>
    <x v="2"/>
    <x v="6"/>
    <s v="T5B"/>
    <n v="1"/>
    <n v="11969.37"/>
    <s v="Canada"/>
    <x v="0"/>
    <x v="32"/>
    <n v="2.0833333333333332E-2"/>
    <x v="1"/>
    <x v="1"/>
    <n v="7"/>
    <s v="VanArsdel"/>
    <n v="2.4570024570024569E-3"/>
  </r>
  <r>
    <n v="438"/>
    <d v="2015-03-25T00:00:00"/>
    <s v="2015"/>
    <x v="0"/>
    <x v="2"/>
    <s v="M5N"/>
    <n v="1"/>
    <n v="11525.85"/>
    <s v="Canada"/>
    <x v="2"/>
    <x v="32"/>
    <n v="2.0833333333333332E-2"/>
    <x v="1"/>
    <x v="1"/>
    <n v="7"/>
    <s v="VanArsdel"/>
    <n v="2.4570024570024569E-3"/>
  </r>
  <r>
    <n v="438"/>
    <d v="2015-04-06T00:00:00"/>
    <s v="2015"/>
    <x v="2"/>
    <x v="3"/>
    <s v="M4E"/>
    <n v="1"/>
    <n v="11969.37"/>
    <s v="Canada"/>
    <x v="2"/>
    <x v="32"/>
    <n v="2.0833333333333332E-2"/>
    <x v="1"/>
    <x v="1"/>
    <n v="7"/>
    <s v="VanArsdel"/>
    <n v="2.4570024570024569E-3"/>
  </r>
  <r>
    <n v="438"/>
    <d v="2015-04-18T00:00:00"/>
    <s v="2015"/>
    <x v="2"/>
    <x v="4"/>
    <s v="H1G"/>
    <n v="1"/>
    <n v="11969.37"/>
    <s v="Canada"/>
    <x v="4"/>
    <x v="32"/>
    <n v="2.0833333333333332E-2"/>
    <x v="1"/>
    <x v="1"/>
    <n v="7"/>
    <s v="VanArsdel"/>
    <n v="2.4570024570024569E-3"/>
  </r>
  <r>
    <n v="438"/>
    <d v="2015-02-25T00:00:00"/>
    <s v="2015"/>
    <x v="4"/>
    <x v="2"/>
    <s v="T2C"/>
    <n v="1"/>
    <n v="11969.37"/>
    <s v="Canada"/>
    <x v="0"/>
    <x v="32"/>
    <n v="2.0833333333333332E-2"/>
    <x v="1"/>
    <x v="1"/>
    <n v="7"/>
    <s v="VanArsdel"/>
    <n v="2.4570024570024569E-3"/>
  </r>
  <r>
    <n v="438"/>
    <d v="2015-01-21T00:00:00"/>
    <s v="2015"/>
    <x v="3"/>
    <x v="2"/>
    <s v="V7W"/>
    <n v="1"/>
    <n v="11969.37"/>
    <s v="Canada"/>
    <x v="1"/>
    <x v="32"/>
    <n v="2.0833333333333332E-2"/>
    <x v="1"/>
    <x v="1"/>
    <n v="7"/>
    <s v="VanArsdel"/>
    <n v="2.4570024570024569E-3"/>
  </r>
  <r>
    <n v="438"/>
    <d v="2015-01-10T00:00:00"/>
    <s v="2015"/>
    <x v="3"/>
    <x v="4"/>
    <s v="V5Z"/>
    <n v="1"/>
    <n v="11969.37"/>
    <s v="Canada"/>
    <x v="1"/>
    <x v="32"/>
    <n v="2.0833333333333332E-2"/>
    <x v="1"/>
    <x v="1"/>
    <n v="7"/>
    <s v="VanArsdel"/>
    <n v="2.4570024570024569E-3"/>
  </r>
  <r>
    <n v="438"/>
    <d v="2015-03-17T00:00:00"/>
    <s v="2015"/>
    <x v="0"/>
    <x v="1"/>
    <s v="T6E"/>
    <n v="1"/>
    <n v="11969.37"/>
    <s v="Canada"/>
    <x v="0"/>
    <x v="32"/>
    <n v="2.0833333333333332E-2"/>
    <x v="1"/>
    <x v="1"/>
    <n v="7"/>
    <s v="VanArsdel"/>
    <n v="2.4570024570024569E-3"/>
  </r>
  <r>
    <n v="438"/>
    <d v="2015-02-23T00:00:00"/>
    <s v="2015"/>
    <x v="4"/>
    <x v="3"/>
    <s v="T2C"/>
    <n v="1"/>
    <n v="11969.37"/>
    <s v="Canada"/>
    <x v="0"/>
    <x v="32"/>
    <n v="2.0833333333333332E-2"/>
    <x v="1"/>
    <x v="1"/>
    <n v="7"/>
    <s v="VanArsdel"/>
    <n v="2.4570024570024569E-3"/>
  </r>
  <r>
    <n v="438"/>
    <d v="2015-04-11T00:00:00"/>
    <s v="2015"/>
    <x v="2"/>
    <x v="4"/>
    <s v="T6R"/>
    <n v="1"/>
    <n v="11969.37"/>
    <s v="Canada"/>
    <x v="0"/>
    <x v="32"/>
    <n v="2.0833333333333332E-2"/>
    <x v="1"/>
    <x v="1"/>
    <n v="7"/>
    <s v="VanArsdel"/>
    <n v="2.4570024570024569E-3"/>
  </r>
  <r>
    <n v="438"/>
    <d v="2015-02-15T00:00:00"/>
    <s v="2015"/>
    <x v="4"/>
    <x v="6"/>
    <s v="V5N"/>
    <n v="1"/>
    <n v="11969.37"/>
    <s v="Canada"/>
    <x v="1"/>
    <x v="32"/>
    <n v="2.0833333333333332E-2"/>
    <x v="1"/>
    <x v="1"/>
    <n v="7"/>
    <s v="VanArsdel"/>
    <n v="2.4570024570024569E-3"/>
  </r>
  <r>
    <n v="438"/>
    <d v="2015-04-06T00:00:00"/>
    <s v="2015"/>
    <x v="2"/>
    <x v="3"/>
    <s v="T6E"/>
    <n v="1"/>
    <n v="11969.37"/>
    <s v="Canada"/>
    <x v="0"/>
    <x v="32"/>
    <n v="2.0833333333333332E-2"/>
    <x v="1"/>
    <x v="1"/>
    <n v="7"/>
    <s v="VanArsdel"/>
    <n v="2.4570024570024569E-3"/>
  </r>
  <r>
    <n v="438"/>
    <d v="2015-03-19T00:00:00"/>
    <s v="2015"/>
    <x v="0"/>
    <x v="0"/>
    <s v="V6C"/>
    <n v="1"/>
    <n v="11969.37"/>
    <s v="Canada"/>
    <x v="1"/>
    <x v="32"/>
    <n v="2.0833333333333332E-2"/>
    <x v="1"/>
    <x v="1"/>
    <n v="7"/>
    <s v="VanArsdel"/>
    <n v="2.4570024570024569E-3"/>
  </r>
  <r>
    <n v="438"/>
    <d v="2015-03-22T00:00:00"/>
    <s v="2015"/>
    <x v="0"/>
    <x v="6"/>
    <s v="V6M"/>
    <n v="1"/>
    <n v="11969.37"/>
    <s v="Canada"/>
    <x v="1"/>
    <x v="32"/>
    <n v="2.0833333333333332E-2"/>
    <x v="1"/>
    <x v="1"/>
    <n v="7"/>
    <s v="VanArsdel"/>
    <n v="2.4570024570024569E-3"/>
  </r>
  <r>
    <n v="438"/>
    <d v="2015-03-08T00:00:00"/>
    <s v="2015"/>
    <x v="0"/>
    <x v="6"/>
    <s v="V5V"/>
    <n v="1"/>
    <n v="11969.37"/>
    <s v="Canada"/>
    <x v="1"/>
    <x v="32"/>
    <n v="2.0833333333333332E-2"/>
    <x v="1"/>
    <x v="1"/>
    <n v="7"/>
    <s v="VanArsdel"/>
    <n v="2.4570024570024569E-3"/>
  </r>
  <r>
    <n v="438"/>
    <d v="2015-03-31T00:00:00"/>
    <s v="2015"/>
    <x v="0"/>
    <x v="1"/>
    <s v="T6G"/>
    <n v="1"/>
    <n v="11969.37"/>
    <s v="Canada"/>
    <x v="0"/>
    <x v="32"/>
    <n v="2.0833333333333332E-2"/>
    <x v="1"/>
    <x v="1"/>
    <n v="7"/>
    <s v="VanArsdel"/>
    <n v="2.4570024570024569E-3"/>
  </r>
  <r>
    <n v="438"/>
    <d v="2015-06-07T00:00:00"/>
    <s v="2015"/>
    <x v="1"/>
    <x v="6"/>
    <s v="V6M"/>
    <n v="1"/>
    <n v="11969.37"/>
    <s v="Canada"/>
    <x v="1"/>
    <x v="32"/>
    <n v="2.0833333333333332E-2"/>
    <x v="1"/>
    <x v="1"/>
    <n v="7"/>
    <s v="VanArsdel"/>
    <n v="2.4570024570024569E-3"/>
  </r>
  <r>
    <n v="438"/>
    <d v="2015-05-10T00:00:00"/>
    <s v="2015"/>
    <x v="5"/>
    <x v="6"/>
    <s v="R2G"/>
    <n v="1"/>
    <n v="11969.37"/>
    <s v="Canada"/>
    <x v="3"/>
    <x v="32"/>
    <n v="2.0833333333333332E-2"/>
    <x v="1"/>
    <x v="1"/>
    <n v="7"/>
    <s v="VanArsdel"/>
    <n v="2.4570024570024569E-3"/>
  </r>
  <r>
    <n v="438"/>
    <d v="2015-06-28T00:00:00"/>
    <s v="2015"/>
    <x v="1"/>
    <x v="6"/>
    <s v="M7Y"/>
    <n v="1"/>
    <n v="11969.37"/>
    <s v="Canada"/>
    <x v="2"/>
    <x v="32"/>
    <n v="2.0833333333333332E-2"/>
    <x v="1"/>
    <x v="1"/>
    <n v="7"/>
    <s v="VanArsdel"/>
    <n v="2.4570024570024569E-3"/>
  </r>
  <r>
    <n v="438"/>
    <d v="2015-05-01T00:00:00"/>
    <s v="2015"/>
    <x v="5"/>
    <x v="5"/>
    <s v="K2P"/>
    <n v="1"/>
    <n v="11969.37"/>
    <s v="Canada"/>
    <x v="2"/>
    <x v="32"/>
    <n v="2.0833333333333332E-2"/>
    <x v="1"/>
    <x v="1"/>
    <n v="7"/>
    <s v="VanArsdel"/>
    <n v="2.4570024570024569E-3"/>
  </r>
  <r>
    <n v="438"/>
    <d v="2015-05-07T00:00:00"/>
    <s v="2015"/>
    <x v="5"/>
    <x v="0"/>
    <s v="L5T"/>
    <n v="1"/>
    <n v="11969.37"/>
    <s v="Canada"/>
    <x v="2"/>
    <x v="32"/>
    <n v="2.0833333333333332E-2"/>
    <x v="1"/>
    <x v="1"/>
    <n v="7"/>
    <s v="VanArsdel"/>
    <n v="2.4570024570024569E-3"/>
  </r>
  <r>
    <n v="438"/>
    <d v="2015-04-13T00:00:00"/>
    <s v="2015"/>
    <x v="2"/>
    <x v="3"/>
    <s v="L5P"/>
    <n v="1"/>
    <n v="11969.37"/>
    <s v="Canada"/>
    <x v="2"/>
    <x v="32"/>
    <n v="2.0833333333333332E-2"/>
    <x v="1"/>
    <x v="1"/>
    <n v="7"/>
    <s v="VanArsdel"/>
    <n v="2.4570024570024569E-3"/>
  </r>
  <r>
    <n v="438"/>
    <d v="2015-05-08T00:00:00"/>
    <s v="2015"/>
    <x v="5"/>
    <x v="5"/>
    <s v="L5N"/>
    <n v="1"/>
    <n v="11969.37"/>
    <s v="Canada"/>
    <x v="2"/>
    <x v="32"/>
    <n v="2.0833333333333332E-2"/>
    <x v="1"/>
    <x v="1"/>
    <n v="7"/>
    <s v="VanArsdel"/>
    <n v="2.4570024570024569E-3"/>
  </r>
  <r>
    <n v="438"/>
    <d v="2015-04-21T00:00:00"/>
    <s v="2015"/>
    <x v="2"/>
    <x v="1"/>
    <s v="V6Z"/>
    <n v="1"/>
    <n v="11969.37"/>
    <s v="Canada"/>
    <x v="1"/>
    <x v="32"/>
    <n v="2.0833333333333332E-2"/>
    <x v="1"/>
    <x v="1"/>
    <n v="7"/>
    <s v="VanArsdel"/>
    <n v="2.4570024570024569E-3"/>
  </r>
  <r>
    <n v="438"/>
    <d v="2015-05-21T00:00:00"/>
    <s v="2015"/>
    <x v="5"/>
    <x v="0"/>
    <s v="H1B"/>
    <n v="1"/>
    <n v="11969.37"/>
    <s v="Canada"/>
    <x v="4"/>
    <x v="32"/>
    <n v="2.0833333333333332E-2"/>
    <x v="1"/>
    <x v="1"/>
    <n v="7"/>
    <s v="VanArsdel"/>
    <n v="2.4570024570024569E-3"/>
  </r>
  <r>
    <n v="438"/>
    <d v="2015-04-30T00:00:00"/>
    <s v="2015"/>
    <x v="2"/>
    <x v="0"/>
    <s v="R3X"/>
    <n v="1"/>
    <n v="11969.37"/>
    <s v="Canada"/>
    <x v="3"/>
    <x v="32"/>
    <n v="2.0833333333333332E-2"/>
    <x v="1"/>
    <x v="1"/>
    <n v="7"/>
    <s v="VanArsdel"/>
    <n v="2.4570024570024569E-3"/>
  </r>
  <r>
    <n v="438"/>
    <d v="2015-04-22T00:00:00"/>
    <s v="2015"/>
    <x v="2"/>
    <x v="2"/>
    <s v="T5K"/>
    <n v="1"/>
    <n v="11969.37"/>
    <s v="Canada"/>
    <x v="0"/>
    <x v="32"/>
    <n v="2.0833333333333332E-2"/>
    <x v="1"/>
    <x v="1"/>
    <n v="7"/>
    <s v="VanArsdel"/>
    <n v="2.4570024570024569E-3"/>
  </r>
  <r>
    <n v="438"/>
    <d v="2015-04-23T00:00:00"/>
    <s v="2015"/>
    <x v="2"/>
    <x v="0"/>
    <s v="V6M"/>
    <n v="1"/>
    <n v="11969.37"/>
    <s v="Canada"/>
    <x v="1"/>
    <x v="32"/>
    <n v="2.0833333333333332E-2"/>
    <x v="1"/>
    <x v="1"/>
    <n v="7"/>
    <s v="VanArsdel"/>
    <n v="2.4570024570024569E-3"/>
  </r>
  <r>
    <n v="438"/>
    <d v="2015-06-15T00:00:00"/>
    <s v="2015"/>
    <x v="1"/>
    <x v="3"/>
    <s v="V6R"/>
    <n v="1"/>
    <n v="11969.37"/>
    <s v="Canada"/>
    <x v="1"/>
    <x v="32"/>
    <n v="2.0833333333333332E-2"/>
    <x v="1"/>
    <x v="1"/>
    <n v="7"/>
    <s v="VanArsdel"/>
    <n v="2.4570024570024569E-3"/>
  </r>
  <r>
    <n v="438"/>
    <d v="2015-06-03T00:00:00"/>
    <s v="2015"/>
    <x v="1"/>
    <x v="2"/>
    <s v="R2L"/>
    <n v="1"/>
    <n v="11969.37"/>
    <s v="Canada"/>
    <x v="3"/>
    <x v="32"/>
    <n v="2.0833333333333332E-2"/>
    <x v="1"/>
    <x v="1"/>
    <n v="7"/>
    <s v="VanArsdel"/>
    <n v="2.4570024570024569E-3"/>
  </r>
  <r>
    <n v="438"/>
    <d v="2015-04-25T00:00:00"/>
    <s v="2015"/>
    <x v="2"/>
    <x v="4"/>
    <s v="T3G"/>
    <n v="1"/>
    <n v="11969.37"/>
    <s v="Canada"/>
    <x v="0"/>
    <x v="32"/>
    <n v="2.0833333333333332E-2"/>
    <x v="1"/>
    <x v="1"/>
    <n v="7"/>
    <s v="VanArsdel"/>
    <n v="2.4570024570024569E-3"/>
  </r>
  <r>
    <n v="438"/>
    <d v="2015-04-19T00:00:00"/>
    <s v="2015"/>
    <x v="2"/>
    <x v="6"/>
    <s v="M6G"/>
    <n v="1"/>
    <n v="11969.37"/>
    <s v="Canada"/>
    <x v="2"/>
    <x v="32"/>
    <n v="2.0833333333333332E-2"/>
    <x v="1"/>
    <x v="1"/>
    <n v="7"/>
    <s v="VanArsdel"/>
    <n v="2.4570024570024569E-3"/>
  </r>
  <r>
    <n v="438"/>
    <d v="2015-03-23T00:00:00"/>
    <s v="2015"/>
    <x v="0"/>
    <x v="3"/>
    <s v="L4Y"/>
    <n v="1"/>
    <n v="11969.37"/>
    <s v="Canada"/>
    <x v="2"/>
    <x v="32"/>
    <n v="2.0833333333333332E-2"/>
    <x v="1"/>
    <x v="1"/>
    <n v="7"/>
    <s v="VanArsdel"/>
    <n v="2.4570024570024569E-3"/>
  </r>
  <r>
    <n v="438"/>
    <d v="2015-04-12T00:00:00"/>
    <s v="2015"/>
    <x v="2"/>
    <x v="6"/>
    <s v="M5L"/>
    <n v="1"/>
    <n v="11969.37"/>
    <s v="Canada"/>
    <x v="2"/>
    <x v="32"/>
    <n v="2.0833333333333332E-2"/>
    <x v="1"/>
    <x v="1"/>
    <n v="7"/>
    <s v="VanArsdel"/>
    <n v="2.4570024570024569E-3"/>
  </r>
  <r>
    <n v="440"/>
    <d v="2015-02-28T00:00:00"/>
    <s v="2015"/>
    <x v="4"/>
    <x v="4"/>
    <s v="L5G"/>
    <n v="1"/>
    <n v="19529.37"/>
    <s v="Canada"/>
    <x v="2"/>
    <x v="33"/>
    <n v="0.125"/>
    <x v="1"/>
    <x v="1"/>
    <n v="7"/>
    <s v="VanArsdel"/>
    <n v="2.4570024570024569E-3"/>
  </r>
  <r>
    <n v="440"/>
    <d v="2015-04-05T00:00:00"/>
    <s v="2015"/>
    <x v="2"/>
    <x v="6"/>
    <s v="V6M"/>
    <n v="1"/>
    <n v="19529.37"/>
    <s v="Canada"/>
    <x v="1"/>
    <x v="33"/>
    <n v="0.125"/>
    <x v="1"/>
    <x v="1"/>
    <n v="7"/>
    <s v="VanArsdel"/>
    <n v="2.4570024570024569E-3"/>
  </r>
  <r>
    <n v="440"/>
    <d v="2015-03-31T00:00:00"/>
    <s v="2015"/>
    <x v="0"/>
    <x v="1"/>
    <s v="T6G"/>
    <n v="1"/>
    <n v="19529.37"/>
    <s v="Canada"/>
    <x v="0"/>
    <x v="33"/>
    <n v="0.125"/>
    <x v="1"/>
    <x v="1"/>
    <n v="7"/>
    <s v="VanArsdel"/>
    <n v="2.4570024570024569E-3"/>
  </r>
  <r>
    <n v="440"/>
    <d v="2015-03-26T00:00:00"/>
    <s v="2015"/>
    <x v="0"/>
    <x v="0"/>
    <s v="T3R"/>
    <n v="1"/>
    <n v="19529.37"/>
    <s v="Canada"/>
    <x v="0"/>
    <x v="33"/>
    <n v="0.125"/>
    <x v="1"/>
    <x v="1"/>
    <n v="7"/>
    <s v="VanArsdel"/>
    <n v="2.4570024570024569E-3"/>
  </r>
  <r>
    <n v="440"/>
    <d v="2015-02-11T00:00:00"/>
    <s v="2015"/>
    <x v="4"/>
    <x v="2"/>
    <s v="V6S"/>
    <n v="1"/>
    <n v="19529.37"/>
    <s v="Canada"/>
    <x v="1"/>
    <x v="33"/>
    <n v="0.125"/>
    <x v="1"/>
    <x v="1"/>
    <n v="7"/>
    <s v="VanArsdel"/>
    <n v="2.4570024570024569E-3"/>
  </r>
  <r>
    <n v="440"/>
    <d v="2015-06-17T00:00:00"/>
    <s v="2015"/>
    <x v="1"/>
    <x v="2"/>
    <s v="R3G"/>
    <n v="1"/>
    <n v="19529.37"/>
    <s v="Canada"/>
    <x v="3"/>
    <x v="33"/>
    <n v="0.125"/>
    <x v="1"/>
    <x v="1"/>
    <n v="7"/>
    <s v="VanArsdel"/>
    <n v="2.4570024570024569E-3"/>
  </r>
  <r>
    <n v="440"/>
    <d v="2015-04-26T00:00:00"/>
    <s v="2015"/>
    <x v="2"/>
    <x v="6"/>
    <s v="T2C"/>
    <n v="1"/>
    <n v="19529.37"/>
    <s v="Canada"/>
    <x v="0"/>
    <x v="33"/>
    <n v="0.125"/>
    <x v="1"/>
    <x v="1"/>
    <n v="7"/>
    <s v="VanArsdel"/>
    <n v="2.4570024570024569E-3"/>
  </r>
  <r>
    <n v="440"/>
    <d v="2015-03-05T00:00:00"/>
    <s v="2015"/>
    <x v="0"/>
    <x v="0"/>
    <s v="M4Y"/>
    <n v="1"/>
    <n v="19529.37"/>
    <s v="Canada"/>
    <x v="2"/>
    <x v="33"/>
    <n v="0.125"/>
    <x v="1"/>
    <x v="1"/>
    <n v="7"/>
    <s v="VanArsdel"/>
    <n v="2.4570024570024569E-3"/>
  </r>
  <r>
    <n v="443"/>
    <d v="2015-05-26T00:00:00"/>
    <s v="2015"/>
    <x v="5"/>
    <x v="1"/>
    <s v="T6G"/>
    <n v="1"/>
    <n v="11084.85"/>
    <s v="Canada"/>
    <x v="0"/>
    <x v="34"/>
    <n v="0.1111111111111111"/>
    <x v="1"/>
    <x v="1"/>
    <n v="7"/>
    <s v="VanArsdel"/>
    <n v="2.4570024570024569E-3"/>
  </r>
  <r>
    <n v="443"/>
    <d v="2015-02-24T00:00:00"/>
    <s v="2015"/>
    <x v="4"/>
    <x v="1"/>
    <s v="L5N"/>
    <n v="1"/>
    <n v="11084.85"/>
    <s v="Canada"/>
    <x v="2"/>
    <x v="34"/>
    <n v="0.1111111111111111"/>
    <x v="1"/>
    <x v="1"/>
    <n v="7"/>
    <s v="VanArsdel"/>
    <n v="2.4570024570024569E-3"/>
  </r>
  <r>
    <n v="443"/>
    <d v="2015-02-09T00:00:00"/>
    <s v="2015"/>
    <x v="4"/>
    <x v="3"/>
    <s v="R2G"/>
    <n v="1"/>
    <n v="11084.85"/>
    <s v="Canada"/>
    <x v="3"/>
    <x v="34"/>
    <n v="0.1111111111111111"/>
    <x v="1"/>
    <x v="1"/>
    <n v="7"/>
    <s v="VanArsdel"/>
    <n v="2.4570024570024569E-3"/>
  </r>
  <r>
    <n v="443"/>
    <d v="2015-03-21T00:00:00"/>
    <s v="2015"/>
    <x v="0"/>
    <x v="4"/>
    <s v="L5R"/>
    <n v="1"/>
    <n v="11084.85"/>
    <s v="Canada"/>
    <x v="2"/>
    <x v="34"/>
    <n v="0.1111111111111111"/>
    <x v="1"/>
    <x v="1"/>
    <n v="7"/>
    <s v="VanArsdel"/>
    <n v="2.4570024570024569E-3"/>
  </r>
  <r>
    <n v="443"/>
    <d v="2015-03-29T00:00:00"/>
    <s v="2015"/>
    <x v="0"/>
    <x v="6"/>
    <s v="R3H"/>
    <n v="1"/>
    <n v="11084.85"/>
    <s v="Canada"/>
    <x v="3"/>
    <x v="34"/>
    <n v="0.1111111111111111"/>
    <x v="1"/>
    <x v="1"/>
    <n v="7"/>
    <s v="VanArsdel"/>
    <n v="2.4570024570024569E-3"/>
  </r>
  <r>
    <n v="443"/>
    <d v="2015-04-07T00:00:00"/>
    <s v="2015"/>
    <x v="2"/>
    <x v="1"/>
    <s v="T6G"/>
    <n v="1"/>
    <n v="11084.85"/>
    <s v="Canada"/>
    <x v="0"/>
    <x v="34"/>
    <n v="0.1111111111111111"/>
    <x v="1"/>
    <x v="1"/>
    <n v="7"/>
    <s v="VanArsdel"/>
    <n v="2.4570024570024569E-3"/>
  </r>
  <r>
    <n v="443"/>
    <d v="2015-04-15T00:00:00"/>
    <s v="2015"/>
    <x v="2"/>
    <x v="2"/>
    <s v="T6E"/>
    <n v="1"/>
    <n v="11084.85"/>
    <s v="Canada"/>
    <x v="0"/>
    <x v="34"/>
    <n v="0.1111111111111111"/>
    <x v="1"/>
    <x v="1"/>
    <n v="7"/>
    <s v="VanArsdel"/>
    <n v="2.4570024570024569E-3"/>
  </r>
  <r>
    <n v="443"/>
    <d v="2015-03-28T00:00:00"/>
    <s v="2015"/>
    <x v="0"/>
    <x v="4"/>
    <s v="M5X"/>
    <n v="1"/>
    <n v="11084.85"/>
    <s v="Canada"/>
    <x v="2"/>
    <x v="34"/>
    <n v="0.1111111111111111"/>
    <x v="1"/>
    <x v="1"/>
    <n v="7"/>
    <s v="VanArsdel"/>
    <n v="2.4570024570024569E-3"/>
  </r>
  <r>
    <n v="443"/>
    <d v="2015-03-28T00:00:00"/>
    <s v="2015"/>
    <x v="0"/>
    <x v="4"/>
    <s v="M6H"/>
    <n v="1"/>
    <n v="11084.85"/>
    <s v="Canada"/>
    <x v="2"/>
    <x v="34"/>
    <n v="0.1111111111111111"/>
    <x v="1"/>
    <x v="1"/>
    <n v="7"/>
    <s v="VanArsdel"/>
    <n v="2.4570024570024569E-3"/>
  </r>
  <r>
    <n v="457"/>
    <d v="2015-03-10T00:00:00"/>
    <s v="2015"/>
    <x v="0"/>
    <x v="1"/>
    <s v="M5X"/>
    <n v="1"/>
    <n v="11969.37"/>
    <s v="Canada"/>
    <x v="2"/>
    <x v="35"/>
    <n v="7.1428571428571425E-2"/>
    <x v="1"/>
    <x v="1"/>
    <n v="7"/>
    <s v="VanArsdel"/>
    <n v="2.4570024570024569E-3"/>
  </r>
  <r>
    <n v="457"/>
    <d v="2015-01-14T00:00:00"/>
    <s v="2015"/>
    <x v="3"/>
    <x v="2"/>
    <s v="L5P"/>
    <n v="1"/>
    <n v="11969.37"/>
    <s v="Canada"/>
    <x v="2"/>
    <x v="35"/>
    <n v="7.1428571428571425E-2"/>
    <x v="1"/>
    <x v="1"/>
    <n v="7"/>
    <s v="VanArsdel"/>
    <n v="2.4570024570024569E-3"/>
  </r>
  <r>
    <n v="457"/>
    <d v="2015-03-23T00:00:00"/>
    <s v="2015"/>
    <x v="0"/>
    <x v="3"/>
    <s v="T5K"/>
    <n v="1"/>
    <n v="11969.37"/>
    <s v="Canada"/>
    <x v="0"/>
    <x v="35"/>
    <n v="7.1428571428571425E-2"/>
    <x v="1"/>
    <x v="1"/>
    <n v="7"/>
    <s v="VanArsdel"/>
    <n v="2.4570024570024569E-3"/>
  </r>
  <r>
    <n v="457"/>
    <d v="2015-02-03T00:00:00"/>
    <s v="2015"/>
    <x v="4"/>
    <x v="1"/>
    <s v="T6T"/>
    <n v="1"/>
    <n v="11969.37"/>
    <s v="Canada"/>
    <x v="0"/>
    <x v="35"/>
    <n v="7.1428571428571425E-2"/>
    <x v="1"/>
    <x v="1"/>
    <n v="7"/>
    <s v="VanArsdel"/>
    <n v="2.4570024570024569E-3"/>
  </r>
  <r>
    <n v="457"/>
    <d v="2015-06-25T00:00:00"/>
    <s v="2015"/>
    <x v="1"/>
    <x v="0"/>
    <s v="T6E"/>
    <n v="1"/>
    <n v="11969.37"/>
    <s v="Canada"/>
    <x v="0"/>
    <x v="35"/>
    <n v="7.1428571428571425E-2"/>
    <x v="1"/>
    <x v="1"/>
    <n v="7"/>
    <s v="VanArsdel"/>
    <n v="2.4570024570024569E-3"/>
  </r>
  <r>
    <n v="457"/>
    <d v="2015-01-19T00:00:00"/>
    <s v="2015"/>
    <x v="3"/>
    <x v="3"/>
    <s v="T6E"/>
    <n v="1"/>
    <n v="11969.37"/>
    <s v="Canada"/>
    <x v="0"/>
    <x v="35"/>
    <n v="7.1428571428571425E-2"/>
    <x v="1"/>
    <x v="1"/>
    <n v="7"/>
    <s v="VanArsdel"/>
    <n v="2.4570024570024569E-3"/>
  </r>
  <r>
    <n v="457"/>
    <d v="2015-04-17T00:00:00"/>
    <s v="2015"/>
    <x v="2"/>
    <x v="5"/>
    <s v="M4E"/>
    <n v="1"/>
    <n v="11969.37"/>
    <s v="Canada"/>
    <x v="2"/>
    <x v="35"/>
    <n v="7.1428571428571425E-2"/>
    <x v="1"/>
    <x v="1"/>
    <n v="7"/>
    <s v="VanArsdel"/>
    <n v="2.4570024570024569E-3"/>
  </r>
  <r>
    <n v="457"/>
    <d v="2015-01-20T00:00:00"/>
    <s v="2015"/>
    <x v="3"/>
    <x v="1"/>
    <s v="R2G"/>
    <n v="1"/>
    <n v="11969.37"/>
    <s v="Canada"/>
    <x v="3"/>
    <x v="35"/>
    <n v="7.1428571428571425E-2"/>
    <x v="1"/>
    <x v="1"/>
    <n v="7"/>
    <s v="VanArsdel"/>
    <n v="2.4570024570024569E-3"/>
  </r>
  <r>
    <n v="457"/>
    <d v="2015-06-29T00:00:00"/>
    <s v="2015"/>
    <x v="1"/>
    <x v="3"/>
    <s v="T6G"/>
    <n v="1"/>
    <n v="11969.37"/>
    <s v="Canada"/>
    <x v="0"/>
    <x v="35"/>
    <n v="7.1428571428571425E-2"/>
    <x v="1"/>
    <x v="1"/>
    <n v="7"/>
    <s v="VanArsdel"/>
    <n v="2.4570024570024569E-3"/>
  </r>
  <r>
    <n v="457"/>
    <d v="2015-05-14T00:00:00"/>
    <s v="2015"/>
    <x v="5"/>
    <x v="0"/>
    <s v="V7L"/>
    <n v="1"/>
    <n v="11969.37"/>
    <s v="Canada"/>
    <x v="1"/>
    <x v="35"/>
    <n v="7.1428571428571425E-2"/>
    <x v="1"/>
    <x v="1"/>
    <n v="7"/>
    <s v="VanArsdel"/>
    <n v="2.4570024570024569E-3"/>
  </r>
  <r>
    <n v="457"/>
    <d v="2015-05-19T00:00:00"/>
    <s v="2015"/>
    <x v="5"/>
    <x v="1"/>
    <s v="T6S"/>
    <n v="1"/>
    <n v="11969.37"/>
    <s v="Canada"/>
    <x v="0"/>
    <x v="35"/>
    <n v="7.1428571428571425E-2"/>
    <x v="1"/>
    <x v="1"/>
    <n v="7"/>
    <s v="VanArsdel"/>
    <n v="2.4570024570024569E-3"/>
  </r>
  <r>
    <n v="457"/>
    <d v="2015-03-30T00:00:00"/>
    <s v="2015"/>
    <x v="0"/>
    <x v="3"/>
    <s v="R2G"/>
    <n v="1"/>
    <n v="11969.37"/>
    <s v="Canada"/>
    <x v="3"/>
    <x v="35"/>
    <n v="7.1428571428571425E-2"/>
    <x v="1"/>
    <x v="1"/>
    <n v="7"/>
    <s v="VanArsdel"/>
    <n v="2.4570024570024569E-3"/>
  </r>
  <r>
    <n v="457"/>
    <d v="2015-03-04T00:00:00"/>
    <s v="2015"/>
    <x v="0"/>
    <x v="2"/>
    <s v="T6G"/>
    <n v="1"/>
    <n v="11969.37"/>
    <s v="Canada"/>
    <x v="0"/>
    <x v="35"/>
    <n v="7.1428571428571425E-2"/>
    <x v="1"/>
    <x v="1"/>
    <n v="7"/>
    <s v="VanArsdel"/>
    <n v="2.4570024570024569E-3"/>
  </r>
  <r>
    <n v="457"/>
    <d v="2015-06-08T00:00:00"/>
    <s v="2015"/>
    <x v="1"/>
    <x v="3"/>
    <s v="L5T"/>
    <n v="1"/>
    <n v="11969.37"/>
    <s v="Canada"/>
    <x v="2"/>
    <x v="35"/>
    <n v="7.1428571428571425E-2"/>
    <x v="1"/>
    <x v="1"/>
    <n v="7"/>
    <s v="VanArsdel"/>
    <n v="2.4570024570024569E-3"/>
  </r>
  <r>
    <n v="478"/>
    <d v="2015-03-11T00:00:00"/>
    <s v="2015"/>
    <x v="0"/>
    <x v="2"/>
    <s v="M4E"/>
    <n v="1"/>
    <n v="17009.37"/>
    <s v="Canada"/>
    <x v="2"/>
    <x v="36"/>
    <n v="0.125"/>
    <x v="1"/>
    <x v="1"/>
    <n v="7"/>
    <s v="VanArsdel"/>
    <n v="2.4570024570024569E-3"/>
  </r>
  <r>
    <n v="478"/>
    <d v="2015-04-09T00:00:00"/>
    <s v="2015"/>
    <x v="2"/>
    <x v="0"/>
    <s v="V6H"/>
    <n v="1"/>
    <n v="17009.37"/>
    <s v="Canada"/>
    <x v="1"/>
    <x v="36"/>
    <n v="0.125"/>
    <x v="1"/>
    <x v="1"/>
    <n v="7"/>
    <s v="VanArsdel"/>
    <n v="2.4570024570024569E-3"/>
  </r>
  <r>
    <n v="478"/>
    <d v="2015-02-25T00:00:00"/>
    <s v="2015"/>
    <x v="4"/>
    <x v="2"/>
    <s v="T2C"/>
    <n v="1"/>
    <n v="17009.37"/>
    <s v="Canada"/>
    <x v="0"/>
    <x v="36"/>
    <n v="0.125"/>
    <x v="1"/>
    <x v="1"/>
    <n v="7"/>
    <s v="VanArsdel"/>
    <n v="2.4570024570024569E-3"/>
  </r>
  <r>
    <n v="478"/>
    <d v="2015-06-04T00:00:00"/>
    <s v="2015"/>
    <x v="1"/>
    <x v="0"/>
    <s v="V6J"/>
    <n v="1"/>
    <n v="17009.37"/>
    <s v="Canada"/>
    <x v="1"/>
    <x v="36"/>
    <n v="0.125"/>
    <x v="1"/>
    <x v="1"/>
    <n v="7"/>
    <s v="VanArsdel"/>
    <n v="2.4570024570024569E-3"/>
  </r>
  <r>
    <n v="478"/>
    <d v="2015-05-11T00:00:00"/>
    <s v="2015"/>
    <x v="5"/>
    <x v="3"/>
    <s v="T1Y"/>
    <n v="1"/>
    <n v="17009.37"/>
    <s v="Canada"/>
    <x v="0"/>
    <x v="36"/>
    <n v="0.125"/>
    <x v="1"/>
    <x v="1"/>
    <n v="7"/>
    <s v="VanArsdel"/>
    <n v="2.4570024570024569E-3"/>
  </r>
  <r>
    <n v="478"/>
    <d v="2015-04-21T00:00:00"/>
    <s v="2015"/>
    <x v="2"/>
    <x v="1"/>
    <s v="V7M"/>
    <n v="1"/>
    <n v="17009.37"/>
    <s v="Canada"/>
    <x v="1"/>
    <x v="36"/>
    <n v="0.125"/>
    <x v="1"/>
    <x v="1"/>
    <n v="7"/>
    <s v="VanArsdel"/>
    <n v="2.4570024570024569E-3"/>
  </r>
  <r>
    <n v="478"/>
    <d v="2015-03-30T00:00:00"/>
    <s v="2015"/>
    <x v="0"/>
    <x v="3"/>
    <s v="V6T"/>
    <n v="1"/>
    <n v="17009.37"/>
    <s v="Canada"/>
    <x v="1"/>
    <x v="36"/>
    <n v="0.125"/>
    <x v="1"/>
    <x v="1"/>
    <n v="7"/>
    <s v="VanArsdel"/>
    <n v="2.4570024570024569E-3"/>
  </r>
  <r>
    <n v="478"/>
    <d v="2015-04-12T00:00:00"/>
    <s v="2015"/>
    <x v="2"/>
    <x v="6"/>
    <s v="V7W"/>
    <n v="1"/>
    <n v="17009.37"/>
    <s v="Canada"/>
    <x v="1"/>
    <x v="36"/>
    <n v="0.125"/>
    <x v="1"/>
    <x v="1"/>
    <n v="7"/>
    <s v="VanArsdel"/>
    <n v="2.4570024570024569E-3"/>
  </r>
  <r>
    <n v="487"/>
    <d v="2015-05-25T00:00:00"/>
    <s v="2015"/>
    <x v="5"/>
    <x v="3"/>
    <s v="L4X"/>
    <n v="1"/>
    <n v="13229.37"/>
    <s v="Canada"/>
    <x v="2"/>
    <x v="37"/>
    <n v="3.4482758620689655E-2"/>
    <x v="1"/>
    <x v="1"/>
    <n v="7"/>
    <s v="VanArsdel"/>
    <n v="2.4570024570024569E-3"/>
  </r>
  <r>
    <n v="487"/>
    <d v="2015-04-30T00:00:00"/>
    <s v="2015"/>
    <x v="2"/>
    <x v="0"/>
    <s v="M6H"/>
    <n v="1"/>
    <n v="13229.37"/>
    <s v="Canada"/>
    <x v="2"/>
    <x v="37"/>
    <n v="3.4482758620689655E-2"/>
    <x v="1"/>
    <x v="1"/>
    <n v="7"/>
    <s v="VanArsdel"/>
    <n v="2.4570024570024569E-3"/>
  </r>
  <r>
    <n v="487"/>
    <d v="2015-03-15T00:00:00"/>
    <s v="2015"/>
    <x v="0"/>
    <x v="6"/>
    <s v="M7Y"/>
    <n v="1"/>
    <n v="13229.37"/>
    <s v="Canada"/>
    <x v="2"/>
    <x v="37"/>
    <n v="3.4482758620689655E-2"/>
    <x v="1"/>
    <x v="1"/>
    <n v="7"/>
    <s v="VanArsdel"/>
    <n v="2.4570024570024569E-3"/>
  </r>
  <r>
    <n v="487"/>
    <d v="2015-01-15T00:00:00"/>
    <s v="2015"/>
    <x v="3"/>
    <x v="0"/>
    <s v="M5R"/>
    <n v="1"/>
    <n v="13229.37"/>
    <s v="Canada"/>
    <x v="2"/>
    <x v="37"/>
    <n v="3.4482758620689655E-2"/>
    <x v="1"/>
    <x v="1"/>
    <n v="7"/>
    <s v="VanArsdel"/>
    <n v="2.4570024570024569E-3"/>
  </r>
  <r>
    <n v="487"/>
    <d v="2015-06-23T00:00:00"/>
    <s v="2015"/>
    <x v="1"/>
    <x v="1"/>
    <s v="V5X"/>
    <n v="1"/>
    <n v="13229.37"/>
    <s v="Canada"/>
    <x v="1"/>
    <x v="37"/>
    <n v="3.4482758620689655E-2"/>
    <x v="1"/>
    <x v="1"/>
    <n v="7"/>
    <s v="VanArsdel"/>
    <n v="2.4570024570024569E-3"/>
  </r>
  <r>
    <n v="487"/>
    <d v="2015-03-23T00:00:00"/>
    <s v="2015"/>
    <x v="0"/>
    <x v="3"/>
    <s v="T6E"/>
    <n v="1"/>
    <n v="13229.37"/>
    <s v="Canada"/>
    <x v="0"/>
    <x v="37"/>
    <n v="3.4482758620689655E-2"/>
    <x v="1"/>
    <x v="1"/>
    <n v="7"/>
    <s v="VanArsdel"/>
    <n v="2.4570024570024569E-3"/>
  </r>
  <r>
    <n v="487"/>
    <d v="2015-02-23T00:00:00"/>
    <s v="2015"/>
    <x v="4"/>
    <x v="3"/>
    <s v="L5G"/>
    <n v="1"/>
    <n v="13229.37"/>
    <s v="Canada"/>
    <x v="2"/>
    <x v="37"/>
    <n v="3.4482758620689655E-2"/>
    <x v="1"/>
    <x v="1"/>
    <n v="7"/>
    <s v="VanArsdel"/>
    <n v="2.4570024570024569E-3"/>
  </r>
  <r>
    <n v="487"/>
    <d v="2015-03-31T00:00:00"/>
    <s v="2015"/>
    <x v="0"/>
    <x v="1"/>
    <s v="L5J"/>
    <n v="1"/>
    <n v="13229.37"/>
    <s v="Canada"/>
    <x v="2"/>
    <x v="37"/>
    <n v="3.4482758620689655E-2"/>
    <x v="1"/>
    <x v="1"/>
    <n v="7"/>
    <s v="VanArsdel"/>
    <n v="2.4570024570024569E-3"/>
  </r>
  <r>
    <n v="487"/>
    <d v="2015-06-27T00:00:00"/>
    <s v="2015"/>
    <x v="1"/>
    <x v="4"/>
    <s v="R3V"/>
    <n v="1"/>
    <n v="13229.37"/>
    <s v="Canada"/>
    <x v="3"/>
    <x v="37"/>
    <n v="3.4482758620689655E-2"/>
    <x v="1"/>
    <x v="1"/>
    <n v="7"/>
    <s v="VanArsdel"/>
    <n v="2.4570024570024569E-3"/>
  </r>
  <r>
    <n v="487"/>
    <d v="2015-04-27T00:00:00"/>
    <s v="2015"/>
    <x v="2"/>
    <x v="3"/>
    <s v="L5N"/>
    <n v="1"/>
    <n v="13229.37"/>
    <s v="Canada"/>
    <x v="2"/>
    <x v="37"/>
    <n v="3.4482758620689655E-2"/>
    <x v="1"/>
    <x v="1"/>
    <n v="7"/>
    <s v="VanArsdel"/>
    <n v="2.4570024570024569E-3"/>
  </r>
  <r>
    <n v="487"/>
    <d v="2015-06-23T00:00:00"/>
    <s v="2015"/>
    <x v="1"/>
    <x v="1"/>
    <s v="T6E"/>
    <n v="1"/>
    <n v="13229.37"/>
    <s v="Canada"/>
    <x v="0"/>
    <x v="37"/>
    <n v="3.4482758620689655E-2"/>
    <x v="1"/>
    <x v="1"/>
    <n v="7"/>
    <s v="VanArsdel"/>
    <n v="2.4570024570024569E-3"/>
  </r>
  <r>
    <n v="487"/>
    <d v="2015-01-22T00:00:00"/>
    <s v="2015"/>
    <x v="3"/>
    <x v="0"/>
    <s v="V5V"/>
    <n v="1"/>
    <n v="13229.37"/>
    <s v="Canada"/>
    <x v="1"/>
    <x v="37"/>
    <n v="3.4482758620689655E-2"/>
    <x v="1"/>
    <x v="1"/>
    <n v="7"/>
    <s v="VanArsdel"/>
    <n v="2.4570024570024569E-3"/>
  </r>
  <r>
    <n v="487"/>
    <d v="2015-02-27T00:00:00"/>
    <s v="2015"/>
    <x v="4"/>
    <x v="5"/>
    <s v="T2H"/>
    <n v="1"/>
    <n v="13229.37"/>
    <s v="Canada"/>
    <x v="0"/>
    <x v="37"/>
    <n v="3.4482758620689655E-2"/>
    <x v="1"/>
    <x v="1"/>
    <n v="7"/>
    <s v="VanArsdel"/>
    <n v="2.4570024570024569E-3"/>
  </r>
  <r>
    <n v="487"/>
    <d v="2015-04-23T00:00:00"/>
    <s v="2015"/>
    <x v="2"/>
    <x v="0"/>
    <s v="T5H"/>
    <n v="1"/>
    <n v="13229.37"/>
    <s v="Canada"/>
    <x v="0"/>
    <x v="37"/>
    <n v="3.4482758620689655E-2"/>
    <x v="1"/>
    <x v="1"/>
    <n v="7"/>
    <s v="VanArsdel"/>
    <n v="2.4570024570024569E-3"/>
  </r>
  <r>
    <n v="487"/>
    <d v="2015-06-30T00:00:00"/>
    <s v="2015"/>
    <x v="1"/>
    <x v="1"/>
    <s v="T6M"/>
    <n v="1"/>
    <n v="13229.37"/>
    <s v="Canada"/>
    <x v="0"/>
    <x v="37"/>
    <n v="3.4482758620689655E-2"/>
    <x v="1"/>
    <x v="1"/>
    <n v="7"/>
    <s v="VanArsdel"/>
    <n v="2.4570024570024569E-3"/>
  </r>
  <r>
    <n v="487"/>
    <d v="2015-04-15T00:00:00"/>
    <s v="2015"/>
    <x v="2"/>
    <x v="2"/>
    <s v="T6E"/>
    <n v="1"/>
    <n v="13229.37"/>
    <s v="Canada"/>
    <x v="0"/>
    <x v="37"/>
    <n v="3.4482758620689655E-2"/>
    <x v="1"/>
    <x v="1"/>
    <n v="7"/>
    <s v="VanArsdel"/>
    <n v="2.4570024570024569E-3"/>
  </r>
  <r>
    <n v="487"/>
    <d v="2015-06-30T00:00:00"/>
    <s v="2015"/>
    <x v="1"/>
    <x v="1"/>
    <s v="H1B"/>
    <n v="1"/>
    <n v="13229.37"/>
    <s v="Canada"/>
    <x v="4"/>
    <x v="37"/>
    <n v="3.4482758620689655E-2"/>
    <x v="1"/>
    <x v="1"/>
    <n v="7"/>
    <s v="VanArsdel"/>
    <n v="2.4570024570024569E-3"/>
  </r>
  <r>
    <n v="487"/>
    <d v="2015-05-04T00:00:00"/>
    <s v="2015"/>
    <x v="5"/>
    <x v="3"/>
    <s v="M6H"/>
    <n v="1"/>
    <n v="13229.37"/>
    <s v="Canada"/>
    <x v="2"/>
    <x v="37"/>
    <n v="3.4482758620689655E-2"/>
    <x v="1"/>
    <x v="1"/>
    <n v="7"/>
    <s v="VanArsdel"/>
    <n v="2.4570024570024569E-3"/>
  </r>
  <r>
    <n v="487"/>
    <d v="2015-05-10T00:00:00"/>
    <s v="2015"/>
    <x v="5"/>
    <x v="6"/>
    <s v="M5X"/>
    <n v="1"/>
    <n v="13229.37"/>
    <s v="Canada"/>
    <x v="2"/>
    <x v="37"/>
    <n v="3.4482758620689655E-2"/>
    <x v="1"/>
    <x v="1"/>
    <n v="7"/>
    <s v="VanArsdel"/>
    <n v="2.4570024570024569E-3"/>
  </r>
  <r>
    <n v="487"/>
    <d v="2015-03-28T00:00:00"/>
    <s v="2015"/>
    <x v="0"/>
    <x v="4"/>
    <s v="M6H"/>
    <n v="1"/>
    <n v="13229.37"/>
    <s v="Canada"/>
    <x v="2"/>
    <x v="37"/>
    <n v="3.4482758620689655E-2"/>
    <x v="1"/>
    <x v="1"/>
    <n v="7"/>
    <s v="VanArsdel"/>
    <n v="2.4570024570024569E-3"/>
  </r>
  <r>
    <n v="487"/>
    <d v="2015-03-28T00:00:00"/>
    <s v="2015"/>
    <x v="0"/>
    <x v="4"/>
    <s v="M6J"/>
    <n v="1"/>
    <n v="13229.37"/>
    <s v="Canada"/>
    <x v="2"/>
    <x v="37"/>
    <n v="3.4482758620689655E-2"/>
    <x v="1"/>
    <x v="1"/>
    <n v="7"/>
    <s v="VanArsdel"/>
    <n v="2.4570024570024569E-3"/>
  </r>
  <r>
    <n v="487"/>
    <d v="2015-05-21T00:00:00"/>
    <s v="2015"/>
    <x v="5"/>
    <x v="0"/>
    <s v="T2C"/>
    <n v="1"/>
    <n v="13229.37"/>
    <s v="Canada"/>
    <x v="0"/>
    <x v="37"/>
    <n v="3.4482758620689655E-2"/>
    <x v="1"/>
    <x v="1"/>
    <n v="7"/>
    <s v="VanArsdel"/>
    <n v="2.4570024570024569E-3"/>
  </r>
  <r>
    <n v="487"/>
    <d v="2015-06-12T00:00:00"/>
    <s v="2015"/>
    <x v="1"/>
    <x v="5"/>
    <s v="T6S"/>
    <n v="1"/>
    <n v="13229.37"/>
    <s v="Canada"/>
    <x v="0"/>
    <x v="37"/>
    <n v="3.4482758620689655E-2"/>
    <x v="1"/>
    <x v="1"/>
    <n v="7"/>
    <s v="VanArsdel"/>
    <n v="2.4570024570024569E-3"/>
  </r>
  <r>
    <n v="487"/>
    <d v="2015-05-28T00:00:00"/>
    <s v="2015"/>
    <x v="5"/>
    <x v="0"/>
    <s v="V6M"/>
    <n v="1"/>
    <n v="13229.37"/>
    <s v="Canada"/>
    <x v="1"/>
    <x v="37"/>
    <n v="3.4482758620689655E-2"/>
    <x v="1"/>
    <x v="1"/>
    <n v="7"/>
    <s v="VanArsdel"/>
    <n v="2.4570024570024569E-3"/>
  </r>
  <r>
    <n v="487"/>
    <d v="2015-05-30T00:00:00"/>
    <s v="2015"/>
    <x v="5"/>
    <x v="4"/>
    <s v="K1R"/>
    <n v="1"/>
    <n v="13229.37"/>
    <s v="Canada"/>
    <x v="2"/>
    <x v="37"/>
    <n v="3.4482758620689655E-2"/>
    <x v="1"/>
    <x v="1"/>
    <n v="7"/>
    <s v="VanArsdel"/>
    <n v="2.4570024570024569E-3"/>
  </r>
  <r>
    <n v="487"/>
    <d v="2015-04-23T00:00:00"/>
    <s v="2015"/>
    <x v="2"/>
    <x v="0"/>
    <s v="T6E"/>
    <n v="1"/>
    <n v="13229.37"/>
    <s v="Canada"/>
    <x v="0"/>
    <x v="37"/>
    <n v="3.4482758620689655E-2"/>
    <x v="1"/>
    <x v="1"/>
    <n v="7"/>
    <s v="VanArsdel"/>
    <n v="2.4570024570024569E-3"/>
  </r>
  <r>
    <n v="487"/>
    <d v="2015-06-14T00:00:00"/>
    <s v="2015"/>
    <x v="1"/>
    <x v="6"/>
    <s v="V5V"/>
    <n v="1"/>
    <n v="13229.37"/>
    <s v="Canada"/>
    <x v="1"/>
    <x v="37"/>
    <n v="3.4482758620689655E-2"/>
    <x v="1"/>
    <x v="1"/>
    <n v="7"/>
    <s v="VanArsdel"/>
    <n v="2.4570024570024569E-3"/>
  </r>
  <r>
    <n v="487"/>
    <d v="2015-03-05T00:00:00"/>
    <s v="2015"/>
    <x v="0"/>
    <x v="0"/>
    <s v="R2C"/>
    <n v="1"/>
    <n v="13229.37"/>
    <s v="Canada"/>
    <x v="3"/>
    <x v="37"/>
    <n v="3.4482758620689655E-2"/>
    <x v="1"/>
    <x v="1"/>
    <n v="7"/>
    <s v="VanArsdel"/>
    <n v="2.4570024570024569E-3"/>
  </r>
  <r>
    <n v="487"/>
    <d v="2015-04-28T00:00:00"/>
    <s v="2015"/>
    <x v="2"/>
    <x v="1"/>
    <s v="M6H"/>
    <n v="1"/>
    <n v="13229.37"/>
    <s v="Canada"/>
    <x v="2"/>
    <x v="37"/>
    <n v="3.4482758620689655E-2"/>
    <x v="1"/>
    <x v="1"/>
    <n v="7"/>
    <s v="VanArsdel"/>
    <n v="2.4570024570024569E-3"/>
  </r>
  <r>
    <n v="489"/>
    <d v="2015-03-12T00:00:00"/>
    <s v="2015"/>
    <x v="0"/>
    <x v="0"/>
    <s v="T2C"/>
    <n v="1"/>
    <n v="11969.37"/>
    <s v="Canada"/>
    <x v="0"/>
    <x v="38"/>
    <n v="1"/>
    <x v="1"/>
    <x v="1"/>
    <n v="7"/>
    <s v="VanArsdel"/>
    <n v="2.4570024570024569E-3"/>
  </r>
  <r>
    <n v="491"/>
    <d v="2015-05-29T00:00:00"/>
    <s v="2015"/>
    <x v="5"/>
    <x v="5"/>
    <s v="M5X"/>
    <n v="1"/>
    <n v="10709.37"/>
    <s v="Canada"/>
    <x v="2"/>
    <x v="39"/>
    <n v="4.1666666666666664E-2"/>
    <x v="1"/>
    <x v="1"/>
    <n v="7"/>
    <s v="VanArsdel"/>
    <n v="2.4570024570024569E-3"/>
  </r>
  <r>
    <n v="491"/>
    <d v="2015-06-22T00:00:00"/>
    <s v="2015"/>
    <x v="1"/>
    <x v="3"/>
    <s v="R2W"/>
    <n v="1"/>
    <n v="10709.37"/>
    <s v="Canada"/>
    <x v="3"/>
    <x v="39"/>
    <n v="4.1666666666666664E-2"/>
    <x v="1"/>
    <x v="1"/>
    <n v="7"/>
    <s v="VanArsdel"/>
    <n v="2.4570024570024569E-3"/>
  </r>
  <r>
    <n v="491"/>
    <d v="2015-03-24T00:00:00"/>
    <s v="2015"/>
    <x v="0"/>
    <x v="1"/>
    <s v="R3H"/>
    <n v="1"/>
    <n v="10709.37"/>
    <s v="Canada"/>
    <x v="3"/>
    <x v="39"/>
    <n v="4.1666666666666664E-2"/>
    <x v="1"/>
    <x v="1"/>
    <n v="7"/>
    <s v="VanArsdel"/>
    <n v="2.4570024570024569E-3"/>
  </r>
  <r>
    <n v="491"/>
    <d v="2015-02-15T00:00:00"/>
    <s v="2015"/>
    <x v="4"/>
    <x v="6"/>
    <s v="M7Y"/>
    <n v="1"/>
    <n v="10709.37"/>
    <s v="Canada"/>
    <x v="2"/>
    <x v="39"/>
    <n v="4.1666666666666664E-2"/>
    <x v="1"/>
    <x v="1"/>
    <n v="7"/>
    <s v="VanArsdel"/>
    <n v="2.4570024570024569E-3"/>
  </r>
  <r>
    <n v="491"/>
    <d v="2015-02-03T00:00:00"/>
    <s v="2015"/>
    <x v="4"/>
    <x v="1"/>
    <s v="M7Y"/>
    <n v="1"/>
    <n v="10709.37"/>
    <s v="Canada"/>
    <x v="2"/>
    <x v="39"/>
    <n v="4.1666666666666664E-2"/>
    <x v="1"/>
    <x v="1"/>
    <n v="7"/>
    <s v="VanArsdel"/>
    <n v="2.4570024570024569E-3"/>
  </r>
  <r>
    <n v="491"/>
    <d v="2015-05-24T00:00:00"/>
    <s v="2015"/>
    <x v="5"/>
    <x v="6"/>
    <s v="R3G"/>
    <n v="1"/>
    <n v="10709.37"/>
    <s v="Canada"/>
    <x v="3"/>
    <x v="39"/>
    <n v="4.1666666666666664E-2"/>
    <x v="1"/>
    <x v="1"/>
    <n v="7"/>
    <s v="VanArsdel"/>
    <n v="2.4570024570024569E-3"/>
  </r>
  <r>
    <n v="491"/>
    <d v="2015-02-17T00:00:00"/>
    <s v="2015"/>
    <x v="4"/>
    <x v="1"/>
    <s v="T6T"/>
    <n v="1"/>
    <n v="11339.37"/>
    <s v="Canada"/>
    <x v="0"/>
    <x v="39"/>
    <n v="4.1666666666666664E-2"/>
    <x v="1"/>
    <x v="1"/>
    <n v="7"/>
    <s v="VanArsdel"/>
    <n v="2.4570024570024569E-3"/>
  </r>
  <r>
    <n v="491"/>
    <d v="2015-04-09T00:00:00"/>
    <s v="2015"/>
    <x v="2"/>
    <x v="0"/>
    <s v="V5X"/>
    <n v="1"/>
    <n v="10709.37"/>
    <s v="Canada"/>
    <x v="1"/>
    <x v="39"/>
    <n v="4.1666666666666664E-2"/>
    <x v="1"/>
    <x v="1"/>
    <n v="7"/>
    <s v="VanArsdel"/>
    <n v="2.4570024570024569E-3"/>
  </r>
  <r>
    <n v="491"/>
    <d v="2015-02-20T00:00:00"/>
    <s v="2015"/>
    <x v="4"/>
    <x v="5"/>
    <s v="V6S"/>
    <n v="1"/>
    <n v="10709.37"/>
    <s v="Canada"/>
    <x v="1"/>
    <x v="39"/>
    <n v="4.1666666666666664E-2"/>
    <x v="1"/>
    <x v="1"/>
    <n v="7"/>
    <s v="VanArsdel"/>
    <n v="2.4570024570024569E-3"/>
  </r>
  <r>
    <n v="491"/>
    <d v="2015-03-20T00:00:00"/>
    <s v="2015"/>
    <x v="0"/>
    <x v="5"/>
    <s v="T5K"/>
    <n v="1"/>
    <n v="10709.37"/>
    <s v="Canada"/>
    <x v="0"/>
    <x v="39"/>
    <n v="4.1666666666666664E-2"/>
    <x v="1"/>
    <x v="1"/>
    <n v="7"/>
    <s v="VanArsdel"/>
    <n v="2.4570024570024569E-3"/>
  </r>
  <r>
    <n v="491"/>
    <d v="2015-04-12T00:00:00"/>
    <s v="2015"/>
    <x v="2"/>
    <x v="6"/>
    <s v="V6H"/>
    <n v="1"/>
    <n v="10709.37"/>
    <s v="Canada"/>
    <x v="1"/>
    <x v="39"/>
    <n v="4.1666666666666664E-2"/>
    <x v="1"/>
    <x v="1"/>
    <n v="7"/>
    <s v="VanArsdel"/>
    <n v="2.4570024570024569E-3"/>
  </r>
  <r>
    <n v="491"/>
    <d v="2015-05-18T00:00:00"/>
    <s v="2015"/>
    <x v="5"/>
    <x v="3"/>
    <s v="T1Y"/>
    <n v="1"/>
    <n v="10709.37"/>
    <s v="Canada"/>
    <x v="0"/>
    <x v="39"/>
    <n v="4.1666666666666664E-2"/>
    <x v="1"/>
    <x v="1"/>
    <n v="7"/>
    <s v="VanArsdel"/>
    <n v="2.4570024570024569E-3"/>
  </r>
  <r>
    <n v="491"/>
    <d v="2015-05-10T00:00:00"/>
    <s v="2015"/>
    <x v="5"/>
    <x v="6"/>
    <s v="V5W"/>
    <n v="1"/>
    <n v="10709.37"/>
    <s v="Canada"/>
    <x v="1"/>
    <x v="39"/>
    <n v="4.1666666666666664E-2"/>
    <x v="1"/>
    <x v="1"/>
    <n v="7"/>
    <s v="VanArsdel"/>
    <n v="2.4570024570024569E-3"/>
  </r>
  <r>
    <n v="491"/>
    <d v="2015-05-09T00:00:00"/>
    <s v="2015"/>
    <x v="5"/>
    <x v="4"/>
    <s v="M4V"/>
    <n v="1"/>
    <n v="10709.37"/>
    <s v="Canada"/>
    <x v="2"/>
    <x v="39"/>
    <n v="4.1666666666666664E-2"/>
    <x v="1"/>
    <x v="1"/>
    <n v="7"/>
    <s v="VanArsdel"/>
    <n v="2.4570024570024569E-3"/>
  </r>
  <r>
    <n v="491"/>
    <d v="2015-05-28T00:00:00"/>
    <s v="2015"/>
    <x v="5"/>
    <x v="0"/>
    <s v="V6S"/>
    <n v="1"/>
    <n v="10709.37"/>
    <s v="Canada"/>
    <x v="1"/>
    <x v="39"/>
    <n v="4.1666666666666664E-2"/>
    <x v="1"/>
    <x v="1"/>
    <n v="7"/>
    <s v="VanArsdel"/>
    <n v="2.4570024570024569E-3"/>
  </r>
  <r>
    <n v="491"/>
    <d v="2015-05-28T00:00:00"/>
    <s v="2015"/>
    <x v="5"/>
    <x v="0"/>
    <s v="H1B"/>
    <n v="1"/>
    <n v="10709.37"/>
    <s v="Canada"/>
    <x v="4"/>
    <x v="39"/>
    <n v="4.1666666666666664E-2"/>
    <x v="1"/>
    <x v="1"/>
    <n v="7"/>
    <s v="VanArsdel"/>
    <n v="2.4570024570024569E-3"/>
  </r>
  <r>
    <n v="491"/>
    <d v="2015-05-11T00:00:00"/>
    <s v="2015"/>
    <x v="5"/>
    <x v="3"/>
    <s v="V6B"/>
    <n v="1"/>
    <n v="10709.37"/>
    <s v="Canada"/>
    <x v="1"/>
    <x v="39"/>
    <n v="4.1666666666666664E-2"/>
    <x v="1"/>
    <x v="1"/>
    <n v="7"/>
    <s v="VanArsdel"/>
    <n v="2.4570024570024569E-3"/>
  </r>
  <r>
    <n v="491"/>
    <d v="2015-03-30T00:00:00"/>
    <s v="2015"/>
    <x v="0"/>
    <x v="3"/>
    <s v="R2C"/>
    <n v="1"/>
    <n v="11339.37"/>
    <s v="Canada"/>
    <x v="3"/>
    <x v="39"/>
    <n v="4.1666666666666664E-2"/>
    <x v="1"/>
    <x v="1"/>
    <n v="7"/>
    <s v="VanArsdel"/>
    <n v="2.4570024570024569E-3"/>
  </r>
  <r>
    <n v="491"/>
    <d v="2015-04-19T00:00:00"/>
    <s v="2015"/>
    <x v="2"/>
    <x v="6"/>
    <s v="V6E"/>
    <n v="1"/>
    <n v="10709.37"/>
    <s v="Canada"/>
    <x v="1"/>
    <x v="39"/>
    <n v="4.1666666666666664E-2"/>
    <x v="1"/>
    <x v="1"/>
    <n v="7"/>
    <s v="VanArsdel"/>
    <n v="2.4570024570024569E-3"/>
  </r>
  <r>
    <n v="491"/>
    <d v="2015-03-26T00:00:00"/>
    <s v="2015"/>
    <x v="0"/>
    <x v="0"/>
    <s v="T6T"/>
    <n v="1"/>
    <n v="10709.37"/>
    <s v="Canada"/>
    <x v="0"/>
    <x v="39"/>
    <n v="4.1666666666666664E-2"/>
    <x v="1"/>
    <x v="1"/>
    <n v="7"/>
    <s v="VanArsdel"/>
    <n v="2.4570024570024569E-3"/>
  </r>
  <r>
    <n v="491"/>
    <d v="2015-06-18T00:00:00"/>
    <s v="2015"/>
    <x v="1"/>
    <x v="0"/>
    <s v="T6R"/>
    <n v="1"/>
    <n v="10709.37"/>
    <s v="Canada"/>
    <x v="0"/>
    <x v="39"/>
    <n v="4.1666666666666664E-2"/>
    <x v="1"/>
    <x v="1"/>
    <n v="7"/>
    <s v="VanArsdel"/>
    <n v="2.4570024570024569E-3"/>
  </r>
  <r>
    <n v="491"/>
    <d v="2015-06-14T00:00:00"/>
    <s v="2015"/>
    <x v="1"/>
    <x v="6"/>
    <s v="V5V"/>
    <n v="1"/>
    <n v="10709.37"/>
    <s v="Canada"/>
    <x v="1"/>
    <x v="39"/>
    <n v="4.1666666666666664E-2"/>
    <x v="1"/>
    <x v="1"/>
    <n v="7"/>
    <s v="VanArsdel"/>
    <n v="2.4570024570024569E-3"/>
  </r>
  <r>
    <n v="491"/>
    <d v="2015-06-09T00:00:00"/>
    <s v="2015"/>
    <x v="1"/>
    <x v="1"/>
    <s v="M4N"/>
    <n v="1"/>
    <n v="10709.37"/>
    <s v="Canada"/>
    <x v="2"/>
    <x v="39"/>
    <n v="4.1666666666666664E-2"/>
    <x v="1"/>
    <x v="1"/>
    <n v="7"/>
    <s v="VanArsdel"/>
    <n v="2.4570024570024569E-3"/>
  </r>
  <r>
    <n v="491"/>
    <d v="2015-06-19T00:00:00"/>
    <s v="2015"/>
    <x v="1"/>
    <x v="5"/>
    <s v="M5P"/>
    <n v="1"/>
    <n v="10709.37"/>
    <s v="Canada"/>
    <x v="2"/>
    <x v="39"/>
    <n v="4.1666666666666664E-2"/>
    <x v="1"/>
    <x v="1"/>
    <n v="7"/>
    <s v="VanArsdel"/>
    <n v="2.4570024570024569E-3"/>
  </r>
  <r>
    <n v="496"/>
    <d v="2015-02-03T00:00:00"/>
    <s v="2015"/>
    <x v="4"/>
    <x v="1"/>
    <s v="L5V"/>
    <n v="1"/>
    <n v="11147.85"/>
    <s v="Canada"/>
    <x v="2"/>
    <x v="40"/>
    <n v="0.1111111111111111"/>
    <x v="1"/>
    <x v="1"/>
    <n v="7"/>
    <s v="VanArsdel"/>
    <n v="2.4570024570024569E-3"/>
  </r>
  <r>
    <n v="496"/>
    <d v="2015-03-08T00:00:00"/>
    <s v="2015"/>
    <x v="0"/>
    <x v="6"/>
    <s v="M6H"/>
    <n v="1"/>
    <n v="11339.37"/>
    <s v="Canada"/>
    <x v="2"/>
    <x v="40"/>
    <n v="0.1111111111111111"/>
    <x v="1"/>
    <x v="1"/>
    <n v="7"/>
    <s v="VanArsdel"/>
    <n v="2.4570024570024569E-3"/>
  </r>
  <r>
    <n v="496"/>
    <d v="2015-03-18T00:00:00"/>
    <s v="2015"/>
    <x v="0"/>
    <x v="2"/>
    <s v="T2J"/>
    <n v="1"/>
    <n v="11147.85"/>
    <s v="Canada"/>
    <x v="0"/>
    <x v="40"/>
    <n v="0.1111111111111111"/>
    <x v="1"/>
    <x v="1"/>
    <n v="7"/>
    <s v="VanArsdel"/>
    <n v="2.4570024570024569E-3"/>
  </r>
  <r>
    <n v="496"/>
    <d v="2015-01-04T00:00:00"/>
    <s v="2015"/>
    <x v="3"/>
    <x v="6"/>
    <s v="V7Y"/>
    <n v="1"/>
    <n v="11147.85"/>
    <s v="Canada"/>
    <x v="1"/>
    <x v="40"/>
    <n v="0.1111111111111111"/>
    <x v="1"/>
    <x v="1"/>
    <n v="7"/>
    <s v="VanArsdel"/>
    <n v="2.4570024570024569E-3"/>
  </r>
  <r>
    <n v="496"/>
    <d v="2015-01-28T00:00:00"/>
    <s v="2015"/>
    <x v="3"/>
    <x v="2"/>
    <s v="V5Z"/>
    <n v="1"/>
    <n v="11339.37"/>
    <s v="Canada"/>
    <x v="1"/>
    <x v="40"/>
    <n v="0.1111111111111111"/>
    <x v="1"/>
    <x v="1"/>
    <n v="7"/>
    <s v="VanArsdel"/>
    <n v="2.4570024570024569E-3"/>
  </r>
  <r>
    <n v="496"/>
    <d v="2015-05-05T00:00:00"/>
    <s v="2015"/>
    <x v="5"/>
    <x v="1"/>
    <s v="R3V"/>
    <n v="1"/>
    <n v="11147.85"/>
    <s v="Canada"/>
    <x v="3"/>
    <x v="40"/>
    <n v="0.1111111111111111"/>
    <x v="1"/>
    <x v="1"/>
    <n v="7"/>
    <s v="VanArsdel"/>
    <n v="2.4570024570024569E-3"/>
  </r>
  <r>
    <n v="496"/>
    <d v="2015-04-20T00:00:00"/>
    <s v="2015"/>
    <x v="2"/>
    <x v="3"/>
    <s v="V6R"/>
    <n v="1"/>
    <n v="11339.37"/>
    <s v="Canada"/>
    <x v="1"/>
    <x v="40"/>
    <n v="0.1111111111111111"/>
    <x v="1"/>
    <x v="1"/>
    <n v="7"/>
    <s v="VanArsdel"/>
    <n v="2.4570024570024569E-3"/>
  </r>
  <r>
    <n v="496"/>
    <d v="2015-04-30T00:00:00"/>
    <s v="2015"/>
    <x v="2"/>
    <x v="0"/>
    <s v="V6Z"/>
    <n v="1"/>
    <n v="11339.37"/>
    <s v="Canada"/>
    <x v="1"/>
    <x v="40"/>
    <n v="0.1111111111111111"/>
    <x v="1"/>
    <x v="1"/>
    <n v="7"/>
    <s v="VanArsdel"/>
    <n v="2.4570024570024569E-3"/>
  </r>
  <r>
    <n v="496"/>
    <d v="2015-06-17T00:00:00"/>
    <s v="2015"/>
    <x v="1"/>
    <x v="2"/>
    <s v="T5L"/>
    <n v="1"/>
    <n v="11339.37"/>
    <s v="Canada"/>
    <x v="0"/>
    <x v="40"/>
    <n v="0.1111111111111111"/>
    <x v="1"/>
    <x v="1"/>
    <n v="7"/>
    <s v="VanArsdel"/>
    <n v="2.4570024570024569E-3"/>
  </r>
  <r>
    <n v="501"/>
    <d v="2015-02-22T00:00:00"/>
    <s v="2015"/>
    <x v="4"/>
    <x v="6"/>
    <s v="T2C"/>
    <n v="1"/>
    <n v="13347.81"/>
    <s v="Canada"/>
    <x v="0"/>
    <x v="41"/>
    <n v="0.5"/>
    <x v="1"/>
    <x v="1"/>
    <n v="7"/>
    <s v="VanArsdel"/>
    <n v="2.4570024570024569E-3"/>
  </r>
  <r>
    <n v="501"/>
    <d v="2015-05-19T00:00:00"/>
    <s v="2015"/>
    <x v="5"/>
    <x v="1"/>
    <s v="V5L"/>
    <n v="1"/>
    <n v="13347.81"/>
    <s v="Canada"/>
    <x v="1"/>
    <x v="41"/>
    <n v="0.5"/>
    <x v="1"/>
    <x v="1"/>
    <n v="7"/>
    <s v="VanArsdel"/>
    <n v="2.4570024570024569E-3"/>
  </r>
  <r>
    <n v="506"/>
    <d v="2015-01-30T00:00:00"/>
    <s v="2015"/>
    <x v="3"/>
    <x v="5"/>
    <s v="L5P"/>
    <n v="1"/>
    <n v="15560.37"/>
    <s v="Canada"/>
    <x v="2"/>
    <x v="26"/>
    <n v="3.4482758620689655E-2"/>
    <x v="1"/>
    <x v="1"/>
    <n v="7"/>
    <s v="VanArsdel"/>
    <n v="2.4570024570024569E-3"/>
  </r>
  <r>
    <n v="506"/>
    <d v="2015-03-31T00:00:00"/>
    <s v="2015"/>
    <x v="0"/>
    <x v="1"/>
    <s v="L5N"/>
    <n v="1"/>
    <n v="15560.37"/>
    <s v="Canada"/>
    <x v="2"/>
    <x v="26"/>
    <n v="3.4482758620689655E-2"/>
    <x v="1"/>
    <x v="1"/>
    <n v="7"/>
    <s v="VanArsdel"/>
    <n v="2.4570024570024569E-3"/>
  </r>
  <r>
    <n v="506"/>
    <d v="2015-05-25T00:00:00"/>
    <s v="2015"/>
    <x v="5"/>
    <x v="3"/>
    <s v="T6G"/>
    <n v="1"/>
    <n v="15560.37"/>
    <s v="Canada"/>
    <x v="0"/>
    <x v="26"/>
    <n v="3.4482758620689655E-2"/>
    <x v="1"/>
    <x v="1"/>
    <n v="7"/>
    <s v="VanArsdel"/>
    <n v="2.4570024570024569E-3"/>
  </r>
  <r>
    <n v="506"/>
    <d v="2015-06-25T00:00:00"/>
    <s v="2015"/>
    <x v="1"/>
    <x v="0"/>
    <s v="R3A"/>
    <n v="1"/>
    <n v="15560.37"/>
    <s v="Canada"/>
    <x v="3"/>
    <x v="26"/>
    <n v="3.4482758620689655E-2"/>
    <x v="1"/>
    <x v="1"/>
    <n v="7"/>
    <s v="VanArsdel"/>
    <n v="2.4570024570024569E-3"/>
  </r>
  <r>
    <n v="506"/>
    <d v="2015-03-24T00:00:00"/>
    <s v="2015"/>
    <x v="0"/>
    <x v="1"/>
    <s v="L5T"/>
    <n v="1"/>
    <n v="15560.37"/>
    <s v="Canada"/>
    <x v="2"/>
    <x v="26"/>
    <n v="3.4482758620689655E-2"/>
    <x v="1"/>
    <x v="1"/>
    <n v="7"/>
    <s v="VanArsdel"/>
    <n v="2.4570024570024569E-3"/>
  </r>
  <r>
    <n v="506"/>
    <d v="2015-06-21T00:00:00"/>
    <s v="2015"/>
    <x v="1"/>
    <x v="6"/>
    <s v="M6H"/>
    <n v="1"/>
    <n v="15560.37"/>
    <s v="Canada"/>
    <x v="2"/>
    <x v="26"/>
    <n v="3.4482758620689655E-2"/>
    <x v="1"/>
    <x v="1"/>
    <n v="7"/>
    <s v="VanArsdel"/>
    <n v="2.4570024570024569E-3"/>
  </r>
  <r>
    <n v="506"/>
    <d v="2015-06-21T00:00:00"/>
    <s v="2015"/>
    <x v="1"/>
    <x v="6"/>
    <s v="M6S"/>
    <n v="1"/>
    <n v="15560.37"/>
    <s v="Canada"/>
    <x v="2"/>
    <x v="26"/>
    <n v="3.4482758620689655E-2"/>
    <x v="1"/>
    <x v="1"/>
    <n v="7"/>
    <s v="VanArsdel"/>
    <n v="2.4570024570024569E-3"/>
  </r>
  <r>
    <n v="506"/>
    <d v="2015-05-24T00:00:00"/>
    <s v="2015"/>
    <x v="5"/>
    <x v="6"/>
    <s v="V6Z"/>
    <n v="1"/>
    <n v="15560.37"/>
    <s v="Canada"/>
    <x v="1"/>
    <x v="26"/>
    <n v="3.4482758620689655E-2"/>
    <x v="1"/>
    <x v="1"/>
    <n v="7"/>
    <s v="VanArsdel"/>
    <n v="2.4570024570024569E-3"/>
  </r>
  <r>
    <n v="506"/>
    <d v="2015-01-13T00:00:00"/>
    <s v="2015"/>
    <x v="3"/>
    <x v="1"/>
    <s v="R2G"/>
    <n v="1"/>
    <n v="15560.37"/>
    <s v="Canada"/>
    <x v="3"/>
    <x v="26"/>
    <n v="3.4482758620689655E-2"/>
    <x v="1"/>
    <x v="1"/>
    <n v="7"/>
    <s v="VanArsdel"/>
    <n v="2.4570024570024569E-3"/>
  </r>
  <r>
    <n v="506"/>
    <d v="2015-02-26T00:00:00"/>
    <s v="2015"/>
    <x v="4"/>
    <x v="0"/>
    <s v="T1Y"/>
    <n v="1"/>
    <n v="15560.37"/>
    <s v="Canada"/>
    <x v="0"/>
    <x v="26"/>
    <n v="3.4482758620689655E-2"/>
    <x v="1"/>
    <x v="1"/>
    <n v="7"/>
    <s v="VanArsdel"/>
    <n v="2.4570024570024569E-3"/>
  </r>
  <r>
    <n v="506"/>
    <d v="2015-02-28T00:00:00"/>
    <s v="2015"/>
    <x v="4"/>
    <x v="4"/>
    <s v="T1Y"/>
    <n v="1"/>
    <n v="15560.37"/>
    <s v="Canada"/>
    <x v="0"/>
    <x v="26"/>
    <n v="3.4482758620689655E-2"/>
    <x v="1"/>
    <x v="1"/>
    <n v="7"/>
    <s v="VanArsdel"/>
    <n v="2.4570024570024569E-3"/>
  </r>
  <r>
    <n v="506"/>
    <d v="2015-02-21T00:00:00"/>
    <s v="2015"/>
    <x v="4"/>
    <x v="4"/>
    <s v="V6J"/>
    <n v="1"/>
    <n v="15560.37"/>
    <s v="Canada"/>
    <x v="1"/>
    <x v="26"/>
    <n v="3.4482758620689655E-2"/>
    <x v="1"/>
    <x v="1"/>
    <n v="7"/>
    <s v="VanArsdel"/>
    <n v="2.4570024570024569E-3"/>
  </r>
  <r>
    <n v="506"/>
    <d v="2015-02-22T00:00:00"/>
    <s v="2015"/>
    <x v="4"/>
    <x v="6"/>
    <s v="R2G"/>
    <n v="1"/>
    <n v="15560.37"/>
    <s v="Canada"/>
    <x v="3"/>
    <x v="26"/>
    <n v="3.4482758620689655E-2"/>
    <x v="1"/>
    <x v="1"/>
    <n v="7"/>
    <s v="VanArsdel"/>
    <n v="2.4570024570024569E-3"/>
  </r>
  <r>
    <n v="506"/>
    <d v="2015-02-27T00:00:00"/>
    <s v="2015"/>
    <x v="4"/>
    <x v="5"/>
    <s v="V5V"/>
    <n v="1"/>
    <n v="15560.37"/>
    <s v="Canada"/>
    <x v="1"/>
    <x v="26"/>
    <n v="3.4482758620689655E-2"/>
    <x v="1"/>
    <x v="1"/>
    <n v="7"/>
    <s v="VanArsdel"/>
    <n v="2.4570024570024569E-3"/>
  </r>
  <r>
    <n v="506"/>
    <d v="2015-02-20T00:00:00"/>
    <s v="2015"/>
    <x v="4"/>
    <x v="5"/>
    <s v="T6G"/>
    <n v="1"/>
    <n v="15560.37"/>
    <s v="Canada"/>
    <x v="0"/>
    <x v="26"/>
    <n v="3.4482758620689655E-2"/>
    <x v="1"/>
    <x v="1"/>
    <n v="7"/>
    <s v="VanArsdel"/>
    <n v="2.4570024570024569E-3"/>
  </r>
  <r>
    <n v="506"/>
    <d v="2015-04-18T00:00:00"/>
    <s v="2015"/>
    <x v="2"/>
    <x v="4"/>
    <s v="V5Z"/>
    <n v="1"/>
    <n v="15560.37"/>
    <s v="Canada"/>
    <x v="1"/>
    <x v="26"/>
    <n v="3.4482758620689655E-2"/>
    <x v="1"/>
    <x v="1"/>
    <n v="7"/>
    <s v="VanArsdel"/>
    <n v="2.4570024570024569E-3"/>
  </r>
  <r>
    <n v="506"/>
    <d v="2015-05-30T00:00:00"/>
    <s v="2015"/>
    <x v="5"/>
    <x v="4"/>
    <s v="T2K"/>
    <n v="1"/>
    <n v="15560.37"/>
    <s v="Canada"/>
    <x v="0"/>
    <x v="26"/>
    <n v="3.4482758620689655E-2"/>
    <x v="1"/>
    <x v="1"/>
    <n v="7"/>
    <s v="VanArsdel"/>
    <n v="2.4570024570024569E-3"/>
  </r>
  <r>
    <n v="506"/>
    <d v="2015-06-29T00:00:00"/>
    <s v="2015"/>
    <x v="1"/>
    <x v="3"/>
    <s v="R2L"/>
    <n v="1"/>
    <n v="15560.37"/>
    <s v="Canada"/>
    <x v="3"/>
    <x v="26"/>
    <n v="3.4482758620689655E-2"/>
    <x v="1"/>
    <x v="1"/>
    <n v="7"/>
    <s v="VanArsdel"/>
    <n v="2.4570024570024569E-3"/>
  </r>
  <r>
    <n v="506"/>
    <d v="2015-03-30T00:00:00"/>
    <s v="2015"/>
    <x v="0"/>
    <x v="3"/>
    <s v="M6G"/>
    <n v="1"/>
    <n v="15560.37"/>
    <s v="Canada"/>
    <x v="2"/>
    <x v="26"/>
    <n v="3.4482758620689655E-2"/>
    <x v="1"/>
    <x v="1"/>
    <n v="7"/>
    <s v="VanArsdel"/>
    <n v="2.4570024570024569E-3"/>
  </r>
  <r>
    <n v="506"/>
    <d v="2015-05-24T00:00:00"/>
    <s v="2015"/>
    <x v="5"/>
    <x v="6"/>
    <s v="V7K"/>
    <n v="1"/>
    <n v="15560.37"/>
    <s v="Canada"/>
    <x v="1"/>
    <x v="26"/>
    <n v="3.4482758620689655E-2"/>
    <x v="1"/>
    <x v="1"/>
    <n v="7"/>
    <s v="VanArsdel"/>
    <n v="2.4570024570024569E-3"/>
  </r>
  <r>
    <n v="506"/>
    <d v="2015-04-30T00:00:00"/>
    <s v="2015"/>
    <x v="2"/>
    <x v="0"/>
    <s v="T6W"/>
    <n v="1"/>
    <n v="15560.37"/>
    <s v="Canada"/>
    <x v="0"/>
    <x v="26"/>
    <n v="3.4482758620689655E-2"/>
    <x v="1"/>
    <x v="1"/>
    <n v="7"/>
    <s v="VanArsdel"/>
    <n v="2.4570024570024569E-3"/>
  </r>
  <r>
    <n v="506"/>
    <d v="2015-04-29T00:00:00"/>
    <s v="2015"/>
    <x v="2"/>
    <x v="2"/>
    <s v="V6L"/>
    <n v="1"/>
    <n v="15560.37"/>
    <s v="Canada"/>
    <x v="1"/>
    <x v="26"/>
    <n v="3.4482758620689655E-2"/>
    <x v="1"/>
    <x v="1"/>
    <n v="7"/>
    <s v="VanArsdel"/>
    <n v="2.4570024570024569E-3"/>
  </r>
  <r>
    <n v="506"/>
    <d v="2015-03-28T00:00:00"/>
    <s v="2015"/>
    <x v="0"/>
    <x v="4"/>
    <s v="V6G"/>
    <n v="1"/>
    <n v="15560.37"/>
    <s v="Canada"/>
    <x v="1"/>
    <x v="26"/>
    <n v="3.4482758620689655E-2"/>
    <x v="1"/>
    <x v="1"/>
    <n v="7"/>
    <s v="VanArsdel"/>
    <n v="2.4570024570024569E-3"/>
  </r>
  <r>
    <n v="506"/>
    <d v="2015-05-28T00:00:00"/>
    <s v="2015"/>
    <x v="5"/>
    <x v="0"/>
    <s v="V6Z"/>
    <n v="1"/>
    <n v="15560.37"/>
    <s v="Canada"/>
    <x v="1"/>
    <x v="26"/>
    <n v="3.4482758620689655E-2"/>
    <x v="1"/>
    <x v="1"/>
    <n v="7"/>
    <s v="VanArsdel"/>
    <n v="2.4570024570024569E-3"/>
  </r>
  <r>
    <n v="506"/>
    <d v="2015-06-10T00:00:00"/>
    <s v="2015"/>
    <x v="1"/>
    <x v="2"/>
    <s v="V6S"/>
    <n v="1"/>
    <n v="15560.37"/>
    <s v="Canada"/>
    <x v="1"/>
    <x v="26"/>
    <n v="3.4482758620689655E-2"/>
    <x v="1"/>
    <x v="1"/>
    <n v="7"/>
    <s v="VanArsdel"/>
    <n v="2.4570024570024569E-3"/>
  </r>
  <r>
    <n v="506"/>
    <d v="2015-03-23T00:00:00"/>
    <s v="2015"/>
    <x v="0"/>
    <x v="3"/>
    <s v="T6E"/>
    <n v="1"/>
    <n v="15560.37"/>
    <s v="Canada"/>
    <x v="0"/>
    <x v="26"/>
    <n v="3.4482758620689655E-2"/>
    <x v="1"/>
    <x v="1"/>
    <n v="7"/>
    <s v="VanArsdel"/>
    <n v="2.4570024570024569E-3"/>
  </r>
  <r>
    <n v="506"/>
    <d v="2015-04-19T00:00:00"/>
    <s v="2015"/>
    <x v="2"/>
    <x v="6"/>
    <s v="K1M"/>
    <n v="1"/>
    <n v="15560.37"/>
    <s v="Canada"/>
    <x v="2"/>
    <x v="26"/>
    <n v="3.4482758620689655E-2"/>
    <x v="1"/>
    <x v="1"/>
    <n v="7"/>
    <s v="VanArsdel"/>
    <n v="2.4570024570024569E-3"/>
  </r>
  <r>
    <n v="506"/>
    <d v="2015-06-18T00:00:00"/>
    <s v="2015"/>
    <x v="1"/>
    <x v="0"/>
    <s v="R3H"/>
    <n v="1"/>
    <n v="15560.37"/>
    <s v="Canada"/>
    <x v="3"/>
    <x v="26"/>
    <n v="3.4482758620689655E-2"/>
    <x v="1"/>
    <x v="1"/>
    <n v="7"/>
    <s v="VanArsdel"/>
    <n v="2.4570024570024569E-3"/>
  </r>
  <r>
    <n v="516"/>
    <d v="2015-03-07T00:00:00"/>
    <s v="2015"/>
    <x v="0"/>
    <x v="4"/>
    <s v="T2C"/>
    <n v="1"/>
    <n v="6296.85"/>
    <s v="Canada"/>
    <x v="0"/>
    <x v="42"/>
    <n v="0.5"/>
    <x v="1"/>
    <x v="3"/>
    <n v="7"/>
    <s v="VanArsdel"/>
    <n v="2.4570024570024569E-3"/>
  </r>
  <r>
    <n v="516"/>
    <d v="2015-03-09T00:00:00"/>
    <s v="2015"/>
    <x v="0"/>
    <x v="3"/>
    <s v="T2C"/>
    <n v="1"/>
    <n v="6296.85"/>
    <s v="Canada"/>
    <x v="0"/>
    <x v="42"/>
    <n v="0.5"/>
    <x v="1"/>
    <x v="3"/>
    <n v="7"/>
    <s v="VanArsdel"/>
    <n v="2.4570024570024569E-3"/>
  </r>
  <r>
    <n v="517"/>
    <d v="2015-03-31T00:00:00"/>
    <s v="2015"/>
    <x v="0"/>
    <x v="1"/>
    <s v="M6H"/>
    <n v="1"/>
    <n v="8186.85"/>
    <s v="Canada"/>
    <x v="2"/>
    <x v="43"/>
    <n v="1"/>
    <x v="1"/>
    <x v="3"/>
    <n v="7"/>
    <s v="VanArsdel"/>
    <n v="2.4570024570024569E-3"/>
  </r>
  <r>
    <n v="520"/>
    <d v="2015-03-24T00:00:00"/>
    <s v="2015"/>
    <x v="0"/>
    <x v="1"/>
    <s v="T6G"/>
    <n v="1"/>
    <n v="7367.85"/>
    <s v="Canada"/>
    <x v="0"/>
    <x v="44"/>
    <n v="0.25"/>
    <x v="1"/>
    <x v="3"/>
    <n v="7"/>
    <s v="VanArsdel"/>
    <n v="2.4570024570024569E-3"/>
  </r>
  <r>
    <n v="520"/>
    <d v="2015-02-20T00:00:00"/>
    <s v="2015"/>
    <x v="4"/>
    <x v="5"/>
    <s v="T2C"/>
    <n v="1"/>
    <n v="7367.85"/>
    <s v="Canada"/>
    <x v="0"/>
    <x v="44"/>
    <n v="0.25"/>
    <x v="1"/>
    <x v="3"/>
    <n v="7"/>
    <s v="VanArsdel"/>
    <n v="2.4570024570024569E-3"/>
  </r>
  <r>
    <n v="520"/>
    <d v="2015-06-11T00:00:00"/>
    <s v="2015"/>
    <x v="1"/>
    <x v="0"/>
    <s v="T2C"/>
    <n v="1"/>
    <n v="7367.85"/>
    <s v="Canada"/>
    <x v="0"/>
    <x v="44"/>
    <n v="0.25"/>
    <x v="1"/>
    <x v="3"/>
    <n v="7"/>
    <s v="VanArsdel"/>
    <n v="2.4570024570024569E-3"/>
  </r>
  <r>
    <n v="520"/>
    <d v="2015-04-25T00:00:00"/>
    <s v="2015"/>
    <x v="2"/>
    <x v="4"/>
    <s v="R3E"/>
    <n v="1"/>
    <n v="7367.85"/>
    <s v="Canada"/>
    <x v="3"/>
    <x v="44"/>
    <n v="0.25"/>
    <x v="1"/>
    <x v="3"/>
    <n v="7"/>
    <s v="VanArsdel"/>
    <n v="2.4570024570024569E-3"/>
  </r>
  <r>
    <n v="529"/>
    <d v="2015-01-11T00:00:00"/>
    <s v="2015"/>
    <x v="3"/>
    <x v="6"/>
    <s v="R3V"/>
    <n v="1"/>
    <n v="5669.37"/>
    <s v="Canada"/>
    <x v="3"/>
    <x v="45"/>
    <n v="1"/>
    <x v="1"/>
    <x v="3"/>
    <n v="7"/>
    <s v="VanArsdel"/>
    <n v="2.4570024570024569E-3"/>
  </r>
  <r>
    <n v="531"/>
    <d v="2015-01-12T00:00:00"/>
    <s v="2015"/>
    <x v="3"/>
    <x v="3"/>
    <s v="M6G"/>
    <n v="1"/>
    <n v="7556.85"/>
    <s v="Canada"/>
    <x v="2"/>
    <x v="46"/>
    <n v="0.5"/>
    <x v="1"/>
    <x v="3"/>
    <n v="7"/>
    <s v="VanArsdel"/>
    <n v="2.4570024570024569E-3"/>
  </r>
  <r>
    <n v="531"/>
    <d v="2015-02-07T00:00:00"/>
    <s v="2015"/>
    <x v="4"/>
    <x v="4"/>
    <s v="M6H"/>
    <n v="1"/>
    <n v="7556.85"/>
    <s v="Canada"/>
    <x v="2"/>
    <x v="46"/>
    <n v="0.5"/>
    <x v="1"/>
    <x v="3"/>
    <n v="7"/>
    <s v="VanArsdel"/>
    <n v="2.4570024570024569E-3"/>
  </r>
  <r>
    <n v="534"/>
    <d v="2015-02-11T00:00:00"/>
    <s v="2015"/>
    <x v="4"/>
    <x v="2"/>
    <s v="T6E"/>
    <n v="1"/>
    <n v="6296.85"/>
    <s v="Canada"/>
    <x v="0"/>
    <x v="47"/>
    <n v="1"/>
    <x v="1"/>
    <x v="3"/>
    <n v="7"/>
    <s v="VanArsdel"/>
    <n v="2.4570024570024569E-3"/>
  </r>
  <r>
    <n v="535"/>
    <d v="2015-02-02T00:00:00"/>
    <s v="2015"/>
    <x v="4"/>
    <x v="3"/>
    <s v="L5G"/>
    <n v="1"/>
    <n v="6485.85"/>
    <s v="Canada"/>
    <x v="2"/>
    <x v="48"/>
    <n v="1"/>
    <x v="1"/>
    <x v="3"/>
    <n v="7"/>
    <s v="VanArsdel"/>
    <n v="2.4570024570024569E-3"/>
  </r>
  <r>
    <n v="545"/>
    <d v="2015-06-24T00:00:00"/>
    <s v="2015"/>
    <x v="1"/>
    <x v="2"/>
    <s v="M5L"/>
    <n v="1"/>
    <n v="10835.37"/>
    <s v="Canada"/>
    <x v="2"/>
    <x v="49"/>
    <n v="0.2"/>
    <x v="1"/>
    <x v="5"/>
    <n v="7"/>
    <s v="VanArsdel"/>
    <n v="2.4570024570024569E-3"/>
  </r>
  <r>
    <n v="545"/>
    <d v="2015-04-27T00:00:00"/>
    <s v="2015"/>
    <x v="2"/>
    <x v="3"/>
    <s v="R3B"/>
    <n v="1"/>
    <n v="10835.37"/>
    <s v="Canada"/>
    <x v="3"/>
    <x v="49"/>
    <n v="0.2"/>
    <x v="1"/>
    <x v="5"/>
    <n v="7"/>
    <s v="VanArsdel"/>
    <n v="2.4570024570024569E-3"/>
  </r>
  <r>
    <n v="545"/>
    <d v="2015-03-02T00:00:00"/>
    <s v="2015"/>
    <x v="0"/>
    <x v="3"/>
    <s v="V6H"/>
    <n v="1"/>
    <n v="10835.37"/>
    <s v="Canada"/>
    <x v="1"/>
    <x v="49"/>
    <n v="0.2"/>
    <x v="1"/>
    <x v="5"/>
    <n v="7"/>
    <s v="VanArsdel"/>
    <n v="2.4570024570024569E-3"/>
  </r>
  <r>
    <n v="545"/>
    <d v="2015-06-17T00:00:00"/>
    <s v="2015"/>
    <x v="1"/>
    <x v="2"/>
    <s v="K1R"/>
    <n v="1"/>
    <n v="10835.37"/>
    <s v="Canada"/>
    <x v="2"/>
    <x v="49"/>
    <n v="0.2"/>
    <x v="1"/>
    <x v="5"/>
    <n v="7"/>
    <s v="VanArsdel"/>
    <n v="2.4570024570024569E-3"/>
  </r>
  <r>
    <n v="545"/>
    <d v="2015-03-22T00:00:00"/>
    <s v="2015"/>
    <x v="0"/>
    <x v="6"/>
    <s v="V6J"/>
    <n v="1"/>
    <n v="10835.37"/>
    <s v="Canada"/>
    <x v="1"/>
    <x v="49"/>
    <n v="0.2"/>
    <x v="1"/>
    <x v="5"/>
    <n v="7"/>
    <s v="VanArsdel"/>
    <n v="2.4570024570024569E-3"/>
  </r>
  <r>
    <n v="548"/>
    <d v="2015-04-24T00:00:00"/>
    <s v="2015"/>
    <x v="2"/>
    <x v="5"/>
    <s v="M5L"/>
    <n v="1"/>
    <n v="6236.37"/>
    <s v="Canada"/>
    <x v="2"/>
    <x v="50"/>
    <n v="0.14285714285714285"/>
    <x v="1"/>
    <x v="5"/>
    <n v="7"/>
    <s v="VanArsdel"/>
    <n v="2.4570024570024569E-3"/>
  </r>
  <r>
    <n v="548"/>
    <d v="2015-02-28T00:00:00"/>
    <s v="2015"/>
    <x v="4"/>
    <x v="4"/>
    <s v="R3V"/>
    <n v="1"/>
    <n v="6299.37"/>
    <s v="Canada"/>
    <x v="3"/>
    <x v="50"/>
    <n v="0.14285714285714285"/>
    <x v="1"/>
    <x v="5"/>
    <n v="7"/>
    <s v="VanArsdel"/>
    <n v="2.4570024570024569E-3"/>
  </r>
  <r>
    <n v="548"/>
    <d v="2015-03-13T00:00:00"/>
    <s v="2015"/>
    <x v="0"/>
    <x v="5"/>
    <s v="M5P"/>
    <n v="1"/>
    <n v="6299.37"/>
    <s v="Canada"/>
    <x v="2"/>
    <x v="50"/>
    <n v="0.14285714285714285"/>
    <x v="1"/>
    <x v="5"/>
    <n v="7"/>
    <s v="VanArsdel"/>
    <n v="2.4570024570024569E-3"/>
  </r>
  <r>
    <n v="548"/>
    <d v="2015-02-17T00:00:00"/>
    <s v="2015"/>
    <x v="4"/>
    <x v="1"/>
    <s v="T6K"/>
    <n v="1"/>
    <n v="6236.37"/>
    <s v="Canada"/>
    <x v="0"/>
    <x v="50"/>
    <n v="0.14285714285714285"/>
    <x v="1"/>
    <x v="5"/>
    <n v="7"/>
    <s v="VanArsdel"/>
    <n v="2.4570024570024569E-3"/>
  </r>
  <r>
    <n v="548"/>
    <d v="2015-04-10T00:00:00"/>
    <s v="2015"/>
    <x v="2"/>
    <x v="5"/>
    <s v="T1Y"/>
    <n v="1"/>
    <n v="6236.37"/>
    <s v="Canada"/>
    <x v="0"/>
    <x v="50"/>
    <n v="0.14285714285714285"/>
    <x v="1"/>
    <x v="5"/>
    <n v="7"/>
    <s v="VanArsdel"/>
    <n v="2.4570024570024569E-3"/>
  </r>
  <r>
    <n v="548"/>
    <d v="2015-03-31T00:00:00"/>
    <s v="2015"/>
    <x v="0"/>
    <x v="1"/>
    <s v="K1N"/>
    <n v="1"/>
    <n v="6236.37"/>
    <s v="Canada"/>
    <x v="2"/>
    <x v="50"/>
    <n v="0.14285714285714285"/>
    <x v="1"/>
    <x v="5"/>
    <n v="7"/>
    <s v="VanArsdel"/>
    <n v="2.4570024570024569E-3"/>
  </r>
  <r>
    <n v="548"/>
    <d v="2015-05-15T00:00:00"/>
    <s v="2015"/>
    <x v="5"/>
    <x v="5"/>
    <s v="M4E"/>
    <n v="1"/>
    <n v="6236.37"/>
    <s v="Canada"/>
    <x v="2"/>
    <x v="50"/>
    <n v="0.14285714285714285"/>
    <x v="1"/>
    <x v="5"/>
    <n v="7"/>
    <s v="VanArsdel"/>
    <n v="2.4570024570024569E-3"/>
  </r>
  <r>
    <n v="549"/>
    <d v="2015-06-24T00:00:00"/>
    <s v="2015"/>
    <x v="1"/>
    <x v="2"/>
    <s v="M6S"/>
    <n v="1"/>
    <n v="6614.37"/>
    <s v="Canada"/>
    <x v="2"/>
    <x v="51"/>
    <n v="0.14285714285714285"/>
    <x v="1"/>
    <x v="5"/>
    <n v="7"/>
    <s v="VanArsdel"/>
    <n v="2.4570024570024569E-3"/>
  </r>
  <r>
    <n v="549"/>
    <d v="2015-04-24T00:00:00"/>
    <s v="2015"/>
    <x v="2"/>
    <x v="5"/>
    <s v="M4E"/>
    <n v="1"/>
    <n v="6614.37"/>
    <s v="Canada"/>
    <x v="2"/>
    <x v="51"/>
    <n v="0.14285714285714285"/>
    <x v="1"/>
    <x v="5"/>
    <n v="7"/>
    <s v="VanArsdel"/>
    <n v="2.4570024570024569E-3"/>
  </r>
  <r>
    <n v="549"/>
    <d v="2015-06-25T00:00:00"/>
    <s v="2015"/>
    <x v="1"/>
    <x v="0"/>
    <s v="V6A"/>
    <n v="1"/>
    <n v="6614.37"/>
    <s v="Canada"/>
    <x v="1"/>
    <x v="51"/>
    <n v="0.14285714285714285"/>
    <x v="1"/>
    <x v="5"/>
    <n v="7"/>
    <s v="VanArsdel"/>
    <n v="2.4570024570024569E-3"/>
  </r>
  <r>
    <n v="549"/>
    <d v="2015-03-31T00:00:00"/>
    <s v="2015"/>
    <x v="0"/>
    <x v="1"/>
    <s v="T6E"/>
    <n v="1"/>
    <n v="6614.37"/>
    <s v="Canada"/>
    <x v="0"/>
    <x v="51"/>
    <n v="0.14285714285714285"/>
    <x v="1"/>
    <x v="5"/>
    <n v="7"/>
    <s v="VanArsdel"/>
    <n v="2.4570024570024569E-3"/>
  </r>
  <r>
    <n v="549"/>
    <d v="2015-05-14T00:00:00"/>
    <s v="2015"/>
    <x v="5"/>
    <x v="0"/>
    <s v="M4V"/>
    <n v="1"/>
    <n v="6614.37"/>
    <s v="Canada"/>
    <x v="2"/>
    <x v="51"/>
    <n v="0.14285714285714285"/>
    <x v="1"/>
    <x v="5"/>
    <n v="7"/>
    <s v="VanArsdel"/>
    <n v="2.4570024570024569E-3"/>
  </r>
  <r>
    <n v="549"/>
    <d v="2015-04-30T00:00:00"/>
    <s v="2015"/>
    <x v="2"/>
    <x v="0"/>
    <s v="V6S"/>
    <n v="1"/>
    <n v="6614.37"/>
    <s v="Canada"/>
    <x v="1"/>
    <x v="51"/>
    <n v="0.14285714285714285"/>
    <x v="1"/>
    <x v="5"/>
    <n v="7"/>
    <s v="VanArsdel"/>
    <n v="2.4570024570024569E-3"/>
  </r>
  <r>
    <n v="549"/>
    <d v="2015-06-14T00:00:00"/>
    <s v="2015"/>
    <x v="1"/>
    <x v="6"/>
    <s v="V5N"/>
    <n v="1"/>
    <n v="6614.37"/>
    <s v="Canada"/>
    <x v="1"/>
    <x v="51"/>
    <n v="0.14285714285714285"/>
    <x v="1"/>
    <x v="5"/>
    <n v="7"/>
    <s v="VanArsdel"/>
    <n v="2.4570024570024569E-3"/>
  </r>
  <r>
    <n v="556"/>
    <d v="2015-03-15T00:00:00"/>
    <s v="2015"/>
    <x v="0"/>
    <x v="6"/>
    <s v="M6H"/>
    <n v="1"/>
    <n v="10268.370000000001"/>
    <s v="Canada"/>
    <x v="2"/>
    <x v="52"/>
    <n v="5.8823529411764705E-2"/>
    <x v="1"/>
    <x v="5"/>
    <n v="7"/>
    <s v="VanArsdel"/>
    <n v="2.4570024570024569E-3"/>
  </r>
  <r>
    <n v="556"/>
    <d v="2015-03-16T00:00:00"/>
    <s v="2015"/>
    <x v="0"/>
    <x v="3"/>
    <s v="R3G"/>
    <n v="1"/>
    <n v="10268.370000000001"/>
    <s v="Canada"/>
    <x v="3"/>
    <x v="52"/>
    <n v="5.8823529411764705E-2"/>
    <x v="1"/>
    <x v="5"/>
    <n v="7"/>
    <s v="VanArsdel"/>
    <n v="2.4570024570024569E-3"/>
  </r>
  <r>
    <n v="556"/>
    <d v="2015-04-01T00:00:00"/>
    <s v="2015"/>
    <x v="2"/>
    <x v="2"/>
    <s v="R3G"/>
    <n v="1"/>
    <n v="10268.370000000001"/>
    <s v="Canada"/>
    <x v="3"/>
    <x v="52"/>
    <n v="5.8823529411764705E-2"/>
    <x v="1"/>
    <x v="5"/>
    <n v="7"/>
    <s v="VanArsdel"/>
    <n v="2.4570024570024569E-3"/>
  </r>
  <r>
    <n v="556"/>
    <d v="2015-02-22T00:00:00"/>
    <s v="2015"/>
    <x v="4"/>
    <x v="6"/>
    <s v="R3T"/>
    <n v="1"/>
    <n v="10268.370000000001"/>
    <s v="Canada"/>
    <x v="3"/>
    <x v="52"/>
    <n v="5.8823529411764705E-2"/>
    <x v="1"/>
    <x v="5"/>
    <n v="7"/>
    <s v="VanArsdel"/>
    <n v="2.4570024570024569E-3"/>
  </r>
  <r>
    <n v="556"/>
    <d v="2015-03-02T00:00:00"/>
    <s v="2015"/>
    <x v="0"/>
    <x v="3"/>
    <s v="H1B"/>
    <n v="1"/>
    <n v="10268.370000000001"/>
    <s v="Canada"/>
    <x v="4"/>
    <x v="52"/>
    <n v="5.8823529411764705E-2"/>
    <x v="1"/>
    <x v="5"/>
    <n v="7"/>
    <s v="VanArsdel"/>
    <n v="2.4570024570024569E-3"/>
  </r>
  <r>
    <n v="556"/>
    <d v="2015-04-27T00:00:00"/>
    <s v="2015"/>
    <x v="2"/>
    <x v="3"/>
    <s v="M6H"/>
    <n v="1"/>
    <n v="10268.370000000001"/>
    <s v="Canada"/>
    <x v="2"/>
    <x v="52"/>
    <n v="5.8823529411764705E-2"/>
    <x v="1"/>
    <x v="5"/>
    <n v="7"/>
    <s v="VanArsdel"/>
    <n v="2.4570024570024569E-3"/>
  </r>
  <r>
    <n v="556"/>
    <d v="2015-04-06T00:00:00"/>
    <s v="2015"/>
    <x v="2"/>
    <x v="3"/>
    <s v="V5W"/>
    <n v="1"/>
    <n v="10268.370000000001"/>
    <s v="Canada"/>
    <x v="1"/>
    <x v="52"/>
    <n v="5.8823529411764705E-2"/>
    <x v="1"/>
    <x v="5"/>
    <n v="7"/>
    <s v="VanArsdel"/>
    <n v="2.4570024570024569E-3"/>
  </r>
  <r>
    <n v="556"/>
    <d v="2015-03-18T00:00:00"/>
    <s v="2015"/>
    <x v="0"/>
    <x v="2"/>
    <s v="V5V"/>
    <n v="1"/>
    <n v="10394.370000000001"/>
    <s v="Canada"/>
    <x v="1"/>
    <x v="52"/>
    <n v="5.8823529411764705E-2"/>
    <x v="1"/>
    <x v="5"/>
    <n v="7"/>
    <s v="VanArsdel"/>
    <n v="2.4570024570024569E-3"/>
  </r>
  <r>
    <n v="556"/>
    <d v="2015-04-06T00:00:00"/>
    <s v="2015"/>
    <x v="2"/>
    <x v="3"/>
    <s v="R3K"/>
    <n v="1"/>
    <n v="10268.370000000001"/>
    <s v="Canada"/>
    <x v="3"/>
    <x v="52"/>
    <n v="5.8823529411764705E-2"/>
    <x v="1"/>
    <x v="5"/>
    <n v="7"/>
    <s v="VanArsdel"/>
    <n v="2.4570024570024569E-3"/>
  </r>
  <r>
    <n v="556"/>
    <d v="2015-01-15T00:00:00"/>
    <s v="2015"/>
    <x v="3"/>
    <x v="0"/>
    <s v="V7W"/>
    <n v="1"/>
    <n v="10268.370000000001"/>
    <s v="Canada"/>
    <x v="1"/>
    <x v="52"/>
    <n v="5.8823529411764705E-2"/>
    <x v="1"/>
    <x v="5"/>
    <n v="7"/>
    <s v="VanArsdel"/>
    <n v="2.4570024570024569E-3"/>
  </r>
  <r>
    <n v="556"/>
    <d v="2015-06-27T00:00:00"/>
    <s v="2015"/>
    <x v="1"/>
    <x v="4"/>
    <s v="V6Z"/>
    <n v="1"/>
    <n v="10268.370000000001"/>
    <s v="Canada"/>
    <x v="1"/>
    <x v="52"/>
    <n v="5.8823529411764705E-2"/>
    <x v="1"/>
    <x v="5"/>
    <n v="7"/>
    <s v="VanArsdel"/>
    <n v="2.4570024570024569E-3"/>
  </r>
  <r>
    <n v="556"/>
    <d v="2015-04-17T00:00:00"/>
    <s v="2015"/>
    <x v="2"/>
    <x v="5"/>
    <s v="T6T"/>
    <n v="1"/>
    <n v="10268.370000000001"/>
    <s v="Canada"/>
    <x v="0"/>
    <x v="52"/>
    <n v="5.8823529411764705E-2"/>
    <x v="1"/>
    <x v="5"/>
    <n v="7"/>
    <s v="VanArsdel"/>
    <n v="2.4570024570024569E-3"/>
  </r>
  <r>
    <n v="556"/>
    <d v="2015-03-01T00:00:00"/>
    <s v="2015"/>
    <x v="0"/>
    <x v="6"/>
    <s v="V6J"/>
    <n v="1"/>
    <n v="10268.370000000001"/>
    <s v="Canada"/>
    <x v="1"/>
    <x v="52"/>
    <n v="5.8823529411764705E-2"/>
    <x v="1"/>
    <x v="5"/>
    <n v="7"/>
    <s v="VanArsdel"/>
    <n v="2.4570024570024569E-3"/>
  </r>
  <r>
    <n v="556"/>
    <d v="2015-03-24T00:00:00"/>
    <s v="2015"/>
    <x v="0"/>
    <x v="1"/>
    <s v="T3G"/>
    <n v="1"/>
    <n v="10268.370000000001"/>
    <s v="Canada"/>
    <x v="0"/>
    <x v="52"/>
    <n v="5.8823529411764705E-2"/>
    <x v="1"/>
    <x v="5"/>
    <n v="7"/>
    <s v="VanArsdel"/>
    <n v="2.4570024570024569E-3"/>
  </r>
  <r>
    <n v="556"/>
    <d v="2015-05-01T00:00:00"/>
    <s v="2015"/>
    <x v="5"/>
    <x v="5"/>
    <s v="T5V"/>
    <n v="1"/>
    <n v="10268.370000000001"/>
    <s v="Canada"/>
    <x v="0"/>
    <x v="52"/>
    <n v="5.8823529411764705E-2"/>
    <x v="1"/>
    <x v="5"/>
    <n v="7"/>
    <s v="VanArsdel"/>
    <n v="2.4570024570024569E-3"/>
  </r>
  <r>
    <n v="556"/>
    <d v="2015-04-16T00:00:00"/>
    <s v="2015"/>
    <x v="2"/>
    <x v="0"/>
    <s v="R3G"/>
    <n v="1"/>
    <n v="10268.370000000001"/>
    <s v="Canada"/>
    <x v="3"/>
    <x v="52"/>
    <n v="5.8823529411764705E-2"/>
    <x v="1"/>
    <x v="5"/>
    <n v="7"/>
    <s v="VanArsdel"/>
    <n v="2.4570024570024569E-3"/>
  </r>
  <r>
    <n v="556"/>
    <d v="2015-04-30T00:00:00"/>
    <s v="2015"/>
    <x v="2"/>
    <x v="0"/>
    <s v="M7Y"/>
    <n v="1"/>
    <n v="10268.370000000001"/>
    <s v="Canada"/>
    <x v="2"/>
    <x v="52"/>
    <n v="5.8823529411764705E-2"/>
    <x v="1"/>
    <x v="5"/>
    <n v="7"/>
    <s v="VanArsdel"/>
    <n v="2.4570024570024569E-3"/>
  </r>
  <r>
    <n v="559"/>
    <d v="2015-03-02T00:00:00"/>
    <s v="2015"/>
    <x v="0"/>
    <x v="3"/>
    <s v="L5P"/>
    <n v="1"/>
    <n v="7559.37"/>
    <s v="Canada"/>
    <x v="2"/>
    <x v="53"/>
    <n v="0.125"/>
    <x v="1"/>
    <x v="5"/>
    <n v="7"/>
    <s v="VanArsdel"/>
    <n v="2.4570024570024569E-3"/>
  </r>
  <r>
    <n v="559"/>
    <d v="2015-05-11T00:00:00"/>
    <s v="2015"/>
    <x v="5"/>
    <x v="3"/>
    <s v="M7Y"/>
    <n v="1"/>
    <n v="7559.37"/>
    <s v="Canada"/>
    <x v="2"/>
    <x v="53"/>
    <n v="0.125"/>
    <x v="1"/>
    <x v="5"/>
    <n v="7"/>
    <s v="VanArsdel"/>
    <n v="2.4570024570024569E-3"/>
  </r>
  <r>
    <n v="567"/>
    <d v="2015-02-25T00:00:00"/>
    <s v="2015"/>
    <x v="4"/>
    <x v="2"/>
    <s v="T6K"/>
    <n v="1"/>
    <n v="10520.37"/>
    <s v="Canada"/>
    <x v="0"/>
    <x v="54"/>
    <n v="0.33333333333333331"/>
    <x v="1"/>
    <x v="5"/>
    <n v="7"/>
    <s v="VanArsdel"/>
    <n v="2.4570024570024569E-3"/>
  </r>
  <r>
    <n v="567"/>
    <d v="2015-05-30T00:00:00"/>
    <s v="2015"/>
    <x v="5"/>
    <x v="4"/>
    <s v="L5G"/>
    <n v="1"/>
    <n v="10520.37"/>
    <s v="Canada"/>
    <x v="2"/>
    <x v="54"/>
    <n v="0.33333333333333331"/>
    <x v="1"/>
    <x v="5"/>
    <n v="7"/>
    <s v="VanArsdel"/>
    <n v="2.4570024570024569E-3"/>
  </r>
  <r>
    <n v="567"/>
    <d v="2015-06-14T00:00:00"/>
    <s v="2015"/>
    <x v="1"/>
    <x v="6"/>
    <s v="V7Y"/>
    <n v="1"/>
    <n v="10520.37"/>
    <s v="Canada"/>
    <x v="1"/>
    <x v="54"/>
    <n v="0.33333333333333331"/>
    <x v="1"/>
    <x v="5"/>
    <n v="7"/>
    <s v="VanArsdel"/>
    <n v="2.4570024570024569E-3"/>
  </r>
  <r>
    <n v="568"/>
    <d v="2015-04-10T00:00:00"/>
    <s v="2015"/>
    <x v="2"/>
    <x v="5"/>
    <s v="T2J"/>
    <n v="1"/>
    <n v="10546.2"/>
    <s v="Canada"/>
    <x v="0"/>
    <x v="55"/>
    <n v="1"/>
    <x v="1"/>
    <x v="5"/>
    <n v="7"/>
    <s v="VanArsdel"/>
    <n v="2.4570024570024569E-3"/>
  </r>
  <r>
    <n v="577"/>
    <d v="2015-03-21T00:00:00"/>
    <s v="2015"/>
    <x v="0"/>
    <x v="4"/>
    <s v="R3E"/>
    <n v="1"/>
    <n v="12284.37"/>
    <s v="Canada"/>
    <x v="3"/>
    <x v="56"/>
    <n v="0.33333333333333331"/>
    <x v="1"/>
    <x v="5"/>
    <n v="7"/>
    <s v="VanArsdel"/>
    <n v="2.4570024570024569E-3"/>
  </r>
  <r>
    <n v="577"/>
    <d v="2015-01-27T00:00:00"/>
    <s v="2015"/>
    <x v="3"/>
    <x v="1"/>
    <s v="V5W"/>
    <n v="1"/>
    <n v="12284.37"/>
    <s v="Canada"/>
    <x v="1"/>
    <x v="56"/>
    <n v="0.33333333333333331"/>
    <x v="1"/>
    <x v="5"/>
    <n v="7"/>
    <s v="VanArsdel"/>
    <n v="2.4570024570024569E-3"/>
  </r>
  <r>
    <n v="577"/>
    <d v="2015-05-20T00:00:00"/>
    <s v="2015"/>
    <x v="5"/>
    <x v="2"/>
    <s v="T2L"/>
    <n v="1"/>
    <n v="12284.37"/>
    <s v="Canada"/>
    <x v="0"/>
    <x v="56"/>
    <n v="0.33333333333333331"/>
    <x v="1"/>
    <x v="5"/>
    <n v="7"/>
    <s v="VanArsdel"/>
    <n v="2.4570024570024569E-3"/>
  </r>
  <r>
    <n v="578"/>
    <d v="2015-01-30T00:00:00"/>
    <s v="2015"/>
    <x v="3"/>
    <x v="5"/>
    <s v="L5N"/>
    <n v="1"/>
    <n v="9449.3700000000008"/>
    <s v="Canada"/>
    <x v="2"/>
    <x v="57"/>
    <n v="0.1"/>
    <x v="1"/>
    <x v="5"/>
    <n v="7"/>
    <s v="VanArsdel"/>
    <n v="2.4570024570024569E-3"/>
  </r>
  <r>
    <n v="578"/>
    <d v="2015-02-23T00:00:00"/>
    <s v="2015"/>
    <x v="4"/>
    <x v="3"/>
    <s v="M5X"/>
    <n v="1"/>
    <n v="9449.3700000000008"/>
    <s v="Canada"/>
    <x v="2"/>
    <x v="57"/>
    <n v="0.1"/>
    <x v="1"/>
    <x v="5"/>
    <n v="7"/>
    <s v="VanArsdel"/>
    <n v="2.4570024570024569E-3"/>
  </r>
  <r>
    <n v="578"/>
    <d v="2015-03-12T00:00:00"/>
    <s v="2015"/>
    <x v="0"/>
    <x v="0"/>
    <s v="R3G"/>
    <n v="1"/>
    <n v="9449.3700000000008"/>
    <s v="Canada"/>
    <x v="3"/>
    <x v="57"/>
    <n v="0.1"/>
    <x v="1"/>
    <x v="5"/>
    <n v="7"/>
    <s v="VanArsdel"/>
    <n v="2.4570024570024569E-3"/>
  </r>
  <r>
    <n v="578"/>
    <d v="2015-04-08T00:00:00"/>
    <s v="2015"/>
    <x v="2"/>
    <x v="2"/>
    <s v="V6S"/>
    <n v="1"/>
    <n v="9449.3700000000008"/>
    <s v="Canada"/>
    <x v="1"/>
    <x v="57"/>
    <n v="0.1"/>
    <x v="1"/>
    <x v="5"/>
    <n v="7"/>
    <s v="VanArsdel"/>
    <n v="2.4570024570024569E-3"/>
  </r>
  <r>
    <n v="578"/>
    <d v="2015-04-27T00:00:00"/>
    <s v="2015"/>
    <x v="2"/>
    <x v="3"/>
    <s v="V7M"/>
    <n v="1"/>
    <n v="9449.3700000000008"/>
    <s v="Canada"/>
    <x v="1"/>
    <x v="57"/>
    <n v="0.1"/>
    <x v="1"/>
    <x v="5"/>
    <n v="7"/>
    <s v="VanArsdel"/>
    <n v="2.4570024570024569E-3"/>
  </r>
  <r>
    <n v="578"/>
    <d v="2015-03-30T00:00:00"/>
    <s v="2015"/>
    <x v="0"/>
    <x v="3"/>
    <s v="M4V"/>
    <n v="1"/>
    <n v="9449.3700000000008"/>
    <s v="Canada"/>
    <x v="2"/>
    <x v="57"/>
    <n v="0.1"/>
    <x v="1"/>
    <x v="5"/>
    <n v="7"/>
    <s v="VanArsdel"/>
    <n v="2.4570024570024569E-3"/>
  </r>
  <r>
    <n v="578"/>
    <d v="2015-04-16T00:00:00"/>
    <s v="2015"/>
    <x v="2"/>
    <x v="0"/>
    <s v="K2P"/>
    <n v="1"/>
    <n v="9449.3700000000008"/>
    <s v="Canada"/>
    <x v="2"/>
    <x v="57"/>
    <n v="0.1"/>
    <x v="1"/>
    <x v="5"/>
    <n v="7"/>
    <s v="VanArsdel"/>
    <n v="2.4570024570024569E-3"/>
  </r>
  <r>
    <n v="578"/>
    <d v="2015-06-17T00:00:00"/>
    <s v="2015"/>
    <x v="1"/>
    <x v="2"/>
    <s v="T6G"/>
    <n v="1"/>
    <n v="9449.3700000000008"/>
    <s v="Canada"/>
    <x v="0"/>
    <x v="57"/>
    <n v="0.1"/>
    <x v="1"/>
    <x v="5"/>
    <n v="7"/>
    <s v="VanArsdel"/>
    <n v="2.4570024570024569E-3"/>
  </r>
  <r>
    <n v="578"/>
    <d v="2015-03-25T00:00:00"/>
    <s v="2015"/>
    <x v="0"/>
    <x v="2"/>
    <s v="R2Y"/>
    <n v="1"/>
    <n v="9449.3700000000008"/>
    <s v="Canada"/>
    <x v="3"/>
    <x v="57"/>
    <n v="0.1"/>
    <x v="1"/>
    <x v="5"/>
    <n v="7"/>
    <s v="VanArsdel"/>
    <n v="2.4570024570024569E-3"/>
  </r>
  <r>
    <n v="578"/>
    <d v="2015-04-12T00:00:00"/>
    <s v="2015"/>
    <x v="2"/>
    <x v="6"/>
    <s v="M7Y"/>
    <n v="1"/>
    <n v="9449.3700000000008"/>
    <s v="Canada"/>
    <x v="2"/>
    <x v="57"/>
    <n v="0.1"/>
    <x v="1"/>
    <x v="5"/>
    <n v="7"/>
    <s v="VanArsdel"/>
    <n v="2.4570024570024569E-3"/>
  </r>
  <r>
    <n v="579"/>
    <d v="2015-03-16T00:00:00"/>
    <s v="2015"/>
    <x v="0"/>
    <x v="3"/>
    <s v="R3H"/>
    <n v="1"/>
    <n v="15938.37"/>
    <s v="Canada"/>
    <x v="3"/>
    <x v="58"/>
    <n v="0.5"/>
    <x v="1"/>
    <x v="5"/>
    <n v="7"/>
    <s v="VanArsdel"/>
    <n v="2.4570024570024569E-3"/>
  </r>
  <r>
    <n v="579"/>
    <d v="2015-03-31T00:00:00"/>
    <s v="2015"/>
    <x v="0"/>
    <x v="1"/>
    <s v="T3G"/>
    <n v="1"/>
    <n v="15938.37"/>
    <s v="Canada"/>
    <x v="0"/>
    <x v="58"/>
    <n v="0.5"/>
    <x v="1"/>
    <x v="5"/>
    <n v="7"/>
    <s v="VanArsdel"/>
    <n v="2.4570024570024569E-3"/>
  </r>
  <r>
    <n v="580"/>
    <d v="2015-01-28T00:00:00"/>
    <s v="2015"/>
    <x v="3"/>
    <x v="2"/>
    <s v="R3V"/>
    <n v="1"/>
    <n v="10013.85"/>
    <s v="Canada"/>
    <x v="3"/>
    <x v="59"/>
    <n v="1"/>
    <x v="1"/>
    <x v="5"/>
    <n v="7"/>
    <s v="VanArsdel"/>
    <n v="2.4570024570024569E-3"/>
  </r>
  <r>
    <n v="585"/>
    <d v="2015-03-23T00:00:00"/>
    <s v="2015"/>
    <x v="0"/>
    <x v="3"/>
    <s v="M6H"/>
    <n v="1"/>
    <n v="5039.37"/>
    <s v="Canada"/>
    <x v="2"/>
    <x v="60"/>
    <n v="0.1111111111111111"/>
    <x v="1"/>
    <x v="5"/>
    <n v="7"/>
    <s v="VanArsdel"/>
    <n v="2.4570024570024569E-3"/>
  </r>
  <r>
    <n v="585"/>
    <d v="2015-04-03T00:00:00"/>
    <s v="2015"/>
    <x v="2"/>
    <x v="5"/>
    <s v="V6J"/>
    <n v="1"/>
    <n v="5039.37"/>
    <s v="Canada"/>
    <x v="1"/>
    <x v="60"/>
    <n v="0.1111111111111111"/>
    <x v="1"/>
    <x v="5"/>
    <n v="7"/>
    <s v="VanArsdel"/>
    <n v="2.4570024570024569E-3"/>
  </r>
  <r>
    <n v="585"/>
    <d v="2015-02-21T00:00:00"/>
    <s v="2015"/>
    <x v="4"/>
    <x v="4"/>
    <s v="L5R"/>
    <n v="1"/>
    <n v="5039.37"/>
    <s v="Canada"/>
    <x v="2"/>
    <x v="60"/>
    <n v="0.1111111111111111"/>
    <x v="1"/>
    <x v="5"/>
    <n v="7"/>
    <s v="VanArsdel"/>
    <n v="2.4570024570024569E-3"/>
  </r>
  <r>
    <n v="585"/>
    <d v="2015-02-26T00:00:00"/>
    <s v="2015"/>
    <x v="4"/>
    <x v="0"/>
    <s v="T1Y"/>
    <n v="1"/>
    <n v="5039.37"/>
    <s v="Canada"/>
    <x v="0"/>
    <x v="60"/>
    <n v="0.1111111111111111"/>
    <x v="1"/>
    <x v="5"/>
    <n v="7"/>
    <s v="VanArsdel"/>
    <n v="2.4570024570024569E-3"/>
  </r>
  <r>
    <n v="585"/>
    <d v="2015-01-06T00:00:00"/>
    <s v="2015"/>
    <x v="3"/>
    <x v="1"/>
    <s v="V6H"/>
    <n v="1"/>
    <n v="5039.37"/>
    <s v="Canada"/>
    <x v="1"/>
    <x v="60"/>
    <n v="0.1111111111111111"/>
    <x v="1"/>
    <x v="5"/>
    <n v="7"/>
    <s v="VanArsdel"/>
    <n v="2.4570024570024569E-3"/>
  </r>
  <r>
    <n v="585"/>
    <d v="2015-03-25T00:00:00"/>
    <s v="2015"/>
    <x v="0"/>
    <x v="2"/>
    <s v="T6E"/>
    <n v="1"/>
    <n v="5039.37"/>
    <s v="Canada"/>
    <x v="0"/>
    <x v="60"/>
    <n v="0.1111111111111111"/>
    <x v="1"/>
    <x v="5"/>
    <n v="7"/>
    <s v="VanArsdel"/>
    <n v="2.4570024570024569E-3"/>
  </r>
  <r>
    <n v="585"/>
    <d v="2015-05-18T00:00:00"/>
    <s v="2015"/>
    <x v="5"/>
    <x v="3"/>
    <s v="T6G"/>
    <n v="1"/>
    <n v="5039.37"/>
    <s v="Canada"/>
    <x v="0"/>
    <x v="60"/>
    <n v="0.1111111111111111"/>
    <x v="1"/>
    <x v="5"/>
    <n v="7"/>
    <s v="VanArsdel"/>
    <n v="2.4570024570024569E-3"/>
  </r>
  <r>
    <n v="585"/>
    <d v="2015-05-19T00:00:00"/>
    <s v="2015"/>
    <x v="5"/>
    <x v="1"/>
    <s v="T5V"/>
    <n v="1"/>
    <n v="5039.37"/>
    <s v="Canada"/>
    <x v="0"/>
    <x v="60"/>
    <n v="0.1111111111111111"/>
    <x v="1"/>
    <x v="5"/>
    <n v="7"/>
    <s v="VanArsdel"/>
    <n v="2.4570024570024569E-3"/>
  </r>
  <r>
    <n v="590"/>
    <d v="2015-06-22T00:00:00"/>
    <s v="2015"/>
    <x v="1"/>
    <x v="3"/>
    <s v="L5P"/>
    <n v="1"/>
    <n v="10709.37"/>
    <s v="Canada"/>
    <x v="2"/>
    <x v="61"/>
    <n v="4.5454545454545456E-2"/>
    <x v="1"/>
    <x v="5"/>
    <n v="7"/>
    <s v="VanArsdel"/>
    <n v="2.4570024570024569E-3"/>
  </r>
  <r>
    <n v="590"/>
    <d v="2015-01-19T00:00:00"/>
    <s v="2015"/>
    <x v="3"/>
    <x v="3"/>
    <s v="R3H"/>
    <n v="1"/>
    <n v="10709.37"/>
    <s v="Canada"/>
    <x v="3"/>
    <x v="61"/>
    <n v="4.5454545454545456E-2"/>
    <x v="1"/>
    <x v="5"/>
    <n v="7"/>
    <s v="VanArsdel"/>
    <n v="2.4570024570024569E-3"/>
  </r>
  <r>
    <n v="590"/>
    <d v="2015-03-18T00:00:00"/>
    <s v="2015"/>
    <x v="0"/>
    <x v="2"/>
    <s v="T2X"/>
    <n v="1"/>
    <n v="10709.37"/>
    <s v="Canada"/>
    <x v="0"/>
    <x v="61"/>
    <n v="4.5454545454545456E-2"/>
    <x v="1"/>
    <x v="5"/>
    <n v="7"/>
    <s v="VanArsdel"/>
    <n v="2.4570024570024569E-3"/>
  </r>
  <r>
    <n v="590"/>
    <d v="2015-03-21T00:00:00"/>
    <s v="2015"/>
    <x v="0"/>
    <x v="4"/>
    <s v="L5N"/>
    <n v="1"/>
    <n v="10709.37"/>
    <s v="Canada"/>
    <x v="2"/>
    <x v="61"/>
    <n v="4.5454545454545456E-2"/>
    <x v="1"/>
    <x v="5"/>
    <n v="7"/>
    <s v="VanArsdel"/>
    <n v="2.4570024570024569E-3"/>
  </r>
  <r>
    <n v="590"/>
    <d v="2015-03-13T00:00:00"/>
    <s v="2015"/>
    <x v="0"/>
    <x v="5"/>
    <s v="V5X"/>
    <n v="1"/>
    <n v="10709.37"/>
    <s v="Canada"/>
    <x v="1"/>
    <x v="61"/>
    <n v="4.5454545454545456E-2"/>
    <x v="1"/>
    <x v="5"/>
    <n v="7"/>
    <s v="VanArsdel"/>
    <n v="2.4570024570024569E-3"/>
  </r>
  <r>
    <n v="590"/>
    <d v="2015-05-22T00:00:00"/>
    <s v="2015"/>
    <x v="5"/>
    <x v="5"/>
    <s v="M4V"/>
    <n v="1"/>
    <n v="10709.37"/>
    <s v="Canada"/>
    <x v="2"/>
    <x v="61"/>
    <n v="4.5454545454545456E-2"/>
    <x v="1"/>
    <x v="5"/>
    <n v="7"/>
    <s v="VanArsdel"/>
    <n v="2.4570024570024569E-3"/>
  </r>
  <r>
    <n v="590"/>
    <d v="2015-04-26T00:00:00"/>
    <s v="2015"/>
    <x v="2"/>
    <x v="6"/>
    <s v="R3C"/>
    <n v="1"/>
    <n v="10709.37"/>
    <s v="Canada"/>
    <x v="3"/>
    <x v="61"/>
    <n v="4.5454545454545456E-2"/>
    <x v="1"/>
    <x v="5"/>
    <n v="7"/>
    <s v="VanArsdel"/>
    <n v="2.4570024570024569E-3"/>
  </r>
  <r>
    <n v="593"/>
    <d v="2015-04-13T00:00:00"/>
    <s v="2015"/>
    <x v="2"/>
    <x v="3"/>
    <s v="M5E"/>
    <n v="1"/>
    <n v="10961.37"/>
    <s v="Canada"/>
    <x v="2"/>
    <x v="62"/>
    <n v="1"/>
    <x v="1"/>
    <x v="5"/>
    <n v="7"/>
    <s v="VanArsdel"/>
    <n v="2.4570024570024569E-3"/>
  </r>
  <r>
    <n v="599"/>
    <d v="2015-06-25T00:00:00"/>
    <s v="2015"/>
    <x v="1"/>
    <x v="0"/>
    <s v="R3S"/>
    <n v="1"/>
    <n v="10643.85"/>
    <s v="Canada"/>
    <x v="3"/>
    <x v="63"/>
    <n v="0.33333333333333331"/>
    <x v="1"/>
    <x v="5"/>
    <n v="7"/>
    <s v="VanArsdel"/>
    <n v="2.4570024570024569E-3"/>
  </r>
  <r>
    <n v="599"/>
    <d v="2015-04-09T00:00:00"/>
    <s v="2015"/>
    <x v="2"/>
    <x v="0"/>
    <s v="T2C"/>
    <n v="1"/>
    <n v="10643.85"/>
    <s v="Canada"/>
    <x v="0"/>
    <x v="63"/>
    <n v="0.33333333333333331"/>
    <x v="1"/>
    <x v="5"/>
    <n v="7"/>
    <s v="VanArsdel"/>
    <n v="2.4570024570024569E-3"/>
  </r>
  <r>
    <n v="599"/>
    <d v="2015-04-07T00:00:00"/>
    <s v="2015"/>
    <x v="2"/>
    <x v="1"/>
    <s v="T5K"/>
    <n v="1"/>
    <n v="10643.85"/>
    <s v="Canada"/>
    <x v="0"/>
    <x v="63"/>
    <n v="0.33333333333333331"/>
    <x v="1"/>
    <x v="5"/>
    <n v="7"/>
    <s v="VanArsdel"/>
    <n v="2.4570024570024569E-3"/>
  </r>
  <r>
    <n v="604"/>
    <d v="2015-04-02T00:00:00"/>
    <s v="2015"/>
    <x v="2"/>
    <x v="0"/>
    <s v="L5H"/>
    <n v="1"/>
    <n v="6299.37"/>
    <s v="Canada"/>
    <x v="2"/>
    <x v="64"/>
    <n v="0.1"/>
    <x v="1"/>
    <x v="5"/>
    <n v="7"/>
    <s v="VanArsdel"/>
    <n v="2.4570024570024569E-3"/>
  </r>
  <r>
    <n v="604"/>
    <d v="2015-02-21T00:00:00"/>
    <s v="2015"/>
    <x v="4"/>
    <x v="4"/>
    <s v="T5K"/>
    <n v="1"/>
    <n v="6299.37"/>
    <s v="Canada"/>
    <x v="0"/>
    <x v="64"/>
    <n v="0.1"/>
    <x v="1"/>
    <x v="5"/>
    <n v="7"/>
    <s v="VanArsdel"/>
    <n v="2.4570024570024569E-3"/>
  </r>
  <r>
    <n v="604"/>
    <d v="2015-04-29T00:00:00"/>
    <s v="2015"/>
    <x v="2"/>
    <x v="2"/>
    <s v="R3G"/>
    <n v="1"/>
    <n v="6299.37"/>
    <s v="Canada"/>
    <x v="3"/>
    <x v="64"/>
    <n v="0.1"/>
    <x v="1"/>
    <x v="5"/>
    <n v="7"/>
    <s v="VanArsdel"/>
    <n v="2.4570024570024569E-3"/>
  </r>
  <r>
    <n v="604"/>
    <d v="2015-04-14T00:00:00"/>
    <s v="2015"/>
    <x v="2"/>
    <x v="1"/>
    <s v="K1Y"/>
    <n v="1"/>
    <n v="6299.37"/>
    <s v="Canada"/>
    <x v="2"/>
    <x v="64"/>
    <n v="0.1"/>
    <x v="1"/>
    <x v="5"/>
    <n v="7"/>
    <s v="VanArsdel"/>
    <n v="2.4570024570024569E-3"/>
  </r>
  <r>
    <n v="604"/>
    <d v="2015-04-16T00:00:00"/>
    <s v="2015"/>
    <x v="2"/>
    <x v="0"/>
    <s v="V6B"/>
    <n v="1"/>
    <n v="6299.37"/>
    <s v="Canada"/>
    <x v="1"/>
    <x v="64"/>
    <n v="0.1"/>
    <x v="1"/>
    <x v="5"/>
    <n v="7"/>
    <s v="VanArsdel"/>
    <n v="2.4570024570024569E-3"/>
  </r>
  <r>
    <n v="604"/>
    <d v="2015-03-30T00:00:00"/>
    <s v="2015"/>
    <x v="0"/>
    <x v="3"/>
    <s v="T1Y"/>
    <n v="1"/>
    <n v="6299.37"/>
    <s v="Canada"/>
    <x v="0"/>
    <x v="64"/>
    <n v="0.1"/>
    <x v="1"/>
    <x v="5"/>
    <n v="7"/>
    <s v="VanArsdel"/>
    <n v="2.4570024570024569E-3"/>
  </r>
  <r>
    <n v="604"/>
    <d v="2015-04-19T00:00:00"/>
    <s v="2015"/>
    <x v="2"/>
    <x v="6"/>
    <s v="V5X"/>
    <n v="1"/>
    <n v="6299.37"/>
    <s v="Canada"/>
    <x v="1"/>
    <x v="64"/>
    <n v="0.1"/>
    <x v="1"/>
    <x v="5"/>
    <n v="7"/>
    <s v="VanArsdel"/>
    <n v="2.4570024570024569E-3"/>
  </r>
  <r>
    <n v="604"/>
    <d v="2015-06-16T00:00:00"/>
    <s v="2015"/>
    <x v="1"/>
    <x v="1"/>
    <s v="R2C"/>
    <n v="1"/>
    <n v="6299.37"/>
    <s v="Canada"/>
    <x v="3"/>
    <x v="64"/>
    <n v="0.1"/>
    <x v="1"/>
    <x v="5"/>
    <n v="7"/>
    <s v="VanArsdel"/>
    <n v="2.4570024570024569E-3"/>
  </r>
  <r>
    <n v="604"/>
    <d v="2015-06-11T00:00:00"/>
    <s v="2015"/>
    <x v="1"/>
    <x v="0"/>
    <s v="T3G"/>
    <n v="1"/>
    <n v="6299.37"/>
    <s v="Canada"/>
    <x v="0"/>
    <x v="64"/>
    <n v="0.1"/>
    <x v="1"/>
    <x v="5"/>
    <n v="7"/>
    <s v="VanArsdel"/>
    <n v="2.4570024570024569E-3"/>
  </r>
  <r>
    <n v="604"/>
    <d v="2015-04-23T00:00:00"/>
    <s v="2015"/>
    <x v="2"/>
    <x v="0"/>
    <s v="M5R"/>
    <n v="1"/>
    <n v="6299.37"/>
    <s v="Canada"/>
    <x v="2"/>
    <x v="64"/>
    <n v="0.1"/>
    <x v="1"/>
    <x v="5"/>
    <n v="7"/>
    <s v="VanArsdel"/>
    <n v="2.4570024570024569E-3"/>
  </r>
  <r>
    <n v="605"/>
    <d v="2015-03-08T00:00:00"/>
    <s v="2015"/>
    <x v="0"/>
    <x v="6"/>
    <s v="T1Y"/>
    <n v="1"/>
    <n v="5039.37"/>
    <s v="Canada"/>
    <x v="0"/>
    <x v="65"/>
    <n v="0.5"/>
    <x v="1"/>
    <x v="5"/>
    <n v="7"/>
    <s v="VanArsdel"/>
    <n v="2.4570024570024569E-3"/>
  </r>
  <r>
    <n v="605"/>
    <d v="2015-05-06T00:00:00"/>
    <s v="2015"/>
    <x v="5"/>
    <x v="2"/>
    <s v="V6R"/>
    <n v="1"/>
    <n v="5039.37"/>
    <s v="Canada"/>
    <x v="1"/>
    <x v="65"/>
    <n v="0.5"/>
    <x v="1"/>
    <x v="5"/>
    <n v="7"/>
    <s v="VanArsdel"/>
    <n v="2.4570024570024569E-3"/>
  </r>
  <r>
    <n v="609"/>
    <d v="2015-01-18T00:00:00"/>
    <s v="2015"/>
    <x v="3"/>
    <x v="6"/>
    <s v="V5V"/>
    <n v="1"/>
    <n v="10079.370000000001"/>
    <s v="Canada"/>
    <x v="1"/>
    <x v="66"/>
    <n v="0.1111111111111111"/>
    <x v="1"/>
    <x v="5"/>
    <n v="7"/>
    <s v="VanArsdel"/>
    <n v="2.4570024570024569E-3"/>
  </r>
  <r>
    <n v="609"/>
    <d v="2015-04-06T00:00:00"/>
    <s v="2015"/>
    <x v="2"/>
    <x v="3"/>
    <s v="V5V"/>
    <n v="1"/>
    <n v="10079.370000000001"/>
    <s v="Canada"/>
    <x v="1"/>
    <x v="66"/>
    <n v="0.1111111111111111"/>
    <x v="1"/>
    <x v="5"/>
    <n v="7"/>
    <s v="VanArsdel"/>
    <n v="2.4570024570024569E-3"/>
  </r>
  <r>
    <n v="609"/>
    <d v="2015-03-19T00:00:00"/>
    <s v="2015"/>
    <x v="0"/>
    <x v="0"/>
    <s v="V6Z"/>
    <n v="1"/>
    <n v="10079.370000000001"/>
    <s v="Canada"/>
    <x v="1"/>
    <x v="66"/>
    <n v="0.1111111111111111"/>
    <x v="1"/>
    <x v="5"/>
    <n v="7"/>
    <s v="VanArsdel"/>
    <n v="2.4570024570024569E-3"/>
  </r>
  <r>
    <n v="609"/>
    <d v="2015-06-07T00:00:00"/>
    <s v="2015"/>
    <x v="1"/>
    <x v="6"/>
    <s v="T6V"/>
    <n v="1"/>
    <n v="10079.370000000001"/>
    <s v="Canada"/>
    <x v="0"/>
    <x v="66"/>
    <n v="0.1111111111111111"/>
    <x v="1"/>
    <x v="5"/>
    <n v="7"/>
    <s v="VanArsdel"/>
    <n v="2.4570024570024569E-3"/>
  </r>
  <r>
    <n v="609"/>
    <d v="2015-05-05T00:00:00"/>
    <s v="2015"/>
    <x v="5"/>
    <x v="1"/>
    <s v="T6E"/>
    <n v="1"/>
    <n v="10079.370000000001"/>
    <s v="Canada"/>
    <x v="0"/>
    <x v="66"/>
    <n v="0.1111111111111111"/>
    <x v="1"/>
    <x v="5"/>
    <n v="7"/>
    <s v="VanArsdel"/>
    <n v="2.4570024570024569E-3"/>
  </r>
  <r>
    <n v="609"/>
    <d v="2015-04-16T00:00:00"/>
    <s v="2015"/>
    <x v="2"/>
    <x v="0"/>
    <s v="V5Z"/>
    <n v="1"/>
    <n v="10079.370000000001"/>
    <s v="Canada"/>
    <x v="1"/>
    <x v="66"/>
    <n v="0.1111111111111111"/>
    <x v="1"/>
    <x v="5"/>
    <n v="7"/>
    <s v="VanArsdel"/>
    <n v="2.4570024570024569E-3"/>
  </r>
  <r>
    <n v="609"/>
    <d v="2015-04-24T00:00:00"/>
    <s v="2015"/>
    <x v="2"/>
    <x v="5"/>
    <s v="V5Z"/>
    <n v="1"/>
    <n v="10079.370000000001"/>
    <s v="Canada"/>
    <x v="1"/>
    <x v="66"/>
    <n v="0.1111111111111111"/>
    <x v="1"/>
    <x v="5"/>
    <n v="7"/>
    <s v="VanArsdel"/>
    <n v="2.4570024570024569E-3"/>
  </r>
  <r>
    <n v="609"/>
    <d v="2015-04-26T00:00:00"/>
    <s v="2015"/>
    <x v="2"/>
    <x v="6"/>
    <s v="V7Y"/>
    <n v="1"/>
    <n v="10079.370000000001"/>
    <s v="Canada"/>
    <x v="1"/>
    <x v="66"/>
    <n v="0.1111111111111111"/>
    <x v="1"/>
    <x v="5"/>
    <n v="7"/>
    <s v="VanArsdel"/>
    <n v="2.4570024570024569E-3"/>
  </r>
  <r>
    <n v="609"/>
    <d v="2015-06-13T00:00:00"/>
    <s v="2015"/>
    <x v="1"/>
    <x v="4"/>
    <s v="H1B"/>
    <n v="1"/>
    <n v="10079.370000000001"/>
    <s v="Canada"/>
    <x v="4"/>
    <x v="66"/>
    <n v="0.1111111111111111"/>
    <x v="1"/>
    <x v="5"/>
    <n v="7"/>
    <s v="VanArsdel"/>
    <n v="2.4570024570024569E-3"/>
  </r>
  <r>
    <n v="615"/>
    <d v="2015-05-31T00:00:00"/>
    <s v="2015"/>
    <x v="5"/>
    <x v="6"/>
    <s v="M4V"/>
    <n v="1"/>
    <n v="8189.37"/>
    <s v="Canada"/>
    <x v="2"/>
    <x v="67"/>
    <n v="5.8823529411764705E-2"/>
    <x v="1"/>
    <x v="5"/>
    <n v="7"/>
    <s v="VanArsdel"/>
    <n v="2.4570024570024569E-3"/>
  </r>
  <r>
    <n v="615"/>
    <d v="2015-02-04T00:00:00"/>
    <s v="2015"/>
    <x v="4"/>
    <x v="2"/>
    <s v="T5L"/>
    <n v="1"/>
    <n v="8189.37"/>
    <s v="Canada"/>
    <x v="0"/>
    <x v="67"/>
    <n v="5.8823529411764705E-2"/>
    <x v="1"/>
    <x v="5"/>
    <n v="7"/>
    <s v="VanArsdel"/>
    <n v="2.4570024570024569E-3"/>
  </r>
  <r>
    <n v="615"/>
    <d v="2015-05-24T00:00:00"/>
    <s v="2015"/>
    <x v="5"/>
    <x v="6"/>
    <s v="V5W"/>
    <n v="1"/>
    <n v="8189.37"/>
    <s v="Canada"/>
    <x v="1"/>
    <x v="67"/>
    <n v="5.8823529411764705E-2"/>
    <x v="1"/>
    <x v="5"/>
    <n v="7"/>
    <s v="VanArsdel"/>
    <n v="2.4570024570024569E-3"/>
  </r>
  <r>
    <n v="615"/>
    <d v="2015-04-07T00:00:00"/>
    <s v="2015"/>
    <x v="2"/>
    <x v="1"/>
    <s v="L4Y"/>
    <n v="1"/>
    <n v="8189.37"/>
    <s v="Canada"/>
    <x v="2"/>
    <x v="67"/>
    <n v="5.8823529411764705E-2"/>
    <x v="1"/>
    <x v="5"/>
    <n v="7"/>
    <s v="VanArsdel"/>
    <n v="2.4570024570024569E-3"/>
  </r>
  <r>
    <n v="615"/>
    <d v="2015-02-21T00:00:00"/>
    <s v="2015"/>
    <x v="4"/>
    <x v="4"/>
    <s v="T5B"/>
    <n v="1"/>
    <n v="8189.37"/>
    <s v="Canada"/>
    <x v="0"/>
    <x v="67"/>
    <n v="5.8823529411764705E-2"/>
    <x v="1"/>
    <x v="5"/>
    <n v="7"/>
    <s v="VanArsdel"/>
    <n v="2.4570024570024569E-3"/>
  </r>
  <r>
    <n v="615"/>
    <d v="2015-03-06T00:00:00"/>
    <s v="2015"/>
    <x v="0"/>
    <x v="5"/>
    <s v="T6E"/>
    <n v="1"/>
    <n v="8189.37"/>
    <s v="Canada"/>
    <x v="0"/>
    <x v="67"/>
    <n v="5.8823529411764705E-2"/>
    <x v="1"/>
    <x v="5"/>
    <n v="7"/>
    <s v="VanArsdel"/>
    <n v="2.4570024570024569E-3"/>
  </r>
  <r>
    <n v="615"/>
    <d v="2015-04-30T00:00:00"/>
    <s v="2015"/>
    <x v="2"/>
    <x v="0"/>
    <s v="V5W"/>
    <n v="1"/>
    <n v="8189.37"/>
    <s v="Canada"/>
    <x v="1"/>
    <x v="67"/>
    <n v="5.8823529411764705E-2"/>
    <x v="1"/>
    <x v="5"/>
    <n v="7"/>
    <s v="VanArsdel"/>
    <n v="2.4570024570024569E-3"/>
  </r>
  <r>
    <n v="615"/>
    <d v="2015-03-24T00:00:00"/>
    <s v="2015"/>
    <x v="0"/>
    <x v="1"/>
    <s v="V6S"/>
    <n v="1"/>
    <n v="8189.37"/>
    <s v="Canada"/>
    <x v="1"/>
    <x v="67"/>
    <n v="5.8823529411764705E-2"/>
    <x v="1"/>
    <x v="5"/>
    <n v="7"/>
    <s v="VanArsdel"/>
    <n v="2.4570024570024569E-3"/>
  </r>
  <r>
    <n v="615"/>
    <d v="2015-04-07T00:00:00"/>
    <s v="2015"/>
    <x v="2"/>
    <x v="1"/>
    <s v="V5W"/>
    <n v="1"/>
    <n v="8189.37"/>
    <s v="Canada"/>
    <x v="1"/>
    <x v="67"/>
    <n v="5.8823529411764705E-2"/>
    <x v="1"/>
    <x v="5"/>
    <n v="7"/>
    <s v="VanArsdel"/>
    <n v="2.4570024570024569E-3"/>
  </r>
  <r>
    <n v="615"/>
    <d v="2015-04-29T00:00:00"/>
    <s v="2015"/>
    <x v="2"/>
    <x v="2"/>
    <s v="T5X"/>
    <n v="1"/>
    <n v="8189.37"/>
    <s v="Canada"/>
    <x v="0"/>
    <x v="67"/>
    <n v="5.8823529411764705E-2"/>
    <x v="1"/>
    <x v="5"/>
    <n v="7"/>
    <s v="VanArsdel"/>
    <n v="2.4570024570024569E-3"/>
  </r>
  <r>
    <n v="615"/>
    <d v="2015-03-27T00:00:00"/>
    <s v="2015"/>
    <x v="0"/>
    <x v="5"/>
    <s v="M6H"/>
    <n v="1"/>
    <n v="8189.37"/>
    <s v="Canada"/>
    <x v="2"/>
    <x v="67"/>
    <n v="5.8823529411764705E-2"/>
    <x v="1"/>
    <x v="5"/>
    <n v="7"/>
    <s v="VanArsdel"/>
    <n v="2.4570024570024569E-3"/>
  </r>
  <r>
    <n v="615"/>
    <d v="2015-05-29T00:00:00"/>
    <s v="2015"/>
    <x v="5"/>
    <x v="5"/>
    <s v="R3H"/>
    <n v="1"/>
    <n v="8189.37"/>
    <s v="Canada"/>
    <x v="3"/>
    <x v="67"/>
    <n v="5.8823529411764705E-2"/>
    <x v="1"/>
    <x v="5"/>
    <n v="7"/>
    <s v="VanArsdel"/>
    <n v="2.4570024570024569E-3"/>
  </r>
  <r>
    <n v="615"/>
    <d v="2015-04-05T00:00:00"/>
    <s v="2015"/>
    <x v="2"/>
    <x v="6"/>
    <s v="T5H"/>
    <n v="1"/>
    <n v="8189.37"/>
    <s v="Canada"/>
    <x v="0"/>
    <x v="67"/>
    <n v="5.8823529411764705E-2"/>
    <x v="1"/>
    <x v="5"/>
    <n v="7"/>
    <s v="VanArsdel"/>
    <n v="2.4570024570024569E-3"/>
  </r>
  <r>
    <n v="615"/>
    <d v="2015-01-28T00:00:00"/>
    <s v="2015"/>
    <x v="3"/>
    <x v="2"/>
    <s v="R3V"/>
    <n v="1"/>
    <n v="8189.37"/>
    <s v="Canada"/>
    <x v="3"/>
    <x v="67"/>
    <n v="5.8823529411764705E-2"/>
    <x v="1"/>
    <x v="5"/>
    <n v="7"/>
    <s v="VanArsdel"/>
    <n v="2.4570024570024569E-3"/>
  </r>
  <r>
    <n v="615"/>
    <d v="2015-04-19T00:00:00"/>
    <s v="2015"/>
    <x v="2"/>
    <x v="6"/>
    <s v="M6H"/>
    <n v="1"/>
    <n v="8189.37"/>
    <s v="Canada"/>
    <x v="2"/>
    <x v="67"/>
    <n v="5.8823529411764705E-2"/>
    <x v="1"/>
    <x v="5"/>
    <n v="7"/>
    <s v="VanArsdel"/>
    <n v="2.4570024570024569E-3"/>
  </r>
  <r>
    <n v="615"/>
    <d v="2015-04-27T00:00:00"/>
    <s v="2015"/>
    <x v="2"/>
    <x v="3"/>
    <s v="K1N"/>
    <n v="1"/>
    <n v="8189.37"/>
    <s v="Canada"/>
    <x v="2"/>
    <x v="67"/>
    <n v="5.8823529411764705E-2"/>
    <x v="1"/>
    <x v="5"/>
    <n v="7"/>
    <s v="VanArsdel"/>
    <n v="2.4570024570024569E-3"/>
  </r>
  <r>
    <n v="615"/>
    <d v="2015-02-10T00:00:00"/>
    <s v="2015"/>
    <x v="4"/>
    <x v="1"/>
    <s v="M4P"/>
    <n v="1"/>
    <n v="8189.37"/>
    <s v="Canada"/>
    <x v="2"/>
    <x v="67"/>
    <n v="5.8823529411764705E-2"/>
    <x v="1"/>
    <x v="5"/>
    <n v="7"/>
    <s v="VanArsdel"/>
    <n v="2.4570024570024569E-3"/>
  </r>
  <r>
    <n v="626"/>
    <d v="2015-01-15T00:00:00"/>
    <s v="2015"/>
    <x v="3"/>
    <x v="0"/>
    <s v="H1G"/>
    <n v="1"/>
    <n v="17009.37"/>
    <s v="Canada"/>
    <x v="4"/>
    <x v="68"/>
    <n v="0.5"/>
    <x v="1"/>
    <x v="5"/>
    <n v="7"/>
    <s v="VanArsdel"/>
    <n v="2.4570024570024569E-3"/>
  </r>
  <r>
    <n v="626"/>
    <d v="2015-06-13T00:00:00"/>
    <s v="2015"/>
    <x v="1"/>
    <x v="4"/>
    <s v="T6R"/>
    <n v="1"/>
    <n v="17009.37"/>
    <s v="Canada"/>
    <x v="0"/>
    <x v="68"/>
    <n v="0.5"/>
    <x v="1"/>
    <x v="5"/>
    <n v="7"/>
    <s v="VanArsdel"/>
    <n v="2.4570024570024569E-3"/>
  </r>
  <r>
    <n v="628"/>
    <d v="2015-02-26T00:00:00"/>
    <s v="2015"/>
    <x v="4"/>
    <x v="0"/>
    <s v="T6G"/>
    <n v="1"/>
    <n v="11503.8"/>
    <s v="Canada"/>
    <x v="0"/>
    <x v="69"/>
    <n v="1"/>
    <x v="1"/>
    <x v="5"/>
    <n v="7"/>
    <s v="VanArsdel"/>
    <n v="2.4570024570024569E-3"/>
  </r>
  <r>
    <n v="633"/>
    <d v="2015-03-21T00:00:00"/>
    <s v="2015"/>
    <x v="0"/>
    <x v="4"/>
    <s v="M4V"/>
    <n v="1"/>
    <n v="6803.37"/>
    <s v="Canada"/>
    <x v="2"/>
    <x v="70"/>
    <n v="1"/>
    <x v="1"/>
    <x v="5"/>
    <n v="7"/>
    <s v="VanArsdel"/>
    <n v="2.4570024570024569E-3"/>
  </r>
  <r>
    <n v="636"/>
    <d v="2015-04-09T00:00:00"/>
    <s v="2015"/>
    <x v="2"/>
    <x v="0"/>
    <s v="M7Y"/>
    <n v="1"/>
    <n v="10583.37"/>
    <s v="Canada"/>
    <x v="2"/>
    <x v="71"/>
    <n v="0.14285714285714285"/>
    <x v="1"/>
    <x v="5"/>
    <n v="7"/>
    <s v="VanArsdel"/>
    <n v="2.4570024570024569E-3"/>
  </r>
  <r>
    <n v="636"/>
    <d v="2015-05-29T00:00:00"/>
    <s v="2015"/>
    <x v="5"/>
    <x v="5"/>
    <s v="V6J"/>
    <n v="1"/>
    <n v="11118.87"/>
    <s v="Canada"/>
    <x v="1"/>
    <x v="71"/>
    <n v="0.14285714285714285"/>
    <x v="1"/>
    <x v="5"/>
    <n v="7"/>
    <s v="VanArsdel"/>
    <n v="2.4570024570024569E-3"/>
  </r>
  <r>
    <n v="636"/>
    <d v="2015-06-27T00:00:00"/>
    <s v="2015"/>
    <x v="1"/>
    <x v="4"/>
    <s v="H2Z"/>
    <n v="1"/>
    <n v="10583.37"/>
    <s v="Canada"/>
    <x v="4"/>
    <x v="71"/>
    <n v="0.14285714285714285"/>
    <x v="1"/>
    <x v="5"/>
    <n v="7"/>
    <s v="VanArsdel"/>
    <n v="2.4570024570024569E-3"/>
  </r>
  <r>
    <n v="636"/>
    <d v="2015-01-18T00:00:00"/>
    <s v="2015"/>
    <x v="3"/>
    <x v="6"/>
    <s v="V6S"/>
    <n v="1"/>
    <n v="11118.87"/>
    <s v="Canada"/>
    <x v="1"/>
    <x v="71"/>
    <n v="0.14285714285714285"/>
    <x v="1"/>
    <x v="5"/>
    <n v="7"/>
    <s v="VanArsdel"/>
    <n v="2.4570024570024569E-3"/>
  </r>
  <r>
    <n v="636"/>
    <d v="2015-04-14T00:00:00"/>
    <s v="2015"/>
    <x v="2"/>
    <x v="1"/>
    <s v="L5N"/>
    <n v="1"/>
    <n v="10583.37"/>
    <s v="Canada"/>
    <x v="2"/>
    <x v="71"/>
    <n v="0.14285714285714285"/>
    <x v="1"/>
    <x v="5"/>
    <n v="7"/>
    <s v="VanArsdel"/>
    <n v="2.4570024570024569E-3"/>
  </r>
  <r>
    <n v="636"/>
    <d v="2015-05-12T00:00:00"/>
    <s v="2015"/>
    <x v="5"/>
    <x v="1"/>
    <s v="M5X"/>
    <n v="1"/>
    <n v="10583.37"/>
    <s v="Canada"/>
    <x v="2"/>
    <x v="71"/>
    <n v="0.14285714285714285"/>
    <x v="1"/>
    <x v="5"/>
    <n v="7"/>
    <s v="VanArsdel"/>
    <n v="2.4570024570024569E-3"/>
  </r>
  <r>
    <n v="636"/>
    <d v="2015-04-30T00:00:00"/>
    <s v="2015"/>
    <x v="2"/>
    <x v="0"/>
    <s v="T6S"/>
    <n v="1"/>
    <n v="11118.87"/>
    <s v="Canada"/>
    <x v="0"/>
    <x v="71"/>
    <n v="0.14285714285714285"/>
    <x v="1"/>
    <x v="5"/>
    <n v="7"/>
    <s v="VanArsdel"/>
    <n v="2.4570024570024569E-3"/>
  </r>
  <r>
    <n v="650"/>
    <d v="2015-06-24T00:00:00"/>
    <s v="2015"/>
    <x v="1"/>
    <x v="2"/>
    <s v="T6R"/>
    <n v="1"/>
    <n v="6173.37"/>
    <s v="Canada"/>
    <x v="0"/>
    <x v="72"/>
    <n v="0.5"/>
    <x v="1"/>
    <x v="5"/>
    <n v="7"/>
    <s v="VanArsdel"/>
    <n v="2.4570024570024569E-3"/>
  </r>
  <r>
    <n v="650"/>
    <d v="2015-04-20T00:00:00"/>
    <s v="2015"/>
    <x v="2"/>
    <x v="3"/>
    <s v="V5T"/>
    <n v="1"/>
    <n v="6173.37"/>
    <s v="Canada"/>
    <x v="1"/>
    <x v="72"/>
    <n v="0.5"/>
    <x v="1"/>
    <x v="5"/>
    <n v="7"/>
    <s v="VanArsdel"/>
    <n v="2.4570024570024569E-3"/>
  </r>
  <r>
    <n v="659"/>
    <d v="2015-02-03T00:00:00"/>
    <s v="2015"/>
    <x v="4"/>
    <x v="1"/>
    <s v="T5K"/>
    <n v="1"/>
    <n v="17639.37"/>
    <s v="Canada"/>
    <x v="0"/>
    <x v="53"/>
    <n v="0.125"/>
    <x v="1"/>
    <x v="5"/>
    <n v="7"/>
    <s v="VanArsdel"/>
    <n v="2.4570024570024569E-3"/>
  </r>
  <r>
    <n v="659"/>
    <d v="2015-02-18T00:00:00"/>
    <s v="2015"/>
    <x v="4"/>
    <x v="2"/>
    <s v="V6R"/>
    <n v="1"/>
    <n v="17639.37"/>
    <s v="Canada"/>
    <x v="1"/>
    <x v="53"/>
    <n v="0.125"/>
    <x v="1"/>
    <x v="5"/>
    <n v="7"/>
    <s v="VanArsdel"/>
    <n v="2.4570024570024569E-3"/>
  </r>
  <r>
    <n v="659"/>
    <d v="2015-05-10T00:00:00"/>
    <s v="2015"/>
    <x v="5"/>
    <x v="6"/>
    <s v="T6T"/>
    <n v="1"/>
    <n v="17639.37"/>
    <s v="Canada"/>
    <x v="0"/>
    <x v="53"/>
    <n v="0.125"/>
    <x v="1"/>
    <x v="5"/>
    <n v="7"/>
    <s v="VanArsdel"/>
    <n v="2.4570024570024569E-3"/>
  </r>
  <r>
    <n v="659"/>
    <d v="2015-05-21T00:00:00"/>
    <s v="2015"/>
    <x v="5"/>
    <x v="0"/>
    <s v="V5X"/>
    <n v="1"/>
    <n v="17639.37"/>
    <s v="Canada"/>
    <x v="1"/>
    <x v="53"/>
    <n v="0.125"/>
    <x v="1"/>
    <x v="5"/>
    <n v="7"/>
    <s v="VanArsdel"/>
    <n v="2.4570024570024569E-3"/>
  </r>
  <r>
    <n v="659"/>
    <d v="2015-05-27T00:00:00"/>
    <s v="2015"/>
    <x v="5"/>
    <x v="2"/>
    <s v="V6S"/>
    <n v="1"/>
    <n v="17639.37"/>
    <s v="Canada"/>
    <x v="1"/>
    <x v="53"/>
    <n v="0.125"/>
    <x v="1"/>
    <x v="5"/>
    <n v="7"/>
    <s v="VanArsdel"/>
    <n v="2.4570024570024569E-3"/>
  </r>
  <r>
    <n v="659"/>
    <d v="2015-05-16T00:00:00"/>
    <s v="2015"/>
    <x v="5"/>
    <x v="4"/>
    <s v="H1G"/>
    <n v="1"/>
    <n v="17639.37"/>
    <s v="Canada"/>
    <x v="4"/>
    <x v="53"/>
    <n v="0.125"/>
    <x v="1"/>
    <x v="5"/>
    <n v="7"/>
    <s v="VanArsdel"/>
    <n v="2.4570024570024569E-3"/>
  </r>
  <r>
    <n v="674"/>
    <d v="2015-04-05T00:00:00"/>
    <s v="2015"/>
    <x v="2"/>
    <x v="6"/>
    <s v="M5S"/>
    <n v="1"/>
    <n v="8315.3700000000008"/>
    <s v="Canada"/>
    <x v="2"/>
    <x v="73"/>
    <n v="0.1"/>
    <x v="1"/>
    <x v="5"/>
    <n v="7"/>
    <s v="VanArsdel"/>
    <n v="2.4570024570024569E-3"/>
  </r>
  <r>
    <n v="674"/>
    <d v="2015-01-18T00:00:00"/>
    <s v="2015"/>
    <x v="3"/>
    <x v="6"/>
    <s v="M6H"/>
    <n v="1"/>
    <n v="8189.37"/>
    <s v="Canada"/>
    <x v="2"/>
    <x v="73"/>
    <n v="0.1"/>
    <x v="1"/>
    <x v="5"/>
    <n v="7"/>
    <s v="VanArsdel"/>
    <n v="2.4570024570024569E-3"/>
  </r>
  <r>
    <n v="674"/>
    <d v="2015-04-24T00:00:00"/>
    <s v="2015"/>
    <x v="2"/>
    <x v="5"/>
    <s v="L5N"/>
    <n v="1"/>
    <n v="8315.3700000000008"/>
    <s v="Canada"/>
    <x v="2"/>
    <x v="73"/>
    <n v="0.1"/>
    <x v="1"/>
    <x v="5"/>
    <n v="7"/>
    <s v="VanArsdel"/>
    <n v="2.4570024570024569E-3"/>
  </r>
  <r>
    <n v="674"/>
    <d v="2015-02-05T00:00:00"/>
    <s v="2015"/>
    <x v="4"/>
    <x v="0"/>
    <s v="R3G"/>
    <n v="1"/>
    <n v="8189.37"/>
    <s v="Canada"/>
    <x v="3"/>
    <x v="73"/>
    <n v="0.1"/>
    <x v="1"/>
    <x v="5"/>
    <n v="7"/>
    <s v="VanArsdel"/>
    <n v="2.4570024570024569E-3"/>
  </r>
  <r>
    <n v="674"/>
    <d v="2015-03-09T00:00:00"/>
    <s v="2015"/>
    <x v="0"/>
    <x v="3"/>
    <s v="R3V"/>
    <n v="1"/>
    <n v="8315.3700000000008"/>
    <s v="Canada"/>
    <x v="3"/>
    <x v="73"/>
    <n v="0.1"/>
    <x v="1"/>
    <x v="5"/>
    <n v="7"/>
    <s v="VanArsdel"/>
    <n v="2.4570024570024569E-3"/>
  </r>
  <r>
    <n v="674"/>
    <d v="2015-03-10T00:00:00"/>
    <s v="2015"/>
    <x v="0"/>
    <x v="1"/>
    <s v="M5K"/>
    <n v="1"/>
    <n v="8189.37"/>
    <s v="Canada"/>
    <x v="2"/>
    <x v="73"/>
    <n v="0.1"/>
    <x v="1"/>
    <x v="5"/>
    <n v="7"/>
    <s v="VanArsdel"/>
    <n v="2.4570024570024569E-3"/>
  </r>
  <r>
    <n v="674"/>
    <d v="2015-06-29T00:00:00"/>
    <s v="2015"/>
    <x v="1"/>
    <x v="3"/>
    <s v="T6G"/>
    <n v="1"/>
    <n v="8189.37"/>
    <s v="Canada"/>
    <x v="0"/>
    <x v="73"/>
    <n v="0.1"/>
    <x v="1"/>
    <x v="5"/>
    <n v="7"/>
    <s v="VanArsdel"/>
    <n v="2.4570024570024569E-3"/>
  </r>
  <r>
    <n v="674"/>
    <d v="2015-05-05T00:00:00"/>
    <s v="2015"/>
    <x v="5"/>
    <x v="1"/>
    <s v="T6G"/>
    <n v="1"/>
    <n v="8189.37"/>
    <s v="Canada"/>
    <x v="0"/>
    <x v="73"/>
    <n v="0.1"/>
    <x v="1"/>
    <x v="5"/>
    <n v="7"/>
    <s v="VanArsdel"/>
    <n v="2.4570024570024569E-3"/>
  </r>
  <r>
    <n v="674"/>
    <d v="2015-04-22T00:00:00"/>
    <s v="2015"/>
    <x v="2"/>
    <x v="2"/>
    <s v="V5Z"/>
    <n v="1"/>
    <n v="8189.37"/>
    <s v="Canada"/>
    <x v="1"/>
    <x v="73"/>
    <n v="0.1"/>
    <x v="1"/>
    <x v="5"/>
    <n v="7"/>
    <s v="VanArsdel"/>
    <n v="2.4570024570024569E-3"/>
  </r>
  <r>
    <n v="674"/>
    <d v="2015-06-10T00:00:00"/>
    <s v="2015"/>
    <x v="1"/>
    <x v="2"/>
    <s v="M6G"/>
    <n v="1"/>
    <n v="8189.37"/>
    <s v="Canada"/>
    <x v="2"/>
    <x v="73"/>
    <n v="0.1"/>
    <x v="1"/>
    <x v="5"/>
    <n v="7"/>
    <s v="VanArsdel"/>
    <n v="2.4570024570024569E-3"/>
  </r>
  <r>
    <n v="676"/>
    <d v="2015-04-23T00:00:00"/>
    <s v="2015"/>
    <x v="2"/>
    <x v="0"/>
    <s v="L5N"/>
    <n v="1"/>
    <n v="9134.3700000000008"/>
    <s v="Canada"/>
    <x v="2"/>
    <x v="74"/>
    <n v="5.5555555555555552E-2"/>
    <x v="1"/>
    <x v="5"/>
    <n v="7"/>
    <s v="VanArsdel"/>
    <n v="2.4570024570024569E-3"/>
  </r>
  <r>
    <n v="676"/>
    <d v="2015-04-06T00:00:00"/>
    <s v="2015"/>
    <x v="2"/>
    <x v="3"/>
    <s v="M6H"/>
    <n v="1"/>
    <n v="9134.3700000000008"/>
    <s v="Canada"/>
    <x v="2"/>
    <x v="74"/>
    <n v="5.5555555555555552E-2"/>
    <x v="1"/>
    <x v="5"/>
    <n v="7"/>
    <s v="VanArsdel"/>
    <n v="2.4570024570024569E-3"/>
  </r>
  <r>
    <n v="676"/>
    <d v="2015-01-28T00:00:00"/>
    <s v="2015"/>
    <x v="3"/>
    <x v="2"/>
    <s v="R3E"/>
    <n v="1"/>
    <n v="9134.3700000000008"/>
    <s v="Canada"/>
    <x v="3"/>
    <x v="74"/>
    <n v="5.5555555555555552E-2"/>
    <x v="1"/>
    <x v="5"/>
    <n v="7"/>
    <s v="VanArsdel"/>
    <n v="2.4570024570024569E-3"/>
  </r>
  <r>
    <n v="676"/>
    <d v="2015-04-07T00:00:00"/>
    <s v="2015"/>
    <x v="2"/>
    <x v="1"/>
    <s v="M6H"/>
    <n v="1"/>
    <n v="9134.3700000000008"/>
    <s v="Canada"/>
    <x v="2"/>
    <x v="74"/>
    <n v="5.5555555555555552E-2"/>
    <x v="1"/>
    <x v="5"/>
    <n v="7"/>
    <s v="VanArsdel"/>
    <n v="2.4570024570024569E-3"/>
  </r>
  <r>
    <n v="676"/>
    <d v="2015-04-09T00:00:00"/>
    <s v="2015"/>
    <x v="2"/>
    <x v="0"/>
    <s v="T5C"/>
    <n v="1"/>
    <n v="9134.3700000000008"/>
    <s v="Canada"/>
    <x v="0"/>
    <x v="74"/>
    <n v="5.5555555555555552E-2"/>
    <x v="1"/>
    <x v="5"/>
    <n v="7"/>
    <s v="VanArsdel"/>
    <n v="2.4570024570024569E-3"/>
  </r>
  <r>
    <n v="676"/>
    <d v="2015-02-23T00:00:00"/>
    <s v="2015"/>
    <x v="4"/>
    <x v="3"/>
    <s v="T2C"/>
    <n v="1"/>
    <n v="9134.3700000000008"/>
    <s v="Canada"/>
    <x v="0"/>
    <x v="74"/>
    <n v="5.5555555555555552E-2"/>
    <x v="1"/>
    <x v="5"/>
    <n v="7"/>
    <s v="VanArsdel"/>
    <n v="2.4570024570024569E-3"/>
  </r>
  <r>
    <n v="676"/>
    <d v="2015-05-04T00:00:00"/>
    <s v="2015"/>
    <x v="5"/>
    <x v="3"/>
    <s v="T6T"/>
    <n v="1"/>
    <n v="9134.3700000000008"/>
    <s v="Canada"/>
    <x v="0"/>
    <x v="74"/>
    <n v="5.5555555555555552E-2"/>
    <x v="1"/>
    <x v="5"/>
    <n v="7"/>
    <s v="VanArsdel"/>
    <n v="2.4570024570024569E-3"/>
  </r>
  <r>
    <n v="676"/>
    <d v="2015-05-08T00:00:00"/>
    <s v="2015"/>
    <x v="5"/>
    <x v="5"/>
    <s v="R3V"/>
    <n v="1"/>
    <n v="9134.3700000000008"/>
    <s v="Canada"/>
    <x v="3"/>
    <x v="74"/>
    <n v="5.5555555555555552E-2"/>
    <x v="1"/>
    <x v="5"/>
    <n v="7"/>
    <s v="VanArsdel"/>
    <n v="2.4570024570024569E-3"/>
  </r>
  <r>
    <n v="676"/>
    <d v="2015-02-10T00:00:00"/>
    <s v="2015"/>
    <x v="4"/>
    <x v="1"/>
    <s v="V5V"/>
    <n v="1"/>
    <n v="9134.3700000000008"/>
    <s v="Canada"/>
    <x v="1"/>
    <x v="74"/>
    <n v="5.5555555555555552E-2"/>
    <x v="1"/>
    <x v="5"/>
    <n v="7"/>
    <s v="VanArsdel"/>
    <n v="2.4570024570024569E-3"/>
  </r>
  <r>
    <n v="676"/>
    <d v="2015-05-08T00:00:00"/>
    <s v="2015"/>
    <x v="5"/>
    <x v="5"/>
    <s v="T3G"/>
    <n v="1"/>
    <n v="9134.3700000000008"/>
    <s v="Canada"/>
    <x v="0"/>
    <x v="74"/>
    <n v="5.5555555555555552E-2"/>
    <x v="1"/>
    <x v="5"/>
    <n v="7"/>
    <s v="VanArsdel"/>
    <n v="2.4570024570024569E-3"/>
  </r>
  <r>
    <n v="676"/>
    <d v="2015-04-20T00:00:00"/>
    <s v="2015"/>
    <x v="2"/>
    <x v="3"/>
    <s v="R3B"/>
    <n v="1"/>
    <n v="9134.3700000000008"/>
    <s v="Canada"/>
    <x v="3"/>
    <x v="74"/>
    <n v="5.5555555555555552E-2"/>
    <x v="1"/>
    <x v="5"/>
    <n v="7"/>
    <s v="VanArsdel"/>
    <n v="2.4570024570024569E-3"/>
  </r>
  <r>
    <n v="676"/>
    <d v="2015-06-10T00:00:00"/>
    <s v="2015"/>
    <x v="1"/>
    <x v="2"/>
    <s v="T5B"/>
    <n v="1"/>
    <n v="9134.3700000000008"/>
    <s v="Canada"/>
    <x v="0"/>
    <x v="74"/>
    <n v="5.5555555555555552E-2"/>
    <x v="1"/>
    <x v="5"/>
    <n v="7"/>
    <s v="VanArsdel"/>
    <n v="2.4570024570024569E-3"/>
  </r>
  <r>
    <n v="676"/>
    <d v="2015-05-15T00:00:00"/>
    <s v="2015"/>
    <x v="5"/>
    <x v="5"/>
    <s v="V5V"/>
    <n v="1"/>
    <n v="9134.3700000000008"/>
    <s v="Canada"/>
    <x v="1"/>
    <x v="74"/>
    <n v="5.5555555555555552E-2"/>
    <x v="1"/>
    <x v="5"/>
    <n v="7"/>
    <s v="VanArsdel"/>
    <n v="2.4570024570024569E-3"/>
  </r>
  <r>
    <n v="676"/>
    <d v="2015-04-24T00:00:00"/>
    <s v="2015"/>
    <x v="2"/>
    <x v="5"/>
    <s v="T6G"/>
    <n v="1"/>
    <n v="9134.3700000000008"/>
    <s v="Canada"/>
    <x v="0"/>
    <x v="74"/>
    <n v="5.5555555555555552E-2"/>
    <x v="1"/>
    <x v="5"/>
    <n v="7"/>
    <s v="VanArsdel"/>
    <n v="2.4570024570024569E-3"/>
  </r>
  <r>
    <n v="676"/>
    <d v="2015-06-14T00:00:00"/>
    <s v="2015"/>
    <x v="1"/>
    <x v="6"/>
    <s v="T6G"/>
    <n v="1"/>
    <n v="9134.3700000000008"/>
    <s v="Canada"/>
    <x v="0"/>
    <x v="74"/>
    <n v="5.5555555555555552E-2"/>
    <x v="1"/>
    <x v="5"/>
    <n v="7"/>
    <s v="VanArsdel"/>
    <n v="2.4570024570024569E-3"/>
  </r>
  <r>
    <n v="676"/>
    <d v="2015-05-24T00:00:00"/>
    <s v="2015"/>
    <x v="5"/>
    <x v="6"/>
    <s v="V6E"/>
    <n v="1"/>
    <n v="9134.3700000000008"/>
    <s v="Canada"/>
    <x v="1"/>
    <x v="74"/>
    <n v="5.5555555555555552E-2"/>
    <x v="1"/>
    <x v="5"/>
    <n v="7"/>
    <s v="VanArsdel"/>
    <n v="2.4570024570024569E-3"/>
  </r>
  <r>
    <n v="676"/>
    <d v="2015-05-20T00:00:00"/>
    <s v="2015"/>
    <x v="5"/>
    <x v="2"/>
    <s v="T1Y"/>
    <n v="1"/>
    <n v="9134.3700000000008"/>
    <s v="Canada"/>
    <x v="0"/>
    <x v="74"/>
    <n v="5.5555555555555552E-2"/>
    <x v="1"/>
    <x v="5"/>
    <n v="7"/>
    <s v="VanArsdel"/>
    <n v="2.4570024570024569E-3"/>
  </r>
  <r>
    <n v="676"/>
    <d v="2015-06-14T00:00:00"/>
    <s v="2015"/>
    <x v="1"/>
    <x v="6"/>
    <s v="M6S"/>
    <n v="1"/>
    <n v="9134.3700000000008"/>
    <s v="Canada"/>
    <x v="2"/>
    <x v="74"/>
    <n v="5.5555555555555552E-2"/>
    <x v="1"/>
    <x v="5"/>
    <n v="7"/>
    <s v="VanArsdel"/>
    <n v="2.4570024570024569E-3"/>
  </r>
  <r>
    <n v="685"/>
    <d v="2015-02-28T00:00:00"/>
    <s v="2015"/>
    <x v="4"/>
    <x v="4"/>
    <s v="T3C"/>
    <n v="1"/>
    <n v="9449.3700000000008"/>
    <s v="Canada"/>
    <x v="0"/>
    <x v="60"/>
    <n v="0.1111111111111111"/>
    <x v="1"/>
    <x v="5"/>
    <n v="7"/>
    <s v="VanArsdel"/>
    <n v="2.4570024570024569E-3"/>
  </r>
  <r>
    <n v="689"/>
    <d v="2015-03-22T00:00:00"/>
    <s v="2015"/>
    <x v="0"/>
    <x v="6"/>
    <s v="R3G"/>
    <n v="1"/>
    <n v="2516.85"/>
    <s v="Canada"/>
    <x v="3"/>
    <x v="75"/>
    <n v="1"/>
    <x v="1"/>
    <x v="5"/>
    <n v="7"/>
    <s v="VanArsdel"/>
    <n v="2.4570024570024569E-3"/>
  </r>
  <r>
    <n v="690"/>
    <d v="2015-05-25T00:00:00"/>
    <s v="2015"/>
    <x v="5"/>
    <x v="3"/>
    <s v="M4E"/>
    <n v="1"/>
    <n v="4409.37"/>
    <s v="Canada"/>
    <x v="2"/>
    <x v="61"/>
    <n v="4.5454545454545456E-2"/>
    <x v="1"/>
    <x v="5"/>
    <n v="7"/>
    <s v="VanArsdel"/>
    <n v="2.4570024570024569E-3"/>
  </r>
  <r>
    <n v="690"/>
    <d v="2015-05-25T00:00:00"/>
    <s v="2015"/>
    <x v="5"/>
    <x v="3"/>
    <s v="M4N"/>
    <n v="1"/>
    <n v="4409.37"/>
    <s v="Canada"/>
    <x v="2"/>
    <x v="61"/>
    <n v="4.5454545454545456E-2"/>
    <x v="1"/>
    <x v="5"/>
    <n v="7"/>
    <s v="VanArsdel"/>
    <n v="2.4570024570024569E-3"/>
  </r>
  <r>
    <n v="690"/>
    <d v="2015-03-23T00:00:00"/>
    <s v="2015"/>
    <x v="0"/>
    <x v="3"/>
    <s v="M6H"/>
    <n v="1"/>
    <n v="4409.37"/>
    <s v="Canada"/>
    <x v="2"/>
    <x v="61"/>
    <n v="4.5454545454545456E-2"/>
    <x v="1"/>
    <x v="5"/>
    <n v="7"/>
    <s v="VanArsdel"/>
    <n v="2.4570024570024569E-3"/>
  </r>
  <r>
    <n v="690"/>
    <d v="2015-01-31T00:00:00"/>
    <s v="2015"/>
    <x v="3"/>
    <x v="4"/>
    <s v="L5G"/>
    <n v="1"/>
    <n v="4409.37"/>
    <s v="Canada"/>
    <x v="2"/>
    <x v="61"/>
    <n v="4.5454545454545456E-2"/>
    <x v="1"/>
    <x v="5"/>
    <n v="7"/>
    <s v="VanArsdel"/>
    <n v="2.4570024570024569E-3"/>
  </r>
  <r>
    <n v="690"/>
    <d v="2015-03-14T00:00:00"/>
    <s v="2015"/>
    <x v="0"/>
    <x v="4"/>
    <s v="M5X"/>
    <n v="1"/>
    <n v="4409.37"/>
    <s v="Canada"/>
    <x v="2"/>
    <x v="61"/>
    <n v="4.5454545454545456E-2"/>
    <x v="1"/>
    <x v="5"/>
    <n v="7"/>
    <s v="VanArsdel"/>
    <n v="2.4570024570024569E-3"/>
  </r>
  <r>
    <n v="690"/>
    <d v="2015-03-16T00:00:00"/>
    <s v="2015"/>
    <x v="0"/>
    <x v="3"/>
    <s v="T3C"/>
    <n v="1"/>
    <n v="4409.37"/>
    <s v="Canada"/>
    <x v="0"/>
    <x v="61"/>
    <n v="4.5454545454545456E-2"/>
    <x v="1"/>
    <x v="5"/>
    <n v="7"/>
    <s v="VanArsdel"/>
    <n v="2.4570024570024569E-3"/>
  </r>
  <r>
    <n v="690"/>
    <d v="2015-02-26T00:00:00"/>
    <s v="2015"/>
    <x v="4"/>
    <x v="0"/>
    <s v="T6E"/>
    <n v="1"/>
    <n v="4409.37"/>
    <s v="Canada"/>
    <x v="0"/>
    <x v="61"/>
    <n v="4.5454545454545456E-2"/>
    <x v="1"/>
    <x v="5"/>
    <n v="7"/>
    <s v="VanArsdel"/>
    <n v="2.4570024570024569E-3"/>
  </r>
  <r>
    <n v="690"/>
    <d v="2015-03-07T00:00:00"/>
    <s v="2015"/>
    <x v="0"/>
    <x v="4"/>
    <s v="T2C"/>
    <n v="1"/>
    <n v="4409.37"/>
    <s v="Canada"/>
    <x v="0"/>
    <x v="61"/>
    <n v="4.5454545454545456E-2"/>
    <x v="1"/>
    <x v="5"/>
    <n v="7"/>
    <s v="VanArsdel"/>
    <n v="2.4570024570024569E-3"/>
  </r>
  <r>
    <n v="690"/>
    <d v="2015-03-31T00:00:00"/>
    <s v="2015"/>
    <x v="0"/>
    <x v="1"/>
    <s v="T5H"/>
    <n v="1"/>
    <n v="4409.37"/>
    <s v="Canada"/>
    <x v="0"/>
    <x v="61"/>
    <n v="4.5454545454545456E-2"/>
    <x v="1"/>
    <x v="5"/>
    <n v="7"/>
    <s v="VanArsdel"/>
    <n v="2.4570024570024569E-3"/>
  </r>
  <r>
    <n v="690"/>
    <d v="2015-06-30T00:00:00"/>
    <s v="2015"/>
    <x v="1"/>
    <x v="1"/>
    <s v="V6J"/>
    <n v="1"/>
    <n v="4409.37"/>
    <s v="Canada"/>
    <x v="1"/>
    <x v="61"/>
    <n v="4.5454545454545456E-2"/>
    <x v="1"/>
    <x v="5"/>
    <n v="7"/>
    <s v="VanArsdel"/>
    <n v="2.4570024570024569E-3"/>
  </r>
  <r>
    <n v="690"/>
    <d v="2015-06-29T00:00:00"/>
    <s v="2015"/>
    <x v="1"/>
    <x v="3"/>
    <s v="R3T"/>
    <n v="1"/>
    <n v="4409.37"/>
    <s v="Canada"/>
    <x v="3"/>
    <x v="61"/>
    <n v="4.5454545454545456E-2"/>
    <x v="1"/>
    <x v="5"/>
    <n v="7"/>
    <s v="VanArsdel"/>
    <n v="2.4570024570024569E-3"/>
  </r>
  <r>
    <n v="690"/>
    <d v="2015-03-30T00:00:00"/>
    <s v="2015"/>
    <x v="0"/>
    <x v="3"/>
    <s v="M4Y"/>
    <n v="1"/>
    <n v="4409.37"/>
    <s v="Canada"/>
    <x v="2"/>
    <x v="61"/>
    <n v="4.5454545454545456E-2"/>
    <x v="1"/>
    <x v="5"/>
    <n v="7"/>
    <s v="VanArsdel"/>
    <n v="2.4570024570024569E-3"/>
  </r>
  <r>
    <n v="690"/>
    <d v="2015-05-14T00:00:00"/>
    <s v="2015"/>
    <x v="5"/>
    <x v="0"/>
    <s v="V7M"/>
    <n v="1"/>
    <n v="4409.37"/>
    <s v="Canada"/>
    <x v="1"/>
    <x v="61"/>
    <n v="4.5454545454545456E-2"/>
    <x v="1"/>
    <x v="5"/>
    <n v="7"/>
    <s v="VanArsdel"/>
    <n v="2.4570024570024569E-3"/>
  </r>
  <r>
    <n v="690"/>
    <d v="2015-04-25T00:00:00"/>
    <s v="2015"/>
    <x v="2"/>
    <x v="4"/>
    <s v="T2C"/>
    <n v="1"/>
    <n v="4409.37"/>
    <s v="Canada"/>
    <x v="0"/>
    <x v="61"/>
    <n v="4.5454545454545456E-2"/>
    <x v="1"/>
    <x v="5"/>
    <n v="7"/>
    <s v="VanArsdel"/>
    <n v="2.4570024570024569E-3"/>
  </r>
  <r>
    <n v="690"/>
    <d v="2015-01-29T00:00:00"/>
    <s v="2015"/>
    <x v="3"/>
    <x v="0"/>
    <s v="R3K"/>
    <n v="1"/>
    <n v="4409.37"/>
    <s v="Canada"/>
    <x v="3"/>
    <x v="61"/>
    <n v="4.5454545454545456E-2"/>
    <x v="1"/>
    <x v="5"/>
    <n v="7"/>
    <s v="VanArsdel"/>
    <n v="2.4570024570024569E-3"/>
  </r>
  <r>
    <n v="699"/>
    <d v="2015-04-06T00:00:00"/>
    <s v="2015"/>
    <x v="2"/>
    <x v="3"/>
    <s v="M4P"/>
    <n v="1"/>
    <n v="2865.87"/>
    <s v="Canada"/>
    <x v="2"/>
    <x v="76"/>
    <n v="0.5"/>
    <x v="0"/>
    <x v="0"/>
    <n v="8"/>
    <s v="Natura"/>
    <n v="3.952569169960474E-3"/>
  </r>
  <r>
    <n v="699"/>
    <d v="2015-05-20T00:00:00"/>
    <s v="2015"/>
    <x v="5"/>
    <x v="2"/>
    <s v="T6J"/>
    <n v="1"/>
    <n v="2865.87"/>
    <s v="Canada"/>
    <x v="0"/>
    <x v="76"/>
    <n v="0.5"/>
    <x v="0"/>
    <x v="0"/>
    <n v="8"/>
    <s v="Natura"/>
    <n v="3.952569169960474E-3"/>
  </r>
  <r>
    <n v="702"/>
    <d v="2015-03-12T00:00:00"/>
    <s v="2015"/>
    <x v="0"/>
    <x v="0"/>
    <s v="T3R"/>
    <n v="1"/>
    <n v="3779.37"/>
    <s v="Canada"/>
    <x v="0"/>
    <x v="77"/>
    <n v="0.5"/>
    <x v="0"/>
    <x v="0"/>
    <n v="8"/>
    <s v="Natura"/>
    <n v="3.952569169960474E-3"/>
  </r>
  <r>
    <n v="702"/>
    <d v="2015-05-13T00:00:00"/>
    <s v="2015"/>
    <x v="5"/>
    <x v="2"/>
    <s v="K2A"/>
    <n v="1"/>
    <n v="3747.87"/>
    <s v="Canada"/>
    <x v="2"/>
    <x v="77"/>
    <n v="0.5"/>
    <x v="0"/>
    <x v="0"/>
    <n v="8"/>
    <s v="Natura"/>
    <n v="3.952569169960474E-3"/>
  </r>
  <r>
    <n v="706"/>
    <d v="2015-05-05T00:00:00"/>
    <s v="2015"/>
    <x v="5"/>
    <x v="1"/>
    <s v="T5J"/>
    <n v="1"/>
    <n v="3401.37"/>
    <s v="Canada"/>
    <x v="0"/>
    <x v="78"/>
    <n v="1"/>
    <x v="0"/>
    <x v="0"/>
    <n v="8"/>
    <s v="Natura"/>
    <n v="3.952569169960474E-3"/>
  </r>
  <r>
    <n v="733"/>
    <d v="2015-03-10T00:00:00"/>
    <s v="2015"/>
    <x v="0"/>
    <x v="1"/>
    <s v="R3B"/>
    <n v="1"/>
    <n v="4787.37"/>
    <s v="Canada"/>
    <x v="3"/>
    <x v="79"/>
    <n v="0.2"/>
    <x v="2"/>
    <x v="6"/>
    <n v="8"/>
    <s v="Natura"/>
    <n v="3.952569169960474E-3"/>
  </r>
  <r>
    <n v="733"/>
    <d v="2015-02-25T00:00:00"/>
    <s v="2015"/>
    <x v="4"/>
    <x v="2"/>
    <s v="R3V"/>
    <n v="1"/>
    <n v="4787.37"/>
    <s v="Canada"/>
    <x v="3"/>
    <x v="79"/>
    <n v="0.2"/>
    <x v="2"/>
    <x v="6"/>
    <n v="8"/>
    <s v="Natura"/>
    <n v="3.952569169960474E-3"/>
  </r>
  <r>
    <n v="733"/>
    <d v="2015-05-07T00:00:00"/>
    <s v="2015"/>
    <x v="5"/>
    <x v="0"/>
    <s v="L5N"/>
    <n v="1"/>
    <n v="4787.37"/>
    <s v="Canada"/>
    <x v="2"/>
    <x v="79"/>
    <n v="0.2"/>
    <x v="2"/>
    <x v="6"/>
    <n v="8"/>
    <s v="Natura"/>
    <n v="3.952569169960474E-3"/>
  </r>
  <r>
    <n v="733"/>
    <d v="2015-04-14T00:00:00"/>
    <s v="2015"/>
    <x v="2"/>
    <x v="1"/>
    <s v="T2X"/>
    <n v="1"/>
    <n v="4787.37"/>
    <s v="Canada"/>
    <x v="0"/>
    <x v="79"/>
    <n v="0.2"/>
    <x v="2"/>
    <x v="6"/>
    <n v="8"/>
    <s v="Natura"/>
    <n v="3.952569169960474E-3"/>
  </r>
  <r>
    <n v="733"/>
    <d v="2015-03-30T00:00:00"/>
    <s v="2015"/>
    <x v="0"/>
    <x v="3"/>
    <s v="V7X"/>
    <n v="1"/>
    <n v="5102.37"/>
    <s v="Canada"/>
    <x v="1"/>
    <x v="79"/>
    <n v="0.2"/>
    <x v="2"/>
    <x v="6"/>
    <n v="8"/>
    <s v="Natura"/>
    <n v="3.952569169960474E-3"/>
  </r>
  <r>
    <n v="734"/>
    <d v="2015-02-25T00:00:00"/>
    <s v="2015"/>
    <x v="4"/>
    <x v="2"/>
    <s v="R3V"/>
    <n v="1"/>
    <n v="4787.37"/>
    <s v="Canada"/>
    <x v="3"/>
    <x v="80"/>
    <n v="0.2"/>
    <x v="2"/>
    <x v="6"/>
    <n v="8"/>
    <s v="Natura"/>
    <n v="3.952569169960474E-3"/>
  </r>
  <r>
    <n v="734"/>
    <d v="2015-03-10T00:00:00"/>
    <s v="2015"/>
    <x v="0"/>
    <x v="1"/>
    <s v="R3B"/>
    <n v="1"/>
    <n v="4787.37"/>
    <s v="Canada"/>
    <x v="3"/>
    <x v="80"/>
    <n v="0.2"/>
    <x v="2"/>
    <x v="6"/>
    <n v="8"/>
    <s v="Natura"/>
    <n v="3.952569169960474E-3"/>
  </r>
  <r>
    <n v="734"/>
    <d v="2015-04-14T00:00:00"/>
    <s v="2015"/>
    <x v="2"/>
    <x v="1"/>
    <s v="T2X"/>
    <n v="1"/>
    <n v="4787.37"/>
    <s v="Canada"/>
    <x v="0"/>
    <x v="80"/>
    <n v="0.2"/>
    <x v="2"/>
    <x v="6"/>
    <n v="8"/>
    <s v="Natura"/>
    <n v="3.952569169960474E-3"/>
  </r>
  <r>
    <n v="734"/>
    <d v="2015-05-07T00:00:00"/>
    <s v="2015"/>
    <x v="5"/>
    <x v="0"/>
    <s v="L5N"/>
    <n v="1"/>
    <n v="4787.37"/>
    <s v="Canada"/>
    <x v="2"/>
    <x v="80"/>
    <n v="0.2"/>
    <x v="2"/>
    <x v="6"/>
    <n v="8"/>
    <s v="Natura"/>
    <n v="3.952569169960474E-3"/>
  </r>
  <r>
    <n v="734"/>
    <d v="2015-03-30T00:00:00"/>
    <s v="2015"/>
    <x v="0"/>
    <x v="3"/>
    <s v="V7X"/>
    <n v="1"/>
    <n v="5102.37"/>
    <s v="Canada"/>
    <x v="1"/>
    <x v="80"/>
    <n v="0.2"/>
    <x v="2"/>
    <x v="6"/>
    <n v="8"/>
    <s v="Natura"/>
    <n v="3.952569169960474E-3"/>
  </r>
  <r>
    <n v="735"/>
    <d v="2015-04-09T00:00:00"/>
    <s v="2015"/>
    <x v="2"/>
    <x v="0"/>
    <s v="M6H"/>
    <n v="1"/>
    <n v="4661.37"/>
    <s v="Canada"/>
    <x v="2"/>
    <x v="81"/>
    <n v="0.5"/>
    <x v="2"/>
    <x v="6"/>
    <n v="8"/>
    <s v="Natura"/>
    <n v="3.952569169960474E-3"/>
  </r>
  <r>
    <n v="735"/>
    <d v="2015-01-26T00:00:00"/>
    <s v="2015"/>
    <x v="3"/>
    <x v="3"/>
    <s v="R2W"/>
    <n v="1"/>
    <n v="4724.37"/>
    <s v="Canada"/>
    <x v="3"/>
    <x v="81"/>
    <n v="0.5"/>
    <x v="2"/>
    <x v="6"/>
    <n v="8"/>
    <s v="Natura"/>
    <n v="3.952569169960474E-3"/>
  </r>
  <r>
    <n v="736"/>
    <d v="2015-04-09T00:00:00"/>
    <s v="2015"/>
    <x v="2"/>
    <x v="0"/>
    <s v="M6H"/>
    <n v="1"/>
    <n v="4661.37"/>
    <s v="Canada"/>
    <x v="2"/>
    <x v="82"/>
    <n v="0.5"/>
    <x v="2"/>
    <x v="6"/>
    <n v="8"/>
    <s v="Natura"/>
    <n v="3.952569169960474E-3"/>
  </r>
  <r>
    <n v="736"/>
    <d v="2015-01-26T00:00:00"/>
    <s v="2015"/>
    <x v="3"/>
    <x v="3"/>
    <s v="R2W"/>
    <n v="1"/>
    <n v="4724.37"/>
    <s v="Canada"/>
    <x v="3"/>
    <x v="82"/>
    <n v="0.5"/>
    <x v="2"/>
    <x v="6"/>
    <n v="8"/>
    <s v="Natura"/>
    <n v="3.952569169960474E-3"/>
  </r>
  <r>
    <n v="759"/>
    <d v="2015-04-06T00:00:00"/>
    <s v="2015"/>
    <x v="2"/>
    <x v="3"/>
    <s v="M7Y"/>
    <n v="1"/>
    <n v="1983.87"/>
    <s v="Canada"/>
    <x v="2"/>
    <x v="83"/>
    <n v="1"/>
    <x v="2"/>
    <x v="6"/>
    <n v="8"/>
    <s v="Natura"/>
    <n v="3.952569169960474E-3"/>
  </r>
  <r>
    <n v="760"/>
    <d v="2015-04-06T00:00:00"/>
    <s v="2015"/>
    <x v="2"/>
    <x v="3"/>
    <s v="M7Y"/>
    <n v="1"/>
    <n v="1983.87"/>
    <s v="Canada"/>
    <x v="2"/>
    <x v="84"/>
    <n v="1"/>
    <x v="2"/>
    <x v="6"/>
    <n v="8"/>
    <s v="Natura"/>
    <n v="3.952569169960474E-3"/>
  </r>
  <r>
    <n v="761"/>
    <d v="2015-06-02T00:00:00"/>
    <s v="2015"/>
    <x v="1"/>
    <x v="1"/>
    <s v="R3H"/>
    <n v="1"/>
    <n v="2330.37"/>
    <s v="Canada"/>
    <x v="3"/>
    <x v="85"/>
    <n v="0.2"/>
    <x v="2"/>
    <x v="6"/>
    <n v="8"/>
    <s v="Natura"/>
    <n v="3.952569169960474E-3"/>
  </r>
  <r>
    <n v="761"/>
    <d v="2015-04-06T00:00:00"/>
    <s v="2015"/>
    <x v="2"/>
    <x v="3"/>
    <s v="V6Z"/>
    <n v="1"/>
    <n v="2330.37"/>
    <s v="Canada"/>
    <x v="1"/>
    <x v="85"/>
    <n v="0.2"/>
    <x v="2"/>
    <x v="6"/>
    <n v="8"/>
    <s v="Natura"/>
    <n v="3.952569169960474E-3"/>
  </r>
  <r>
    <n v="761"/>
    <d v="2015-02-26T00:00:00"/>
    <s v="2015"/>
    <x v="4"/>
    <x v="0"/>
    <s v="T2J"/>
    <n v="1"/>
    <n v="2330.37"/>
    <s v="Canada"/>
    <x v="0"/>
    <x v="85"/>
    <n v="0.2"/>
    <x v="2"/>
    <x v="6"/>
    <n v="8"/>
    <s v="Natura"/>
    <n v="3.952569169960474E-3"/>
  </r>
  <r>
    <n v="761"/>
    <d v="2015-01-07T00:00:00"/>
    <s v="2015"/>
    <x v="3"/>
    <x v="2"/>
    <s v="R2G"/>
    <n v="1"/>
    <n v="2298.87"/>
    <s v="Canada"/>
    <x v="3"/>
    <x v="85"/>
    <n v="0.2"/>
    <x v="2"/>
    <x v="6"/>
    <n v="8"/>
    <s v="Natura"/>
    <n v="3.952569169960474E-3"/>
  </r>
  <r>
    <n v="761"/>
    <d v="2015-05-19T00:00:00"/>
    <s v="2015"/>
    <x v="5"/>
    <x v="1"/>
    <s v="M5X"/>
    <n v="1"/>
    <n v="2330.37"/>
    <s v="Canada"/>
    <x v="2"/>
    <x v="85"/>
    <n v="0.2"/>
    <x v="2"/>
    <x v="6"/>
    <n v="8"/>
    <s v="Natura"/>
    <n v="3.952569169960474E-3"/>
  </r>
  <r>
    <n v="762"/>
    <d v="2015-06-02T00:00:00"/>
    <s v="2015"/>
    <x v="1"/>
    <x v="1"/>
    <s v="R3H"/>
    <n v="1"/>
    <n v="2330.37"/>
    <s v="Canada"/>
    <x v="3"/>
    <x v="86"/>
    <n v="0.2"/>
    <x v="2"/>
    <x v="6"/>
    <n v="8"/>
    <s v="Natura"/>
    <n v="3.952569169960474E-3"/>
  </r>
  <r>
    <n v="762"/>
    <d v="2015-04-06T00:00:00"/>
    <s v="2015"/>
    <x v="2"/>
    <x v="3"/>
    <s v="V6Z"/>
    <n v="1"/>
    <n v="2330.37"/>
    <s v="Canada"/>
    <x v="1"/>
    <x v="86"/>
    <n v="0.2"/>
    <x v="2"/>
    <x v="6"/>
    <n v="8"/>
    <s v="Natura"/>
    <n v="3.952569169960474E-3"/>
  </r>
  <r>
    <n v="762"/>
    <d v="2015-02-26T00:00:00"/>
    <s v="2015"/>
    <x v="4"/>
    <x v="0"/>
    <s v="T2J"/>
    <n v="1"/>
    <n v="2330.37"/>
    <s v="Canada"/>
    <x v="0"/>
    <x v="86"/>
    <n v="0.2"/>
    <x v="2"/>
    <x v="6"/>
    <n v="8"/>
    <s v="Natura"/>
    <n v="3.952569169960474E-3"/>
  </r>
  <r>
    <n v="762"/>
    <d v="2015-01-07T00:00:00"/>
    <s v="2015"/>
    <x v="3"/>
    <x v="2"/>
    <s v="R2G"/>
    <n v="1"/>
    <n v="2298.87"/>
    <s v="Canada"/>
    <x v="3"/>
    <x v="86"/>
    <n v="0.2"/>
    <x v="2"/>
    <x v="6"/>
    <n v="8"/>
    <s v="Natura"/>
    <n v="3.952569169960474E-3"/>
  </r>
  <r>
    <n v="762"/>
    <d v="2015-05-19T00:00:00"/>
    <s v="2015"/>
    <x v="5"/>
    <x v="1"/>
    <s v="M5X"/>
    <n v="1"/>
    <n v="2330.37"/>
    <s v="Canada"/>
    <x v="2"/>
    <x v="86"/>
    <n v="0.2"/>
    <x v="2"/>
    <x v="6"/>
    <n v="8"/>
    <s v="Natura"/>
    <n v="3.952569169960474E-3"/>
  </r>
  <r>
    <n v="777"/>
    <d v="2015-06-26T00:00:00"/>
    <s v="2015"/>
    <x v="1"/>
    <x v="5"/>
    <s v="T2P"/>
    <n v="1"/>
    <n v="1542.87"/>
    <s v="Canada"/>
    <x v="0"/>
    <x v="87"/>
    <n v="0.33333333333333331"/>
    <x v="2"/>
    <x v="6"/>
    <n v="8"/>
    <s v="Natura"/>
    <n v="3.952569169960474E-3"/>
  </r>
  <r>
    <n v="777"/>
    <d v="2015-04-20T00:00:00"/>
    <s v="2015"/>
    <x v="2"/>
    <x v="3"/>
    <s v="T6E"/>
    <n v="1"/>
    <n v="1542.87"/>
    <s v="Canada"/>
    <x v="0"/>
    <x v="87"/>
    <n v="0.33333333333333331"/>
    <x v="2"/>
    <x v="6"/>
    <n v="8"/>
    <s v="Natura"/>
    <n v="3.952569169960474E-3"/>
  </r>
  <r>
    <n v="777"/>
    <d v="2015-06-17T00:00:00"/>
    <s v="2015"/>
    <x v="1"/>
    <x v="2"/>
    <s v="R3G"/>
    <n v="1"/>
    <n v="1542.87"/>
    <s v="Canada"/>
    <x v="3"/>
    <x v="87"/>
    <n v="0.33333333333333331"/>
    <x v="2"/>
    <x v="6"/>
    <n v="8"/>
    <s v="Natura"/>
    <n v="3.952569169960474E-3"/>
  </r>
  <r>
    <n v="778"/>
    <d v="2015-04-20T00:00:00"/>
    <s v="2015"/>
    <x v="2"/>
    <x v="3"/>
    <s v="T6E"/>
    <n v="1"/>
    <n v="1542.87"/>
    <s v="Canada"/>
    <x v="0"/>
    <x v="88"/>
    <n v="0.33333333333333331"/>
    <x v="2"/>
    <x v="6"/>
    <n v="8"/>
    <s v="Natura"/>
    <n v="3.952569169960474E-3"/>
  </r>
  <r>
    <n v="778"/>
    <d v="2015-06-26T00:00:00"/>
    <s v="2015"/>
    <x v="1"/>
    <x v="5"/>
    <s v="T2P"/>
    <n v="1"/>
    <n v="1542.87"/>
    <s v="Canada"/>
    <x v="0"/>
    <x v="88"/>
    <n v="0.33333333333333331"/>
    <x v="2"/>
    <x v="6"/>
    <n v="8"/>
    <s v="Natura"/>
    <n v="3.952569169960474E-3"/>
  </r>
  <r>
    <n v="778"/>
    <d v="2015-06-17T00:00:00"/>
    <s v="2015"/>
    <x v="1"/>
    <x v="2"/>
    <s v="R3G"/>
    <n v="1"/>
    <n v="1542.87"/>
    <s v="Canada"/>
    <x v="3"/>
    <x v="88"/>
    <n v="0.33333333333333331"/>
    <x v="2"/>
    <x v="6"/>
    <n v="8"/>
    <s v="Natura"/>
    <n v="3.952569169960474E-3"/>
  </r>
  <r>
    <n v="781"/>
    <d v="2015-06-22T00:00:00"/>
    <s v="2015"/>
    <x v="1"/>
    <x v="3"/>
    <s v="T5C"/>
    <n v="1"/>
    <n v="1322.37"/>
    <s v="Canada"/>
    <x v="0"/>
    <x v="89"/>
    <n v="0.25"/>
    <x v="2"/>
    <x v="6"/>
    <n v="8"/>
    <s v="Natura"/>
    <n v="3.952569169960474E-3"/>
  </r>
  <r>
    <n v="781"/>
    <d v="2015-01-04T00:00:00"/>
    <s v="2015"/>
    <x v="3"/>
    <x v="6"/>
    <s v="L5N"/>
    <n v="1"/>
    <n v="1303.47"/>
    <s v="Canada"/>
    <x v="2"/>
    <x v="89"/>
    <n v="0.25"/>
    <x v="2"/>
    <x v="6"/>
    <n v="8"/>
    <s v="Natura"/>
    <n v="3.952569169960474E-3"/>
  </r>
  <r>
    <n v="781"/>
    <d v="2015-06-30T00:00:00"/>
    <s v="2015"/>
    <x v="1"/>
    <x v="1"/>
    <s v="L4X"/>
    <n v="1"/>
    <n v="1303.47"/>
    <s v="Canada"/>
    <x v="2"/>
    <x v="89"/>
    <n v="0.25"/>
    <x v="2"/>
    <x v="6"/>
    <n v="8"/>
    <s v="Natura"/>
    <n v="3.952569169960474E-3"/>
  </r>
  <r>
    <n v="781"/>
    <d v="2015-02-16T00:00:00"/>
    <s v="2015"/>
    <x v="4"/>
    <x v="3"/>
    <s v="T2H"/>
    <n v="1"/>
    <n v="1271.97"/>
    <s v="Canada"/>
    <x v="0"/>
    <x v="89"/>
    <n v="0.25"/>
    <x v="2"/>
    <x v="6"/>
    <n v="8"/>
    <s v="Natura"/>
    <n v="3.952569169960474E-3"/>
  </r>
  <r>
    <n v="782"/>
    <d v="2015-06-22T00:00:00"/>
    <s v="2015"/>
    <x v="1"/>
    <x v="3"/>
    <s v="T5C"/>
    <n v="1"/>
    <n v="1322.37"/>
    <s v="Canada"/>
    <x v="0"/>
    <x v="90"/>
    <n v="0.25"/>
    <x v="2"/>
    <x v="6"/>
    <n v="8"/>
    <s v="Natura"/>
    <n v="3.952569169960474E-3"/>
  </r>
  <r>
    <n v="782"/>
    <d v="2015-01-04T00:00:00"/>
    <s v="2015"/>
    <x v="3"/>
    <x v="6"/>
    <s v="L5N"/>
    <n v="1"/>
    <n v="1303.47"/>
    <s v="Canada"/>
    <x v="2"/>
    <x v="90"/>
    <n v="0.25"/>
    <x v="2"/>
    <x v="6"/>
    <n v="8"/>
    <s v="Natura"/>
    <n v="3.952569169960474E-3"/>
  </r>
  <r>
    <n v="782"/>
    <d v="2015-02-16T00:00:00"/>
    <s v="2015"/>
    <x v="4"/>
    <x v="3"/>
    <s v="T2H"/>
    <n v="1"/>
    <n v="1271.97"/>
    <s v="Canada"/>
    <x v="0"/>
    <x v="90"/>
    <n v="0.25"/>
    <x v="2"/>
    <x v="6"/>
    <n v="8"/>
    <s v="Natura"/>
    <n v="3.952569169960474E-3"/>
  </r>
  <r>
    <n v="782"/>
    <d v="2015-06-30T00:00:00"/>
    <s v="2015"/>
    <x v="1"/>
    <x v="1"/>
    <s v="L4X"/>
    <n v="1"/>
    <n v="1303.47"/>
    <s v="Canada"/>
    <x v="2"/>
    <x v="90"/>
    <n v="0.25"/>
    <x v="2"/>
    <x v="6"/>
    <n v="8"/>
    <s v="Natura"/>
    <n v="3.952569169960474E-3"/>
  </r>
  <r>
    <n v="791"/>
    <d v="2015-02-26T00:00:00"/>
    <s v="2015"/>
    <x v="4"/>
    <x v="0"/>
    <s v="L5N"/>
    <n v="1"/>
    <n v="849.87"/>
    <s v="Canada"/>
    <x v="2"/>
    <x v="91"/>
    <n v="0.5"/>
    <x v="2"/>
    <x v="6"/>
    <n v="8"/>
    <s v="Natura"/>
    <n v="3.952569169960474E-3"/>
  </r>
  <r>
    <n v="791"/>
    <d v="2015-01-22T00:00:00"/>
    <s v="2015"/>
    <x v="3"/>
    <x v="0"/>
    <s v="V5M"/>
    <n v="1"/>
    <n v="849.87"/>
    <s v="Canada"/>
    <x v="1"/>
    <x v="91"/>
    <n v="0.5"/>
    <x v="2"/>
    <x v="6"/>
    <n v="8"/>
    <s v="Natura"/>
    <n v="3.952569169960474E-3"/>
  </r>
  <r>
    <n v="792"/>
    <d v="2015-02-26T00:00:00"/>
    <s v="2015"/>
    <x v="4"/>
    <x v="0"/>
    <s v="L5N"/>
    <n v="1"/>
    <n v="849.87"/>
    <s v="Canada"/>
    <x v="2"/>
    <x v="92"/>
    <n v="0.5"/>
    <x v="2"/>
    <x v="6"/>
    <n v="8"/>
    <s v="Natura"/>
    <n v="3.952569169960474E-3"/>
  </r>
  <r>
    <n v="792"/>
    <d v="2015-01-22T00:00:00"/>
    <s v="2015"/>
    <x v="3"/>
    <x v="0"/>
    <s v="V5M"/>
    <n v="1"/>
    <n v="849.87"/>
    <s v="Canada"/>
    <x v="1"/>
    <x v="92"/>
    <n v="0.5"/>
    <x v="2"/>
    <x v="6"/>
    <n v="8"/>
    <s v="Natura"/>
    <n v="3.952569169960474E-3"/>
  </r>
  <r>
    <n v="793"/>
    <d v="2015-06-01T00:00:00"/>
    <s v="2015"/>
    <x v="1"/>
    <x v="3"/>
    <s v="V5W"/>
    <n v="1"/>
    <n v="1070.3699999999999"/>
    <s v="Canada"/>
    <x v="1"/>
    <x v="93"/>
    <n v="0.2"/>
    <x v="2"/>
    <x v="6"/>
    <n v="8"/>
    <s v="Natura"/>
    <n v="3.952569169960474E-3"/>
  </r>
  <r>
    <n v="793"/>
    <d v="2015-06-22T00:00:00"/>
    <s v="2015"/>
    <x v="1"/>
    <x v="3"/>
    <s v="V6Z"/>
    <n v="1"/>
    <n v="1070.3699999999999"/>
    <s v="Canada"/>
    <x v="1"/>
    <x v="93"/>
    <n v="0.2"/>
    <x v="2"/>
    <x v="6"/>
    <n v="8"/>
    <s v="Natura"/>
    <n v="3.952569169960474E-3"/>
  </r>
  <r>
    <n v="793"/>
    <d v="2015-01-23T00:00:00"/>
    <s v="2015"/>
    <x v="3"/>
    <x v="5"/>
    <s v="L5T"/>
    <n v="1"/>
    <n v="1070.3699999999999"/>
    <s v="Canada"/>
    <x v="2"/>
    <x v="93"/>
    <n v="0.2"/>
    <x v="2"/>
    <x v="6"/>
    <n v="8"/>
    <s v="Natura"/>
    <n v="3.952569169960474E-3"/>
  </r>
  <r>
    <n v="793"/>
    <d v="2015-01-23T00:00:00"/>
    <s v="2015"/>
    <x v="3"/>
    <x v="5"/>
    <s v="L5N"/>
    <n v="1"/>
    <n v="1070.3699999999999"/>
    <s v="Canada"/>
    <x v="2"/>
    <x v="93"/>
    <n v="0.2"/>
    <x v="2"/>
    <x v="6"/>
    <n v="8"/>
    <s v="Natura"/>
    <n v="3.952569169960474E-3"/>
  </r>
  <r>
    <n v="793"/>
    <d v="2015-06-10T00:00:00"/>
    <s v="2015"/>
    <x v="1"/>
    <x v="2"/>
    <s v="R2G"/>
    <n v="1"/>
    <n v="1070.3699999999999"/>
    <s v="Canada"/>
    <x v="3"/>
    <x v="93"/>
    <n v="0.2"/>
    <x v="2"/>
    <x v="6"/>
    <n v="8"/>
    <s v="Natura"/>
    <n v="3.952569169960474E-3"/>
  </r>
  <r>
    <n v="794"/>
    <d v="2015-06-01T00:00:00"/>
    <s v="2015"/>
    <x v="1"/>
    <x v="3"/>
    <s v="V5W"/>
    <n v="1"/>
    <n v="1070.3699999999999"/>
    <s v="Canada"/>
    <x v="1"/>
    <x v="94"/>
    <n v="0.2"/>
    <x v="2"/>
    <x v="6"/>
    <n v="8"/>
    <s v="Natura"/>
    <n v="3.952569169960474E-3"/>
  </r>
  <r>
    <n v="794"/>
    <d v="2015-06-22T00:00:00"/>
    <s v="2015"/>
    <x v="1"/>
    <x v="3"/>
    <s v="V6Z"/>
    <n v="1"/>
    <n v="1070.3699999999999"/>
    <s v="Canada"/>
    <x v="1"/>
    <x v="94"/>
    <n v="0.2"/>
    <x v="2"/>
    <x v="6"/>
    <n v="8"/>
    <s v="Natura"/>
    <n v="3.952569169960474E-3"/>
  </r>
  <r>
    <n v="794"/>
    <d v="2015-01-23T00:00:00"/>
    <s v="2015"/>
    <x v="3"/>
    <x v="5"/>
    <s v="L5N"/>
    <n v="1"/>
    <n v="1070.3699999999999"/>
    <s v="Canada"/>
    <x v="2"/>
    <x v="94"/>
    <n v="0.2"/>
    <x v="2"/>
    <x v="6"/>
    <n v="8"/>
    <s v="Natura"/>
    <n v="3.952569169960474E-3"/>
  </r>
  <r>
    <n v="794"/>
    <d v="2015-01-23T00:00:00"/>
    <s v="2015"/>
    <x v="3"/>
    <x v="5"/>
    <s v="L5T"/>
    <n v="1"/>
    <n v="1070.3699999999999"/>
    <s v="Canada"/>
    <x v="2"/>
    <x v="94"/>
    <n v="0.2"/>
    <x v="2"/>
    <x v="6"/>
    <n v="8"/>
    <s v="Natura"/>
    <n v="3.952569169960474E-3"/>
  </r>
  <r>
    <n v="794"/>
    <d v="2015-06-10T00:00:00"/>
    <s v="2015"/>
    <x v="1"/>
    <x v="2"/>
    <s v="R2G"/>
    <n v="1"/>
    <n v="1070.3699999999999"/>
    <s v="Canada"/>
    <x v="3"/>
    <x v="94"/>
    <n v="0.2"/>
    <x v="2"/>
    <x v="6"/>
    <n v="8"/>
    <s v="Natura"/>
    <n v="3.952569169960474E-3"/>
  </r>
  <r>
    <n v="808"/>
    <d v="2015-01-16T00:00:00"/>
    <s v="2015"/>
    <x v="3"/>
    <x v="5"/>
    <s v="K1R"/>
    <n v="1"/>
    <n v="4535.37"/>
    <s v="Canada"/>
    <x v="2"/>
    <x v="95"/>
    <n v="0.25"/>
    <x v="2"/>
    <x v="4"/>
    <n v="8"/>
    <s v="Natura"/>
    <n v="3.952569169960474E-3"/>
  </r>
  <r>
    <n v="808"/>
    <d v="2015-04-09T00:00:00"/>
    <s v="2015"/>
    <x v="2"/>
    <x v="0"/>
    <s v="T5K"/>
    <n v="1"/>
    <n v="4125.87"/>
    <s v="Canada"/>
    <x v="0"/>
    <x v="95"/>
    <n v="0.25"/>
    <x v="2"/>
    <x v="4"/>
    <n v="8"/>
    <s v="Natura"/>
    <n v="3.952569169960474E-3"/>
  </r>
  <r>
    <n v="808"/>
    <d v="2015-06-30T00:00:00"/>
    <s v="2015"/>
    <x v="1"/>
    <x v="1"/>
    <s v="V7W"/>
    <n v="1"/>
    <n v="4125.87"/>
    <s v="Canada"/>
    <x v="1"/>
    <x v="95"/>
    <n v="0.25"/>
    <x v="2"/>
    <x v="4"/>
    <n v="8"/>
    <s v="Natura"/>
    <n v="3.952569169960474E-3"/>
  </r>
  <r>
    <n v="808"/>
    <d v="2015-05-07T00:00:00"/>
    <s v="2015"/>
    <x v="5"/>
    <x v="0"/>
    <s v="R3G"/>
    <n v="1"/>
    <n v="4535.37"/>
    <s v="Canada"/>
    <x v="3"/>
    <x v="95"/>
    <n v="0.25"/>
    <x v="2"/>
    <x v="4"/>
    <n v="8"/>
    <s v="Natura"/>
    <n v="3.952569169960474E-3"/>
  </r>
  <r>
    <n v="819"/>
    <d v="2015-02-24T00:00:00"/>
    <s v="2015"/>
    <x v="4"/>
    <x v="1"/>
    <s v="T5W"/>
    <n v="1"/>
    <n v="15528.87"/>
    <s v="Canada"/>
    <x v="0"/>
    <x v="96"/>
    <n v="0.33333333333333331"/>
    <x v="1"/>
    <x v="1"/>
    <n v="8"/>
    <s v="Natura"/>
    <n v="3.952569169960474E-3"/>
  </r>
  <r>
    <n v="819"/>
    <d v="2015-03-13T00:00:00"/>
    <s v="2015"/>
    <x v="0"/>
    <x v="5"/>
    <s v="V5Z"/>
    <n v="1"/>
    <n v="16757.37"/>
    <s v="Canada"/>
    <x v="1"/>
    <x v="96"/>
    <n v="0.33333333333333331"/>
    <x v="1"/>
    <x v="1"/>
    <n v="8"/>
    <s v="Natura"/>
    <n v="3.952569169960474E-3"/>
  </r>
  <r>
    <n v="819"/>
    <d v="2015-05-22T00:00:00"/>
    <s v="2015"/>
    <x v="5"/>
    <x v="5"/>
    <s v="V6A"/>
    <n v="1"/>
    <n v="16757.37"/>
    <s v="Canada"/>
    <x v="1"/>
    <x v="96"/>
    <n v="0.33333333333333331"/>
    <x v="1"/>
    <x v="1"/>
    <n v="8"/>
    <s v="Natura"/>
    <n v="3.952569169960474E-3"/>
  </r>
  <r>
    <n v="826"/>
    <d v="2015-04-28T00:00:00"/>
    <s v="2015"/>
    <x v="2"/>
    <x v="1"/>
    <s v="R3T"/>
    <n v="1"/>
    <n v="14426.37"/>
    <s v="Canada"/>
    <x v="3"/>
    <x v="97"/>
    <n v="7.1428571428571425E-2"/>
    <x v="1"/>
    <x v="1"/>
    <n v="8"/>
    <s v="Natura"/>
    <n v="3.952569169960474E-3"/>
  </r>
  <r>
    <n v="826"/>
    <d v="2015-01-30T00:00:00"/>
    <s v="2015"/>
    <x v="3"/>
    <x v="5"/>
    <s v="T6T"/>
    <n v="1"/>
    <n v="14426.37"/>
    <s v="Canada"/>
    <x v="0"/>
    <x v="97"/>
    <n v="7.1428571428571425E-2"/>
    <x v="1"/>
    <x v="1"/>
    <n v="8"/>
    <s v="Natura"/>
    <n v="3.952569169960474E-3"/>
  </r>
  <r>
    <n v="826"/>
    <d v="2015-02-23T00:00:00"/>
    <s v="2015"/>
    <x v="4"/>
    <x v="3"/>
    <s v="R3T"/>
    <n v="1"/>
    <n v="14426.37"/>
    <s v="Canada"/>
    <x v="3"/>
    <x v="97"/>
    <n v="7.1428571428571425E-2"/>
    <x v="1"/>
    <x v="1"/>
    <n v="8"/>
    <s v="Natura"/>
    <n v="3.952569169960474E-3"/>
  </r>
  <r>
    <n v="826"/>
    <d v="2015-04-28T00:00:00"/>
    <s v="2015"/>
    <x v="2"/>
    <x v="1"/>
    <s v="V5W"/>
    <n v="1"/>
    <n v="13229.37"/>
    <s v="Canada"/>
    <x v="1"/>
    <x v="97"/>
    <n v="7.1428571428571425E-2"/>
    <x v="1"/>
    <x v="1"/>
    <n v="8"/>
    <s v="Natura"/>
    <n v="3.952569169960474E-3"/>
  </r>
  <r>
    <n v="826"/>
    <d v="2015-03-26T00:00:00"/>
    <s v="2015"/>
    <x v="0"/>
    <x v="0"/>
    <s v="K1H"/>
    <n v="1"/>
    <n v="12536.37"/>
    <s v="Canada"/>
    <x v="2"/>
    <x v="97"/>
    <n v="7.1428571428571425E-2"/>
    <x v="1"/>
    <x v="1"/>
    <n v="8"/>
    <s v="Natura"/>
    <n v="3.952569169960474E-3"/>
  </r>
  <r>
    <n v="826"/>
    <d v="2015-06-29T00:00:00"/>
    <s v="2015"/>
    <x v="1"/>
    <x v="3"/>
    <s v="T6G"/>
    <n v="1"/>
    <n v="14426.37"/>
    <s v="Canada"/>
    <x v="0"/>
    <x v="97"/>
    <n v="7.1428571428571425E-2"/>
    <x v="1"/>
    <x v="1"/>
    <n v="8"/>
    <s v="Natura"/>
    <n v="3.952569169960474E-3"/>
  </r>
  <r>
    <n v="826"/>
    <d v="2015-05-19T00:00:00"/>
    <s v="2015"/>
    <x v="5"/>
    <x v="1"/>
    <s v="T6G"/>
    <n v="1"/>
    <n v="14426.37"/>
    <s v="Canada"/>
    <x v="0"/>
    <x v="97"/>
    <n v="7.1428571428571425E-2"/>
    <x v="1"/>
    <x v="1"/>
    <n v="8"/>
    <s v="Natura"/>
    <n v="3.952569169960474E-3"/>
  </r>
  <r>
    <n v="826"/>
    <d v="2015-06-24T00:00:00"/>
    <s v="2015"/>
    <x v="1"/>
    <x v="2"/>
    <s v="H3H"/>
    <n v="1"/>
    <n v="13922.37"/>
    <s v="Canada"/>
    <x v="4"/>
    <x v="97"/>
    <n v="7.1428571428571425E-2"/>
    <x v="1"/>
    <x v="1"/>
    <n v="8"/>
    <s v="Natura"/>
    <n v="3.952569169960474E-3"/>
  </r>
  <r>
    <n v="826"/>
    <d v="2015-05-29T00:00:00"/>
    <s v="2015"/>
    <x v="5"/>
    <x v="5"/>
    <s v="L5N"/>
    <n v="1"/>
    <n v="14426.37"/>
    <s v="Canada"/>
    <x v="2"/>
    <x v="97"/>
    <n v="7.1428571428571425E-2"/>
    <x v="1"/>
    <x v="1"/>
    <n v="8"/>
    <s v="Natura"/>
    <n v="3.952569169960474E-3"/>
  </r>
  <r>
    <n v="826"/>
    <d v="2015-04-21T00:00:00"/>
    <s v="2015"/>
    <x v="2"/>
    <x v="1"/>
    <s v="K1A"/>
    <n v="1"/>
    <n v="14426.37"/>
    <s v="Canada"/>
    <x v="2"/>
    <x v="97"/>
    <n v="7.1428571428571425E-2"/>
    <x v="1"/>
    <x v="1"/>
    <n v="8"/>
    <s v="Natura"/>
    <n v="3.952569169960474E-3"/>
  </r>
  <r>
    <n v="826"/>
    <d v="2015-05-28T00:00:00"/>
    <s v="2015"/>
    <x v="5"/>
    <x v="0"/>
    <s v="T1Y"/>
    <n v="1"/>
    <n v="14426.37"/>
    <s v="Canada"/>
    <x v="0"/>
    <x v="97"/>
    <n v="7.1428571428571425E-2"/>
    <x v="1"/>
    <x v="1"/>
    <n v="8"/>
    <s v="Natura"/>
    <n v="3.952569169960474E-3"/>
  </r>
  <r>
    <n v="826"/>
    <d v="2015-02-25T00:00:00"/>
    <s v="2015"/>
    <x v="4"/>
    <x v="2"/>
    <s v="V6T"/>
    <n v="1"/>
    <n v="13229.37"/>
    <s v="Canada"/>
    <x v="1"/>
    <x v="97"/>
    <n v="7.1428571428571425E-2"/>
    <x v="1"/>
    <x v="1"/>
    <n v="8"/>
    <s v="Natura"/>
    <n v="3.952569169960474E-3"/>
  </r>
  <r>
    <n v="826"/>
    <d v="2015-04-12T00:00:00"/>
    <s v="2015"/>
    <x v="2"/>
    <x v="6"/>
    <s v="K1R"/>
    <n v="1"/>
    <n v="13922.37"/>
    <s v="Canada"/>
    <x v="2"/>
    <x v="97"/>
    <n v="7.1428571428571425E-2"/>
    <x v="1"/>
    <x v="1"/>
    <n v="8"/>
    <s v="Natura"/>
    <n v="3.952569169960474E-3"/>
  </r>
  <r>
    <n v="826"/>
    <d v="2015-06-12T00:00:00"/>
    <s v="2015"/>
    <x v="1"/>
    <x v="5"/>
    <s v="R3H"/>
    <n v="1"/>
    <n v="14426.37"/>
    <s v="Canada"/>
    <x v="3"/>
    <x v="97"/>
    <n v="7.1428571428571425E-2"/>
    <x v="1"/>
    <x v="1"/>
    <n v="8"/>
    <s v="Natura"/>
    <n v="3.952569169960474E-3"/>
  </r>
  <r>
    <n v="828"/>
    <d v="2015-03-02T00:00:00"/>
    <s v="2015"/>
    <x v="0"/>
    <x v="3"/>
    <s v="T6V"/>
    <n v="1"/>
    <n v="10153.08"/>
    <s v="Canada"/>
    <x v="0"/>
    <x v="98"/>
    <n v="1"/>
    <x v="1"/>
    <x v="1"/>
    <n v="8"/>
    <s v="Natura"/>
    <n v="3.952569169960474E-3"/>
  </r>
  <r>
    <n v="835"/>
    <d v="2015-04-09T00:00:00"/>
    <s v="2015"/>
    <x v="2"/>
    <x v="0"/>
    <s v="T6G"/>
    <n v="1"/>
    <n v="6299.37"/>
    <s v="Canada"/>
    <x v="0"/>
    <x v="99"/>
    <n v="0.25"/>
    <x v="1"/>
    <x v="1"/>
    <n v="8"/>
    <s v="Natura"/>
    <n v="3.952569169960474E-3"/>
  </r>
  <r>
    <n v="835"/>
    <d v="2015-04-15T00:00:00"/>
    <s v="2015"/>
    <x v="2"/>
    <x v="2"/>
    <s v="R2W"/>
    <n v="1"/>
    <n v="6299.37"/>
    <s v="Canada"/>
    <x v="3"/>
    <x v="99"/>
    <n v="0.25"/>
    <x v="1"/>
    <x v="1"/>
    <n v="8"/>
    <s v="Natura"/>
    <n v="3.952569169960474E-3"/>
  </r>
  <r>
    <n v="835"/>
    <d v="2015-05-13T00:00:00"/>
    <s v="2015"/>
    <x v="5"/>
    <x v="2"/>
    <s v="M5R"/>
    <n v="1"/>
    <n v="6299.37"/>
    <s v="Canada"/>
    <x v="2"/>
    <x v="99"/>
    <n v="0.25"/>
    <x v="1"/>
    <x v="1"/>
    <n v="8"/>
    <s v="Natura"/>
    <n v="3.952569169960474E-3"/>
  </r>
  <r>
    <n v="835"/>
    <d v="2015-04-30T00:00:00"/>
    <s v="2015"/>
    <x v="2"/>
    <x v="0"/>
    <s v="M5X"/>
    <n v="1"/>
    <n v="6299.37"/>
    <s v="Canada"/>
    <x v="2"/>
    <x v="99"/>
    <n v="0.25"/>
    <x v="1"/>
    <x v="1"/>
    <n v="8"/>
    <s v="Natura"/>
    <n v="3.952569169960474E-3"/>
  </r>
  <r>
    <n v="862"/>
    <d v="2015-06-21T00:00:00"/>
    <s v="2015"/>
    <x v="1"/>
    <x v="6"/>
    <s v="V7W"/>
    <n v="1"/>
    <n v="2330.37"/>
    <s v="Canada"/>
    <x v="1"/>
    <x v="100"/>
    <n v="1"/>
    <x v="1"/>
    <x v="2"/>
    <n v="8"/>
    <s v="Natura"/>
    <n v="3.952569169960474E-3"/>
  </r>
  <r>
    <n v="905"/>
    <d v="2015-05-21T00:00:00"/>
    <s v="2015"/>
    <x v="5"/>
    <x v="0"/>
    <s v="V6T"/>
    <n v="1"/>
    <n v="7244.37"/>
    <s v="Canada"/>
    <x v="1"/>
    <x v="101"/>
    <n v="1"/>
    <x v="1"/>
    <x v="3"/>
    <n v="8"/>
    <s v="Natura"/>
    <n v="3.952569169960474E-3"/>
  </r>
  <r>
    <n v="907"/>
    <d v="2015-02-15T00:00:00"/>
    <s v="2015"/>
    <x v="4"/>
    <x v="6"/>
    <s v="M7Y"/>
    <n v="1"/>
    <n v="7307.37"/>
    <s v="Canada"/>
    <x v="2"/>
    <x v="102"/>
    <n v="6.25E-2"/>
    <x v="1"/>
    <x v="3"/>
    <n v="8"/>
    <s v="Natura"/>
    <n v="3.952569169960474E-3"/>
  </r>
  <r>
    <n v="907"/>
    <d v="2015-02-05T00:00:00"/>
    <s v="2015"/>
    <x v="4"/>
    <x v="0"/>
    <s v="M6S"/>
    <n v="1"/>
    <n v="7307.37"/>
    <s v="Canada"/>
    <x v="2"/>
    <x v="102"/>
    <n v="6.25E-2"/>
    <x v="1"/>
    <x v="3"/>
    <n v="8"/>
    <s v="Natura"/>
    <n v="3.952569169960474E-3"/>
  </r>
  <r>
    <n v="907"/>
    <d v="2015-03-15T00:00:00"/>
    <s v="2015"/>
    <x v="0"/>
    <x v="6"/>
    <s v="L5T"/>
    <n v="1"/>
    <n v="7244.37"/>
    <s v="Canada"/>
    <x v="2"/>
    <x v="102"/>
    <n v="6.25E-2"/>
    <x v="1"/>
    <x v="3"/>
    <n v="8"/>
    <s v="Natura"/>
    <n v="3.952569169960474E-3"/>
  </r>
  <r>
    <n v="907"/>
    <d v="2015-01-12T00:00:00"/>
    <s v="2015"/>
    <x v="3"/>
    <x v="3"/>
    <s v="L5R"/>
    <n v="1"/>
    <n v="7307.37"/>
    <s v="Canada"/>
    <x v="2"/>
    <x v="102"/>
    <n v="6.25E-2"/>
    <x v="1"/>
    <x v="3"/>
    <n v="8"/>
    <s v="Natura"/>
    <n v="3.952569169960474E-3"/>
  </r>
  <r>
    <n v="907"/>
    <d v="2015-04-28T00:00:00"/>
    <s v="2015"/>
    <x v="2"/>
    <x v="1"/>
    <s v="R3T"/>
    <n v="1"/>
    <n v="7559.37"/>
    <s v="Canada"/>
    <x v="3"/>
    <x v="102"/>
    <n v="6.25E-2"/>
    <x v="1"/>
    <x v="3"/>
    <n v="8"/>
    <s v="Natura"/>
    <n v="3.952569169960474E-3"/>
  </r>
  <r>
    <n v="907"/>
    <d v="2015-02-05T00:00:00"/>
    <s v="2015"/>
    <x v="4"/>
    <x v="0"/>
    <s v="L5G"/>
    <n v="1"/>
    <n v="7307.37"/>
    <s v="Canada"/>
    <x v="2"/>
    <x v="102"/>
    <n v="6.25E-2"/>
    <x v="1"/>
    <x v="3"/>
    <n v="8"/>
    <s v="Natura"/>
    <n v="3.952569169960474E-3"/>
  </r>
  <r>
    <n v="907"/>
    <d v="2015-02-19T00:00:00"/>
    <s v="2015"/>
    <x v="4"/>
    <x v="0"/>
    <s v="L5R"/>
    <n v="1"/>
    <n v="7307.37"/>
    <s v="Canada"/>
    <x v="2"/>
    <x v="102"/>
    <n v="6.25E-2"/>
    <x v="1"/>
    <x v="3"/>
    <n v="8"/>
    <s v="Natura"/>
    <n v="3.952569169960474E-3"/>
  </r>
  <r>
    <n v="907"/>
    <d v="2015-02-05T00:00:00"/>
    <s v="2015"/>
    <x v="4"/>
    <x v="0"/>
    <s v="V5N"/>
    <n v="1"/>
    <n v="7307.37"/>
    <s v="Canada"/>
    <x v="1"/>
    <x v="102"/>
    <n v="6.25E-2"/>
    <x v="1"/>
    <x v="3"/>
    <n v="8"/>
    <s v="Natura"/>
    <n v="3.952569169960474E-3"/>
  </r>
  <r>
    <n v="907"/>
    <d v="2015-03-13T00:00:00"/>
    <s v="2015"/>
    <x v="0"/>
    <x v="5"/>
    <s v="T6V"/>
    <n v="1"/>
    <n v="7307.37"/>
    <s v="Canada"/>
    <x v="0"/>
    <x v="102"/>
    <n v="6.25E-2"/>
    <x v="1"/>
    <x v="3"/>
    <n v="8"/>
    <s v="Natura"/>
    <n v="3.952569169960474E-3"/>
  </r>
  <r>
    <n v="907"/>
    <d v="2015-01-29T00:00:00"/>
    <s v="2015"/>
    <x v="3"/>
    <x v="0"/>
    <s v="T5L"/>
    <n v="1"/>
    <n v="7307.37"/>
    <s v="Canada"/>
    <x v="0"/>
    <x v="102"/>
    <n v="6.25E-2"/>
    <x v="1"/>
    <x v="3"/>
    <n v="8"/>
    <s v="Natura"/>
    <n v="3.952569169960474E-3"/>
  </r>
  <r>
    <n v="907"/>
    <d v="2015-04-08T00:00:00"/>
    <s v="2015"/>
    <x v="2"/>
    <x v="2"/>
    <s v="V7W"/>
    <n v="1"/>
    <n v="7559.37"/>
    <s v="Canada"/>
    <x v="1"/>
    <x v="102"/>
    <n v="6.25E-2"/>
    <x v="1"/>
    <x v="3"/>
    <n v="8"/>
    <s v="Natura"/>
    <n v="3.952569169960474E-3"/>
  </r>
  <r>
    <n v="907"/>
    <d v="2015-03-30T00:00:00"/>
    <s v="2015"/>
    <x v="0"/>
    <x v="3"/>
    <s v="M5B"/>
    <n v="1"/>
    <n v="7559.37"/>
    <s v="Canada"/>
    <x v="2"/>
    <x v="102"/>
    <n v="6.25E-2"/>
    <x v="1"/>
    <x v="3"/>
    <n v="8"/>
    <s v="Natura"/>
    <n v="3.952569169960474E-3"/>
  </r>
  <r>
    <n v="907"/>
    <d v="2015-04-14T00:00:00"/>
    <s v="2015"/>
    <x v="2"/>
    <x v="1"/>
    <s v="T2C"/>
    <n v="1"/>
    <n v="7874.37"/>
    <s v="Canada"/>
    <x v="0"/>
    <x v="102"/>
    <n v="6.25E-2"/>
    <x v="1"/>
    <x v="3"/>
    <n v="8"/>
    <s v="Natura"/>
    <n v="3.952569169960474E-3"/>
  </r>
  <r>
    <n v="907"/>
    <d v="2015-05-11T00:00:00"/>
    <s v="2015"/>
    <x v="5"/>
    <x v="3"/>
    <s v="T2C"/>
    <n v="1"/>
    <n v="7559.37"/>
    <s v="Canada"/>
    <x v="0"/>
    <x v="102"/>
    <n v="6.25E-2"/>
    <x v="1"/>
    <x v="3"/>
    <n v="8"/>
    <s v="Natura"/>
    <n v="3.952569169960474E-3"/>
  </r>
  <r>
    <n v="907"/>
    <d v="2015-06-28T00:00:00"/>
    <s v="2015"/>
    <x v="1"/>
    <x v="6"/>
    <s v="T5K"/>
    <n v="1"/>
    <n v="7874.37"/>
    <s v="Canada"/>
    <x v="0"/>
    <x v="102"/>
    <n v="6.25E-2"/>
    <x v="1"/>
    <x v="3"/>
    <n v="8"/>
    <s v="Natura"/>
    <n v="3.952569169960474E-3"/>
  </r>
  <r>
    <n v="907"/>
    <d v="2015-03-27T00:00:00"/>
    <s v="2015"/>
    <x v="0"/>
    <x v="5"/>
    <s v="L5R"/>
    <n v="1"/>
    <n v="7307.37"/>
    <s v="Canada"/>
    <x v="2"/>
    <x v="102"/>
    <n v="6.25E-2"/>
    <x v="1"/>
    <x v="3"/>
    <n v="8"/>
    <s v="Natura"/>
    <n v="3.952569169960474E-3"/>
  </r>
  <r>
    <n v="910"/>
    <d v="2015-04-28T00:00:00"/>
    <s v="2015"/>
    <x v="2"/>
    <x v="1"/>
    <s v="L5N"/>
    <n v="1"/>
    <n v="5165.37"/>
    <s v="Canada"/>
    <x v="2"/>
    <x v="103"/>
    <n v="1"/>
    <x v="1"/>
    <x v="3"/>
    <n v="8"/>
    <s v="Natura"/>
    <n v="3.952569169960474E-3"/>
  </r>
  <r>
    <n v="926"/>
    <d v="2015-06-24T00:00:00"/>
    <s v="2015"/>
    <x v="1"/>
    <x v="2"/>
    <s v="K1R"/>
    <n v="1"/>
    <n v="6803.37"/>
    <s v="Canada"/>
    <x v="2"/>
    <x v="104"/>
    <n v="0.5"/>
    <x v="1"/>
    <x v="3"/>
    <n v="8"/>
    <s v="Natura"/>
    <n v="3.952569169960474E-3"/>
  </r>
  <r>
    <n v="926"/>
    <d v="2015-06-16T00:00:00"/>
    <s v="2015"/>
    <x v="1"/>
    <x v="1"/>
    <s v="R3V"/>
    <n v="1"/>
    <n v="6803.37"/>
    <s v="Canada"/>
    <x v="3"/>
    <x v="104"/>
    <n v="0.5"/>
    <x v="1"/>
    <x v="3"/>
    <n v="8"/>
    <s v="Natura"/>
    <n v="3.952569169960474E-3"/>
  </r>
  <r>
    <n v="927"/>
    <d v="2015-06-22T00:00:00"/>
    <s v="2015"/>
    <x v="1"/>
    <x v="3"/>
    <s v="M6G"/>
    <n v="1"/>
    <n v="6173.37"/>
    <s v="Canada"/>
    <x v="2"/>
    <x v="105"/>
    <n v="4.5454545454545456E-2"/>
    <x v="1"/>
    <x v="3"/>
    <n v="8"/>
    <s v="Natura"/>
    <n v="3.952569169960474E-3"/>
  </r>
  <r>
    <n v="927"/>
    <d v="2015-03-31T00:00:00"/>
    <s v="2015"/>
    <x v="0"/>
    <x v="1"/>
    <s v="M6H"/>
    <n v="1"/>
    <n v="6173.37"/>
    <s v="Canada"/>
    <x v="2"/>
    <x v="105"/>
    <n v="4.5454545454545456E-2"/>
    <x v="1"/>
    <x v="3"/>
    <n v="8"/>
    <s v="Natura"/>
    <n v="3.952569169960474E-3"/>
  </r>
  <r>
    <n v="927"/>
    <d v="2015-03-31T00:00:00"/>
    <s v="2015"/>
    <x v="0"/>
    <x v="1"/>
    <s v="M6S"/>
    <n v="1"/>
    <n v="6173.37"/>
    <s v="Canada"/>
    <x v="2"/>
    <x v="105"/>
    <n v="4.5454545454545456E-2"/>
    <x v="1"/>
    <x v="3"/>
    <n v="8"/>
    <s v="Natura"/>
    <n v="3.952569169960474E-3"/>
  </r>
  <r>
    <n v="927"/>
    <d v="2015-03-31T00:00:00"/>
    <s v="2015"/>
    <x v="0"/>
    <x v="1"/>
    <s v="L5N"/>
    <n v="1"/>
    <n v="6173.37"/>
    <s v="Canada"/>
    <x v="2"/>
    <x v="105"/>
    <n v="4.5454545454545456E-2"/>
    <x v="1"/>
    <x v="3"/>
    <n v="8"/>
    <s v="Natura"/>
    <n v="3.952569169960474E-3"/>
  </r>
  <r>
    <n v="927"/>
    <d v="2015-06-01T00:00:00"/>
    <s v="2015"/>
    <x v="1"/>
    <x v="3"/>
    <s v="V5Z"/>
    <n v="1"/>
    <n v="6047.37"/>
    <s v="Canada"/>
    <x v="1"/>
    <x v="105"/>
    <n v="4.5454545454545456E-2"/>
    <x v="1"/>
    <x v="3"/>
    <n v="8"/>
    <s v="Natura"/>
    <n v="3.952569169960474E-3"/>
  </r>
  <r>
    <n v="927"/>
    <d v="2015-03-24T00:00:00"/>
    <s v="2015"/>
    <x v="0"/>
    <x v="1"/>
    <s v="M4V"/>
    <n v="1"/>
    <n v="6173.37"/>
    <s v="Canada"/>
    <x v="2"/>
    <x v="105"/>
    <n v="4.5454545454545456E-2"/>
    <x v="1"/>
    <x v="3"/>
    <n v="8"/>
    <s v="Natura"/>
    <n v="3.952569169960474E-3"/>
  </r>
  <r>
    <n v="927"/>
    <d v="2015-04-28T00:00:00"/>
    <s v="2015"/>
    <x v="2"/>
    <x v="1"/>
    <s v="T2X"/>
    <n v="1"/>
    <n v="6173.37"/>
    <s v="Canada"/>
    <x v="0"/>
    <x v="105"/>
    <n v="4.5454545454545456E-2"/>
    <x v="1"/>
    <x v="3"/>
    <n v="8"/>
    <s v="Natura"/>
    <n v="3.952569169960474E-3"/>
  </r>
  <r>
    <n v="927"/>
    <d v="2015-03-09T00:00:00"/>
    <s v="2015"/>
    <x v="0"/>
    <x v="3"/>
    <s v="M4S"/>
    <n v="1"/>
    <n v="6173.37"/>
    <s v="Canada"/>
    <x v="2"/>
    <x v="105"/>
    <n v="4.5454545454545456E-2"/>
    <x v="1"/>
    <x v="3"/>
    <n v="8"/>
    <s v="Natura"/>
    <n v="3.952569169960474E-3"/>
  </r>
  <r>
    <n v="927"/>
    <d v="2015-04-10T00:00:00"/>
    <s v="2015"/>
    <x v="2"/>
    <x v="5"/>
    <s v="T5H"/>
    <n v="1"/>
    <n v="6173.37"/>
    <s v="Canada"/>
    <x v="0"/>
    <x v="105"/>
    <n v="4.5454545454545456E-2"/>
    <x v="1"/>
    <x v="3"/>
    <n v="8"/>
    <s v="Natura"/>
    <n v="3.952569169960474E-3"/>
  </r>
  <r>
    <n v="927"/>
    <d v="2015-06-30T00:00:00"/>
    <s v="2015"/>
    <x v="1"/>
    <x v="1"/>
    <s v="T2X"/>
    <n v="1"/>
    <n v="6173.37"/>
    <s v="Canada"/>
    <x v="0"/>
    <x v="105"/>
    <n v="4.5454545454545456E-2"/>
    <x v="1"/>
    <x v="3"/>
    <n v="8"/>
    <s v="Natura"/>
    <n v="3.952569169960474E-3"/>
  </r>
  <r>
    <n v="927"/>
    <d v="2015-05-06T00:00:00"/>
    <s v="2015"/>
    <x v="5"/>
    <x v="2"/>
    <s v="K1A"/>
    <n v="1"/>
    <n v="7685.37"/>
    <s v="Canada"/>
    <x v="2"/>
    <x v="105"/>
    <n v="4.5454545454545456E-2"/>
    <x v="1"/>
    <x v="3"/>
    <n v="8"/>
    <s v="Natura"/>
    <n v="3.952569169960474E-3"/>
  </r>
  <r>
    <n v="927"/>
    <d v="2015-05-18T00:00:00"/>
    <s v="2015"/>
    <x v="5"/>
    <x v="3"/>
    <s v="T6T"/>
    <n v="1"/>
    <n v="6173.37"/>
    <s v="Canada"/>
    <x v="0"/>
    <x v="105"/>
    <n v="4.5454545454545456E-2"/>
    <x v="1"/>
    <x v="3"/>
    <n v="8"/>
    <s v="Natura"/>
    <n v="3.952569169960474E-3"/>
  </r>
  <r>
    <n v="927"/>
    <d v="2015-04-30T00:00:00"/>
    <s v="2015"/>
    <x v="2"/>
    <x v="0"/>
    <s v="T5H"/>
    <n v="1"/>
    <n v="6173.37"/>
    <s v="Canada"/>
    <x v="0"/>
    <x v="105"/>
    <n v="4.5454545454545456E-2"/>
    <x v="1"/>
    <x v="3"/>
    <n v="8"/>
    <s v="Natura"/>
    <n v="3.952569169960474E-3"/>
  </r>
  <r>
    <n v="927"/>
    <d v="2015-05-28T00:00:00"/>
    <s v="2015"/>
    <x v="5"/>
    <x v="0"/>
    <s v="T6G"/>
    <n v="1"/>
    <n v="5417.37"/>
    <s v="Canada"/>
    <x v="0"/>
    <x v="105"/>
    <n v="4.5454545454545456E-2"/>
    <x v="1"/>
    <x v="3"/>
    <n v="8"/>
    <s v="Natura"/>
    <n v="3.952569169960474E-3"/>
  </r>
  <r>
    <n v="927"/>
    <d v="2015-05-29T00:00:00"/>
    <s v="2015"/>
    <x v="5"/>
    <x v="5"/>
    <s v="V7M"/>
    <n v="1"/>
    <n v="6173.37"/>
    <s v="Canada"/>
    <x v="1"/>
    <x v="105"/>
    <n v="4.5454545454545456E-2"/>
    <x v="1"/>
    <x v="3"/>
    <n v="8"/>
    <s v="Natura"/>
    <n v="3.952569169960474E-3"/>
  </r>
  <r>
    <n v="927"/>
    <d v="2015-05-13T00:00:00"/>
    <s v="2015"/>
    <x v="5"/>
    <x v="2"/>
    <s v="R3G"/>
    <n v="1"/>
    <n v="6047.37"/>
    <s v="Canada"/>
    <x v="3"/>
    <x v="105"/>
    <n v="4.5454545454545456E-2"/>
    <x v="1"/>
    <x v="3"/>
    <n v="8"/>
    <s v="Natura"/>
    <n v="3.952569169960474E-3"/>
  </r>
  <r>
    <n v="927"/>
    <d v="2015-04-22T00:00:00"/>
    <s v="2015"/>
    <x v="2"/>
    <x v="2"/>
    <s v="L5R"/>
    <n v="1"/>
    <n v="6173.37"/>
    <s v="Canada"/>
    <x v="2"/>
    <x v="105"/>
    <n v="4.5454545454545456E-2"/>
    <x v="1"/>
    <x v="3"/>
    <n v="8"/>
    <s v="Natura"/>
    <n v="3.952569169960474E-3"/>
  </r>
  <r>
    <n v="927"/>
    <d v="2015-05-19T00:00:00"/>
    <s v="2015"/>
    <x v="5"/>
    <x v="1"/>
    <s v="R3T"/>
    <n v="1"/>
    <n v="7685.37"/>
    <s v="Canada"/>
    <x v="3"/>
    <x v="105"/>
    <n v="4.5454545454545456E-2"/>
    <x v="1"/>
    <x v="3"/>
    <n v="8"/>
    <s v="Natura"/>
    <n v="3.952569169960474E-3"/>
  </r>
  <r>
    <n v="927"/>
    <d v="2015-03-29T00:00:00"/>
    <s v="2015"/>
    <x v="0"/>
    <x v="6"/>
    <s v="T6G"/>
    <n v="1"/>
    <n v="6173.37"/>
    <s v="Canada"/>
    <x v="0"/>
    <x v="105"/>
    <n v="4.5454545454545456E-2"/>
    <x v="1"/>
    <x v="3"/>
    <n v="8"/>
    <s v="Natura"/>
    <n v="3.952569169960474E-3"/>
  </r>
  <r>
    <n v="927"/>
    <d v="2015-03-05T00:00:00"/>
    <s v="2015"/>
    <x v="0"/>
    <x v="0"/>
    <s v="V6G"/>
    <n v="1"/>
    <n v="6173.37"/>
    <s v="Canada"/>
    <x v="1"/>
    <x v="105"/>
    <n v="4.5454545454545456E-2"/>
    <x v="1"/>
    <x v="3"/>
    <n v="8"/>
    <s v="Natura"/>
    <n v="3.952569169960474E-3"/>
  </r>
  <r>
    <n v="927"/>
    <d v="2015-04-12T00:00:00"/>
    <s v="2015"/>
    <x v="2"/>
    <x v="6"/>
    <s v="L5G"/>
    <n v="1"/>
    <n v="6173.37"/>
    <s v="Canada"/>
    <x v="2"/>
    <x v="105"/>
    <n v="4.5454545454545456E-2"/>
    <x v="1"/>
    <x v="3"/>
    <n v="8"/>
    <s v="Natura"/>
    <n v="3.952569169960474E-3"/>
  </r>
  <r>
    <n v="927"/>
    <d v="2015-06-12T00:00:00"/>
    <s v="2015"/>
    <x v="1"/>
    <x v="5"/>
    <s v="L5N"/>
    <n v="1"/>
    <n v="6173.37"/>
    <s v="Canada"/>
    <x v="2"/>
    <x v="105"/>
    <n v="4.5454545454545456E-2"/>
    <x v="1"/>
    <x v="3"/>
    <n v="8"/>
    <s v="Natura"/>
    <n v="3.952569169960474E-3"/>
  </r>
  <r>
    <n v="930"/>
    <d v="2015-05-05T00:00:00"/>
    <s v="2015"/>
    <x v="5"/>
    <x v="1"/>
    <s v="L5N"/>
    <n v="1"/>
    <n v="6929.37"/>
    <s v="Canada"/>
    <x v="2"/>
    <x v="106"/>
    <n v="1"/>
    <x v="1"/>
    <x v="3"/>
    <n v="8"/>
    <s v="Natura"/>
    <n v="3.952569169960474E-3"/>
  </r>
  <r>
    <n v="939"/>
    <d v="2015-04-28T00:00:00"/>
    <s v="2015"/>
    <x v="2"/>
    <x v="1"/>
    <s v="R3T"/>
    <n v="1"/>
    <n v="4409.37"/>
    <s v="Canada"/>
    <x v="3"/>
    <x v="107"/>
    <n v="9.0909090909090912E-2"/>
    <x v="1"/>
    <x v="5"/>
    <n v="8"/>
    <s v="Natura"/>
    <n v="3.952569169960474E-3"/>
  </r>
  <r>
    <n v="939"/>
    <d v="2015-03-18T00:00:00"/>
    <s v="2015"/>
    <x v="0"/>
    <x v="2"/>
    <s v="T2X"/>
    <n v="1"/>
    <n v="4409.37"/>
    <s v="Canada"/>
    <x v="0"/>
    <x v="107"/>
    <n v="9.0909090909090912E-2"/>
    <x v="1"/>
    <x v="5"/>
    <n v="8"/>
    <s v="Natura"/>
    <n v="3.952569169960474E-3"/>
  </r>
  <r>
    <n v="939"/>
    <d v="2015-02-20T00:00:00"/>
    <s v="2015"/>
    <x v="4"/>
    <x v="5"/>
    <s v="T3B"/>
    <n v="1"/>
    <n v="4598.37"/>
    <s v="Canada"/>
    <x v="0"/>
    <x v="107"/>
    <n v="9.0909090909090912E-2"/>
    <x v="1"/>
    <x v="5"/>
    <n v="8"/>
    <s v="Natura"/>
    <n v="3.952569169960474E-3"/>
  </r>
  <r>
    <n v="939"/>
    <d v="2015-02-12T00:00:00"/>
    <s v="2015"/>
    <x v="4"/>
    <x v="0"/>
    <s v="T6G"/>
    <n v="1"/>
    <n v="4598.37"/>
    <s v="Canada"/>
    <x v="0"/>
    <x v="107"/>
    <n v="9.0909090909090912E-2"/>
    <x v="1"/>
    <x v="5"/>
    <n v="8"/>
    <s v="Natura"/>
    <n v="3.952569169960474E-3"/>
  </r>
  <r>
    <n v="939"/>
    <d v="2015-05-19T00:00:00"/>
    <s v="2015"/>
    <x v="5"/>
    <x v="1"/>
    <s v="R3T"/>
    <n v="1"/>
    <n v="4598.37"/>
    <s v="Canada"/>
    <x v="3"/>
    <x v="107"/>
    <n v="9.0909090909090912E-2"/>
    <x v="1"/>
    <x v="5"/>
    <n v="8"/>
    <s v="Natura"/>
    <n v="3.952569169960474E-3"/>
  </r>
  <r>
    <n v="939"/>
    <d v="2015-04-21T00:00:00"/>
    <s v="2015"/>
    <x v="2"/>
    <x v="1"/>
    <s v="R3X"/>
    <n v="1"/>
    <n v="4409.37"/>
    <s v="Canada"/>
    <x v="3"/>
    <x v="107"/>
    <n v="9.0909090909090912E-2"/>
    <x v="1"/>
    <x v="5"/>
    <n v="8"/>
    <s v="Natura"/>
    <n v="3.952569169960474E-3"/>
  </r>
  <r>
    <n v="939"/>
    <d v="2015-06-15T00:00:00"/>
    <s v="2015"/>
    <x v="1"/>
    <x v="3"/>
    <s v="V7G"/>
    <n v="1"/>
    <n v="4598.37"/>
    <s v="Canada"/>
    <x v="1"/>
    <x v="107"/>
    <n v="9.0909090909090912E-2"/>
    <x v="1"/>
    <x v="5"/>
    <n v="8"/>
    <s v="Natura"/>
    <n v="3.952569169960474E-3"/>
  </r>
  <r>
    <n v="939"/>
    <d v="2015-05-27T00:00:00"/>
    <s v="2015"/>
    <x v="5"/>
    <x v="2"/>
    <s v="M4V"/>
    <n v="1"/>
    <n v="4598.37"/>
    <s v="Canada"/>
    <x v="2"/>
    <x v="107"/>
    <n v="9.0909090909090912E-2"/>
    <x v="1"/>
    <x v="5"/>
    <n v="8"/>
    <s v="Natura"/>
    <n v="3.952569169960474E-3"/>
  </r>
  <r>
    <n v="939"/>
    <d v="2015-03-25T00:00:00"/>
    <s v="2015"/>
    <x v="0"/>
    <x v="2"/>
    <s v="M6G"/>
    <n v="1"/>
    <n v="4598.37"/>
    <s v="Canada"/>
    <x v="2"/>
    <x v="107"/>
    <n v="9.0909090909090912E-2"/>
    <x v="1"/>
    <x v="5"/>
    <n v="8"/>
    <s v="Natura"/>
    <n v="3.952569169960474E-3"/>
  </r>
  <r>
    <n v="939"/>
    <d v="2015-04-30T00:00:00"/>
    <s v="2015"/>
    <x v="2"/>
    <x v="0"/>
    <s v="M5X"/>
    <n v="1"/>
    <n v="4598.37"/>
    <s v="Canada"/>
    <x v="2"/>
    <x v="107"/>
    <n v="9.0909090909090912E-2"/>
    <x v="1"/>
    <x v="5"/>
    <n v="8"/>
    <s v="Natura"/>
    <n v="3.952569169960474E-3"/>
  </r>
  <r>
    <n v="939"/>
    <d v="2015-06-12T00:00:00"/>
    <s v="2015"/>
    <x v="1"/>
    <x v="5"/>
    <s v="L5N"/>
    <n v="1"/>
    <n v="4598.37"/>
    <s v="Canada"/>
    <x v="2"/>
    <x v="107"/>
    <n v="9.0909090909090912E-2"/>
    <x v="1"/>
    <x v="5"/>
    <n v="8"/>
    <s v="Natura"/>
    <n v="3.952569169960474E-3"/>
  </r>
  <r>
    <n v="942"/>
    <d v="2015-04-08T00:00:00"/>
    <s v="2015"/>
    <x v="2"/>
    <x v="2"/>
    <s v="R3G"/>
    <n v="1"/>
    <n v="7370.37"/>
    <s v="Canada"/>
    <x v="3"/>
    <x v="108"/>
    <n v="0.33333333333333331"/>
    <x v="1"/>
    <x v="5"/>
    <n v="8"/>
    <s v="Natura"/>
    <n v="3.952569169960474E-3"/>
  </r>
  <r>
    <n v="942"/>
    <d v="2015-03-24T00:00:00"/>
    <s v="2015"/>
    <x v="0"/>
    <x v="1"/>
    <s v="T6E"/>
    <n v="1"/>
    <n v="7370.37"/>
    <s v="Canada"/>
    <x v="0"/>
    <x v="108"/>
    <n v="0.33333333333333331"/>
    <x v="1"/>
    <x v="5"/>
    <n v="8"/>
    <s v="Natura"/>
    <n v="3.952569169960474E-3"/>
  </r>
  <r>
    <n v="942"/>
    <d v="2015-06-17T00:00:00"/>
    <s v="2015"/>
    <x v="1"/>
    <x v="2"/>
    <s v="T5W"/>
    <n v="1"/>
    <n v="7370.37"/>
    <s v="Canada"/>
    <x v="0"/>
    <x v="108"/>
    <n v="0.33333333333333331"/>
    <x v="1"/>
    <x v="5"/>
    <n v="8"/>
    <s v="Natura"/>
    <n v="3.952569169960474E-3"/>
  </r>
  <r>
    <n v="945"/>
    <d v="2015-04-28T00:00:00"/>
    <s v="2015"/>
    <x v="2"/>
    <x v="1"/>
    <s v="R3B"/>
    <n v="1"/>
    <n v="8189.37"/>
    <s v="Canada"/>
    <x v="3"/>
    <x v="109"/>
    <n v="7.1428571428571425E-2"/>
    <x v="1"/>
    <x v="5"/>
    <n v="8"/>
    <s v="Natura"/>
    <n v="3.952569169960474E-3"/>
  </r>
  <r>
    <n v="945"/>
    <d v="2015-04-28T00:00:00"/>
    <s v="2015"/>
    <x v="2"/>
    <x v="1"/>
    <s v="R3V"/>
    <n v="2"/>
    <n v="16378.74"/>
    <s v="Canada"/>
    <x v="3"/>
    <x v="109"/>
    <n v="7.1428571428571425E-2"/>
    <x v="1"/>
    <x v="5"/>
    <n v="8"/>
    <s v="Natura"/>
    <n v="3.952569169960474E-3"/>
  </r>
  <r>
    <n v="945"/>
    <d v="2015-04-28T00:00:00"/>
    <s v="2015"/>
    <x v="2"/>
    <x v="1"/>
    <s v="R3T"/>
    <n v="1"/>
    <n v="8189.37"/>
    <s v="Canada"/>
    <x v="3"/>
    <x v="109"/>
    <n v="7.1428571428571425E-2"/>
    <x v="1"/>
    <x v="5"/>
    <n v="8"/>
    <s v="Natura"/>
    <n v="3.952569169960474E-3"/>
  </r>
  <r>
    <n v="945"/>
    <d v="2015-03-17T00:00:00"/>
    <s v="2015"/>
    <x v="0"/>
    <x v="1"/>
    <s v="L5N"/>
    <n v="1"/>
    <n v="8189.37"/>
    <s v="Canada"/>
    <x v="2"/>
    <x v="109"/>
    <n v="7.1428571428571425E-2"/>
    <x v="1"/>
    <x v="5"/>
    <n v="8"/>
    <s v="Natura"/>
    <n v="3.952569169960474E-3"/>
  </r>
  <r>
    <n v="945"/>
    <d v="2015-05-31T00:00:00"/>
    <s v="2015"/>
    <x v="5"/>
    <x v="6"/>
    <s v="K1Y"/>
    <n v="1"/>
    <n v="8189.37"/>
    <s v="Canada"/>
    <x v="2"/>
    <x v="109"/>
    <n v="7.1428571428571425E-2"/>
    <x v="1"/>
    <x v="5"/>
    <n v="8"/>
    <s v="Natura"/>
    <n v="3.952569169960474E-3"/>
  </r>
  <r>
    <n v="945"/>
    <d v="2015-04-06T00:00:00"/>
    <s v="2015"/>
    <x v="2"/>
    <x v="3"/>
    <s v="T6G"/>
    <n v="1"/>
    <n v="8189.37"/>
    <s v="Canada"/>
    <x v="0"/>
    <x v="109"/>
    <n v="7.1428571428571425E-2"/>
    <x v="1"/>
    <x v="5"/>
    <n v="8"/>
    <s v="Natura"/>
    <n v="3.952569169960474E-3"/>
  </r>
  <r>
    <n v="945"/>
    <d v="2015-02-04T00:00:00"/>
    <s v="2015"/>
    <x v="4"/>
    <x v="2"/>
    <s v="V5Z"/>
    <n v="1"/>
    <n v="8189.37"/>
    <s v="Canada"/>
    <x v="1"/>
    <x v="109"/>
    <n v="7.1428571428571425E-2"/>
    <x v="1"/>
    <x v="5"/>
    <n v="8"/>
    <s v="Natura"/>
    <n v="3.952569169960474E-3"/>
  </r>
  <r>
    <n v="945"/>
    <d v="2015-03-29T00:00:00"/>
    <s v="2015"/>
    <x v="0"/>
    <x v="6"/>
    <s v="T6E"/>
    <n v="1"/>
    <n v="8189.37"/>
    <s v="Canada"/>
    <x v="0"/>
    <x v="109"/>
    <n v="7.1428571428571425E-2"/>
    <x v="1"/>
    <x v="5"/>
    <n v="8"/>
    <s v="Natura"/>
    <n v="3.952569169960474E-3"/>
  </r>
  <r>
    <n v="945"/>
    <d v="2015-03-29T00:00:00"/>
    <s v="2015"/>
    <x v="0"/>
    <x v="6"/>
    <s v="L5G"/>
    <n v="1"/>
    <n v="8189.37"/>
    <s v="Canada"/>
    <x v="2"/>
    <x v="109"/>
    <n v="7.1428571428571425E-2"/>
    <x v="1"/>
    <x v="5"/>
    <n v="8"/>
    <s v="Natura"/>
    <n v="3.952569169960474E-3"/>
  </r>
  <r>
    <n v="945"/>
    <d v="2015-05-12T00:00:00"/>
    <s v="2015"/>
    <x v="5"/>
    <x v="1"/>
    <s v="V6S"/>
    <n v="1"/>
    <n v="8189.37"/>
    <s v="Canada"/>
    <x v="1"/>
    <x v="109"/>
    <n v="7.1428571428571425E-2"/>
    <x v="1"/>
    <x v="5"/>
    <n v="8"/>
    <s v="Natura"/>
    <n v="3.952569169960474E-3"/>
  </r>
  <r>
    <n v="945"/>
    <d v="2015-03-30T00:00:00"/>
    <s v="2015"/>
    <x v="0"/>
    <x v="3"/>
    <s v="T6E"/>
    <n v="1"/>
    <n v="8189.37"/>
    <s v="Canada"/>
    <x v="0"/>
    <x v="109"/>
    <n v="7.1428571428571425E-2"/>
    <x v="1"/>
    <x v="5"/>
    <n v="8"/>
    <s v="Natura"/>
    <n v="3.952569169960474E-3"/>
  </r>
  <r>
    <n v="945"/>
    <d v="2015-04-19T00:00:00"/>
    <s v="2015"/>
    <x v="2"/>
    <x v="6"/>
    <s v="T5Y"/>
    <n v="1"/>
    <n v="8189.37"/>
    <s v="Canada"/>
    <x v="0"/>
    <x v="109"/>
    <n v="7.1428571428571425E-2"/>
    <x v="1"/>
    <x v="5"/>
    <n v="8"/>
    <s v="Natura"/>
    <n v="3.952569169960474E-3"/>
  </r>
  <r>
    <n v="945"/>
    <d v="2015-05-15T00:00:00"/>
    <s v="2015"/>
    <x v="5"/>
    <x v="5"/>
    <s v="V5Z"/>
    <n v="1"/>
    <n v="8189.37"/>
    <s v="Canada"/>
    <x v="1"/>
    <x v="109"/>
    <n v="7.1428571428571425E-2"/>
    <x v="1"/>
    <x v="5"/>
    <n v="8"/>
    <s v="Natura"/>
    <n v="3.952569169960474E-3"/>
  </r>
  <r>
    <n v="945"/>
    <d v="2015-06-16T00:00:00"/>
    <s v="2015"/>
    <x v="1"/>
    <x v="1"/>
    <s v="R3T"/>
    <n v="1"/>
    <n v="8189.37"/>
    <s v="Canada"/>
    <x v="3"/>
    <x v="109"/>
    <n v="7.1428571428571425E-2"/>
    <x v="1"/>
    <x v="5"/>
    <n v="8"/>
    <s v="Natura"/>
    <n v="3.952569169960474E-3"/>
  </r>
  <r>
    <n v="947"/>
    <d v="2015-02-24T00:00:00"/>
    <s v="2015"/>
    <x v="4"/>
    <x v="1"/>
    <s v="R3V"/>
    <n v="1"/>
    <n v="8504.3700000000008"/>
    <s v="Canada"/>
    <x v="3"/>
    <x v="110"/>
    <n v="1"/>
    <x v="1"/>
    <x v="5"/>
    <n v="8"/>
    <s v="Natura"/>
    <n v="3.952569169960474E-3"/>
  </r>
  <r>
    <n v="959"/>
    <d v="2015-04-06T00:00:00"/>
    <s v="2015"/>
    <x v="2"/>
    <x v="3"/>
    <s v="M4P"/>
    <n v="1"/>
    <n v="10362.870000000001"/>
    <s v="Canada"/>
    <x v="2"/>
    <x v="111"/>
    <n v="0.125"/>
    <x v="1"/>
    <x v="5"/>
    <n v="8"/>
    <s v="Natura"/>
    <n v="3.952569169960474E-3"/>
  </r>
  <r>
    <n v="959"/>
    <d v="2015-02-27T00:00:00"/>
    <s v="2015"/>
    <x v="4"/>
    <x v="5"/>
    <s v="R3V"/>
    <n v="1"/>
    <n v="10362.870000000001"/>
    <s v="Canada"/>
    <x v="3"/>
    <x v="111"/>
    <n v="0.125"/>
    <x v="1"/>
    <x v="5"/>
    <n v="8"/>
    <s v="Natura"/>
    <n v="3.952569169960474E-3"/>
  </r>
  <r>
    <n v="959"/>
    <d v="2015-03-19T00:00:00"/>
    <s v="2015"/>
    <x v="0"/>
    <x v="0"/>
    <s v="M4E"/>
    <n v="1"/>
    <n v="10362.870000000001"/>
    <s v="Canada"/>
    <x v="2"/>
    <x v="111"/>
    <n v="0.125"/>
    <x v="1"/>
    <x v="5"/>
    <n v="8"/>
    <s v="Natura"/>
    <n v="3.952569169960474E-3"/>
  </r>
  <r>
    <n v="959"/>
    <d v="2015-01-25T00:00:00"/>
    <s v="2015"/>
    <x v="3"/>
    <x v="6"/>
    <s v="V6S"/>
    <n v="1"/>
    <n v="10362.870000000001"/>
    <s v="Canada"/>
    <x v="1"/>
    <x v="111"/>
    <n v="0.125"/>
    <x v="1"/>
    <x v="5"/>
    <n v="8"/>
    <s v="Natura"/>
    <n v="3.952569169960474E-3"/>
  </r>
  <r>
    <n v="959"/>
    <d v="2015-03-26T00:00:00"/>
    <s v="2015"/>
    <x v="0"/>
    <x v="0"/>
    <s v="T2X"/>
    <n v="1"/>
    <n v="10110.870000000001"/>
    <s v="Canada"/>
    <x v="0"/>
    <x v="111"/>
    <n v="0.125"/>
    <x v="1"/>
    <x v="5"/>
    <n v="8"/>
    <s v="Natura"/>
    <n v="3.952569169960474E-3"/>
  </r>
  <r>
    <n v="959"/>
    <d v="2015-06-29T00:00:00"/>
    <s v="2015"/>
    <x v="1"/>
    <x v="3"/>
    <s v="R3C"/>
    <n v="1"/>
    <n v="10362.870000000001"/>
    <s v="Canada"/>
    <x v="3"/>
    <x v="111"/>
    <n v="0.125"/>
    <x v="1"/>
    <x v="5"/>
    <n v="8"/>
    <s v="Natura"/>
    <n v="3.952569169960474E-3"/>
  </r>
  <r>
    <n v="959"/>
    <d v="2015-05-11T00:00:00"/>
    <s v="2015"/>
    <x v="5"/>
    <x v="3"/>
    <s v="T6K"/>
    <n v="1"/>
    <n v="10362.870000000001"/>
    <s v="Canada"/>
    <x v="0"/>
    <x v="111"/>
    <n v="0.125"/>
    <x v="1"/>
    <x v="5"/>
    <n v="8"/>
    <s v="Natura"/>
    <n v="3.952569169960474E-3"/>
  </r>
  <r>
    <n v="959"/>
    <d v="2015-03-26T00:00:00"/>
    <s v="2015"/>
    <x v="0"/>
    <x v="0"/>
    <s v="T3C"/>
    <n v="1"/>
    <n v="10362.870000000001"/>
    <s v="Canada"/>
    <x v="0"/>
    <x v="111"/>
    <n v="0.125"/>
    <x v="1"/>
    <x v="5"/>
    <n v="8"/>
    <s v="Natura"/>
    <n v="3.952569169960474E-3"/>
  </r>
  <r>
    <n v="963"/>
    <d v="2015-03-31T00:00:00"/>
    <s v="2015"/>
    <x v="0"/>
    <x v="1"/>
    <s v="R3B"/>
    <n v="1"/>
    <n v="5039.37"/>
    <s v="Canada"/>
    <x v="3"/>
    <x v="112"/>
    <n v="0.33333333333333331"/>
    <x v="1"/>
    <x v="5"/>
    <n v="8"/>
    <s v="Natura"/>
    <n v="3.952569169960474E-3"/>
  </r>
  <r>
    <n v="963"/>
    <d v="2015-04-17T00:00:00"/>
    <s v="2015"/>
    <x v="2"/>
    <x v="5"/>
    <s v="T6G"/>
    <n v="1"/>
    <n v="5039.37"/>
    <s v="Canada"/>
    <x v="0"/>
    <x v="112"/>
    <n v="0.33333333333333331"/>
    <x v="1"/>
    <x v="5"/>
    <n v="8"/>
    <s v="Natura"/>
    <n v="3.952569169960474E-3"/>
  </r>
  <r>
    <n v="963"/>
    <d v="2015-06-16T00:00:00"/>
    <s v="2015"/>
    <x v="1"/>
    <x v="1"/>
    <s v="V6G"/>
    <n v="1"/>
    <n v="5039.37"/>
    <s v="Canada"/>
    <x v="1"/>
    <x v="112"/>
    <n v="0.33333333333333331"/>
    <x v="1"/>
    <x v="5"/>
    <n v="8"/>
    <s v="Natura"/>
    <n v="3.952569169960474E-3"/>
  </r>
  <r>
    <n v="965"/>
    <d v="2015-03-10T00:00:00"/>
    <s v="2015"/>
    <x v="0"/>
    <x v="1"/>
    <s v="K1H"/>
    <n v="1"/>
    <n v="6299.37"/>
    <s v="Canada"/>
    <x v="2"/>
    <x v="113"/>
    <n v="0.5"/>
    <x v="1"/>
    <x v="5"/>
    <n v="8"/>
    <s v="Natura"/>
    <n v="3.952569169960474E-3"/>
  </r>
  <r>
    <n v="965"/>
    <d v="2015-06-05T00:00:00"/>
    <s v="2015"/>
    <x v="1"/>
    <x v="5"/>
    <s v="T2J"/>
    <n v="1"/>
    <n v="6299.37"/>
    <s v="Canada"/>
    <x v="0"/>
    <x v="113"/>
    <n v="0.5"/>
    <x v="1"/>
    <x v="5"/>
    <n v="8"/>
    <s v="Natura"/>
    <n v="3.952569169960474E-3"/>
  </r>
  <r>
    <n v="967"/>
    <d v="2015-02-24T00:00:00"/>
    <s v="2015"/>
    <x v="4"/>
    <x v="1"/>
    <s v="R3H"/>
    <n v="1"/>
    <n v="8126.37"/>
    <s v="Canada"/>
    <x v="3"/>
    <x v="114"/>
    <n v="1"/>
    <x v="1"/>
    <x v="5"/>
    <n v="8"/>
    <s v="Natura"/>
    <n v="3.952569169960474E-3"/>
  </r>
  <r>
    <n v="974"/>
    <d v="2015-04-30T00:00:00"/>
    <s v="2015"/>
    <x v="2"/>
    <x v="0"/>
    <s v="T3B"/>
    <n v="1"/>
    <n v="8031.87"/>
    <s v="Canada"/>
    <x v="0"/>
    <x v="115"/>
    <n v="1"/>
    <x v="1"/>
    <x v="5"/>
    <n v="8"/>
    <s v="Natura"/>
    <n v="3.952569169960474E-3"/>
  </r>
  <r>
    <n v="977"/>
    <d v="2015-03-23T00:00:00"/>
    <s v="2015"/>
    <x v="0"/>
    <x v="3"/>
    <s v="K1H"/>
    <n v="1"/>
    <n v="6299.37"/>
    <s v="Canada"/>
    <x v="2"/>
    <x v="116"/>
    <n v="0.125"/>
    <x v="1"/>
    <x v="5"/>
    <n v="8"/>
    <s v="Natura"/>
    <n v="3.952569169960474E-3"/>
  </r>
  <r>
    <n v="977"/>
    <d v="2015-04-28T00:00:00"/>
    <s v="2015"/>
    <x v="2"/>
    <x v="1"/>
    <s v="T6E"/>
    <n v="1"/>
    <n v="5858.37"/>
    <s v="Canada"/>
    <x v="0"/>
    <x v="116"/>
    <n v="0.125"/>
    <x v="1"/>
    <x v="5"/>
    <n v="8"/>
    <s v="Natura"/>
    <n v="3.952569169960474E-3"/>
  </r>
  <r>
    <n v="977"/>
    <d v="2015-04-15T00:00:00"/>
    <s v="2015"/>
    <x v="2"/>
    <x v="2"/>
    <s v="V6S"/>
    <n v="1"/>
    <n v="6110.37"/>
    <s v="Canada"/>
    <x v="1"/>
    <x v="116"/>
    <n v="0.125"/>
    <x v="1"/>
    <x v="5"/>
    <n v="8"/>
    <s v="Natura"/>
    <n v="3.952569169960474E-3"/>
  </r>
  <r>
    <n v="977"/>
    <d v="2015-06-04T00:00:00"/>
    <s v="2015"/>
    <x v="1"/>
    <x v="0"/>
    <s v="L5R"/>
    <n v="1"/>
    <n v="6047.37"/>
    <s v="Canada"/>
    <x v="2"/>
    <x v="116"/>
    <n v="0.125"/>
    <x v="1"/>
    <x v="5"/>
    <n v="8"/>
    <s v="Natura"/>
    <n v="3.952569169960474E-3"/>
  </r>
  <r>
    <n v="977"/>
    <d v="2015-06-05T00:00:00"/>
    <s v="2015"/>
    <x v="1"/>
    <x v="5"/>
    <s v="L5N"/>
    <n v="1"/>
    <n v="6236.37"/>
    <s v="Canada"/>
    <x v="2"/>
    <x v="116"/>
    <n v="0.125"/>
    <x v="1"/>
    <x v="5"/>
    <n v="8"/>
    <s v="Natura"/>
    <n v="3.952569169960474E-3"/>
  </r>
  <r>
    <n v="977"/>
    <d v="2015-05-19T00:00:00"/>
    <s v="2015"/>
    <x v="5"/>
    <x v="1"/>
    <s v="R3B"/>
    <n v="1"/>
    <n v="6299.37"/>
    <s v="Canada"/>
    <x v="3"/>
    <x v="116"/>
    <n v="0.125"/>
    <x v="1"/>
    <x v="5"/>
    <n v="8"/>
    <s v="Natura"/>
    <n v="3.952569169960474E-3"/>
  </r>
  <r>
    <n v="977"/>
    <d v="2015-06-10T00:00:00"/>
    <s v="2015"/>
    <x v="1"/>
    <x v="2"/>
    <s v="R2W"/>
    <n v="1"/>
    <n v="6299.37"/>
    <s v="Canada"/>
    <x v="3"/>
    <x v="116"/>
    <n v="0.125"/>
    <x v="1"/>
    <x v="5"/>
    <n v="8"/>
    <s v="Natura"/>
    <n v="3.952569169960474E-3"/>
  </r>
  <r>
    <n v="977"/>
    <d v="2015-03-27T00:00:00"/>
    <s v="2015"/>
    <x v="0"/>
    <x v="5"/>
    <s v="M5X"/>
    <n v="1"/>
    <n v="6047.37"/>
    <s v="Canada"/>
    <x v="2"/>
    <x v="116"/>
    <n v="0.125"/>
    <x v="1"/>
    <x v="5"/>
    <n v="8"/>
    <s v="Natura"/>
    <n v="3.952569169960474E-3"/>
  </r>
  <r>
    <n v="978"/>
    <d v="2015-02-05T00:00:00"/>
    <s v="2015"/>
    <x v="4"/>
    <x v="0"/>
    <s v="R3W"/>
    <n v="1"/>
    <n v="9638.3700000000008"/>
    <s v="Canada"/>
    <x v="3"/>
    <x v="117"/>
    <n v="0.14285714285714285"/>
    <x v="1"/>
    <x v="5"/>
    <n v="8"/>
    <s v="Natura"/>
    <n v="3.952569169960474E-3"/>
  </r>
  <r>
    <n v="978"/>
    <d v="2015-01-30T00:00:00"/>
    <s v="2015"/>
    <x v="3"/>
    <x v="5"/>
    <s v="T6G"/>
    <n v="1"/>
    <n v="9638.3700000000008"/>
    <s v="Canada"/>
    <x v="0"/>
    <x v="117"/>
    <n v="0.14285714285714285"/>
    <x v="1"/>
    <x v="5"/>
    <n v="8"/>
    <s v="Natura"/>
    <n v="3.952569169960474E-3"/>
  </r>
  <r>
    <n v="978"/>
    <d v="2015-04-30T00:00:00"/>
    <s v="2015"/>
    <x v="2"/>
    <x v="0"/>
    <s v="T6K"/>
    <n v="1"/>
    <n v="9638.3700000000008"/>
    <s v="Canada"/>
    <x v="0"/>
    <x v="117"/>
    <n v="0.14285714285714285"/>
    <x v="1"/>
    <x v="5"/>
    <n v="8"/>
    <s v="Natura"/>
    <n v="3.952569169960474E-3"/>
  </r>
  <r>
    <n v="978"/>
    <d v="2015-02-18T00:00:00"/>
    <s v="2015"/>
    <x v="4"/>
    <x v="2"/>
    <s v="T2J"/>
    <n v="1"/>
    <n v="9638.3700000000008"/>
    <s v="Canada"/>
    <x v="0"/>
    <x v="117"/>
    <n v="0.14285714285714285"/>
    <x v="1"/>
    <x v="5"/>
    <n v="8"/>
    <s v="Natura"/>
    <n v="3.952569169960474E-3"/>
  </r>
  <r>
    <n v="978"/>
    <d v="2015-03-08T00:00:00"/>
    <s v="2015"/>
    <x v="0"/>
    <x v="6"/>
    <s v="V6R"/>
    <n v="1"/>
    <n v="9638.3700000000008"/>
    <s v="Canada"/>
    <x v="1"/>
    <x v="117"/>
    <n v="0.14285714285714285"/>
    <x v="1"/>
    <x v="5"/>
    <n v="8"/>
    <s v="Natura"/>
    <n v="3.952569169960474E-3"/>
  </r>
  <r>
    <n v="978"/>
    <d v="2015-03-31T00:00:00"/>
    <s v="2015"/>
    <x v="0"/>
    <x v="1"/>
    <s v="T6G"/>
    <n v="1"/>
    <n v="9386.3700000000008"/>
    <s v="Canada"/>
    <x v="0"/>
    <x v="117"/>
    <n v="0.14285714285714285"/>
    <x v="1"/>
    <x v="5"/>
    <n v="8"/>
    <s v="Natura"/>
    <n v="3.952569169960474E-3"/>
  </r>
  <r>
    <n v="978"/>
    <d v="2015-05-03T00:00:00"/>
    <s v="2015"/>
    <x v="5"/>
    <x v="6"/>
    <s v="V6G"/>
    <n v="1"/>
    <n v="9386.3700000000008"/>
    <s v="Canada"/>
    <x v="1"/>
    <x v="117"/>
    <n v="0.14285714285714285"/>
    <x v="1"/>
    <x v="5"/>
    <n v="8"/>
    <s v="Natura"/>
    <n v="3.952569169960474E-3"/>
  </r>
  <r>
    <n v="981"/>
    <d v="2015-03-23T00:00:00"/>
    <s v="2015"/>
    <x v="0"/>
    <x v="3"/>
    <s v="T6G"/>
    <n v="1"/>
    <n v="2141.37"/>
    <s v="Canada"/>
    <x v="0"/>
    <x v="118"/>
    <n v="0.25"/>
    <x v="1"/>
    <x v="5"/>
    <n v="8"/>
    <s v="Natura"/>
    <n v="3.952569169960474E-3"/>
  </r>
  <r>
    <n v="981"/>
    <d v="2015-02-17T00:00:00"/>
    <s v="2015"/>
    <x v="4"/>
    <x v="1"/>
    <s v="T5K"/>
    <n v="1"/>
    <n v="2141.37"/>
    <s v="Canada"/>
    <x v="0"/>
    <x v="118"/>
    <n v="0.25"/>
    <x v="1"/>
    <x v="5"/>
    <n v="8"/>
    <s v="Natura"/>
    <n v="3.952569169960474E-3"/>
  </r>
  <r>
    <n v="981"/>
    <d v="2015-02-18T00:00:00"/>
    <s v="2015"/>
    <x v="4"/>
    <x v="2"/>
    <s v="T6K"/>
    <n v="1"/>
    <n v="2141.37"/>
    <s v="Canada"/>
    <x v="0"/>
    <x v="118"/>
    <n v="0.25"/>
    <x v="1"/>
    <x v="5"/>
    <n v="8"/>
    <s v="Natura"/>
    <n v="3.952569169960474E-3"/>
  </r>
  <r>
    <n v="981"/>
    <d v="2015-05-28T00:00:00"/>
    <s v="2015"/>
    <x v="5"/>
    <x v="0"/>
    <s v="R2W"/>
    <n v="1"/>
    <n v="2141.37"/>
    <s v="Canada"/>
    <x v="3"/>
    <x v="118"/>
    <n v="0.25"/>
    <x v="1"/>
    <x v="5"/>
    <n v="8"/>
    <s v="Natura"/>
    <n v="3.952569169960474E-3"/>
  </r>
  <r>
    <n v="985"/>
    <d v="2015-03-26T00:00:00"/>
    <s v="2015"/>
    <x v="0"/>
    <x v="0"/>
    <s v="R3V"/>
    <n v="1"/>
    <n v="9764.3700000000008"/>
    <s v="Canada"/>
    <x v="3"/>
    <x v="119"/>
    <n v="0.5"/>
    <x v="1"/>
    <x v="5"/>
    <n v="8"/>
    <s v="Natura"/>
    <n v="3.952569169960474E-3"/>
  </r>
  <r>
    <n v="985"/>
    <d v="2015-02-27T00:00:00"/>
    <s v="2015"/>
    <x v="4"/>
    <x v="5"/>
    <s v="T6T"/>
    <n v="1"/>
    <n v="9953.3700000000008"/>
    <s v="Canada"/>
    <x v="0"/>
    <x v="119"/>
    <n v="0.5"/>
    <x v="1"/>
    <x v="5"/>
    <n v="8"/>
    <s v="Natura"/>
    <n v="3.952569169960474E-3"/>
  </r>
  <r>
    <n v="992"/>
    <d v="2015-03-01T00:00:00"/>
    <s v="2015"/>
    <x v="0"/>
    <x v="6"/>
    <s v="T6E"/>
    <n v="1"/>
    <n v="3338.37"/>
    <s v="Canada"/>
    <x v="0"/>
    <x v="120"/>
    <n v="1"/>
    <x v="1"/>
    <x v="5"/>
    <n v="8"/>
    <s v="Natura"/>
    <n v="3.952569169960474E-3"/>
  </r>
  <r>
    <n v="993"/>
    <d v="2015-05-28T00:00:00"/>
    <s v="2015"/>
    <x v="5"/>
    <x v="0"/>
    <s v="R3V"/>
    <n v="1"/>
    <n v="4598.37"/>
    <s v="Canada"/>
    <x v="3"/>
    <x v="121"/>
    <n v="4.7619047619047616E-2"/>
    <x v="1"/>
    <x v="5"/>
    <n v="8"/>
    <s v="Natura"/>
    <n v="3.952569169960474E-3"/>
  </r>
  <r>
    <n v="993"/>
    <d v="2015-05-29T00:00:00"/>
    <s v="2015"/>
    <x v="5"/>
    <x v="5"/>
    <s v="R3B"/>
    <n v="1"/>
    <n v="4409.37"/>
    <s v="Canada"/>
    <x v="3"/>
    <x v="121"/>
    <n v="4.7619047619047616E-2"/>
    <x v="1"/>
    <x v="5"/>
    <n v="8"/>
    <s v="Natura"/>
    <n v="3.952569169960474E-3"/>
  </r>
  <r>
    <n v="993"/>
    <d v="2015-05-27T00:00:00"/>
    <s v="2015"/>
    <x v="5"/>
    <x v="2"/>
    <s v="R3G"/>
    <n v="1"/>
    <n v="4598.37"/>
    <s v="Canada"/>
    <x v="3"/>
    <x v="121"/>
    <n v="4.7619047619047616E-2"/>
    <x v="1"/>
    <x v="5"/>
    <n v="8"/>
    <s v="Natura"/>
    <n v="3.952569169960474E-3"/>
  </r>
  <r>
    <n v="993"/>
    <d v="2015-01-30T00:00:00"/>
    <s v="2015"/>
    <x v="3"/>
    <x v="5"/>
    <s v="R3V"/>
    <n v="1"/>
    <n v="4409.37"/>
    <s v="Canada"/>
    <x v="3"/>
    <x v="121"/>
    <n v="4.7619047619047616E-2"/>
    <x v="1"/>
    <x v="5"/>
    <n v="8"/>
    <s v="Natura"/>
    <n v="3.952569169960474E-3"/>
  </r>
  <r>
    <n v="993"/>
    <d v="2015-06-01T00:00:00"/>
    <s v="2015"/>
    <x v="1"/>
    <x v="3"/>
    <s v="V6Z"/>
    <n v="1"/>
    <n v="4409.37"/>
    <s v="Canada"/>
    <x v="1"/>
    <x v="121"/>
    <n v="4.7619047619047616E-2"/>
    <x v="1"/>
    <x v="5"/>
    <n v="8"/>
    <s v="Natura"/>
    <n v="3.952569169960474E-3"/>
  </r>
  <r>
    <n v="993"/>
    <d v="2015-06-22T00:00:00"/>
    <s v="2015"/>
    <x v="1"/>
    <x v="3"/>
    <s v="V6J"/>
    <n v="1"/>
    <n v="4598.37"/>
    <s v="Canada"/>
    <x v="1"/>
    <x v="121"/>
    <n v="4.7619047619047616E-2"/>
    <x v="1"/>
    <x v="5"/>
    <n v="8"/>
    <s v="Natura"/>
    <n v="3.952569169960474E-3"/>
  </r>
  <r>
    <n v="993"/>
    <d v="2015-03-31T00:00:00"/>
    <s v="2015"/>
    <x v="0"/>
    <x v="1"/>
    <s v="R2W"/>
    <n v="1"/>
    <n v="4598.37"/>
    <s v="Canada"/>
    <x v="3"/>
    <x v="121"/>
    <n v="4.7619047619047616E-2"/>
    <x v="1"/>
    <x v="5"/>
    <n v="8"/>
    <s v="Natura"/>
    <n v="3.952569169960474E-3"/>
  </r>
  <r>
    <n v="993"/>
    <d v="2015-02-26T00:00:00"/>
    <s v="2015"/>
    <x v="4"/>
    <x v="0"/>
    <s v="R3H"/>
    <n v="2"/>
    <n v="9007.74"/>
    <s v="Canada"/>
    <x v="3"/>
    <x v="121"/>
    <n v="4.7619047619047616E-2"/>
    <x v="1"/>
    <x v="5"/>
    <n v="8"/>
    <s v="Natura"/>
    <n v="3.952569169960474E-3"/>
  </r>
  <r>
    <n v="993"/>
    <d v="2015-03-26T00:00:00"/>
    <s v="2015"/>
    <x v="0"/>
    <x v="0"/>
    <s v="M4E"/>
    <n v="1"/>
    <n v="4409.37"/>
    <s v="Canada"/>
    <x v="2"/>
    <x v="121"/>
    <n v="4.7619047619047616E-2"/>
    <x v="1"/>
    <x v="5"/>
    <n v="8"/>
    <s v="Natura"/>
    <n v="3.952569169960474E-3"/>
  </r>
  <r>
    <n v="993"/>
    <d v="2015-02-12T00:00:00"/>
    <s v="2015"/>
    <x v="4"/>
    <x v="0"/>
    <s v="V5N"/>
    <n v="1"/>
    <n v="4598.37"/>
    <s v="Canada"/>
    <x v="1"/>
    <x v="121"/>
    <n v="4.7619047619047616E-2"/>
    <x v="1"/>
    <x v="5"/>
    <n v="8"/>
    <s v="Natura"/>
    <n v="3.952569169960474E-3"/>
  </r>
  <r>
    <n v="993"/>
    <d v="2015-06-07T00:00:00"/>
    <s v="2015"/>
    <x v="1"/>
    <x v="6"/>
    <s v="T3G"/>
    <n v="1"/>
    <n v="4409.37"/>
    <s v="Canada"/>
    <x v="0"/>
    <x v="121"/>
    <n v="4.7619047619047616E-2"/>
    <x v="1"/>
    <x v="5"/>
    <n v="8"/>
    <s v="Natura"/>
    <n v="3.952569169960474E-3"/>
  </r>
  <r>
    <n v="993"/>
    <d v="2015-06-29T00:00:00"/>
    <s v="2015"/>
    <x v="1"/>
    <x v="3"/>
    <s v="T6G"/>
    <n v="1"/>
    <n v="4598.37"/>
    <s v="Canada"/>
    <x v="0"/>
    <x v="121"/>
    <n v="4.7619047619047616E-2"/>
    <x v="1"/>
    <x v="5"/>
    <n v="8"/>
    <s v="Natura"/>
    <n v="3.952569169960474E-3"/>
  </r>
  <r>
    <n v="993"/>
    <d v="2015-06-29T00:00:00"/>
    <s v="2015"/>
    <x v="1"/>
    <x v="3"/>
    <s v="T6E"/>
    <n v="1"/>
    <n v="4094.37"/>
    <s v="Canada"/>
    <x v="0"/>
    <x v="121"/>
    <n v="4.7619047619047616E-2"/>
    <x v="1"/>
    <x v="5"/>
    <n v="8"/>
    <s v="Natura"/>
    <n v="3.952569169960474E-3"/>
  </r>
  <r>
    <n v="993"/>
    <d v="2015-04-14T00:00:00"/>
    <s v="2015"/>
    <x v="2"/>
    <x v="1"/>
    <s v="M4J"/>
    <n v="1"/>
    <n v="4598.37"/>
    <s v="Canada"/>
    <x v="2"/>
    <x v="121"/>
    <n v="4.7619047619047616E-2"/>
    <x v="1"/>
    <x v="5"/>
    <n v="8"/>
    <s v="Natura"/>
    <n v="3.952569169960474E-3"/>
  </r>
  <r>
    <n v="993"/>
    <d v="2015-06-11T00:00:00"/>
    <s v="2015"/>
    <x v="1"/>
    <x v="0"/>
    <s v="T1Y"/>
    <n v="1"/>
    <n v="4409.37"/>
    <s v="Canada"/>
    <x v="0"/>
    <x v="121"/>
    <n v="4.7619047619047616E-2"/>
    <x v="1"/>
    <x v="5"/>
    <n v="8"/>
    <s v="Natura"/>
    <n v="3.952569169960474E-3"/>
  </r>
  <r>
    <n v="993"/>
    <d v="2015-06-16T00:00:00"/>
    <s v="2015"/>
    <x v="1"/>
    <x v="1"/>
    <s v="T6G"/>
    <n v="1"/>
    <n v="4598.37"/>
    <s v="Canada"/>
    <x v="0"/>
    <x v="121"/>
    <n v="4.7619047619047616E-2"/>
    <x v="1"/>
    <x v="5"/>
    <n v="8"/>
    <s v="Natura"/>
    <n v="3.952569169960474E-3"/>
  </r>
  <r>
    <n v="993"/>
    <d v="2015-05-20T00:00:00"/>
    <s v="2015"/>
    <x v="5"/>
    <x v="2"/>
    <s v="V6S"/>
    <n v="1"/>
    <n v="4598.37"/>
    <s v="Canada"/>
    <x v="1"/>
    <x v="121"/>
    <n v="4.7619047619047616E-2"/>
    <x v="1"/>
    <x v="5"/>
    <n v="8"/>
    <s v="Natura"/>
    <n v="3.952569169960474E-3"/>
  </r>
  <r>
    <n v="993"/>
    <d v="2015-04-22T00:00:00"/>
    <s v="2015"/>
    <x v="2"/>
    <x v="2"/>
    <s v="M7Y"/>
    <n v="1"/>
    <n v="4598.37"/>
    <s v="Canada"/>
    <x v="2"/>
    <x v="121"/>
    <n v="4.7619047619047616E-2"/>
    <x v="1"/>
    <x v="5"/>
    <n v="8"/>
    <s v="Natura"/>
    <n v="3.952569169960474E-3"/>
  </r>
  <r>
    <n v="993"/>
    <d v="2015-04-28T00:00:00"/>
    <s v="2015"/>
    <x v="2"/>
    <x v="1"/>
    <s v="R3V"/>
    <n v="2"/>
    <n v="9007.74"/>
    <s v="Canada"/>
    <x v="3"/>
    <x v="121"/>
    <n v="4.7619047619047616E-2"/>
    <x v="1"/>
    <x v="5"/>
    <n v="8"/>
    <s v="Natura"/>
    <n v="3.952569169960474E-3"/>
  </r>
  <r>
    <n v="993"/>
    <d v="2015-04-17T00:00:00"/>
    <s v="2015"/>
    <x v="2"/>
    <x v="5"/>
    <s v="R3H"/>
    <n v="1"/>
    <n v="4409.37"/>
    <s v="Canada"/>
    <x v="3"/>
    <x v="121"/>
    <n v="4.7619047619047616E-2"/>
    <x v="1"/>
    <x v="5"/>
    <n v="8"/>
    <s v="Natura"/>
    <n v="3.952569169960474E-3"/>
  </r>
  <r>
    <n v="993"/>
    <d v="2015-06-30T00:00:00"/>
    <s v="2015"/>
    <x v="1"/>
    <x v="1"/>
    <s v="K1R"/>
    <n v="1"/>
    <n v="4598.37"/>
    <s v="Canada"/>
    <x v="2"/>
    <x v="121"/>
    <n v="4.7619047619047616E-2"/>
    <x v="1"/>
    <x v="5"/>
    <n v="8"/>
    <s v="Natura"/>
    <n v="3.952569169960474E-3"/>
  </r>
  <r>
    <n v="995"/>
    <d v="2015-03-10T00:00:00"/>
    <s v="2015"/>
    <x v="0"/>
    <x v="1"/>
    <s v="M4V"/>
    <n v="1"/>
    <n v="7181.37"/>
    <s v="Canada"/>
    <x v="2"/>
    <x v="122"/>
    <n v="0.25"/>
    <x v="1"/>
    <x v="5"/>
    <n v="8"/>
    <s v="Natura"/>
    <n v="3.952569169960474E-3"/>
  </r>
  <r>
    <n v="995"/>
    <d v="2015-04-15T00:00:00"/>
    <s v="2015"/>
    <x v="2"/>
    <x v="2"/>
    <s v="R2W"/>
    <n v="1"/>
    <n v="7118.37"/>
    <s v="Canada"/>
    <x v="3"/>
    <x v="122"/>
    <n v="0.25"/>
    <x v="1"/>
    <x v="5"/>
    <n v="8"/>
    <s v="Natura"/>
    <n v="3.952569169960474E-3"/>
  </r>
  <r>
    <n v="995"/>
    <d v="2015-06-17T00:00:00"/>
    <s v="2015"/>
    <x v="1"/>
    <x v="2"/>
    <s v="T2Y"/>
    <n v="1"/>
    <n v="7118.37"/>
    <s v="Canada"/>
    <x v="0"/>
    <x v="122"/>
    <n v="0.25"/>
    <x v="1"/>
    <x v="5"/>
    <n v="8"/>
    <s v="Natura"/>
    <n v="3.952569169960474E-3"/>
  </r>
  <r>
    <n v="995"/>
    <d v="2015-03-26T00:00:00"/>
    <s v="2015"/>
    <x v="0"/>
    <x v="0"/>
    <s v="R3R"/>
    <n v="1"/>
    <n v="7181.37"/>
    <s v="Canada"/>
    <x v="3"/>
    <x v="122"/>
    <n v="0.25"/>
    <x v="1"/>
    <x v="5"/>
    <n v="8"/>
    <s v="Natura"/>
    <n v="3.952569169960474E-3"/>
  </r>
  <r>
    <n v="996"/>
    <d v="2015-02-09T00:00:00"/>
    <s v="2015"/>
    <x v="4"/>
    <x v="3"/>
    <s v="R3E"/>
    <n v="1"/>
    <n v="8630.3700000000008"/>
    <s v="Canada"/>
    <x v="3"/>
    <x v="123"/>
    <n v="0.25"/>
    <x v="1"/>
    <x v="5"/>
    <n v="8"/>
    <s v="Natura"/>
    <n v="3.952569169960474E-3"/>
  </r>
  <r>
    <n v="996"/>
    <d v="2015-03-31T00:00:00"/>
    <s v="2015"/>
    <x v="0"/>
    <x v="1"/>
    <s v="M4E"/>
    <n v="1"/>
    <n v="8630.3700000000008"/>
    <s v="Canada"/>
    <x v="2"/>
    <x v="123"/>
    <n v="0.25"/>
    <x v="1"/>
    <x v="5"/>
    <n v="8"/>
    <s v="Natura"/>
    <n v="3.952569169960474E-3"/>
  </r>
  <r>
    <n v="996"/>
    <d v="2015-01-09T00:00:00"/>
    <s v="2015"/>
    <x v="3"/>
    <x v="5"/>
    <s v="R3H"/>
    <n v="1"/>
    <n v="8630.3700000000008"/>
    <s v="Canada"/>
    <x v="3"/>
    <x v="123"/>
    <n v="0.25"/>
    <x v="1"/>
    <x v="5"/>
    <n v="8"/>
    <s v="Natura"/>
    <n v="3.952569169960474E-3"/>
  </r>
  <r>
    <n v="996"/>
    <d v="2015-03-22T00:00:00"/>
    <s v="2015"/>
    <x v="0"/>
    <x v="6"/>
    <s v="T6E"/>
    <n v="1"/>
    <n v="8756.3700000000008"/>
    <s v="Canada"/>
    <x v="0"/>
    <x v="123"/>
    <n v="0.25"/>
    <x v="1"/>
    <x v="5"/>
    <n v="8"/>
    <s v="Natura"/>
    <n v="3.952569169960474E-3"/>
  </r>
  <r>
    <n v="999"/>
    <d v="2015-04-29T00:00:00"/>
    <s v="2015"/>
    <x v="2"/>
    <x v="2"/>
    <s v="V6S"/>
    <n v="1"/>
    <n v="9386.3700000000008"/>
    <s v="Canada"/>
    <x v="1"/>
    <x v="124"/>
    <n v="1"/>
    <x v="1"/>
    <x v="5"/>
    <n v="8"/>
    <s v="Natura"/>
    <n v="3.952569169960474E-3"/>
  </r>
  <r>
    <n v="1000"/>
    <d v="2015-01-09T00:00:00"/>
    <s v="2015"/>
    <x v="3"/>
    <x v="5"/>
    <s v="V6A"/>
    <n v="1"/>
    <n v="1290.8699999999999"/>
    <s v="Canada"/>
    <x v="1"/>
    <x v="125"/>
    <n v="0.14285714285714285"/>
    <x v="3"/>
    <x v="7"/>
    <n v="8"/>
    <s v="Natura"/>
    <n v="3.952569169960474E-3"/>
  </r>
  <r>
    <n v="1000"/>
    <d v="2015-05-10T00:00:00"/>
    <s v="2015"/>
    <x v="5"/>
    <x v="6"/>
    <s v="K1A"/>
    <n v="1"/>
    <n v="1290.8699999999999"/>
    <s v="Canada"/>
    <x v="2"/>
    <x v="125"/>
    <n v="0.14285714285714285"/>
    <x v="3"/>
    <x v="7"/>
    <n v="8"/>
    <s v="Natura"/>
    <n v="3.952569169960474E-3"/>
  </r>
  <r>
    <n v="1000"/>
    <d v="2015-05-13T00:00:00"/>
    <s v="2015"/>
    <x v="5"/>
    <x v="2"/>
    <s v="V5Z"/>
    <n v="1"/>
    <n v="1353.87"/>
    <s v="Canada"/>
    <x v="1"/>
    <x v="125"/>
    <n v="0.14285714285714285"/>
    <x v="3"/>
    <x v="7"/>
    <n v="8"/>
    <s v="Natura"/>
    <n v="3.952569169960474E-3"/>
  </r>
  <r>
    <n v="1000"/>
    <d v="2015-04-20T00:00:00"/>
    <s v="2015"/>
    <x v="2"/>
    <x v="3"/>
    <s v="T6E"/>
    <n v="1"/>
    <n v="1290.8699999999999"/>
    <s v="Canada"/>
    <x v="0"/>
    <x v="125"/>
    <n v="0.14285714285714285"/>
    <x v="3"/>
    <x v="7"/>
    <n v="8"/>
    <s v="Natura"/>
    <n v="3.952569169960474E-3"/>
  </r>
  <r>
    <n v="1000"/>
    <d v="2015-05-14T00:00:00"/>
    <s v="2015"/>
    <x v="5"/>
    <x v="0"/>
    <s v="K1H"/>
    <n v="1"/>
    <n v="1290.8699999999999"/>
    <s v="Canada"/>
    <x v="2"/>
    <x v="125"/>
    <n v="0.14285714285714285"/>
    <x v="3"/>
    <x v="7"/>
    <n v="8"/>
    <s v="Natura"/>
    <n v="3.952569169960474E-3"/>
  </r>
  <r>
    <n v="1000"/>
    <d v="2015-05-19T00:00:00"/>
    <s v="2015"/>
    <x v="5"/>
    <x v="1"/>
    <s v="R3V"/>
    <n v="2"/>
    <n v="2707.74"/>
    <s v="Canada"/>
    <x v="3"/>
    <x v="125"/>
    <n v="0.14285714285714285"/>
    <x v="3"/>
    <x v="7"/>
    <n v="8"/>
    <s v="Natura"/>
    <n v="3.952569169960474E-3"/>
  </r>
  <r>
    <n v="1000"/>
    <d v="2015-04-21T00:00:00"/>
    <s v="2015"/>
    <x v="2"/>
    <x v="1"/>
    <s v="L5P"/>
    <n v="1"/>
    <n v="1353.87"/>
    <s v="Canada"/>
    <x v="2"/>
    <x v="125"/>
    <n v="0.14285714285714285"/>
    <x v="3"/>
    <x v="7"/>
    <n v="8"/>
    <s v="Natura"/>
    <n v="3.952569169960474E-3"/>
  </r>
  <r>
    <n v="1001"/>
    <d v="2015-05-12T00:00:00"/>
    <s v="2015"/>
    <x v="5"/>
    <x v="1"/>
    <s v="V6R"/>
    <n v="1"/>
    <n v="5165.37"/>
    <s v="Canada"/>
    <x v="1"/>
    <x v="126"/>
    <n v="1"/>
    <x v="3"/>
    <x v="7"/>
    <n v="8"/>
    <s v="Natura"/>
    <n v="3.952569169960474E-3"/>
  </r>
  <r>
    <n v="1005"/>
    <d v="2015-04-19T00:00:00"/>
    <s v="2015"/>
    <x v="2"/>
    <x v="6"/>
    <s v="L5T"/>
    <n v="1"/>
    <n v="1511.37"/>
    <s v="Canada"/>
    <x v="2"/>
    <x v="127"/>
    <n v="1"/>
    <x v="3"/>
    <x v="7"/>
    <n v="8"/>
    <s v="Natura"/>
    <n v="3.952569169960474E-3"/>
  </r>
  <r>
    <n v="1009"/>
    <d v="2015-03-10T00:00:00"/>
    <s v="2015"/>
    <x v="0"/>
    <x v="1"/>
    <s v="V7W"/>
    <n v="1"/>
    <n v="1353.87"/>
    <s v="Canada"/>
    <x v="1"/>
    <x v="128"/>
    <n v="8.3333333333333329E-2"/>
    <x v="3"/>
    <x v="7"/>
    <n v="8"/>
    <s v="Natura"/>
    <n v="3.952569169960474E-3"/>
  </r>
  <r>
    <n v="1009"/>
    <d v="2015-03-16T00:00:00"/>
    <s v="2015"/>
    <x v="0"/>
    <x v="3"/>
    <s v="T5Y"/>
    <n v="1"/>
    <n v="1353.87"/>
    <s v="Canada"/>
    <x v="0"/>
    <x v="128"/>
    <n v="8.3333333333333329E-2"/>
    <x v="3"/>
    <x v="7"/>
    <n v="8"/>
    <s v="Natura"/>
    <n v="3.952569169960474E-3"/>
  </r>
  <r>
    <n v="1009"/>
    <d v="2015-04-01T00:00:00"/>
    <s v="2015"/>
    <x v="2"/>
    <x v="2"/>
    <s v="T6E"/>
    <n v="1"/>
    <n v="1353.87"/>
    <s v="Canada"/>
    <x v="0"/>
    <x v="128"/>
    <n v="8.3333333333333329E-2"/>
    <x v="3"/>
    <x v="7"/>
    <n v="8"/>
    <s v="Natura"/>
    <n v="3.952569169960474E-3"/>
  </r>
  <r>
    <n v="1009"/>
    <d v="2015-02-19T00:00:00"/>
    <s v="2015"/>
    <x v="4"/>
    <x v="0"/>
    <s v="T6R"/>
    <n v="1"/>
    <n v="1353.87"/>
    <s v="Canada"/>
    <x v="0"/>
    <x v="128"/>
    <n v="8.3333333333333329E-2"/>
    <x v="3"/>
    <x v="7"/>
    <n v="8"/>
    <s v="Natura"/>
    <n v="3.952569169960474E-3"/>
  </r>
  <r>
    <n v="1009"/>
    <d v="2015-03-11T00:00:00"/>
    <s v="2015"/>
    <x v="0"/>
    <x v="2"/>
    <s v="T5J"/>
    <n v="1"/>
    <n v="1353.87"/>
    <s v="Canada"/>
    <x v="0"/>
    <x v="128"/>
    <n v="8.3333333333333329E-2"/>
    <x v="3"/>
    <x v="7"/>
    <n v="8"/>
    <s v="Natura"/>
    <n v="3.952569169960474E-3"/>
  </r>
  <r>
    <n v="1009"/>
    <d v="2015-04-29T00:00:00"/>
    <s v="2015"/>
    <x v="2"/>
    <x v="2"/>
    <s v="T6G"/>
    <n v="1"/>
    <n v="1353.87"/>
    <s v="Canada"/>
    <x v="0"/>
    <x v="128"/>
    <n v="8.3333333333333329E-2"/>
    <x v="3"/>
    <x v="7"/>
    <n v="8"/>
    <s v="Natura"/>
    <n v="3.952569169960474E-3"/>
  </r>
  <r>
    <n v="1009"/>
    <d v="2015-05-03T00:00:00"/>
    <s v="2015"/>
    <x v="5"/>
    <x v="6"/>
    <s v="T5Y"/>
    <n v="1"/>
    <n v="1353.87"/>
    <s v="Canada"/>
    <x v="0"/>
    <x v="128"/>
    <n v="8.3333333333333329E-2"/>
    <x v="3"/>
    <x v="7"/>
    <n v="8"/>
    <s v="Natura"/>
    <n v="3.952569169960474E-3"/>
  </r>
  <r>
    <n v="1009"/>
    <d v="2015-05-03T00:00:00"/>
    <s v="2015"/>
    <x v="5"/>
    <x v="6"/>
    <s v="T5J"/>
    <n v="1"/>
    <n v="1353.87"/>
    <s v="Canada"/>
    <x v="0"/>
    <x v="128"/>
    <n v="8.3333333333333329E-2"/>
    <x v="3"/>
    <x v="7"/>
    <n v="8"/>
    <s v="Natura"/>
    <n v="3.952569169960474E-3"/>
  </r>
  <r>
    <n v="1009"/>
    <d v="2015-06-29T00:00:00"/>
    <s v="2015"/>
    <x v="1"/>
    <x v="3"/>
    <s v="L5N"/>
    <n v="1"/>
    <n v="1353.87"/>
    <s v="Canada"/>
    <x v="2"/>
    <x v="128"/>
    <n v="8.3333333333333329E-2"/>
    <x v="3"/>
    <x v="7"/>
    <n v="8"/>
    <s v="Natura"/>
    <n v="3.952569169960474E-3"/>
  </r>
  <r>
    <n v="1009"/>
    <d v="2015-06-11T00:00:00"/>
    <s v="2015"/>
    <x v="1"/>
    <x v="0"/>
    <s v="L5P"/>
    <n v="1"/>
    <n v="1353.87"/>
    <s v="Canada"/>
    <x v="2"/>
    <x v="128"/>
    <n v="8.3333333333333329E-2"/>
    <x v="3"/>
    <x v="7"/>
    <n v="8"/>
    <s v="Natura"/>
    <n v="3.952569169960474E-3"/>
  </r>
  <r>
    <n v="1009"/>
    <d v="2015-05-28T00:00:00"/>
    <s v="2015"/>
    <x v="5"/>
    <x v="0"/>
    <s v="V5Z"/>
    <n v="1"/>
    <n v="1353.87"/>
    <s v="Canada"/>
    <x v="1"/>
    <x v="128"/>
    <n v="8.3333333333333329E-2"/>
    <x v="3"/>
    <x v="7"/>
    <n v="8"/>
    <s v="Natura"/>
    <n v="3.952569169960474E-3"/>
  </r>
  <r>
    <n v="1009"/>
    <d v="2015-06-30T00:00:00"/>
    <s v="2015"/>
    <x v="1"/>
    <x v="1"/>
    <s v="L5T"/>
    <n v="1"/>
    <n v="1353.87"/>
    <s v="Canada"/>
    <x v="2"/>
    <x v="128"/>
    <n v="8.3333333333333329E-2"/>
    <x v="3"/>
    <x v="7"/>
    <n v="8"/>
    <s v="Natura"/>
    <n v="3.952569169960474E-3"/>
  </r>
  <r>
    <n v="1019"/>
    <d v="2015-04-28T00:00:00"/>
    <s v="2015"/>
    <x v="2"/>
    <x v="1"/>
    <s v="L4X"/>
    <n v="1"/>
    <n v="2834.37"/>
    <s v="Canada"/>
    <x v="2"/>
    <x v="129"/>
    <n v="1"/>
    <x v="3"/>
    <x v="7"/>
    <n v="8"/>
    <s v="Natura"/>
    <n v="3.952569169960474E-3"/>
  </r>
  <r>
    <n v="1022"/>
    <d v="2015-03-31T00:00:00"/>
    <s v="2015"/>
    <x v="0"/>
    <x v="1"/>
    <s v="R3X"/>
    <n v="1"/>
    <n v="1889.37"/>
    <s v="Canada"/>
    <x v="3"/>
    <x v="130"/>
    <n v="0.16666666666666666"/>
    <x v="3"/>
    <x v="7"/>
    <n v="8"/>
    <s v="Natura"/>
    <n v="3.952569169960474E-3"/>
  </r>
  <r>
    <n v="1022"/>
    <d v="2015-03-15T00:00:00"/>
    <s v="2015"/>
    <x v="0"/>
    <x v="6"/>
    <s v="V6S"/>
    <n v="1"/>
    <n v="1889.37"/>
    <s v="Canada"/>
    <x v="1"/>
    <x v="130"/>
    <n v="0.16666666666666666"/>
    <x v="3"/>
    <x v="7"/>
    <n v="8"/>
    <s v="Natura"/>
    <n v="3.952569169960474E-3"/>
  </r>
  <r>
    <n v="1022"/>
    <d v="2015-03-11T00:00:00"/>
    <s v="2015"/>
    <x v="0"/>
    <x v="2"/>
    <s v="T6G"/>
    <n v="1"/>
    <n v="1889.37"/>
    <s v="Canada"/>
    <x v="0"/>
    <x v="130"/>
    <n v="0.16666666666666666"/>
    <x v="3"/>
    <x v="7"/>
    <n v="8"/>
    <s v="Natura"/>
    <n v="3.952569169960474E-3"/>
  </r>
  <r>
    <n v="1022"/>
    <d v="2015-01-28T00:00:00"/>
    <s v="2015"/>
    <x v="3"/>
    <x v="2"/>
    <s v="T5Y"/>
    <n v="1"/>
    <n v="1889.37"/>
    <s v="Canada"/>
    <x v="0"/>
    <x v="130"/>
    <n v="0.16666666666666666"/>
    <x v="3"/>
    <x v="7"/>
    <n v="8"/>
    <s v="Natura"/>
    <n v="3.952569169960474E-3"/>
  </r>
  <r>
    <n v="1022"/>
    <d v="2015-04-16T00:00:00"/>
    <s v="2015"/>
    <x v="2"/>
    <x v="0"/>
    <s v="L5R"/>
    <n v="1"/>
    <n v="1889.37"/>
    <s v="Canada"/>
    <x v="2"/>
    <x v="130"/>
    <n v="0.16666666666666666"/>
    <x v="3"/>
    <x v="7"/>
    <n v="8"/>
    <s v="Natura"/>
    <n v="3.952569169960474E-3"/>
  </r>
  <r>
    <n v="1022"/>
    <d v="2015-05-19T00:00:00"/>
    <s v="2015"/>
    <x v="5"/>
    <x v="1"/>
    <s v="V5Z"/>
    <n v="1"/>
    <n v="1889.37"/>
    <s v="Canada"/>
    <x v="1"/>
    <x v="130"/>
    <n v="0.16666666666666666"/>
    <x v="3"/>
    <x v="7"/>
    <n v="8"/>
    <s v="Natura"/>
    <n v="3.952569169960474E-3"/>
  </r>
  <r>
    <n v="1043"/>
    <d v="2015-03-10T00:00:00"/>
    <s v="2015"/>
    <x v="0"/>
    <x v="1"/>
    <s v="R3G"/>
    <n v="1"/>
    <n v="4346.37"/>
    <s v="Canada"/>
    <x v="3"/>
    <x v="131"/>
    <n v="0.33333333333333331"/>
    <x v="0"/>
    <x v="0"/>
    <n v="10"/>
    <s v="Pirum"/>
    <n v="3.8022813688212928E-3"/>
  </r>
  <r>
    <n v="1043"/>
    <d v="2015-06-29T00:00:00"/>
    <s v="2015"/>
    <x v="1"/>
    <x v="3"/>
    <s v="L5N"/>
    <n v="1"/>
    <n v="4346.37"/>
    <s v="Canada"/>
    <x v="2"/>
    <x v="131"/>
    <n v="0.33333333333333331"/>
    <x v="0"/>
    <x v="0"/>
    <n v="10"/>
    <s v="Pirum"/>
    <n v="3.8022813688212928E-3"/>
  </r>
  <r>
    <n v="1043"/>
    <d v="2015-05-07T00:00:00"/>
    <s v="2015"/>
    <x v="5"/>
    <x v="0"/>
    <s v="L5P"/>
    <n v="1"/>
    <n v="4346.37"/>
    <s v="Canada"/>
    <x v="2"/>
    <x v="131"/>
    <n v="0.33333333333333331"/>
    <x v="0"/>
    <x v="0"/>
    <n v="10"/>
    <s v="Pirum"/>
    <n v="3.8022813688212928E-3"/>
  </r>
  <r>
    <n v="1049"/>
    <d v="2015-03-15T00:00:00"/>
    <s v="2015"/>
    <x v="0"/>
    <x v="6"/>
    <s v="R3G"/>
    <n v="1"/>
    <n v="3086.37"/>
    <s v="Canada"/>
    <x v="3"/>
    <x v="132"/>
    <n v="0.16666666666666666"/>
    <x v="0"/>
    <x v="0"/>
    <n v="10"/>
    <s v="Pirum"/>
    <n v="3.8022813688212928E-3"/>
  </r>
  <r>
    <n v="1049"/>
    <d v="2015-06-21T00:00:00"/>
    <s v="2015"/>
    <x v="1"/>
    <x v="6"/>
    <s v="H1B"/>
    <n v="1"/>
    <n v="3086.37"/>
    <s v="Canada"/>
    <x v="4"/>
    <x v="132"/>
    <n v="0.16666666666666666"/>
    <x v="0"/>
    <x v="0"/>
    <n v="10"/>
    <s v="Pirum"/>
    <n v="3.8022813688212928E-3"/>
  </r>
  <r>
    <n v="1049"/>
    <d v="2015-03-24T00:00:00"/>
    <s v="2015"/>
    <x v="0"/>
    <x v="1"/>
    <s v="R3S"/>
    <n v="1"/>
    <n v="3086.37"/>
    <s v="Canada"/>
    <x v="3"/>
    <x v="132"/>
    <n v="0.16666666666666666"/>
    <x v="0"/>
    <x v="0"/>
    <n v="10"/>
    <s v="Pirum"/>
    <n v="3.8022813688212928E-3"/>
  </r>
  <r>
    <n v="1049"/>
    <d v="2015-03-09T00:00:00"/>
    <s v="2015"/>
    <x v="0"/>
    <x v="3"/>
    <s v="M7Y"/>
    <n v="1"/>
    <n v="3086.37"/>
    <s v="Canada"/>
    <x v="2"/>
    <x v="132"/>
    <n v="0.16666666666666666"/>
    <x v="0"/>
    <x v="0"/>
    <n v="10"/>
    <s v="Pirum"/>
    <n v="3.8022813688212928E-3"/>
  </r>
  <r>
    <n v="1049"/>
    <d v="2015-01-05T00:00:00"/>
    <s v="2015"/>
    <x v="3"/>
    <x v="3"/>
    <s v="V6J"/>
    <n v="1"/>
    <n v="3086.37"/>
    <s v="Canada"/>
    <x v="1"/>
    <x v="132"/>
    <n v="0.16666666666666666"/>
    <x v="0"/>
    <x v="0"/>
    <n v="10"/>
    <s v="Pirum"/>
    <n v="3.8022813688212928E-3"/>
  </r>
  <r>
    <n v="1049"/>
    <d v="2015-04-30T00:00:00"/>
    <s v="2015"/>
    <x v="2"/>
    <x v="0"/>
    <s v="T1Y"/>
    <n v="1"/>
    <n v="3086.37"/>
    <s v="Canada"/>
    <x v="0"/>
    <x v="132"/>
    <n v="0.16666666666666666"/>
    <x v="0"/>
    <x v="0"/>
    <n v="10"/>
    <s v="Pirum"/>
    <n v="3.8022813688212928E-3"/>
  </r>
  <r>
    <n v="1050"/>
    <d v="2015-04-20T00:00:00"/>
    <s v="2015"/>
    <x v="2"/>
    <x v="3"/>
    <s v="T5Y"/>
    <n v="1"/>
    <n v="3338.37"/>
    <s v="Canada"/>
    <x v="0"/>
    <x v="133"/>
    <n v="0.5"/>
    <x v="0"/>
    <x v="0"/>
    <n v="10"/>
    <s v="Pirum"/>
    <n v="3.8022813688212928E-3"/>
  </r>
  <r>
    <n v="1050"/>
    <d v="2015-01-28T00:00:00"/>
    <s v="2015"/>
    <x v="3"/>
    <x v="2"/>
    <s v="M6G"/>
    <n v="1"/>
    <n v="3338.37"/>
    <s v="Canada"/>
    <x v="2"/>
    <x v="133"/>
    <n v="0.5"/>
    <x v="0"/>
    <x v="0"/>
    <n v="10"/>
    <s v="Pirum"/>
    <n v="3.8022813688212928E-3"/>
  </r>
  <r>
    <n v="1053"/>
    <d v="2015-03-31T00:00:00"/>
    <s v="2015"/>
    <x v="0"/>
    <x v="1"/>
    <s v="T3C"/>
    <n v="1"/>
    <n v="3527.37"/>
    <s v="Canada"/>
    <x v="0"/>
    <x v="134"/>
    <n v="0.16666666666666666"/>
    <x v="0"/>
    <x v="0"/>
    <n v="10"/>
    <s v="Pirum"/>
    <n v="3.8022813688212928E-3"/>
  </r>
  <r>
    <n v="1053"/>
    <d v="2015-03-31T00:00:00"/>
    <s v="2015"/>
    <x v="0"/>
    <x v="1"/>
    <s v="R2C"/>
    <n v="1"/>
    <n v="3527.37"/>
    <s v="Canada"/>
    <x v="3"/>
    <x v="134"/>
    <n v="0.16666666666666666"/>
    <x v="0"/>
    <x v="0"/>
    <n v="10"/>
    <s v="Pirum"/>
    <n v="3.8022813688212928E-3"/>
  </r>
  <r>
    <n v="1053"/>
    <d v="2015-06-04T00:00:00"/>
    <s v="2015"/>
    <x v="1"/>
    <x v="0"/>
    <s v="L5N"/>
    <n v="1"/>
    <n v="3527.37"/>
    <s v="Canada"/>
    <x v="2"/>
    <x v="134"/>
    <n v="0.16666666666666666"/>
    <x v="0"/>
    <x v="0"/>
    <n v="10"/>
    <s v="Pirum"/>
    <n v="3.8022813688212928E-3"/>
  </r>
  <r>
    <n v="1053"/>
    <d v="2015-04-30T00:00:00"/>
    <s v="2015"/>
    <x v="2"/>
    <x v="0"/>
    <s v="M5B"/>
    <n v="1"/>
    <n v="3527.37"/>
    <s v="Canada"/>
    <x v="2"/>
    <x v="134"/>
    <n v="0.16666666666666666"/>
    <x v="0"/>
    <x v="0"/>
    <n v="10"/>
    <s v="Pirum"/>
    <n v="3.8022813688212928E-3"/>
  </r>
  <r>
    <n v="1053"/>
    <d v="2015-04-30T00:00:00"/>
    <s v="2015"/>
    <x v="2"/>
    <x v="0"/>
    <s v="V7W"/>
    <n v="1"/>
    <n v="3527.37"/>
    <s v="Canada"/>
    <x v="1"/>
    <x v="134"/>
    <n v="0.16666666666666666"/>
    <x v="0"/>
    <x v="0"/>
    <n v="10"/>
    <s v="Pirum"/>
    <n v="3.8022813688212928E-3"/>
  </r>
  <r>
    <n v="1053"/>
    <d v="2015-03-04T00:00:00"/>
    <s v="2015"/>
    <x v="0"/>
    <x v="2"/>
    <s v="M5L"/>
    <n v="1"/>
    <n v="3527.37"/>
    <s v="Canada"/>
    <x v="2"/>
    <x v="134"/>
    <n v="0.16666666666666666"/>
    <x v="0"/>
    <x v="0"/>
    <n v="10"/>
    <s v="Pirum"/>
    <n v="3.8022813688212928E-3"/>
  </r>
  <r>
    <n v="1059"/>
    <d v="2015-03-01T00:00:00"/>
    <s v="2015"/>
    <x v="0"/>
    <x v="6"/>
    <s v="L5T"/>
    <n v="1"/>
    <n v="1889.37"/>
    <s v="Canada"/>
    <x v="2"/>
    <x v="135"/>
    <n v="0.2"/>
    <x v="2"/>
    <x v="6"/>
    <n v="10"/>
    <s v="Pirum"/>
    <n v="3.8022813688212928E-3"/>
  </r>
  <r>
    <n v="1059"/>
    <d v="2015-03-01T00:00:00"/>
    <s v="2015"/>
    <x v="0"/>
    <x v="6"/>
    <s v="M4E"/>
    <n v="1"/>
    <n v="1952.37"/>
    <s v="Canada"/>
    <x v="2"/>
    <x v="135"/>
    <n v="0.2"/>
    <x v="2"/>
    <x v="6"/>
    <n v="10"/>
    <s v="Pirum"/>
    <n v="3.8022813688212928E-3"/>
  </r>
  <r>
    <n v="1059"/>
    <d v="2015-01-08T00:00:00"/>
    <s v="2015"/>
    <x v="3"/>
    <x v="0"/>
    <s v="V5W"/>
    <n v="1"/>
    <n v="2078.37"/>
    <s v="Canada"/>
    <x v="1"/>
    <x v="135"/>
    <n v="0.2"/>
    <x v="2"/>
    <x v="6"/>
    <n v="10"/>
    <s v="Pirum"/>
    <n v="3.8022813688212928E-3"/>
  </r>
  <r>
    <n v="1059"/>
    <d v="2015-04-15T00:00:00"/>
    <s v="2015"/>
    <x v="2"/>
    <x v="2"/>
    <s v="T2N"/>
    <n v="1"/>
    <n v="1952.37"/>
    <s v="Canada"/>
    <x v="0"/>
    <x v="135"/>
    <n v="0.2"/>
    <x v="2"/>
    <x v="6"/>
    <n v="10"/>
    <s v="Pirum"/>
    <n v="3.8022813688212928E-3"/>
  </r>
  <r>
    <n v="1059"/>
    <d v="2015-04-30T00:00:00"/>
    <s v="2015"/>
    <x v="2"/>
    <x v="0"/>
    <s v="R3N"/>
    <n v="1"/>
    <n v="1889.37"/>
    <s v="Canada"/>
    <x v="3"/>
    <x v="135"/>
    <n v="0.2"/>
    <x v="2"/>
    <x v="6"/>
    <n v="10"/>
    <s v="Pirum"/>
    <n v="3.8022813688212928E-3"/>
  </r>
  <r>
    <n v="1060"/>
    <d v="2015-04-30T00:00:00"/>
    <s v="2015"/>
    <x v="2"/>
    <x v="0"/>
    <s v="R3N"/>
    <n v="1"/>
    <n v="1889.37"/>
    <s v="Canada"/>
    <x v="3"/>
    <x v="136"/>
    <n v="0.2"/>
    <x v="2"/>
    <x v="6"/>
    <n v="10"/>
    <s v="Pirum"/>
    <n v="3.8022813688212928E-3"/>
  </r>
  <r>
    <n v="1060"/>
    <d v="2015-03-01T00:00:00"/>
    <s v="2015"/>
    <x v="0"/>
    <x v="6"/>
    <s v="M4E"/>
    <n v="1"/>
    <n v="1952.37"/>
    <s v="Canada"/>
    <x v="2"/>
    <x v="136"/>
    <n v="0.2"/>
    <x v="2"/>
    <x v="6"/>
    <n v="10"/>
    <s v="Pirum"/>
    <n v="3.8022813688212928E-3"/>
  </r>
  <r>
    <n v="1060"/>
    <d v="2015-03-01T00:00:00"/>
    <s v="2015"/>
    <x v="0"/>
    <x v="6"/>
    <s v="L5T"/>
    <n v="1"/>
    <n v="1889.37"/>
    <s v="Canada"/>
    <x v="2"/>
    <x v="136"/>
    <n v="0.2"/>
    <x v="2"/>
    <x v="6"/>
    <n v="10"/>
    <s v="Pirum"/>
    <n v="3.8022813688212928E-3"/>
  </r>
  <r>
    <n v="1060"/>
    <d v="2015-01-08T00:00:00"/>
    <s v="2015"/>
    <x v="3"/>
    <x v="0"/>
    <s v="V5W"/>
    <n v="1"/>
    <n v="2078.37"/>
    <s v="Canada"/>
    <x v="1"/>
    <x v="136"/>
    <n v="0.2"/>
    <x v="2"/>
    <x v="6"/>
    <n v="10"/>
    <s v="Pirum"/>
    <n v="3.8022813688212928E-3"/>
  </r>
  <r>
    <n v="1060"/>
    <d v="2015-04-15T00:00:00"/>
    <s v="2015"/>
    <x v="2"/>
    <x v="2"/>
    <s v="T2N"/>
    <n v="1"/>
    <n v="1952.37"/>
    <s v="Canada"/>
    <x v="0"/>
    <x v="136"/>
    <n v="0.2"/>
    <x v="2"/>
    <x v="6"/>
    <n v="10"/>
    <s v="Pirum"/>
    <n v="3.8022813688212928E-3"/>
  </r>
  <r>
    <n v="1061"/>
    <d v="2015-06-30T00:00:00"/>
    <s v="2015"/>
    <x v="1"/>
    <x v="1"/>
    <s v="T5H"/>
    <n v="1"/>
    <n v="1889.37"/>
    <s v="Canada"/>
    <x v="0"/>
    <x v="137"/>
    <n v="1"/>
    <x v="2"/>
    <x v="6"/>
    <n v="10"/>
    <s v="Pirum"/>
    <n v="3.8022813688212928E-3"/>
  </r>
  <r>
    <n v="1062"/>
    <d v="2015-06-30T00:00:00"/>
    <s v="2015"/>
    <x v="1"/>
    <x v="1"/>
    <s v="T5H"/>
    <n v="1"/>
    <n v="1889.37"/>
    <s v="Canada"/>
    <x v="0"/>
    <x v="138"/>
    <n v="1"/>
    <x v="2"/>
    <x v="6"/>
    <n v="10"/>
    <s v="Pirum"/>
    <n v="3.8022813688212928E-3"/>
  </r>
  <r>
    <n v="1067"/>
    <d v="2015-04-30T00:00:00"/>
    <s v="2015"/>
    <x v="2"/>
    <x v="0"/>
    <s v="R2G"/>
    <n v="1"/>
    <n v="4881.87"/>
    <s v="Canada"/>
    <x v="3"/>
    <x v="139"/>
    <n v="1"/>
    <x v="2"/>
    <x v="6"/>
    <n v="10"/>
    <s v="Pirum"/>
    <n v="3.8022813688212928E-3"/>
  </r>
  <r>
    <n v="1068"/>
    <d v="2015-04-30T00:00:00"/>
    <s v="2015"/>
    <x v="2"/>
    <x v="0"/>
    <s v="R2G"/>
    <n v="1"/>
    <n v="4881.87"/>
    <s v="Canada"/>
    <x v="3"/>
    <x v="140"/>
    <n v="1"/>
    <x v="2"/>
    <x v="6"/>
    <n v="10"/>
    <s v="Pirum"/>
    <n v="3.8022813688212928E-3"/>
  </r>
  <r>
    <n v="1069"/>
    <d v="2015-04-22T00:00:00"/>
    <s v="2015"/>
    <x v="2"/>
    <x v="2"/>
    <s v="V6Z"/>
    <n v="1"/>
    <n v="1889.37"/>
    <s v="Canada"/>
    <x v="1"/>
    <x v="141"/>
    <n v="1"/>
    <x v="2"/>
    <x v="6"/>
    <n v="10"/>
    <s v="Pirum"/>
    <n v="3.8022813688212928E-3"/>
  </r>
  <r>
    <n v="1070"/>
    <d v="2015-04-22T00:00:00"/>
    <s v="2015"/>
    <x v="2"/>
    <x v="2"/>
    <s v="V6Z"/>
    <n v="1"/>
    <n v="1889.37"/>
    <s v="Canada"/>
    <x v="1"/>
    <x v="142"/>
    <n v="1"/>
    <x v="2"/>
    <x v="6"/>
    <n v="10"/>
    <s v="Pirum"/>
    <n v="3.8022813688212928E-3"/>
  </r>
  <r>
    <n v="1077"/>
    <d v="2015-02-01T00:00:00"/>
    <s v="2015"/>
    <x v="4"/>
    <x v="6"/>
    <s v="R3B"/>
    <n v="1"/>
    <n v="4220.37"/>
    <s v="Canada"/>
    <x v="3"/>
    <x v="143"/>
    <n v="0.2"/>
    <x v="2"/>
    <x v="6"/>
    <n v="10"/>
    <s v="Pirum"/>
    <n v="3.8022813688212928E-3"/>
  </r>
  <r>
    <n v="1077"/>
    <d v="2015-03-31T00:00:00"/>
    <s v="2015"/>
    <x v="0"/>
    <x v="1"/>
    <s v="L5T"/>
    <n v="1"/>
    <n v="4220.37"/>
    <s v="Canada"/>
    <x v="2"/>
    <x v="143"/>
    <n v="0.2"/>
    <x v="2"/>
    <x v="6"/>
    <n v="10"/>
    <s v="Pirum"/>
    <n v="3.8022813688212928E-3"/>
  </r>
  <r>
    <n v="1077"/>
    <d v="2015-06-09T00:00:00"/>
    <s v="2015"/>
    <x v="1"/>
    <x v="1"/>
    <s v="T6C"/>
    <n v="1"/>
    <n v="4094.37"/>
    <s v="Canada"/>
    <x v="0"/>
    <x v="143"/>
    <n v="0.2"/>
    <x v="2"/>
    <x v="6"/>
    <n v="10"/>
    <s v="Pirum"/>
    <n v="3.8022813688212928E-3"/>
  </r>
  <r>
    <n v="1077"/>
    <d v="2015-06-28T00:00:00"/>
    <s v="2015"/>
    <x v="1"/>
    <x v="6"/>
    <s v="M4E"/>
    <n v="1"/>
    <n v="4220.37"/>
    <s v="Canada"/>
    <x v="2"/>
    <x v="143"/>
    <n v="0.2"/>
    <x v="2"/>
    <x v="6"/>
    <n v="10"/>
    <s v="Pirum"/>
    <n v="3.8022813688212928E-3"/>
  </r>
  <r>
    <n v="1077"/>
    <d v="2015-04-26T00:00:00"/>
    <s v="2015"/>
    <x v="2"/>
    <x v="6"/>
    <s v="M4N"/>
    <n v="1"/>
    <n v="4220.37"/>
    <s v="Canada"/>
    <x v="2"/>
    <x v="143"/>
    <n v="0.2"/>
    <x v="2"/>
    <x v="6"/>
    <n v="10"/>
    <s v="Pirum"/>
    <n v="3.8022813688212928E-3"/>
  </r>
  <r>
    <n v="1078"/>
    <d v="2015-02-01T00:00:00"/>
    <s v="2015"/>
    <x v="4"/>
    <x v="6"/>
    <s v="R3B"/>
    <n v="1"/>
    <n v="4220.37"/>
    <s v="Canada"/>
    <x v="3"/>
    <x v="144"/>
    <n v="0.2"/>
    <x v="2"/>
    <x v="6"/>
    <n v="10"/>
    <s v="Pirum"/>
    <n v="3.8022813688212928E-3"/>
  </r>
  <r>
    <n v="1078"/>
    <d v="2015-06-28T00:00:00"/>
    <s v="2015"/>
    <x v="1"/>
    <x v="6"/>
    <s v="M4E"/>
    <n v="1"/>
    <n v="4220.37"/>
    <s v="Canada"/>
    <x v="2"/>
    <x v="144"/>
    <n v="0.2"/>
    <x v="2"/>
    <x v="6"/>
    <n v="10"/>
    <s v="Pirum"/>
    <n v="3.8022813688212928E-3"/>
  </r>
  <r>
    <n v="1078"/>
    <d v="2015-06-09T00:00:00"/>
    <s v="2015"/>
    <x v="1"/>
    <x v="1"/>
    <s v="T6C"/>
    <n v="1"/>
    <n v="4094.37"/>
    <s v="Canada"/>
    <x v="0"/>
    <x v="144"/>
    <n v="0.2"/>
    <x v="2"/>
    <x v="6"/>
    <n v="10"/>
    <s v="Pirum"/>
    <n v="3.8022813688212928E-3"/>
  </r>
  <r>
    <n v="1078"/>
    <d v="2015-03-31T00:00:00"/>
    <s v="2015"/>
    <x v="0"/>
    <x v="1"/>
    <s v="L5T"/>
    <n v="1"/>
    <n v="4220.37"/>
    <s v="Canada"/>
    <x v="2"/>
    <x v="144"/>
    <n v="0.2"/>
    <x v="2"/>
    <x v="6"/>
    <n v="10"/>
    <s v="Pirum"/>
    <n v="3.8022813688212928E-3"/>
  </r>
  <r>
    <n v="1078"/>
    <d v="2015-04-26T00:00:00"/>
    <s v="2015"/>
    <x v="2"/>
    <x v="6"/>
    <s v="M4N"/>
    <n v="1"/>
    <n v="4220.37"/>
    <s v="Canada"/>
    <x v="2"/>
    <x v="144"/>
    <n v="0.2"/>
    <x v="2"/>
    <x v="6"/>
    <n v="10"/>
    <s v="Pirum"/>
    <n v="3.8022813688212928E-3"/>
  </r>
  <r>
    <n v="1085"/>
    <d v="2015-03-31T00:00:00"/>
    <s v="2015"/>
    <x v="0"/>
    <x v="1"/>
    <s v="R3G"/>
    <n v="1"/>
    <n v="1164.8699999999999"/>
    <s v="Canada"/>
    <x v="3"/>
    <x v="145"/>
    <n v="8.3333333333333329E-2"/>
    <x v="2"/>
    <x v="6"/>
    <n v="10"/>
    <s v="Pirum"/>
    <n v="3.8022813688212928E-3"/>
  </r>
  <r>
    <n v="1085"/>
    <d v="2015-02-04T00:00:00"/>
    <s v="2015"/>
    <x v="4"/>
    <x v="2"/>
    <s v="T5L"/>
    <n v="1"/>
    <n v="1416.87"/>
    <s v="Canada"/>
    <x v="0"/>
    <x v="145"/>
    <n v="8.3333333333333329E-2"/>
    <x v="2"/>
    <x v="6"/>
    <n v="10"/>
    <s v="Pirum"/>
    <n v="3.8022813688212928E-3"/>
  </r>
  <r>
    <n v="1085"/>
    <d v="2015-03-18T00:00:00"/>
    <s v="2015"/>
    <x v="0"/>
    <x v="2"/>
    <s v="T5Y"/>
    <n v="1"/>
    <n v="1101.8699999999999"/>
    <s v="Canada"/>
    <x v="0"/>
    <x v="145"/>
    <n v="8.3333333333333329E-2"/>
    <x v="2"/>
    <x v="6"/>
    <n v="10"/>
    <s v="Pirum"/>
    <n v="3.8022813688212928E-3"/>
  </r>
  <r>
    <n v="1085"/>
    <d v="2015-01-08T00:00:00"/>
    <s v="2015"/>
    <x v="3"/>
    <x v="0"/>
    <s v="V5W"/>
    <n v="1"/>
    <n v="1101.8699999999999"/>
    <s v="Canada"/>
    <x v="1"/>
    <x v="145"/>
    <n v="8.3333333333333329E-2"/>
    <x v="2"/>
    <x v="6"/>
    <n v="10"/>
    <s v="Pirum"/>
    <n v="3.8022813688212928E-3"/>
  </r>
  <r>
    <n v="1085"/>
    <d v="2015-01-05T00:00:00"/>
    <s v="2015"/>
    <x v="3"/>
    <x v="3"/>
    <s v="T1Y"/>
    <n v="1"/>
    <n v="1416.87"/>
    <s v="Canada"/>
    <x v="0"/>
    <x v="145"/>
    <n v="8.3333333333333329E-2"/>
    <x v="2"/>
    <x v="6"/>
    <n v="10"/>
    <s v="Pirum"/>
    <n v="3.8022813688212928E-3"/>
  </r>
  <r>
    <n v="1085"/>
    <d v="2015-06-29T00:00:00"/>
    <s v="2015"/>
    <x v="1"/>
    <x v="3"/>
    <s v="V5T"/>
    <n v="1"/>
    <n v="1101.8699999999999"/>
    <s v="Canada"/>
    <x v="1"/>
    <x v="145"/>
    <n v="8.3333333333333329E-2"/>
    <x v="2"/>
    <x v="6"/>
    <n v="10"/>
    <s v="Pirum"/>
    <n v="3.8022813688212928E-3"/>
  </r>
  <r>
    <n v="1085"/>
    <d v="2015-04-20T00:00:00"/>
    <s v="2015"/>
    <x v="2"/>
    <x v="3"/>
    <s v="T6G"/>
    <n v="1"/>
    <n v="1322.37"/>
    <s v="Canada"/>
    <x v="0"/>
    <x v="145"/>
    <n v="8.3333333333333329E-2"/>
    <x v="2"/>
    <x v="6"/>
    <n v="10"/>
    <s v="Pirum"/>
    <n v="3.8022813688212928E-3"/>
  </r>
  <r>
    <n v="1085"/>
    <d v="2015-05-19T00:00:00"/>
    <s v="2015"/>
    <x v="5"/>
    <x v="1"/>
    <s v="T6E"/>
    <n v="1"/>
    <n v="1416.87"/>
    <s v="Canada"/>
    <x v="0"/>
    <x v="145"/>
    <n v="8.3333333333333329E-2"/>
    <x v="2"/>
    <x v="6"/>
    <n v="10"/>
    <s v="Pirum"/>
    <n v="3.8022813688212928E-3"/>
  </r>
  <r>
    <n v="1085"/>
    <d v="2015-03-30T00:00:00"/>
    <s v="2015"/>
    <x v="0"/>
    <x v="3"/>
    <s v="V7W"/>
    <n v="1"/>
    <n v="1322.37"/>
    <s v="Canada"/>
    <x v="1"/>
    <x v="145"/>
    <n v="8.3333333333333329E-2"/>
    <x v="2"/>
    <x v="6"/>
    <n v="10"/>
    <s v="Pirum"/>
    <n v="3.8022813688212928E-3"/>
  </r>
  <r>
    <n v="1085"/>
    <d v="2015-04-26T00:00:00"/>
    <s v="2015"/>
    <x v="2"/>
    <x v="6"/>
    <s v="V6C"/>
    <n v="1"/>
    <n v="1416.87"/>
    <s v="Canada"/>
    <x v="1"/>
    <x v="145"/>
    <n v="8.3333333333333329E-2"/>
    <x v="2"/>
    <x v="6"/>
    <n v="10"/>
    <s v="Pirum"/>
    <n v="3.8022813688212928E-3"/>
  </r>
  <r>
    <n v="1085"/>
    <d v="2015-06-30T00:00:00"/>
    <s v="2015"/>
    <x v="1"/>
    <x v="1"/>
    <s v="T5H"/>
    <n v="1"/>
    <n v="1101.8699999999999"/>
    <s v="Canada"/>
    <x v="0"/>
    <x v="145"/>
    <n v="8.3333333333333329E-2"/>
    <x v="2"/>
    <x v="6"/>
    <n v="10"/>
    <s v="Pirum"/>
    <n v="3.8022813688212928E-3"/>
  </r>
  <r>
    <n v="1085"/>
    <d v="2015-03-30T00:00:00"/>
    <s v="2015"/>
    <x v="0"/>
    <x v="3"/>
    <s v="M4P"/>
    <n v="1"/>
    <n v="1416.87"/>
    <s v="Canada"/>
    <x v="2"/>
    <x v="145"/>
    <n v="8.3333333333333329E-2"/>
    <x v="2"/>
    <x v="6"/>
    <n v="10"/>
    <s v="Pirum"/>
    <n v="3.8022813688212928E-3"/>
  </r>
  <r>
    <n v="1086"/>
    <d v="2015-03-31T00:00:00"/>
    <s v="2015"/>
    <x v="0"/>
    <x v="1"/>
    <s v="R3G"/>
    <n v="1"/>
    <n v="1164.8699999999999"/>
    <s v="Canada"/>
    <x v="3"/>
    <x v="146"/>
    <n v="8.3333333333333329E-2"/>
    <x v="2"/>
    <x v="6"/>
    <n v="10"/>
    <s v="Pirum"/>
    <n v="3.8022813688212928E-3"/>
  </r>
  <r>
    <n v="1086"/>
    <d v="2015-02-04T00:00:00"/>
    <s v="2015"/>
    <x v="4"/>
    <x v="2"/>
    <s v="T5L"/>
    <n v="1"/>
    <n v="1416.87"/>
    <s v="Canada"/>
    <x v="0"/>
    <x v="146"/>
    <n v="8.3333333333333329E-2"/>
    <x v="2"/>
    <x v="6"/>
    <n v="10"/>
    <s v="Pirum"/>
    <n v="3.8022813688212928E-3"/>
  </r>
  <r>
    <n v="1086"/>
    <d v="2015-04-20T00:00:00"/>
    <s v="2015"/>
    <x v="2"/>
    <x v="3"/>
    <s v="T6G"/>
    <n v="1"/>
    <n v="1322.37"/>
    <s v="Canada"/>
    <x v="0"/>
    <x v="146"/>
    <n v="8.3333333333333329E-2"/>
    <x v="2"/>
    <x v="6"/>
    <n v="10"/>
    <s v="Pirum"/>
    <n v="3.8022813688212928E-3"/>
  </r>
  <r>
    <n v="1086"/>
    <d v="2015-01-05T00:00:00"/>
    <s v="2015"/>
    <x v="3"/>
    <x v="3"/>
    <s v="T1Y"/>
    <n v="1"/>
    <n v="1416.87"/>
    <s v="Canada"/>
    <x v="0"/>
    <x v="146"/>
    <n v="8.3333333333333329E-2"/>
    <x v="2"/>
    <x v="6"/>
    <n v="10"/>
    <s v="Pirum"/>
    <n v="3.8022813688212928E-3"/>
  </r>
  <r>
    <n v="1086"/>
    <d v="2015-01-08T00:00:00"/>
    <s v="2015"/>
    <x v="3"/>
    <x v="0"/>
    <s v="V5W"/>
    <n v="1"/>
    <n v="1101.8699999999999"/>
    <s v="Canada"/>
    <x v="1"/>
    <x v="146"/>
    <n v="8.3333333333333329E-2"/>
    <x v="2"/>
    <x v="6"/>
    <n v="10"/>
    <s v="Pirum"/>
    <n v="3.8022813688212928E-3"/>
  </r>
  <r>
    <n v="1086"/>
    <d v="2015-03-18T00:00:00"/>
    <s v="2015"/>
    <x v="0"/>
    <x v="2"/>
    <s v="T5Y"/>
    <n v="1"/>
    <n v="1101.8699999999999"/>
    <s v="Canada"/>
    <x v="0"/>
    <x v="146"/>
    <n v="8.3333333333333329E-2"/>
    <x v="2"/>
    <x v="6"/>
    <n v="10"/>
    <s v="Pirum"/>
    <n v="3.8022813688212928E-3"/>
  </r>
  <r>
    <n v="1086"/>
    <d v="2015-06-29T00:00:00"/>
    <s v="2015"/>
    <x v="1"/>
    <x v="3"/>
    <s v="V5T"/>
    <n v="1"/>
    <n v="1101.8699999999999"/>
    <s v="Canada"/>
    <x v="1"/>
    <x v="146"/>
    <n v="8.3333333333333329E-2"/>
    <x v="2"/>
    <x v="6"/>
    <n v="10"/>
    <s v="Pirum"/>
    <n v="3.8022813688212928E-3"/>
  </r>
  <r>
    <n v="1086"/>
    <d v="2015-03-30T00:00:00"/>
    <s v="2015"/>
    <x v="0"/>
    <x v="3"/>
    <s v="M4P"/>
    <n v="1"/>
    <n v="1416.87"/>
    <s v="Canada"/>
    <x v="2"/>
    <x v="146"/>
    <n v="8.3333333333333329E-2"/>
    <x v="2"/>
    <x v="6"/>
    <n v="10"/>
    <s v="Pirum"/>
    <n v="3.8022813688212928E-3"/>
  </r>
  <r>
    <n v="1086"/>
    <d v="2015-05-19T00:00:00"/>
    <s v="2015"/>
    <x v="5"/>
    <x v="1"/>
    <s v="T6E"/>
    <n v="1"/>
    <n v="1416.87"/>
    <s v="Canada"/>
    <x v="0"/>
    <x v="146"/>
    <n v="8.3333333333333329E-2"/>
    <x v="2"/>
    <x v="6"/>
    <n v="10"/>
    <s v="Pirum"/>
    <n v="3.8022813688212928E-3"/>
  </r>
  <r>
    <n v="1086"/>
    <d v="2015-03-30T00:00:00"/>
    <s v="2015"/>
    <x v="0"/>
    <x v="3"/>
    <s v="V7W"/>
    <n v="1"/>
    <n v="1322.37"/>
    <s v="Canada"/>
    <x v="1"/>
    <x v="146"/>
    <n v="8.3333333333333329E-2"/>
    <x v="2"/>
    <x v="6"/>
    <n v="10"/>
    <s v="Pirum"/>
    <n v="3.8022813688212928E-3"/>
  </r>
  <r>
    <n v="1086"/>
    <d v="2015-04-26T00:00:00"/>
    <s v="2015"/>
    <x v="2"/>
    <x v="6"/>
    <s v="V6C"/>
    <n v="1"/>
    <n v="1416.87"/>
    <s v="Canada"/>
    <x v="1"/>
    <x v="146"/>
    <n v="8.3333333333333329E-2"/>
    <x v="2"/>
    <x v="6"/>
    <n v="10"/>
    <s v="Pirum"/>
    <n v="3.8022813688212928E-3"/>
  </r>
  <r>
    <n v="1086"/>
    <d v="2015-06-30T00:00:00"/>
    <s v="2015"/>
    <x v="1"/>
    <x v="1"/>
    <s v="T5H"/>
    <n v="1"/>
    <n v="1101.8699999999999"/>
    <s v="Canada"/>
    <x v="0"/>
    <x v="146"/>
    <n v="8.3333333333333329E-2"/>
    <x v="2"/>
    <x v="6"/>
    <n v="10"/>
    <s v="Pirum"/>
    <n v="3.8022813688212928E-3"/>
  </r>
  <r>
    <n v="1089"/>
    <d v="2015-03-29T00:00:00"/>
    <s v="2015"/>
    <x v="0"/>
    <x v="6"/>
    <s v="M5S"/>
    <n v="1"/>
    <n v="4598.37"/>
    <s v="Canada"/>
    <x v="2"/>
    <x v="147"/>
    <n v="1"/>
    <x v="2"/>
    <x v="6"/>
    <n v="10"/>
    <s v="Pirum"/>
    <n v="3.8022813688212928E-3"/>
  </r>
  <r>
    <n v="1090"/>
    <d v="2015-03-29T00:00:00"/>
    <s v="2015"/>
    <x v="0"/>
    <x v="6"/>
    <s v="M5S"/>
    <n v="1"/>
    <n v="4598.37"/>
    <s v="Canada"/>
    <x v="2"/>
    <x v="148"/>
    <n v="1"/>
    <x v="2"/>
    <x v="6"/>
    <n v="10"/>
    <s v="Pirum"/>
    <n v="3.8022813688212928E-3"/>
  </r>
  <r>
    <n v="1114"/>
    <d v="2015-01-05T00:00:00"/>
    <s v="2015"/>
    <x v="3"/>
    <x v="3"/>
    <s v="R3A"/>
    <n v="1"/>
    <n v="2424.87"/>
    <s v="Canada"/>
    <x v="3"/>
    <x v="149"/>
    <n v="0.25"/>
    <x v="2"/>
    <x v="4"/>
    <n v="10"/>
    <s v="Pirum"/>
    <n v="3.8022813688212928E-3"/>
  </r>
  <r>
    <n v="1114"/>
    <d v="2015-01-07T00:00:00"/>
    <s v="2015"/>
    <x v="3"/>
    <x v="2"/>
    <s v="M4Y"/>
    <n v="1"/>
    <n v="2424.87"/>
    <s v="Canada"/>
    <x v="2"/>
    <x v="149"/>
    <n v="0.25"/>
    <x v="2"/>
    <x v="4"/>
    <n v="10"/>
    <s v="Pirum"/>
    <n v="3.8022813688212928E-3"/>
  </r>
  <r>
    <n v="1114"/>
    <d v="2015-04-26T00:00:00"/>
    <s v="2015"/>
    <x v="2"/>
    <x v="6"/>
    <s v="M4N"/>
    <n v="1"/>
    <n v="2204.37"/>
    <s v="Canada"/>
    <x v="2"/>
    <x v="149"/>
    <n v="0.25"/>
    <x v="2"/>
    <x v="4"/>
    <n v="10"/>
    <s v="Pirum"/>
    <n v="3.8022813688212928E-3"/>
  </r>
  <r>
    <n v="1114"/>
    <d v="2015-04-26T00:00:00"/>
    <s v="2015"/>
    <x v="2"/>
    <x v="6"/>
    <s v="M7Y"/>
    <n v="1"/>
    <n v="2424.87"/>
    <s v="Canada"/>
    <x v="2"/>
    <x v="149"/>
    <n v="0.25"/>
    <x v="2"/>
    <x v="4"/>
    <n v="10"/>
    <s v="Pirum"/>
    <n v="3.8022813688212928E-3"/>
  </r>
  <r>
    <n v="1115"/>
    <d v="2015-04-08T00:00:00"/>
    <s v="2015"/>
    <x v="2"/>
    <x v="2"/>
    <s v="V5V"/>
    <n v="1"/>
    <n v="5070.87"/>
    <s v="Canada"/>
    <x v="1"/>
    <x v="150"/>
    <n v="0.25"/>
    <x v="2"/>
    <x v="4"/>
    <n v="10"/>
    <s v="Pirum"/>
    <n v="3.8022813688212928E-3"/>
  </r>
  <r>
    <n v="1115"/>
    <d v="2015-03-29T00:00:00"/>
    <s v="2015"/>
    <x v="0"/>
    <x v="6"/>
    <s v="M6H"/>
    <n v="1"/>
    <n v="4755.87"/>
    <s v="Canada"/>
    <x v="2"/>
    <x v="150"/>
    <n v="0.25"/>
    <x v="2"/>
    <x v="4"/>
    <n v="10"/>
    <s v="Pirum"/>
    <n v="3.8022813688212928E-3"/>
  </r>
  <r>
    <n v="1115"/>
    <d v="2015-04-19T00:00:00"/>
    <s v="2015"/>
    <x v="2"/>
    <x v="6"/>
    <s v="R3L"/>
    <n v="1"/>
    <n v="4409.37"/>
    <s v="Canada"/>
    <x v="3"/>
    <x v="150"/>
    <n v="0.25"/>
    <x v="2"/>
    <x v="4"/>
    <n v="10"/>
    <s v="Pirum"/>
    <n v="3.8022813688212928E-3"/>
  </r>
  <r>
    <n v="1115"/>
    <d v="2015-04-26T00:00:00"/>
    <s v="2015"/>
    <x v="2"/>
    <x v="6"/>
    <s v="M6H"/>
    <n v="1"/>
    <n v="4409.37"/>
    <s v="Canada"/>
    <x v="2"/>
    <x v="150"/>
    <n v="0.25"/>
    <x v="2"/>
    <x v="4"/>
    <n v="10"/>
    <s v="Pirum"/>
    <n v="3.8022813688212928E-3"/>
  </r>
  <r>
    <n v="1118"/>
    <d v="2015-02-04T00:00:00"/>
    <s v="2015"/>
    <x v="4"/>
    <x v="2"/>
    <s v="T5L"/>
    <n v="1"/>
    <n v="4409.37"/>
    <s v="Canada"/>
    <x v="0"/>
    <x v="151"/>
    <n v="1"/>
    <x v="2"/>
    <x v="4"/>
    <n v="10"/>
    <s v="Pirum"/>
    <n v="3.8022813688212928E-3"/>
  </r>
  <r>
    <n v="1120"/>
    <d v="2015-06-30T00:00:00"/>
    <s v="2015"/>
    <x v="1"/>
    <x v="1"/>
    <s v="L5P"/>
    <n v="1"/>
    <n v="2109.87"/>
    <s v="Canada"/>
    <x v="2"/>
    <x v="152"/>
    <n v="0.5"/>
    <x v="2"/>
    <x v="4"/>
    <n v="10"/>
    <s v="Pirum"/>
    <n v="3.8022813688212928E-3"/>
  </r>
  <r>
    <n v="1120"/>
    <d v="2015-04-06T00:00:00"/>
    <s v="2015"/>
    <x v="2"/>
    <x v="3"/>
    <s v="R2G"/>
    <n v="1"/>
    <n v="2330.37"/>
    <s v="Canada"/>
    <x v="3"/>
    <x v="152"/>
    <n v="0.5"/>
    <x v="2"/>
    <x v="4"/>
    <n v="10"/>
    <s v="Pirum"/>
    <n v="3.8022813688212928E-3"/>
  </r>
  <r>
    <n v="1124"/>
    <d v="2015-02-23T00:00:00"/>
    <s v="2015"/>
    <x v="4"/>
    <x v="3"/>
    <s v="L5R"/>
    <n v="1"/>
    <n v="8315.3700000000008"/>
    <s v="Canada"/>
    <x v="2"/>
    <x v="153"/>
    <n v="1"/>
    <x v="1"/>
    <x v="1"/>
    <n v="10"/>
    <s v="Pirum"/>
    <n v="3.8022813688212928E-3"/>
  </r>
  <r>
    <n v="1126"/>
    <d v="2015-06-01T00:00:00"/>
    <s v="2015"/>
    <x v="1"/>
    <x v="3"/>
    <s v="T2J"/>
    <n v="1"/>
    <n v="8693.3700000000008"/>
    <s v="Canada"/>
    <x v="0"/>
    <x v="154"/>
    <n v="0.5"/>
    <x v="1"/>
    <x v="1"/>
    <n v="10"/>
    <s v="Pirum"/>
    <n v="3.8022813688212928E-3"/>
  </r>
  <r>
    <n v="1126"/>
    <d v="2015-03-30T00:00:00"/>
    <s v="2015"/>
    <x v="0"/>
    <x v="3"/>
    <s v="R3G"/>
    <n v="1"/>
    <n v="8693.3700000000008"/>
    <s v="Canada"/>
    <x v="3"/>
    <x v="154"/>
    <n v="0.5"/>
    <x v="1"/>
    <x v="1"/>
    <n v="10"/>
    <s v="Pirum"/>
    <n v="3.8022813688212928E-3"/>
  </r>
  <r>
    <n v="1129"/>
    <d v="2015-03-15T00:00:00"/>
    <s v="2015"/>
    <x v="0"/>
    <x v="6"/>
    <s v="L5P"/>
    <n v="1"/>
    <n v="5543.37"/>
    <s v="Canada"/>
    <x v="2"/>
    <x v="155"/>
    <n v="5.8823529411764705E-2"/>
    <x v="1"/>
    <x v="1"/>
    <n v="10"/>
    <s v="Pirum"/>
    <n v="3.8022813688212928E-3"/>
  </r>
  <r>
    <n v="1129"/>
    <d v="2015-03-04T00:00:00"/>
    <s v="2015"/>
    <x v="0"/>
    <x v="2"/>
    <s v="R3R"/>
    <n v="1"/>
    <n v="5543.37"/>
    <s v="Canada"/>
    <x v="3"/>
    <x v="155"/>
    <n v="5.8823529411764705E-2"/>
    <x v="1"/>
    <x v="1"/>
    <n v="10"/>
    <s v="Pirum"/>
    <n v="3.8022813688212928E-3"/>
  </r>
  <r>
    <n v="1129"/>
    <d v="2015-02-04T00:00:00"/>
    <s v="2015"/>
    <x v="4"/>
    <x v="2"/>
    <s v="T6E"/>
    <n v="1"/>
    <n v="5543.37"/>
    <s v="Canada"/>
    <x v="0"/>
    <x v="155"/>
    <n v="5.8823529411764705E-2"/>
    <x v="1"/>
    <x v="1"/>
    <n v="10"/>
    <s v="Pirum"/>
    <n v="3.8022813688212928E-3"/>
  </r>
  <r>
    <n v="1129"/>
    <d v="2015-04-30T00:00:00"/>
    <s v="2015"/>
    <x v="2"/>
    <x v="0"/>
    <s v="T2J"/>
    <n v="1"/>
    <n v="5543.37"/>
    <s v="Canada"/>
    <x v="0"/>
    <x v="155"/>
    <n v="5.8823529411764705E-2"/>
    <x v="1"/>
    <x v="1"/>
    <n v="10"/>
    <s v="Pirum"/>
    <n v="3.8022813688212928E-3"/>
  </r>
  <r>
    <n v="1129"/>
    <d v="2015-02-01T00:00:00"/>
    <s v="2015"/>
    <x v="4"/>
    <x v="6"/>
    <s v="T2Y"/>
    <n v="1"/>
    <n v="5543.37"/>
    <s v="Canada"/>
    <x v="0"/>
    <x v="155"/>
    <n v="5.8823529411764705E-2"/>
    <x v="1"/>
    <x v="1"/>
    <n v="10"/>
    <s v="Pirum"/>
    <n v="3.8022813688212928E-3"/>
  </r>
  <r>
    <n v="1129"/>
    <d v="2015-01-14T00:00:00"/>
    <s v="2015"/>
    <x v="3"/>
    <x v="2"/>
    <s v="R2P"/>
    <n v="1"/>
    <n v="5543.37"/>
    <s v="Canada"/>
    <x v="3"/>
    <x v="155"/>
    <n v="5.8823529411764705E-2"/>
    <x v="1"/>
    <x v="1"/>
    <n v="10"/>
    <s v="Pirum"/>
    <n v="3.8022813688212928E-3"/>
  </r>
  <r>
    <n v="1129"/>
    <d v="2015-03-24T00:00:00"/>
    <s v="2015"/>
    <x v="0"/>
    <x v="1"/>
    <s v="V6B"/>
    <n v="1"/>
    <n v="5543.37"/>
    <s v="Canada"/>
    <x v="1"/>
    <x v="155"/>
    <n v="5.8823529411764705E-2"/>
    <x v="1"/>
    <x v="1"/>
    <n v="10"/>
    <s v="Pirum"/>
    <n v="3.8022813688212928E-3"/>
  </r>
  <r>
    <n v="1129"/>
    <d v="2015-01-28T00:00:00"/>
    <s v="2015"/>
    <x v="3"/>
    <x v="2"/>
    <s v="V6N"/>
    <n v="1"/>
    <n v="5543.37"/>
    <s v="Canada"/>
    <x v="1"/>
    <x v="155"/>
    <n v="5.8823529411764705E-2"/>
    <x v="1"/>
    <x v="1"/>
    <n v="10"/>
    <s v="Pirum"/>
    <n v="3.8022813688212928E-3"/>
  </r>
  <r>
    <n v="1129"/>
    <d v="2015-04-08T00:00:00"/>
    <s v="2015"/>
    <x v="2"/>
    <x v="2"/>
    <s v="T6W"/>
    <n v="1"/>
    <n v="5543.37"/>
    <s v="Canada"/>
    <x v="0"/>
    <x v="155"/>
    <n v="5.8823529411764705E-2"/>
    <x v="1"/>
    <x v="1"/>
    <n v="10"/>
    <s v="Pirum"/>
    <n v="3.8022813688212928E-3"/>
  </r>
  <r>
    <n v="1129"/>
    <d v="2015-05-21T00:00:00"/>
    <s v="2015"/>
    <x v="5"/>
    <x v="0"/>
    <s v="T2C"/>
    <n v="1"/>
    <n v="5543.37"/>
    <s v="Canada"/>
    <x v="0"/>
    <x v="155"/>
    <n v="5.8823529411764705E-2"/>
    <x v="1"/>
    <x v="1"/>
    <n v="10"/>
    <s v="Pirum"/>
    <n v="3.8022813688212928E-3"/>
  </r>
  <r>
    <n v="1129"/>
    <d v="2015-05-28T00:00:00"/>
    <s v="2015"/>
    <x v="5"/>
    <x v="0"/>
    <s v="T2Y"/>
    <n v="1"/>
    <n v="5543.37"/>
    <s v="Canada"/>
    <x v="0"/>
    <x v="155"/>
    <n v="5.8823529411764705E-2"/>
    <x v="1"/>
    <x v="1"/>
    <n v="10"/>
    <s v="Pirum"/>
    <n v="3.8022813688212928E-3"/>
  </r>
  <r>
    <n v="1129"/>
    <d v="2015-04-19T00:00:00"/>
    <s v="2015"/>
    <x v="2"/>
    <x v="6"/>
    <s v="V5V"/>
    <n v="1"/>
    <n v="5543.37"/>
    <s v="Canada"/>
    <x v="1"/>
    <x v="155"/>
    <n v="5.8823529411764705E-2"/>
    <x v="1"/>
    <x v="1"/>
    <n v="10"/>
    <s v="Pirum"/>
    <n v="3.8022813688212928E-3"/>
  </r>
  <r>
    <n v="1129"/>
    <d v="2015-04-19T00:00:00"/>
    <s v="2015"/>
    <x v="2"/>
    <x v="6"/>
    <s v="V6H"/>
    <n v="1"/>
    <n v="5543.37"/>
    <s v="Canada"/>
    <x v="1"/>
    <x v="155"/>
    <n v="5.8823529411764705E-2"/>
    <x v="1"/>
    <x v="1"/>
    <n v="10"/>
    <s v="Pirum"/>
    <n v="3.8022813688212928E-3"/>
  </r>
  <r>
    <n v="1129"/>
    <d v="2015-06-16T00:00:00"/>
    <s v="2015"/>
    <x v="1"/>
    <x v="1"/>
    <s v="T6E"/>
    <n v="1"/>
    <n v="5826.87"/>
    <s v="Canada"/>
    <x v="0"/>
    <x v="155"/>
    <n v="5.8823529411764705E-2"/>
    <x v="1"/>
    <x v="1"/>
    <n v="10"/>
    <s v="Pirum"/>
    <n v="3.8022813688212928E-3"/>
  </r>
  <r>
    <n v="1129"/>
    <d v="2015-05-11T00:00:00"/>
    <s v="2015"/>
    <x v="5"/>
    <x v="3"/>
    <s v="V7W"/>
    <n v="1"/>
    <n v="5543.37"/>
    <s v="Canada"/>
    <x v="1"/>
    <x v="155"/>
    <n v="5.8823529411764705E-2"/>
    <x v="1"/>
    <x v="1"/>
    <n v="10"/>
    <s v="Pirum"/>
    <n v="3.8022813688212928E-3"/>
  </r>
  <r>
    <n v="1129"/>
    <d v="2015-05-28T00:00:00"/>
    <s v="2015"/>
    <x v="5"/>
    <x v="0"/>
    <s v="L5P"/>
    <n v="1"/>
    <n v="5448.87"/>
    <s v="Canada"/>
    <x v="2"/>
    <x v="155"/>
    <n v="5.8823529411764705E-2"/>
    <x v="1"/>
    <x v="1"/>
    <n v="10"/>
    <s v="Pirum"/>
    <n v="3.8022813688212928E-3"/>
  </r>
  <r>
    <n v="1129"/>
    <d v="2015-03-22T00:00:00"/>
    <s v="2015"/>
    <x v="0"/>
    <x v="6"/>
    <s v="H1G"/>
    <n v="1"/>
    <n v="5543.37"/>
    <s v="Canada"/>
    <x v="4"/>
    <x v="155"/>
    <n v="5.8823529411764705E-2"/>
    <x v="1"/>
    <x v="1"/>
    <n v="10"/>
    <s v="Pirum"/>
    <n v="3.8022813688212928E-3"/>
  </r>
  <r>
    <n v="1134"/>
    <d v="2015-01-08T00:00:00"/>
    <s v="2015"/>
    <x v="3"/>
    <x v="0"/>
    <s v="L5T"/>
    <n v="1"/>
    <n v="10583.37"/>
    <s v="Canada"/>
    <x v="2"/>
    <x v="156"/>
    <n v="0.2"/>
    <x v="1"/>
    <x v="1"/>
    <n v="10"/>
    <s v="Pirum"/>
    <n v="3.8022813688212928E-3"/>
  </r>
  <r>
    <n v="1134"/>
    <d v="2015-04-06T00:00:00"/>
    <s v="2015"/>
    <x v="2"/>
    <x v="3"/>
    <s v="T6E"/>
    <n v="1"/>
    <n v="10583.37"/>
    <s v="Canada"/>
    <x v="0"/>
    <x v="156"/>
    <n v="0.2"/>
    <x v="1"/>
    <x v="1"/>
    <n v="10"/>
    <s v="Pirum"/>
    <n v="3.8022813688212928E-3"/>
  </r>
  <r>
    <n v="1134"/>
    <d v="2015-04-15T00:00:00"/>
    <s v="2015"/>
    <x v="2"/>
    <x v="2"/>
    <s v="T6R"/>
    <n v="1"/>
    <n v="10898.37"/>
    <s v="Canada"/>
    <x v="0"/>
    <x v="156"/>
    <n v="0.2"/>
    <x v="1"/>
    <x v="1"/>
    <n v="10"/>
    <s v="Pirum"/>
    <n v="3.8022813688212928E-3"/>
  </r>
  <r>
    <n v="1134"/>
    <d v="2015-06-17T00:00:00"/>
    <s v="2015"/>
    <x v="1"/>
    <x v="2"/>
    <s v="T2C"/>
    <n v="1"/>
    <n v="10898.37"/>
    <s v="Canada"/>
    <x v="0"/>
    <x v="156"/>
    <n v="0.2"/>
    <x v="1"/>
    <x v="1"/>
    <n v="10"/>
    <s v="Pirum"/>
    <n v="3.8022813688212928E-3"/>
  </r>
  <r>
    <n v="1134"/>
    <d v="2015-03-30T00:00:00"/>
    <s v="2015"/>
    <x v="0"/>
    <x v="3"/>
    <s v="T5K"/>
    <n v="1"/>
    <n v="10583.37"/>
    <s v="Canada"/>
    <x v="0"/>
    <x v="156"/>
    <n v="0.2"/>
    <x v="1"/>
    <x v="1"/>
    <n v="10"/>
    <s v="Pirum"/>
    <n v="3.8022813688212928E-3"/>
  </r>
  <r>
    <n v="1137"/>
    <d v="2015-03-23T00:00:00"/>
    <s v="2015"/>
    <x v="0"/>
    <x v="3"/>
    <s v="M6S"/>
    <n v="1"/>
    <n v="8945.3700000000008"/>
    <s v="Canada"/>
    <x v="2"/>
    <x v="157"/>
    <n v="0.16666666666666666"/>
    <x v="1"/>
    <x v="1"/>
    <n v="10"/>
    <s v="Pirum"/>
    <n v="3.8022813688212928E-3"/>
  </r>
  <r>
    <n v="1137"/>
    <d v="2015-03-01T00:00:00"/>
    <s v="2015"/>
    <x v="0"/>
    <x v="6"/>
    <s v="K1R"/>
    <n v="1"/>
    <n v="8693.3700000000008"/>
    <s v="Canada"/>
    <x v="2"/>
    <x v="157"/>
    <n v="0.16666666666666666"/>
    <x v="1"/>
    <x v="1"/>
    <n v="10"/>
    <s v="Pirum"/>
    <n v="3.8022813688212928E-3"/>
  </r>
  <r>
    <n v="1137"/>
    <d v="2015-03-12T00:00:00"/>
    <s v="2015"/>
    <x v="0"/>
    <x v="0"/>
    <s v="H1B"/>
    <n v="1"/>
    <n v="8945.3700000000008"/>
    <s v="Canada"/>
    <x v="4"/>
    <x v="157"/>
    <n v="0.16666666666666666"/>
    <x v="1"/>
    <x v="1"/>
    <n v="10"/>
    <s v="Pirum"/>
    <n v="3.8022813688212928E-3"/>
  </r>
  <r>
    <n v="1137"/>
    <d v="2015-03-01T00:00:00"/>
    <s v="2015"/>
    <x v="0"/>
    <x v="6"/>
    <s v="T2J"/>
    <n v="1"/>
    <n v="9638.3700000000008"/>
    <s v="Canada"/>
    <x v="0"/>
    <x v="157"/>
    <n v="0.16666666666666666"/>
    <x v="1"/>
    <x v="1"/>
    <n v="10"/>
    <s v="Pirum"/>
    <n v="3.8022813688212928E-3"/>
  </r>
  <r>
    <n v="1137"/>
    <d v="2015-04-14T00:00:00"/>
    <s v="2015"/>
    <x v="2"/>
    <x v="1"/>
    <s v="T3C"/>
    <n v="1"/>
    <n v="9638.3700000000008"/>
    <s v="Canada"/>
    <x v="0"/>
    <x v="157"/>
    <n v="0.16666666666666666"/>
    <x v="1"/>
    <x v="1"/>
    <n v="10"/>
    <s v="Pirum"/>
    <n v="3.8022813688212928E-3"/>
  </r>
  <r>
    <n v="1137"/>
    <d v="2015-06-11T00:00:00"/>
    <s v="2015"/>
    <x v="1"/>
    <x v="0"/>
    <s v="T2J"/>
    <n v="1"/>
    <n v="8945.3700000000008"/>
    <s v="Canada"/>
    <x v="0"/>
    <x v="157"/>
    <n v="0.16666666666666666"/>
    <x v="1"/>
    <x v="1"/>
    <n v="10"/>
    <s v="Pirum"/>
    <n v="3.8022813688212928E-3"/>
  </r>
  <r>
    <n v="1140"/>
    <d v="2015-03-04T00:00:00"/>
    <s v="2015"/>
    <x v="0"/>
    <x v="2"/>
    <s v="L5P"/>
    <n v="1"/>
    <n v="9575.3700000000008"/>
    <s v="Canada"/>
    <x v="2"/>
    <x v="158"/>
    <n v="1"/>
    <x v="1"/>
    <x v="1"/>
    <n v="10"/>
    <s v="Pirum"/>
    <n v="3.8022813688212928E-3"/>
  </r>
  <r>
    <n v="1142"/>
    <d v="2015-03-31T00:00:00"/>
    <s v="2015"/>
    <x v="0"/>
    <x v="1"/>
    <s v="T3C"/>
    <n v="1"/>
    <n v="8441.3700000000008"/>
    <s v="Canada"/>
    <x v="0"/>
    <x v="159"/>
    <n v="0.33333333333333331"/>
    <x v="1"/>
    <x v="1"/>
    <n v="10"/>
    <s v="Pirum"/>
    <n v="3.8022813688212928E-3"/>
  </r>
  <r>
    <n v="1142"/>
    <d v="2015-06-28T00:00:00"/>
    <s v="2015"/>
    <x v="1"/>
    <x v="6"/>
    <s v="T5X"/>
    <n v="1"/>
    <n v="8126.37"/>
    <s v="Canada"/>
    <x v="0"/>
    <x v="159"/>
    <n v="0.33333333333333331"/>
    <x v="1"/>
    <x v="1"/>
    <n v="10"/>
    <s v="Pirum"/>
    <n v="3.8022813688212928E-3"/>
  </r>
  <r>
    <n v="1142"/>
    <d v="2015-01-29T00:00:00"/>
    <s v="2015"/>
    <x v="3"/>
    <x v="0"/>
    <s v="L5G"/>
    <n v="1"/>
    <n v="8441.3700000000008"/>
    <s v="Canada"/>
    <x v="2"/>
    <x v="159"/>
    <n v="0.33333333333333331"/>
    <x v="1"/>
    <x v="1"/>
    <n v="10"/>
    <s v="Pirum"/>
    <n v="3.8022813688212928E-3"/>
  </r>
  <r>
    <n v="1145"/>
    <d v="2015-06-30T00:00:00"/>
    <s v="2015"/>
    <x v="1"/>
    <x v="1"/>
    <s v="M6H"/>
    <n v="1"/>
    <n v="4031.37"/>
    <s v="Canada"/>
    <x v="2"/>
    <x v="160"/>
    <n v="7.6923076923076927E-2"/>
    <x v="1"/>
    <x v="2"/>
    <n v="10"/>
    <s v="Pirum"/>
    <n v="3.8022813688212928E-3"/>
  </r>
  <r>
    <n v="1145"/>
    <d v="2015-01-28T00:00:00"/>
    <s v="2015"/>
    <x v="3"/>
    <x v="2"/>
    <s v="L5R"/>
    <n v="1"/>
    <n v="4031.37"/>
    <s v="Canada"/>
    <x v="2"/>
    <x v="160"/>
    <n v="7.6923076923076927E-2"/>
    <x v="1"/>
    <x v="2"/>
    <n v="10"/>
    <s v="Pirum"/>
    <n v="3.8022813688212928E-3"/>
  </r>
  <r>
    <n v="1145"/>
    <d v="2015-03-31T00:00:00"/>
    <s v="2015"/>
    <x v="0"/>
    <x v="1"/>
    <s v="V6E"/>
    <n v="1"/>
    <n v="4031.37"/>
    <s v="Canada"/>
    <x v="1"/>
    <x v="160"/>
    <n v="7.6923076923076927E-2"/>
    <x v="1"/>
    <x v="2"/>
    <n v="10"/>
    <s v="Pirum"/>
    <n v="3.8022813688212928E-3"/>
  </r>
  <r>
    <n v="1145"/>
    <d v="2015-03-11T00:00:00"/>
    <s v="2015"/>
    <x v="0"/>
    <x v="2"/>
    <s v="T6E"/>
    <n v="1"/>
    <n v="4031.37"/>
    <s v="Canada"/>
    <x v="0"/>
    <x v="160"/>
    <n v="7.6923076923076927E-2"/>
    <x v="1"/>
    <x v="2"/>
    <n v="10"/>
    <s v="Pirum"/>
    <n v="3.8022813688212928E-3"/>
  </r>
  <r>
    <n v="1145"/>
    <d v="2015-05-12T00:00:00"/>
    <s v="2015"/>
    <x v="5"/>
    <x v="1"/>
    <s v="T3G"/>
    <n v="1"/>
    <n v="4031.37"/>
    <s v="Canada"/>
    <x v="0"/>
    <x v="160"/>
    <n v="7.6923076923076927E-2"/>
    <x v="1"/>
    <x v="2"/>
    <n v="10"/>
    <s v="Pirum"/>
    <n v="3.8022813688212928E-3"/>
  </r>
  <r>
    <n v="1145"/>
    <d v="2015-05-18T00:00:00"/>
    <s v="2015"/>
    <x v="5"/>
    <x v="3"/>
    <s v="T6K"/>
    <n v="1"/>
    <n v="4031.37"/>
    <s v="Canada"/>
    <x v="0"/>
    <x v="160"/>
    <n v="7.6923076923076927E-2"/>
    <x v="1"/>
    <x v="2"/>
    <n v="10"/>
    <s v="Pirum"/>
    <n v="3.8022813688212928E-3"/>
  </r>
  <r>
    <n v="1145"/>
    <d v="2015-05-13T00:00:00"/>
    <s v="2015"/>
    <x v="5"/>
    <x v="2"/>
    <s v="M6G"/>
    <n v="1"/>
    <n v="4031.37"/>
    <s v="Canada"/>
    <x v="2"/>
    <x v="160"/>
    <n v="7.6923076923076927E-2"/>
    <x v="1"/>
    <x v="2"/>
    <n v="10"/>
    <s v="Pirum"/>
    <n v="3.8022813688212928E-3"/>
  </r>
  <r>
    <n v="1145"/>
    <d v="2015-04-22T00:00:00"/>
    <s v="2015"/>
    <x v="2"/>
    <x v="2"/>
    <s v="M4V"/>
    <n v="1"/>
    <n v="4031.37"/>
    <s v="Canada"/>
    <x v="2"/>
    <x v="160"/>
    <n v="7.6923076923076927E-2"/>
    <x v="1"/>
    <x v="2"/>
    <n v="10"/>
    <s v="Pirum"/>
    <n v="3.8022813688212928E-3"/>
  </r>
  <r>
    <n v="1145"/>
    <d v="2015-06-15T00:00:00"/>
    <s v="2015"/>
    <x v="1"/>
    <x v="3"/>
    <s v="V6M"/>
    <n v="1"/>
    <n v="4031.37"/>
    <s v="Canada"/>
    <x v="1"/>
    <x v="160"/>
    <n v="7.6923076923076927E-2"/>
    <x v="1"/>
    <x v="2"/>
    <n v="10"/>
    <s v="Pirum"/>
    <n v="3.8022813688212928E-3"/>
  </r>
  <r>
    <n v="1145"/>
    <d v="2015-05-27T00:00:00"/>
    <s v="2015"/>
    <x v="5"/>
    <x v="2"/>
    <s v="M6H"/>
    <n v="1"/>
    <n v="4031.37"/>
    <s v="Canada"/>
    <x v="2"/>
    <x v="160"/>
    <n v="7.6923076923076927E-2"/>
    <x v="1"/>
    <x v="2"/>
    <n v="10"/>
    <s v="Pirum"/>
    <n v="3.8022813688212928E-3"/>
  </r>
  <r>
    <n v="1145"/>
    <d v="2015-01-28T00:00:00"/>
    <s v="2015"/>
    <x v="3"/>
    <x v="2"/>
    <s v="L5N"/>
    <n v="1"/>
    <n v="4031.37"/>
    <s v="Canada"/>
    <x v="2"/>
    <x v="160"/>
    <n v="7.6923076923076927E-2"/>
    <x v="1"/>
    <x v="2"/>
    <n v="10"/>
    <s v="Pirum"/>
    <n v="3.8022813688212928E-3"/>
  </r>
  <r>
    <n v="1145"/>
    <d v="2015-04-12T00:00:00"/>
    <s v="2015"/>
    <x v="2"/>
    <x v="6"/>
    <s v="K1R"/>
    <n v="1"/>
    <n v="4031.37"/>
    <s v="Canada"/>
    <x v="2"/>
    <x v="160"/>
    <n v="7.6923076923076927E-2"/>
    <x v="1"/>
    <x v="2"/>
    <n v="10"/>
    <s v="Pirum"/>
    <n v="3.8022813688212928E-3"/>
  </r>
  <r>
    <n v="1145"/>
    <d v="2015-06-18T00:00:00"/>
    <s v="2015"/>
    <x v="1"/>
    <x v="0"/>
    <s v="M6G"/>
    <n v="1"/>
    <n v="4031.37"/>
    <s v="Canada"/>
    <x v="2"/>
    <x v="160"/>
    <n v="7.6923076923076927E-2"/>
    <x v="1"/>
    <x v="2"/>
    <n v="10"/>
    <s v="Pirum"/>
    <n v="3.8022813688212928E-3"/>
  </r>
  <r>
    <n v="1171"/>
    <d v="2015-04-19T00:00:00"/>
    <s v="2015"/>
    <x v="2"/>
    <x v="6"/>
    <s v="M4Y"/>
    <n v="1"/>
    <n v="4283.37"/>
    <s v="Canada"/>
    <x v="2"/>
    <x v="161"/>
    <n v="9.0909090909090912E-2"/>
    <x v="1"/>
    <x v="3"/>
    <n v="10"/>
    <s v="Pirum"/>
    <n v="3.8022813688212928E-3"/>
  </r>
  <r>
    <n v="1171"/>
    <d v="2015-04-28T00:00:00"/>
    <s v="2015"/>
    <x v="2"/>
    <x v="1"/>
    <s v="V6A"/>
    <n v="1"/>
    <n v="4283.37"/>
    <s v="Canada"/>
    <x v="1"/>
    <x v="161"/>
    <n v="9.0909090909090912E-2"/>
    <x v="1"/>
    <x v="3"/>
    <n v="10"/>
    <s v="Pirum"/>
    <n v="3.8022813688212928E-3"/>
  </r>
  <r>
    <n v="1171"/>
    <d v="2015-03-15T00:00:00"/>
    <s v="2015"/>
    <x v="0"/>
    <x v="6"/>
    <s v="V7Y"/>
    <n v="1"/>
    <n v="4283.37"/>
    <s v="Canada"/>
    <x v="1"/>
    <x v="161"/>
    <n v="9.0909090909090912E-2"/>
    <x v="1"/>
    <x v="3"/>
    <n v="10"/>
    <s v="Pirum"/>
    <n v="3.8022813688212928E-3"/>
  </r>
  <r>
    <n v="1171"/>
    <d v="2015-03-24T00:00:00"/>
    <s v="2015"/>
    <x v="0"/>
    <x v="1"/>
    <s v="V6A"/>
    <n v="1"/>
    <n v="4472.37"/>
    <s v="Canada"/>
    <x v="1"/>
    <x v="161"/>
    <n v="9.0909090909090912E-2"/>
    <x v="1"/>
    <x v="3"/>
    <n v="10"/>
    <s v="Pirum"/>
    <n v="3.8022813688212928E-3"/>
  </r>
  <r>
    <n v="1171"/>
    <d v="2015-05-25T00:00:00"/>
    <s v="2015"/>
    <x v="5"/>
    <x v="3"/>
    <s v="R2G"/>
    <n v="1"/>
    <n v="4283.37"/>
    <s v="Canada"/>
    <x v="3"/>
    <x v="161"/>
    <n v="9.0909090909090912E-2"/>
    <x v="1"/>
    <x v="3"/>
    <n v="10"/>
    <s v="Pirum"/>
    <n v="3.8022813688212928E-3"/>
  </r>
  <r>
    <n v="1171"/>
    <d v="2015-01-07T00:00:00"/>
    <s v="2015"/>
    <x v="3"/>
    <x v="2"/>
    <s v="R2G"/>
    <n v="1"/>
    <n v="4283.37"/>
    <s v="Canada"/>
    <x v="3"/>
    <x v="161"/>
    <n v="9.0909090909090912E-2"/>
    <x v="1"/>
    <x v="3"/>
    <n v="10"/>
    <s v="Pirum"/>
    <n v="3.8022813688212928E-3"/>
  </r>
  <r>
    <n v="1171"/>
    <d v="2015-06-07T00:00:00"/>
    <s v="2015"/>
    <x v="1"/>
    <x v="6"/>
    <s v="M5G"/>
    <n v="1"/>
    <n v="4283.37"/>
    <s v="Canada"/>
    <x v="2"/>
    <x v="161"/>
    <n v="9.0909090909090912E-2"/>
    <x v="1"/>
    <x v="3"/>
    <n v="10"/>
    <s v="Pirum"/>
    <n v="3.8022813688212928E-3"/>
  </r>
  <r>
    <n v="1171"/>
    <d v="2015-05-11T00:00:00"/>
    <s v="2015"/>
    <x v="5"/>
    <x v="3"/>
    <s v="M7Y"/>
    <n v="1"/>
    <n v="4283.37"/>
    <s v="Canada"/>
    <x v="2"/>
    <x v="161"/>
    <n v="9.0909090909090912E-2"/>
    <x v="1"/>
    <x v="3"/>
    <n v="10"/>
    <s v="Pirum"/>
    <n v="3.8022813688212928E-3"/>
  </r>
  <r>
    <n v="1171"/>
    <d v="2015-05-18T00:00:00"/>
    <s v="2015"/>
    <x v="5"/>
    <x v="3"/>
    <s v="M5L"/>
    <n v="1"/>
    <n v="4283.37"/>
    <s v="Canada"/>
    <x v="2"/>
    <x v="161"/>
    <n v="9.0909090909090912E-2"/>
    <x v="1"/>
    <x v="3"/>
    <n v="10"/>
    <s v="Pirum"/>
    <n v="3.8022813688212928E-3"/>
  </r>
  <r>
    <n v="1171"/>
    <d v="2015-05-21T00:00:00"/>
    <s v="2015"/>
    <x v="5"/>
    <x v="0"/>
    <s v="R3G"/>
    <n v="1"/>
    <n v="4283.37"/>
    <s v="Canada"/>
    <x v="3"/>
    <x v="161"/>
    <n v="9.0909090909090912E-2"/>
    <x v="1"/>
    <x v="3"/>
    <n v="10"/>
    <s v="Pirum"/>
    <n v="3.8022813688212928E-3"/>
  </r>
  <r>
    <n v="1171"/>
    <d v="2015-06-30T00:00:00"/>
    <s v="2015"/>
    <x v="1"/>
    <x v="1"/>
    <s v="R3E"/>
    <n v="1"/>
    <n v="4283.37"/>
    <s v="Canada"/>
    <x v="3"/>
    <x v="161"/>
    <n v="9.0909090909090912E-2"/>
    <x v="1"/>
    <x v="3"/>
    <n v="10"/>
    <s v="Pirum"/>
    <n v="3.8022813688212928E-3"/>
  </r>
  <r>
    <n v="1172"/>
    <d v="2015-04-05T00:00:00"/>
    <s v="2015"/>
    <x v="2"/>
    <x v="6"/>
    <s v="T5K"/>
    <n v="1"/>
    <n v="5921.37"/>
    <s v="Canada"/>
    <x v="0"/>
    <x v="162"/>
    <n v="0.25"/>
    <x v="1"/>
    <x v="3"/>
    <n v="10"/>
    <s v="Pirum"/>
    <n v="3.8022813688212928E-3"/>
  </r>
  <r>
    <n v="1172"/>
    <d v="2015-04-23T00:00:00"/>
    <s v="2015"/>
    <x v="2"/>
    <x v="0"/>
    <s v="M7Y"/>
    <n v="1"/>
    <n v="5732.37"/>
    <s v="Canada"/>
    <x v="2"/>
    <x v="162"/>
    <n v="0.25"/>
    <x v="1"/>
    <x v="3"/>
    <n v="10"/>
    <s v="Pirum"/>
    <n v="3.8022813688212928E-3"/>
  </r>
  <r>
    <n v="1172"/>
    <d v="2015-04-20T00:00:00"/>
    <s v="2015"/>
    <x v="2"/>
    <x v="3"/>
    <s v="T5H"/>
    <n v="1"/>
    <n v="5732.37"/>
    <s v="Canada"/>
    <x v="0"/>
    <x v="162"/>
    <n v="0.25"/>
    <x v="1"/>
    <x v="3"/>
    <n v="10"/>
    <s v="Pirum"/>
    <n v="3.8022813688212928E-3"/>
  </r>
  <r>
    <n v="1172"/>
    <d v="2015-01-21T00:00:00"/>
    <s v="2015"/>
    <x v="3"/>
    <x v="2"/>
    <s v="T2X"/>
    <n v="1"/>
    <n v="5732.37"/>
    <s v="Canada"/>
    <x v="0"/>
    <x v="162"/>
    <n v="0.25"/>
    <x v="1"/>
    <x v="3"/>
    <n v="10"/>
    <s v="Pirum"/>
    <n v="3.8022813688212928E-3"/>
  </r>
  <r>
    <n v="1175"/>
    <d v="2015-04-23T00:00:00"/>
    <s v="2015"/>
    <x v="2"/>
    <x v="0"/>
    <s v="K1Y"/>
    <n v="1"/>
    <n v="7622.37"/>
    <s v="Canada"/>
    <x v="2"/>
    <x v="163"/>
    <n v="9.0909090909090912E-2"/>
    <x v="1"/>
    <x v="3"/>
    <n v="10"/>
    <s v="Pirum"/>
    <n v="3.8022813688212928E-3"/>
  </r>
  <r>
    <n v="1175"/>
    <d v="2015-03-12T00:00:00"/>
    <s v="2015"/>
    <x v="0"/>
    <x v="0"/>
    <s v="K1H"/>
    <n v="1"/>
    <n v="7811.37"/>
    <s v="Canada"/>
    <x v="2"/>
    <x v="163"/>
    <n v="9.0909090909090912E-2"/>
    <x v="1"/>
    <x v="3"/>
    <n v="10"/>
    <s v="Pirum"/>
    <n v="3.8022813688212928E-3"/>
  </r>
  <r>
    <n v="1175"/>
    <d v="2015-04-05T00:00:00"/>
    <s v="2015"/>
    <x v="2"/>
    <x v="6"/>
    <s v="V7W"/>
    <n v="1"/>
    <n v="7244.37"/>
    <s v="Canada"/>
    <x v="1"/>
    <x v="163"/>
    <n v="9.0909090909090912E-2"/>
    <x v="1"/>
    <x v="3"/>
    <n v="10"/>
    <s v="Pirum"/>
    <n v="3.8022813688212928E-3"/>
  </r>
  <r>
    <n v="1175"/>
    <d v="2015-06-25T00:00:00"/>
    <s v="2015"/>
    <x v="1"/>
    <x v="0"/>
    <s v="V6T"/>
    <n v="1"/>
    <n v="7622.37"/>
    <s v="Canada"/>
    <x v="1"/>
    <x v="163"/>
    <n v="9.0909090909090912E-2"/>
    <x v="1"/>
    <x v="3"/>
    <n v="10"/>
    <s v="Pirum"/>
    <n v="3.8022813688212928E-3"/>
  </r>
  <r>
    <n v="1175"/>
    <d v="2015-02-24T00:00:00"/>
    <s v="2015"/>
    <x v="4"/>
    <x v="1"/>
    <s v="T6E"/>
    <n v="1"/>
    <n v="8441.3700000000008"/>
    <s v="Canada"/>
    <x v="0"/>
    <x v="163"/>
    <n v="9.0909090909090912E-2"/>
    <x v="1"/>
    <x v="3"/>
    <n v="10"/>
    <s v="Pirum"/>
    <n v="3.8022813688212928E-3"/>
  </r>
  <r>
    <n v="1175"/>
    <d v="2015-01-29T00:00:00"/>
    <s v="2015"/>
    <x v="3"/>
    <x v="0"/>
    <s v="V5W"/>
    <n v="1"/>
    <n v="7622.37"/>
    <s v="Canada"/>
    <x v="1"/>
    <x v="163"/>
    <n v="9.0909090909090912E-2"/>
    <x v="1"/>
    <x v="3"/>
    <n v="10"/>
    <s v="Pirum"/>
    <n v="3.8022813688212928E-3"/>
  </r>
  <r>
    <n v="1175"/>
    <d v="2015-04-13T00:00:00"/>
    <s v="2015"/>
    <x v="2"/>
    <x v="3"/>
    <s v="M7Y"/>
    <n v="1"/>
    <n v="7811.37"/>
    <s v="Canada"/>
    <x v="2"/>
    <x v="163"/>
    <n v="9.0909090909090912E-2"/>
    <x v="1"/>
    <x v="3"/>
    <n v="10"/>
    <s v="Pirum"/>
    <n v="3.8022813688212928E-3"/>
  </r>
  <r>
    <n v="1175"/>
    <d v="2015-02-11T00:00:00"/>
    <s v="2015"/>
    <x v="4"/>
    <x v="2"/>
    <s v="V6M"/>
    <n v="1"/>
    <n v="7811.37"/>
    <s v="Canada"/>
    <x v="1"/>
    <x v="163"/>
    <n v="9.0909090909090912E-2"/>
    <x v="1"/>
    <x v="3"/>
    <n v="10"/>
    <s v="Pirum"/>
    <n v="3.8022813688212928E-3"/>
  </r>
  <r>
    <n v="1175"/>
    <d v="2015-05-21T00:00:00"/>
    <s v="2015"/>
    <x v="5"/>
    <x v="0"/>
    <s v="K1H"/>
    <n v="1"/>
    <n v="8441.3700000000008"/>
    <s v="Canada"/>
    <x v="2"/>
    <x v="163"/>
    <n v="9.0909090909090912E-2"/>
    <x v="1"/>
    <x v="3"/>
    <n v="10"/>
    <s v="Pirum"/>
    <n v="3.8022813688212928E-3"/>
  </r>
  <r>
    <n v="1175"/>
    <d v="2015-03-22T00:00:00"/>
    <s v="2015"/>
    <x v="0"/>
    <x v="6"/>
    <s v="T3G"/>
    <n v="1"/>
    <n v="8441.3700000000008"/>
    <s v="Canada"/>
    <x v="0"/>
    <x v="163"/>
    <n v="9.0909090909090912E-2"/>
    <x v="1"/>
    <x v="3"/>
    <n v="10"/>
    <s v="Pirum"/>
    <n v="3.8022813688212928E-3"/>
  </r>
  <r>
    <n v="1175"/>
    <d v="2015-06-15T00:00:00"/>
    <s v="2015"/>
    <x v="1"/>
    <x v="3"/>
    <s v="M6G"/>
    <n v="1"/>
    <n v="7811.37"/>
    <s v="Canada"/>
    <x v="2"/>
    <x v="163"/>
    <n v="9.0909090909090912E-2"/>
    <x v="1"/>
    <x v="3"/>
    <n v="10"/>
    <s v="Pirum"/>
    <n v="3.8022813688212928E-3"/>
  </r>
  <r>
    <n v="1178"/>
    <d v="2015-01-19T00:00:00"/>
    <s v="2015"/>
    <x v="3"/>
    <x v="3"/>
    <s v="V7P"/>
    <n v="1"/>
    <n v="7086.87"/>
    <s v="Canada"/>
    <x v="1"/>
    <x v="164"/>
    <n v="1"/>
    <x v="1"/>
    <x v="3"/>
    <n v="10"/>
    <s v="Pirum"/>
    <n v="3.8022813688212928E-3"/>
  </r>
  <r>
    <n v="1180"/>
    <d v="2015-04-08T00:00:00"/>
    <s v="2015"/>
    <x v="2"/>
    <x v="2"/>
    <s v="L5G"/>
    <n v="1"/>
    <n v="6173.37"/>
    <s v="Canada"/>
    <x v="2"/>
    <x v="165"/>
    <n v="3.3333333333333333E-2"/>
    <x v="1"/>
    <x v="3"/>
    <n v="10"/>
    <s v="Pirum"/>
    <n v="3.8022813688212928E-3"/>
  </r>
  <r>
    <n v="1180"/>
    <d v="2015-02-18T00:00:00"/>
    <s v="2015"/>
    <x v="4"/>
    <x v="2"/>
    <s v="L5T"/>
    <n v="1"/>
    <n v="6173.37"/>
    <s v="Canada"/>
    <x v="2"/>
    <x v="165"/>
    <n v="3.3333333333333333E-2"/>
    <x v="1"/>
    <x v="3"/>
    <n v="10"/>
    <s v="Pirum"/>
    <n v="3.8022813688212928E-3"/>
  </r>
  <r>
    <n v="1180"/>
    <d v="2015-06-01T00:00:00"/>
    <s v="2015"/>
    <x v="1"/>
    <x v="3"/>
    <s v="T5K"/>
    <n v="1"/>
    <n v="6173.37"/>
    <s v="Canada"/>
    <x v="0"/>
    <x v="165"/>
    <n v="3.3333333333333333E-2"/>
    <x v="1"/>
    <x v="3"/>
    <n v="10"/>
    <s v="Pirum"/>
    <n v="3.8022813688212928E-3"/>
  </r>
  <r>
    <n v="1180"/>
    <d v="2015-06-21T00:00:00"/>
    <s v="2015"/>
    <x v="1"/>
    <x v="6"/>
    <s v="T5B"/>
    <n v="1"/>
    <n v="6173.37"/>
    <s v="Canada"/>
    <x v="0"/>
    <x v="165"/>
    <n v="3.3333333333333333E-2"/>
    <x v="1"/>
    <x v="3"/>
    <n v="10"/>
    <s v="Pirum"/>
    <n v="3.8022813688212928E-3"/>
  </r>
  <r>
    <n v="1180"/>
    <d v="2015-06-25T00:00:00"/>
    <s v="2015"/>
    <x v="1"/>
    <x v="0"/>
    <s v="L5N"/>
    <n v="1"/>
    <n v="6299.37"/>
    <s v="Canada"/>
    <x v="2"/>
    <x v="165"/>
    <n v="3.3333333333333333E-2"/>
    <x v="1"/>
    <x v="3"/>
    <n v="10"/>
    <s v="Pirum"/>
    <n v="3.8022813688212928E-3"/>
  </r>
  <r>
    <n v="1180"/>
    <d v="2015-03-31T00:00:00"/>
    <s v="2015"/>
    <x v="0"/>
    <x v="1"/>
    <s v="M5R"/>
    <n v="1"/>
    <n v="6173.37"/>
    <s v="Canada"/>
    <x v="2"/>
    <x v="165"/>
    <n v="3.3333333333333333E-2"/>
    <x v="1"/>
    <x v="3"/>
    <n v="10"/>
    <s v="Pirum"/>
    <n v="3.8022813688212928E-3"/>
  </r>
  <r>
    <n v="1180"/>
    <d v="2015-02-24T00:00:00"/>
    <s v="2015"/>
    <x v="4"/>
    <x v="1"/>
    <s v="L5N"/>
    <n v="1"/>
    <n v="6173.37"/>
    <s v="Canada"/>
    <x v="2"/>
    <x v="165"/>
    <n v="3.3333333333333333E-2"/>
    <x v="1"/>
    <x v="3"/>
    <n v="10"/>
    <s v="Pirum"/>
    <n v="3.8022813688212928E-3"/>
  </r>
  <r>
    <n v="1180"/>
    <d v="2015-01-06T00:00:00"/>
    <s v="2015"/>
    <x v="3"/>
    <x v="1"/>
    <s v="R2Y"/>
    <n v="1"/>
    <n v="6299.37"/>
    <s v="Canada"/>
    <x v="3"/>
    <x v="165"/>
    <n v="3.3333333333333333E-2"/>
    <x v="1"/>
    <x v="3"/>
    <n v="10"/>
    <s v="Pirum"/>
    <n v="3.8022813688212928E-3"/>
  </r>
  <r>
    <n v="1180"/>
    <d v="2015-03-01T00:00:00"/>
    <s v="2015"/>
    <x v="0"/>
    <x v="6"/>
    <s v="K1N"/>
    <n v="1"/>
    <n v="6299.37"/>
    <s v="Canada"/>
    <x v="2"/>
    <x v="165"/>
    <n v="3.3333333333333333E-2"/>
    <x v="1"/>
    <x v="3"/>
    <n v="10"/>
    <s v="Pirum"/>
    <n v="3.8022813688212928E-3"/>
  </r>
  <r>
    <n v="1180"/>
    <d v="2015-04-19T00:00:00"/>
    <s v="2015"/>
    <x v="2"/>
    <x v="6"/>
    <s v="M5B"/>
    <n v="1"/>
    <n v="6173.37"/>
    <s v="Canada"/>
    <x v="2"/>
    <x v="165"/>
    <n v="3.3333333333333333E-2"/>
    <x v="1"/>
    <x v="3"/>
    <n v="10"/>
    <s v="Pirum"/>
    <n v="3.8022813688212928E-3"/>
  </r>
  <r>
    <n v="1180"/>
    <d v="2015-03-24T00:00:00"/>
    <s v="2015"/>
    <x v="0"/>
    <x v="1"/>
    <s v="L5N"/>
    <n v="1"/>
    <n v="6173.37"/>
    <s v="Canada"/>
    <x v="2"/>
    <x v="165"/>
    <n v="3.3333333333333333E-2"/>
    <x v="1"/>
    <x v="3"/>
    <n v="10"/>
    <s v="Pirum"/>
    <n v="3.8022813688212928E-3"/>
  </r>
  <r>
    <n v="1180"/>
    <d v="2015-04-28T00:00:00"/>
    <s v="2015"/>
    <x v="2"/>
    <x v="1"/>
    <s v="T3R"/>
    <n v="1"/>
    <n v="6173.37"/>
    <s v="Canada"/>
    <x v="0"/>
    <x v="165"/>
    <n v="3.3333333333333333E-2"/>
    <x v="1"/>
    <x v="3"/>
    <n v="10"/>
    <s v="Pirum"/>
    <n v="3.8022813688212928E-3"/>
  </r>
  <r>
    <n v="1180"/>
    <d v="2015-04-05T00:00:00"/>
    <s v="2015"/>
    <x v="2"/>
    <x v="6"/>
    <s v="V5M"/>
    <n v="1"/>
    <n v="6299.37"/>
    <s v="Canada"/>
    <x v="1"/>
    <x v="165"/>
    <n v="3.3333333333333333E-2"/>
    <x v="1"/>
    <x v="3"/>
    <n v="10"/>
    <s v="Pirum"/>
    <n v="3.8022813688212928E-3"/>
  </r>
  <r>
    <n v="1180"/>
    <d v="2015-03-29T00:00:00"/>
    <s v="2015"/>
    <x v="0"/>
    <x v="6"/>
    <s v="M4E"/>
    <n v="1"/>
    <n v="6299.37"/>
    <s v="Canada"/>
    <x v="2"/>
    <x v="165"/>
    <n v="3.3333333333333333E-2"/>
    <x v="1"/>
    <x v="3"/>
    <n v="10"/>
    <s v="Pirum"/>
    <n v="3.8022813688212928E-3"/>
  </r>
  <r>
    <n v="1180"/>
    <d v="2015-02-22T00:00:00"/>
    <s v="2015"/>
    <x v="4"/>
    <x v="6"/>
    <s v="T6E"/>
    <n v="1"/>
    <n v="6173.37"/>
    <s v="Canada"/>
    <x v="0"/>
    <x v="165"/>
    <n v="3.3333333333333333E-2"/>
    <x v="1"/>
    <x v="3"/>
    <n v="10"/>
    <s v="Pirum"/>
    <n v="3.8022813688212928E-3"/>
  </r>
  <r>
    <n v="1180"/>
    <d v="2015-04-12T00:00:00"/>
    <s v="2015"/>
    <x v="2"/>
    <x v="6"/>
    <s v="T6S"/>
    <n v="1"/>
    <n v="6173.37"/>
    <s v="Canada"/>
    <x v="0"/>
    <x v="165"/>
    <n v="3.3333333333333333E-2"/>
    <x v="1"/>
    <x v="3"/>
    <n v="10"/>
    <s v="Pirum"/>
    <n v="3.8022813688212928E-3"/>
  </r>
  <r>
    <n v="1180"/>
    <d v="2015-02-18T00:00:00"/>
    <s v="2015"/>
    <x v="4"/>
    <x v="2"/>
    <s v="T6E"/>
    <n v="1"/>
    <n v="6299.37"/>
    <s v="Canada"/>
    <x v="0"/>
    <x v="165"/>
    <n v="3.3333333333333333E-2"/>
    <x v="1"/>
    <x v="3"/>
    <n v="10"/>
    <s v="Pirum"/>
    <n v="3.8022813688212928E-3"/>
  </r>
  <r>
    <n v="1180"/>
    <d v="2015-03-11T00:00:00"/>
    <s v="2015"/>
    <x v="0"/>
    <x v="2"/>
    <s v="T3R"/>
    <n v="1"/>
    <n v="6173.37"/>
    <s v="Canada"/>
    <x v="0"/>
    <x v="165"/>
    <n v="3.3333333333333333E-2"/>
    <x v="1"/>
    <x v="3"/>
    <n v="10"/>
    <s v="Pirum"/>
    <n v="3.8022813688212928E-3"/>
  </r>
  <r>
    <n v="1180"/>
    <d v="2015-01-29T00:00:00"/>
    <s v="2015"/>
    <x v="3"/>
    <x v="0"/>
    <s v="V5V"/>
    <n v="1"/>
    <n v="6173.37"/>
    <s v="Canada"/>
    <x v="1"/>
    <x v="165"/>
    <n v="3.3333333333333333E-2"/>
    <x v="1"/>
    <x v="3"/>
    <n v="10"/>
    <s v="Pirum"/>
    <n v="3.8022813688212928E-3"/>
  </r>
  <r>
    <n v="1180"/>
    <d v="2015-01-28T00:00:00"/>
    <s v="2015"/>
    <x v="3"/>
    <x v="2"/>
    <s v="T6G"/>
    <n v="1"/>
    <n v="6299.37"/>
    <s v="Canada"/>
    <x v="0"/>
    <x v="165"/>
    <n v="3.3333333333333333E-2"/>
    <x v="1"/>
    <x v="3"/>
    <n v="10"/>
    <s v="Pirum"/>
    <n v="3.8022813688212928E-3"/>
  </r>
  <r>
    <n v="1180"/>
    <d v="2015-04-29T00:00:00"/>
    <s v="2015"/>
    <x v="2"/>
    <x v="2"/>
    <s v="T2C"/>
    <n v="1"/>
    <n v="6173.37"/>
    <s v="Canada"/>
    <x v="0"/>
    <x v="165"/>
    <n v="3.3333333333333333E-2"/>
    <x v="1"/>
    <x v="3"/>
    <n v="10"/>
    <s v="Pirum"/>
    <n v="3.8022813688212928E-3"/>
  </r>
  <r>
    <n v="1180"/>
    <d v="2015-04-29T00:00:00"/>
    <s v="2015"/>
    <x v="2"/>
    <x v="2"/>
    <s v="L5G"/>
    <n v="1"/>
    <n v="6173.37"/>
    <s v="Canada"/>
    <x v="2"/>
    <x v="165"/>
    <n v="3.3333333333333333E-2"/>
    <x v="1"/>
    <x v="3"/>
    <n v="10"/>
    <s v="Pirum"/>
    <n v="3.8022813688212928E-3"/>
  </r>
  <r>
    <n v="1180"/>
    <d v="2015-04-15T00:00:00"/>
    <s v="2015"/>
    <x v="2"/>
    <x v="2"/>
    <s v="L5N"/>
    <n v="1"/>
    <n v="6173.37"/>
    <s v="Canada"/>
    <x v="2"/>
    <x v="165"/>
    <n v="3.3333333333333333E-2"/>
    <x v="1"/>
    <x v="3"/>
    <n v="10"/>
    <s v="Pirum"/>
    <n v="3.8022813688212928E-3"/>
  </r>
  <r>
    <n v="1180"/>
    <d v="2015-05-14T00:00:00"/>
    <s v="2015"/>
    <x v="5"/>
    <x v="0"/>
    <s v="T3G"/>
    <n v="1"/>
    <n v="6299.37"/>
    <s v="Canada"/>
    <x v="0"/>
    <x v="165"/>
    <n v="3.3333333333333333E-2"/>
    <x v="1"/>
    <x v="3"/>
    <n v="10"/>
    <s v="Pirum"/>
    <n v="3.8022813688212928E-3"/>
  </r>
  <r>
    <n v="1180"/>
    <d v="2015-05-20T00:00:00"/>
    <s v="2015"/>
    <x v="5"/>
    <x v="2"/>
    <s v="R2G"/>
    <n v="1"/>
    <n v="6173.37"/>
    <s v="Canada"/>
    <x v="3"/>
    <x v="165"/>
    <n v="3.3333333333333333E-2"/>
    <x v="1"/>
    <x v="3"/>
    <n v="10"/>
    <s v="Pirum"/>
    <n v="3.8022813688212928E-3"/>
  </r>
  <r>
    <n v="1180"/>
    <d v="2015-05-21T00:00:00"/>
    <s v="2015"/>
    <x v="5"/>
    <x v="0"/>
    <s v="T3G"/>
    <n v="1"/>
    <n v="6173.37"/>
    <s v="Canada"/>
    <x v="0"/>
    <x v="165"/>
    <n v="3.3333333333333333E-2"/>
    <x v="1"/>
    <x v="3"/>
    <n v="10"/>
    <s v="Pirum"/>
    <n v="3.8022813688212928E-3"/>
  </r>
  <r>
    <n v="1180"/>
    <d v="2015-04-30T00:00:00"/>
    <s v="2015"/>
    <x v="2"/>
    <x v="0"/>
    <s v="R3N"/>
    <n v="1"/>
    <n v="6299.37"/>
    <s v="Canada"/>
    <x v="3"/>
    <x v="165"/>
    <n v="3.3333333333333333E-2"/>
    <x v="1"/>
    <x v="3"/>
    <n v="10"/>
    <s v="Pirum"/>
    <n v="3.8022813688212928E-3"/>
  </r>
  <r>
    <n v="1180"/>
    <d v="2015-05-17T00:00:00"/>
    <s v="2015"/>
    <x v="5"/>
    <x v="6"/>
    <s v="T6V"/>
    <n v="1"/>
    <n v="6299.37"/>
    <s v="Canada"/>
    <x v="0"/>
    <x v="165"/>
    <n v="3.3333333333333333E-2"/>
    <x v="1"/>
    <x v="3"/>
    <n v="10"/>
    <s v="Pirum"/>
    <n v="3.8022813688212928E-3"/>
  </r>
  <r>
    <n v="1180"/>
    <d v="2015-03-22T00:00:00"/>
    <s v="2015"/>
    <x v="0"/>
    <x v="6"/>
    <s v="L5N"/>
    <n v="2"/>
    <n v="12472.74"/>
    <s v="Canada"/>
    <x v="2"/>
    <x v="165"/>
    <n v="3.3333333333333333E-2"/>
    <x v="1"/>
    <x v="3"/>
    <n v="10"/>
    <s v="Pirum"/>
    <n v="3.8022813688212928E-3"/>
  </r>
  <r>
    <n v="1180"/>
    <d v="2015-04-29T00:00:00"/>
    <s v="2015"/>
    <x v="2"/>
    <x v="2"/>
    <s v="L5P"/>
    <n v="1"/>
    <n v="6173.37"/>
    <s v="Canada"/>
    <x v="2"/>
    <x v="165"/>
    <n v="3.3333333333333333E-2"/>
    <x v="1"/>
    <x v="3"/>
    <n v="10"/>
    <s v="Pirum"/>
    <n v="3.8022813688212928E-3"/>
  </r>
  <r>
    <n v="1182"/>
    <d v="2015-06-01T00:00:00"/>
    <s v="2015"/>
    <x v="1"/>
    <x v="3"/>
    <s v="T6G"/>
    <n v="1"/>
    <n v="2708.37"/>
    <s v="Canada"/>
    <x v="0"/>
    <x v="166"/>
    <n v="0.04"/>
    <x v="1"/>
    <x v="3"/>
    <n v="10"/>
    <s v="Pirum"/>
    <n v="3.8022813688212928E-3"/>
  </r>
  <r>
    <n v="1182"/>
    <d v="2015-06-01T00:00:00"/>
    <s v="2015"/>
    <x v="1"/>
    <x v="3"/>
    <s v="T6E"/>
    <n v="1"/>
    <n v="2519.37"/>
    <s v="Canada"/>
    <x v="0"/>
    <x v="166"/>
    <n v="0.04"/>
    <x v="1"/>
    <x v="3"/>
    <n v="10"/>
    <s v="Pirum"/>
    <n v="3.8022813688212928E-3"/>
  </r>
  <r>
    <n v="1182"/>
    <d v="2015-01-19T00:00:00"/>
    <s v="2015"/>
    <x v="3"/>
    <x v="3"/>
    <s v="L5R"/>
    <n v="1"/>
    <n v="2519.37"/>
    <s v="Canada"/>
    <x v="2"/>
    <x v="166"/>
    <n v="0.04"/>
    <x v="1"/>
    <x v="3"/>
    <n v="10"/>
    <s v="Pirum"/>
    <n v="3.8022813688212928E-3"/>
  </r>
  <r>
    <n v="1182"/>
    <d v="2015-01-21T00:00:00"/>
    <s v="2015"/>
    <x v="3"/>
    <x v="2"/>
    <s v="L5N"/>
    <n v="1"/>
    <n v="2519.37"/>
    <s v="Canada"/>
    <x v="2"/>
    <x v="166"/>
    <n v="0.04"/>
    <x v="1"/>
    <x v="3"/>
    <n v="10"/>
    <s v="Pirum"/>
    <n v="3.8022813688212928E-3"/>
  </r>
  <r>
    <n v="1182"/>
    <d v="2015-03-03T00:00:00"/>
    <s v="2015"/>
    <x v="0"/>
    <x v="1"/>
    <s v="L4X"/>
    <n v="1"/>
    <n v="2708.37"/>
    <s v="Canada"/>
    <x v="2"/>
    <x v="166"/>
    <n v="0.04"/>
    <x v="1"/>
    <x v="3"/>
    <n v="10"/>
    <s v="Pirum"/>
    <n v="3.8022813688212928E-3"/>
  </r>
  <r>
    <n v="1182"/>
    <d v="2015-02-01T00:00:00"/>
    <s v="2015"/>
    <x v="4"/>
    <x v="6"/>
    <s v="T6E"/>
    <n v="1"/>
    <n v="2519.37"/>
    <s v="Canada"/>
    <x v="0"/>
    <x v="166"/>
    <n v="0.04"/>
    <x v="1"/>
    <x v="3"/>
    <n v="10"/>
    <s v="Pirum"/>
    <n v="3.8022813688212928E-3"/>
  </r>
  <r>
    <n v="1182"/>
    <d v="2015-04-09T00:00:00"/>
    <s v="2015"/>
    <x v="2"/>
    <x v="0"/>
    <s v="T5Y"/>
    <n v="1"/>
    <n v="2834.37"/>
    <s v="Canada"/>
    <x v="0"/>
    <x v="166"/>
    <n v="0.04"/>
    <x v="1"/>
    <x v="3"/>
    <n v="10"/>
    <s v="Pirum"/>
    <n v="3.8022813688212928E-3"/>
  </r>
  <r>
    <n v="1182"/>
    <d v="2015-03-12T00:00:00"/>
    <s v="2015"/>
    <x v="0"/>
    <x v="0"/>
    <s v="T6E"/>
    <n v="1"/>
    <n v="2582.37"/>
    <s v="Canada"/>
    <x v="0"/>
    <x v="166"/>
    <n v="0.04"/>
    <x v="1"/>
    <x v="3"/>
    <n v="10"/>
    <s v="Pirum"/>
    <n v="3.8022813688212928E-3"/>
  </r>
  <r>
    <n v="1182"/>
    <d v="2015-03-29T00:00:00"/>
    <s v="2015"/>
    <x v="0"/>
    <x v="6"/>
    <s v="V6J"/>
    <n v="1"/>
    <n v="2834.37"/>
    <s v="Canada"/>
    <x v="1"/>
    <x v="166"/>
    <n v="0.04"/>
    <x v="1"/>
    <x v="3"/>
    <n v="10"/>
    <s v="Pirum"/>
    <n v="3.8022813688212928E-3"/>
  </r>
  <r>
    <n v="1182"/>
    <d v="2015-04-14T00:00:00"/>
    <s v="2015"/>
    <x v="2"/>
    <x v="1"/>
    <s v="K1H"/>
    <n v="1"/>
    <n v="2519.37"/>
    <s v="Canada"/>
    <x v="2"/>
    <x v="166"/>
    <n v="0.04"/>
    <x v="1"/>
    <x v="3"/>
    <n v="10"/>
    <s v="Pirum"/>
    <n v="3.8022813688212928E-3"/>
  </r>
  <r>
    <n v="1182"/>
    <d v="2015-05-11T00:00:00"/>
    <s v="2015"/>
    <x v="5"/>
    <x v="3"/>
    <s v="V5V"/>
    <n v="1"/>
    <n v="2519.37"/>
    <s v="Canada"/>
    <x v="1"/>
    <x v="166"/>
    <n v="0.04"/>
    <x v="1"/>
    <x v="3"/>
    <n v="10"/>
    <s v="Pirum"/>
    <n v="3.8022813688212928E-3"/>
  </r>
  <r>
    <n v="1182"/>
    <d v="2015-05-12T00:00:00"/>
    <s v="2015"/>
    <x v="5"/>
    <x v="1"/>
    <s v="T2C"/>
    <n v="1"/>
    <n v="2582.37"/>
    <s v="Canada"/>
    <x v="0"/>
    <x v="166"/>
    <n v="0.04"/>
    <x v="1"/>
    <x v="3"/>
    <n v="10"/>
    <s v="Pirum"/>
    <n v="3.8022813688212928E-3"/>
  </r>
  <r>
    <n v="1182"/>
    <d v="2015-05-21T00:00:00"/>
    <s v="2015"/>
    <x v="5"/>
    <x v="0"/>
    <s v="V5X"/>
    <n v="1"/>
    <n v="2834.37"/>
    <s v="Canada"/>
    <x v="1"/>
    <x v="166"/>
    <n v="0.04"/>
    <x v="1"/>
    <x v="3"/>
    <n v="10"/>
    <s v="Pirum"/>
    <n v="3.8022813688212928E-3"/>
  </r>
  <r>
    <n v="1182"/>
    <d v="2015-04-23T00:00:00"/>
    <s v="2015"/>
    <x v="2"/>
    <x v="0"/>
    <s v="T6G"/>
    <n v="1"/>
    <n v="2708.37"/>
    <s v="Canada"/>
    <x v="0"/>
    <x v="166"/>
    <n v="0.04"/>
    <x v="1"/>
    <x v="3"/>
    <n v="10"/>
    <s v="Pirum"/>
    <n v="3.8022813688212928E-3"/>
  </r>
  <r>
    <n v="1182"/>
    <d v="2015-04-21T00:00:00"/>
    <s v="2015"/>
    <x v="2"/>
    <x v="1"/>
    <s v="V6Z"/>
    <n v="1"/>
    <n v="2519.37"/>
    <s v="Canada"/>
    <x v="1"/>
    <x v="166"/>
    <n v="0.04"/>
    <x v="1"/>
    <x v="3"/>
    <n v="10"/>
    <s v="Pirum"/>
    <n v="3.8022813688212928E-3"/>
  </r>
  <r>
    <n v="1182"/>
    <d v="2015-04-13T00:00:00"/>
    <s v="2015"/>
    <x v="2"/>
    <x v="3"/>
    <s v="T6G"/>
    <n v="1"/>
    <n v="2708.37"/>
    <s v="Canada"/>
    <x v="0"/>
    <x v="166"/>
    <n v="0.04"/>
    <x v="1"/>
    <x v="3"/>
    <n v="10"/>
    <s v="Pirum"/>
    <n v="3.8022813688212928E-3"/>
  </r>
  <r>
    <n v="1182"/>
    <d v="2015-05-21T00:00:00"/>
    <s v="2015"/>
    <x v="5"/>
    <x v="0"/>
    <s v="R3G"/>
    <n v="1"/>
    <n v="2708.37"/>
    <s v="Canada"/>
    <x v="3"/>
    <x v="166"/>
    <n v="0.04"/>
    <x v="1"/>
    <x v="3"/>
    <n v="10"/>
    <s v="Pirum"/>
    <n v="3.8022813688212928E-3"/>
  </r>
  <r>
    <n v="1182"/>
    <d v="2015-05-28T00:00:00"/>
    <s v="2015"/>
    <x v="5"/>
    <x v="0"/>
    <s v="L5N"/>
    <n v="1"/>
    <n v="2582.37"/>
    <s v="Canada"/>
    <x v="2"/>
    <x v="166"/>
    <n v="0.04"/>
    <x v="1"/>
    <x v="3"/>
    <n v="10"/>
    <s v="Pirum"/>
    <n v="3.8022813688212928E-3"/>
  </r>
  <r>
    <n v="1182"/>
    <d v="2015-05-27T00:00:00"/>
    <s v="2015"/>
    <x v="5"/>
    <x v="2"/>
    <s v="T6H"/>
    <n v="1"/>
    <n v="2519.37"/>
    <s v="Canada"/>
    <x v="0"/>
    <x v="166"/>
    <n v="0.04"/>
    <x v="1"/>
    <x v="3"/>
    <n v="10"/>
    <s v="Pirum"/>
    <n v="3.8022813688212928E-3"/>
  </r>
  <r>
    <n v="1182"/>
    <d v="2015-04-13T00:00:00"/>
    <s v="2015"/>
    <x v="2"/>
    <x v="3"/>
    <s v="V6H"/>
    <n v="1"/>
    <n v="2708.37"/>
    <s v="Canada"/>
    <x v="1"/>
    <x v="166"/>
    <n v="0.04"/>
    <x v="1"/>
    <x v="3"/>
    <n v="10"/>
    <s v="Pirum"/>
    <n v="3.8022813688212928E-3"/>
  </r>
  <r>
    <n v="1182"/>
    <d v="2015-06-28T00:00:00"/>
    <s v="2015"/>
    <x v="1"/>
    <x v="6"/>
    <s v="V7Y"/>
    <n v="1"/>
    <n v="2519.37"/>
    <s v="Canada"/>
    <x v="1"/>
    <x v="166"/>
    <n v="0.04"/>
    <x v="1"/>
    <x v="3"/>
    <n v="10"/>
    <s v="Pirum"/>
    <n v="3.8022813688212928E-3"/>
  </r>
  <r>
    <n v="1182"/>
    <d v="2015-01-29T00:00:00"/>
    <s v="2015"/>
    <x v="3"/>
    <x v="0"/>
    <s v="K1R"/>
    <n v="1"/>
    <n v="2582.37"/>
    <s v="Canada"/>
    <x v="2"/>
    <x v="166"/>
    <n v="0.04"/>
    <x v="1"/>
    <x v="3"/>
    <n v="10"/>
    <s v="Pirum"/>
    <n v="3.8022813688212928E-3"/>
  </r>
  <r>
    <n v="1182"/>
    <d v="2015-04-19T00:00:00"/>
    <s v="2015"/>
    <x v="2"/>
    <x v="6"/>
    <s v="M4E"/>
    <n v="1"/>
    <n v="2834.37"/>
    <s v="Canada"/>
    <x v="2"/>
    <x v="166"/>
    <n v="0.04"/>
    <x v="1"/>
    <x v="3"/>
    <n v="10"/>
    <s v="Pirum"/>
    <n v="3.8022813688212928E-3"/>
  </r>
  <r>
    <n v="1182"/>
    <d v="2015-06-09T00:00:00"/>
    <s v="2015"/>
    <x v="1"/>
    <x v="1"/>
    <s v="R3V"/>
    <n v="1"/>
    <n v="2708.37"/>
    <s v="Canada"/>
    <x v="3"/>
    <x v="166"/>
    <n v="0.04"/>
    <x v="1"/>
    <x v="3"/>
    <n v="10"/>
    <s v="Pirum"/>
    <n v="3.8022813688212928E-3"/>
  </r>
  <r>
    <n v="1182"/>
    <d v="2015-02-10T00:00:00"/>
    <s v="2015"/>
    <x v="4"/>
    <x v="1"/>
    <s v="R3V"/>
    <n v="1"/>
    <n v="2708.37"/>
    <s v="Canada"/>
    <x v="3"/>
    <x v="166"/>
    <n v="0.04"/>
    <x v="1"/>
    <x v="3"/>
    <n v="10"/>
    <s v="Pirum"/>
    <n v="3.8022813688212928E-3"/>
  </r>
  <r>
    <n v="1183"/>
    <d v="2015-03-31T00:00:00"/>
    <s v="2015"/>
    <x v="0"/>
    <x v="1"/>
    <s v="M4E"/>
    <n v="1"/>
    <n v="7559.37"/>
    <s v="Canada"/>
    <x v="2"/>
    <x v="167"/>
    <n v="9.0909090909090912E-2"/>
    <x v="1"/>
    <x v="3"/>
    <n v="10"/>
    <s v="Pirum"/>
    <n v="3.8022813688212928E-3"/>
  </r>
  <r>
    <n v="1183"/>
    <d v="2015-03-15T00:00:00"/>
    <s v="2015"/>
    <x v="0"/>
    <x v="6"/>
    <s v="T5J"/>
    <n v="1"/>
    <n v="7433.37"/>
    <s v="Canada"/>
    <x v="0"/>
    <x v="167"/>
    <n v="9.0909090909090912E-2"/>
    <x v="1"/>
    <x v="3"/>
    <n v="10"/>
    <s v="Pirum"/>
    <n v="3.8022813688212928E-3"/>
  </r>
  <r>
    <n v="1183"/>
    <d v="2015-01-20T00:00:00"/>
    <s v="2015"/>
    <x v="3"/>
    <x v="1"/>
    <s v="K1R"/>
    <n v="1"/>
    <n v="7433.37"/>
    <s v="Canada"/>
    <x v="2"/>
    <x v="167"/>
    <n v="9.0909090909090912E-2"/>
    <x v="1"/>
    <x v="3"/>
    <n v="10"/>
    <s v="Pirum"/>
    <n v="3.8022813688212928E-3"/>
  </r>
  <r>
    <n v="1183"/>
    <d v="2015-03-31T00:00:00"/>
    <s v="2015"/>
    <x v="0"/>
    <x v="1"/>
    <s v="T6E"/>
    <n v="1"/>
    <n v="7433.37"/>
    <s v="Canada"/>
    <x v="0"/>
    <x v="167"/>
    <n v="9.0909090909090912E-2"/>
    <x v="1"/>
    <x v="3"/>
    <n v="10"/>
    <s v="Pirum"/>
    <n v="3.8022813688212928E-3"/>
  </r>
  <r>
    <n v="1183"/>
    <d v="2015-03-25T00:00:00"/>
    <s v="2015"/>
    <x v="0"/>
    <x v="2"/>
    <s v="M7Y"/>
    <n v="1"/>
    <n v="7275.87"/>
    <s v="Canada"/>
    <x v="2"/>
    <x v="167"/>
    <n v="9.0909090909090912E-2"/>
    <x v="1"/>
    <x v="3"/>
    <n v="10"/>
    <s v="Pirum"/>
    <n v="3.8022813688212928E-3"/>
  </r>
  <r>
    <n v="1183"/>
    <d v="2015-04-29T00:00:00"/>
    <s v="2015"/>
    <x v="2"/>
    <x v="2"/>
    <s v="L5N"/>
    <n v="1"/>
    <n v="7433.37"/>
    <s v="Canada"/>
    <x v="2"/>
    <x v="167"/>
    <n v="9.0909090909090912E-2"/>
    <x v="1"/>
    <x v="3"/>
    <n v="10"/>
    <s v="Pirum"/>
    <n v="3.8022813688212928E-3"/>
  </r>
  <r>
    <n v="1183"/>
    <d v="2015-05-10T00:00:00"/>
    <s v="2015"/>
    <x v="5"/>
    <x v="6"/>
    <s v="H1B"/>
    <n v="1"/>
    <n v="7275.87"/>
    <s v="Canada"/>
    <x v="4"/>
    <x v="167"/>
    <n v="9.0909090909090912E-2"/>
    <x v="1"/>
    <x v="3"/>
    <n v="10"/>
    <s v="Pirum"/>
    <n v="3.8022813688212928E-3"/>
  </r>
  <r>
    <n v="1183"/>
    <d v="2015-03-30T00:00:00"/>
    <s v="2015"/>
    <x v="0"/>
    <x v="3"/>
    <s v="R2V"/>
    <n v="1"/>
    <n v="7275.87"/>
    <s v="Canada"/>
    <x v="3"/>
    <x v="167"/>
    <n v="9.0909090909090912E-2"/>
    <x v="1"/>
    <x v="3"/>
    <n v="10"/>
    <s v="Pirum"/>
    <n v="3.8022813688212928E-3"/>
  </r>
  <r>
    <n v="1183"/>
    <d v="2015-04-29T00:00:00"/>
    <s v="2015"/>
    <x v="2"/>
    <x v="2"/>
    <s v="T3G"/>
    <n v="1"/>
    <n v="7433.37"/>
    <s v="Canada"/>
    <x v="0"/>
    <x v="167"/>
    <n v="9.0909090909090912E-2"/>
    <x v="1"/>
    <x v="3"/>
    <n v="10"/>
    <s v="Pirum"/>
    <n v="3.8022813688212928E-3"/>
  </r>
  <r>
    <n v="1183"/>
    <d v="2015-03-30T00:00:00"/>
    <s v="2015"/>
    <x v="0"/>
    <x v="3"/>
    <s v="V7X"/>
    <n v="1"/>
    <n v="7275.87"/>
    <s v="Canada"/>
    <x v="1"/>
    <x v="167"/>
    <n v="9.0909090909090912E-2"/>
    <x v="1"/>
    <x v="3"/>
    <n v="10"/>
    <s v="Pirum"/>
    <n v="3.8022813688212928E-3"/>
  </r>
  <r>
    <n v="1183"/>
    <d v="2015-06-14T00:00:00"/>
    <s v="2015"/>
    <x v="1"/>
    <x v="6"/>
    <s v="L5N"/>
    <n v="1"/>
    <n v="7275.87"/>
    <s v="Canada"/>
    <x v="2"/>
    <x v="167"/>
    <n v="9.0909090909090912E-2"/>
    <x v="1"/>
    <x v="3"/>
    <n v="10"/>
    <s v="Pirum"/>
    <n v="3.8022813688212928E-3"/>
  </r>
  <r>
    <n v="1191"/>
    <d v="2015-03-23T00:00:00"/>
    <s v="2015"/>
    <x v="0"/>
    <x v="3"/>
    <s v="L5P"/>
    <n v="1"/>
    <n v="3212.37"/>
    <s v="Canada"/>
    <x v="2"/>
    <x v="168"/>
    <n v="0.2"/>
    <x v="1"/>
    <x v="3"/>
    <n v="10"/>
    <s v="Pirum"/>
    <n v="3.8022813688212928E-3"/>
  </r>
  <r>
    <n v="1191"/>
    <d v="2015-04-30T00:00:00"/>
    <s v="2015"/>
    <x v="2"/>
    <x v="0"/>
    <s v="V6L"/>
    <n v="1"/>
    <n v="3464.37"/>
    <s v="Canada"/>
    <x v="1"/>
    <x v="168"/>
    <n v="0.2"/>
    <x v="1"/>
    <x v="3"/>
    <n v="10"/>
    <s v="Pirum"/>
    <n v="3.8022813688212928E-3"/>
  </r>
  <r>
    <n v="1191"/>
    <d v="2015-06-09T00:00:00"/>
    <s v="2015"/>
    <x v="1"/>
    <x v="1"/>
    <s v="V5V"/>
    <n v="1"/>
    <n v="3464.37"/>
    <s v="Canada"/>
    <x v="1"/>
    <x v="168"/>
    <n v="0.2"/>
    <x v="1"/>
    <x v="3"/>
    <n v="10"/>
    <s v="Pirum"/>
    <n v="3.8022813688212928E-3"/>
  </r>
  <r>
    <n v="1191"/>
    <d v="2015-04-26T00:00:00"/>
    <s v="2015"/>
    <x v="2"/>
    <x v="6"/>
    <s v="T6S"/>
    <n v="1"/>
    <n v="3464.37"/>
    <s v="Canada"/>
    <x v="0"/>
    <x v="168"/>
    <n v="0.2"/>
    <x v="1"/>
    <x v="3"/>
    <n v="10"/>
    <s v="Pirum"/>
    <n v="3.8022813688212928E-3"/>
  </r>
  <r>
    <n v="1191"/>
    <d v="2015-05-27T00:00:00"/>
    <s v="2015"/>
    <x v="5"/>
    <x v="2"/>
    <s v="M6H"/>
    <n v="1"/>
    <n v="3464.37"/>
    <s v="Canada"/>
    <x v="2"/>
    <x v="168"/>
    <n v="0.2"/>
    <x v="1"/>
    <x v="3"/>
    <n v="10"/>
    <s v="Pirum"/>
    <n v="3.8022813688212928E-3"/>
  </r>
  <r>
    <n v="1211"/>
    <d v="2015-06-24T00:00:00"/>
    <s v="2015"/>
    <x v="1"/>
    <x v="2"/>
    <s v="T6E"/>
    <n v="1"/>
    <n v="8630.3700000000008"/>
    <s v="Canada"/>
    <x v="0"/>
    <x v="169"/>
    <n v="1"/>
    <x v="1"/>
    <x v="5"/>
    <n v="10"/>
    <s v="Pirum"/>
    <n v="3.8022813688212928E-3"/>
  </r>
  <r>
    <n v="1212"/>
    <d v="2015-06-01T00:00:00"/>
    <s v="2015"/>
    <x v="1"/>
    <x v="3"/>
    <s v="L5N"/>
    <n v="1"/>
    <n v="4850.37"/>
    <s v="Canada"/>
    <x v="2"/>
    <x v="170"/>
    <n v="6.6666666666666666E-2"/>
    <x v="1"/>
    <x v="5"/>
    <n v="10"/>
    <s v="Pirum"/>
    <n v="3.8022813688212928E-3"/>
  </r>
  <r>
    <n v="1212"/>
    <d v="2015-06-22T00:00:00"/>
    <s v="2015"/>
    <x v="1"/>
    <x v="3"/>
    <s v="T6E"/>
    <n v="1"/>
    <n v="5259.87"/>
    <s v="Canada"/>
    <x v="0"/>
    <x v="170"/>
    <n v="6.6666666666666666E-2"/>
    <x v="1"/>
    <x v="5"/>
    <n v="10"/>
    <s v="Pirum"/>
    <n v="3.8022813688212928E-3"/>
  </r>
  <r>
    <n v="1212"/>
    <d v="2015-02-26T00:00:00"/>
    <s v="2015"/>
    <x v="4"/>
    <x v="0"/>
    <s v="K1R"/>
    <n v="1"/>
    <n v="4850.37"/>
    <s v="Canada"/>
    <x v="2"/>
    <x v="170"/>
    <n v="6.6666666666666666E-2"/>
    <x v="1"/>
    <x v="5"/>
    <n v="10"/>
    <s v="Pirum"/>
    <n v="3.8022813688212928E-3"/>
  </r>
  <r>
    <n v="1212"/>
    <d v="2015-03-01T00:00:00"/>
    <s v="2015"/>
    <x v="0"/>
    <x v="6"/>
    <s v="L5N"/>
    <n v="1"/>
    <n v="5448.87"/>
    <s v="Canada"/>
    <x v="2"/>
    <x v="170"/>
    <n v="6.6666666666666666E-2"/>
    <x v="1"/>
    <x v="5"/>
    <n v="10"/>
    <s v="Pirum"/>
    <n v="3.8022813688212928E-3"/>
  </r>
  <r>
    <n v="1212"/>
    <d v="2015-03-16T00:00:00"/>
    <s v="2015"/>
    <x v="0"/>
    <x v="3"/>
    <s v="V6H"/>
    <n v="1"/>
    <n v="4850.37"/>
    <s v="Canada"/>
    <x v="1"/>
    <x v="170"/>
    <n v="6.6666666666666666E-2"/>
    <x v="1"/>
    <x v="5"/>
    <n v="10"/>
    <s v="Pirum"/>
    <n v="3.8022813688212928E-3"/>
  </r>
  <r>
    <n v="1212"/>
    <d v="2015-02-05T00:00:00"/>
    <s v="2015"/>
    <x v="4"/>
    <x v="0"/>
    <s v="V5X"/>
    <n v="1"/>
    <n v="5102.37"/>
    <s v="Canada"/>
    <x v="1"/>
    <x v="170"/>
    <n v="6.6666666666666666E-2"/>
    <x v="1"/>
    <x v="5"/>
    <n v="10"/>
    <s v="Pirum"/>
    <n v="3.8022813688212928E-3"/>
  </r>
  <r>
    <n v="1212"/>
    <d v="2015-03-18T00:00:00"/>
    <s v="2015"/>
    <x v="0"/>
    <x v="2"/>
    <s v="T3G"/>
    <n v="1"/>
    <n v="5102.37"/>
    <s v="Canada"/>
    <x v="0"/>
    <x v="170"/>
    <n v="6.6666666666666666E-2"/>
    <x v="1"/>
    <x v="5"/>
    <n v="10"/>
    <s v="Pirum"/>
    <n v="3.8022813688212928E-3"/>
  </r>
  <r>
    <n v="1212"/>
    <d v="2015-04-14T00:00:00"/>
    <s v="2015"/>
    <x v="2"/>
    <x v="1"/>
    <s v="T5G"/>
    <n v="1"/>
    <n v="4850.37"/>
    <s v="Canada"/>
    <x v="0"/>
    <x v="170"/>
    <n v="6.6666666666666666E-2"/>
    <x v="1"/>
    <x v="5"/>
    <n v="10"/>
    <s v="Pirum"/>
    <n v="3.8022813688212928E-3"/>
  </r>
  <r>
    <n v="1212"/>
    <d v="2015-05-10T00:00:00"/>
    <s v="2015"/>
    <x v="5"/>
    <x v="6"/>
    <s v="M6H"/>
    <n v="1"/>
    <n v="4850.37"/>
    <s v="Canada"/>
    <x v="2"/>
    <x v="170"/>
    <n v="6.6666666666666666E-2"/>
    <x v="1"/>
    <x v="5"/>
    <n v="10"/>
    <s v="Pirum"/>
    <n v="3.8022813688212928E-3"/>
  </r>
  <r>
    <n v="1212"/>
    <d v="2015-05-10T00:00:00"/>
    <s v="2015"/>
    <x v="5"/>
    <x v="6"/>
    <s v="M4P"/>
    <n v="1"/>
    <n v="5448.87"/>
    <s v="Canada"/>
    <x v="2"/>
    <x v="170"/>
    <n v="6.6666666666666666E-2"/>
    <x v="1"/>
    <x v="5"/>
    <n v="10"/>
    <s v="Pirum"/>
    <n v="3.8022813688212928E-3"/>
  </r>
  <r>
    <n v="1212"/>
    <d v="2015-04-16T00:00:00"/>
    <s v="2015"/>
    <x v="2"/>
    <x v="0"/>
    <s v="L4Y"/>
    <n v="1"/>
    <n v="4850.37"/>
    <s v="Canada"/>
    <x v="2"/>
    <x v="170"/>
    <n v="6.6666666666666666E-2"/>
    <x v="1"/>
    <x v="5"/>
    <n v="10"/>
    <s v="Pirum"/>
    <n v="3.8022813688212928E-3"/>
  </r>
  <r>
    <n v="1212"/>
    <d v="2015-05-14T00:00:00"/>
    <s v="2015"/>
    <x v="5"/>
    <x v="0"/>
    <s v="T6V"/>
    <n v="1"/>
    <n v="5102.37"/>
    <s v="Canada"/>
    <x v="0"/>
    <x v="170"/>
    <n v="6.6666666666666666E-2"/>
    <x v="1"/>
    <x v="5"/>
    <n v="10"/>
    <s v="Pirum"/>
    <n v="3.8022813688212928E-3"/>
  </r>
  <r>
    <n v="1212"/>
    <d v="2015-05-21T00:00:00"/>
    <s v="2015"/>
    <x v="5"/>
    <x v="0"/>
    <s v="T3G"/>
    <n v="1"/>
    <n v="4661.37"/>
    <s v="Canada"/>
    <x v="0"/>
    <x v="170"/>
    <n v="6.6666666666666666E-2"/>
    <x v="1"/>
    <x v="5"/>
    <n v="10"/>
    <s v="Pirum"/>
    <n v="3.8022813688212928E-3"/>
  </r>
  <r>
    <n v="1212"/>
    <d v="2015-06-23T00:00:00"/>
    <s v="2015"/>
    <x v="1"/>
    <x v="1"/>
    <s v="M6P"/>
    <n v="1"/>
    <n v="4850.37"/>
    <s v="Canada"/>
    <x v="2"/>
    <x v="170"/>
    <n v="6.6666666666666666E-2"/>
    <x v="1"/>
    <x v="5"/>
    <n v="10"/>
    <s v="Pirum"/>
    <n v="3.8022813688212928E-3"/>
  </r>
  <r>
    <n v="1212"/>
    <d v="2015-06-17T00:00:00"/>
    <s v="2015"/>
    <x v="1"/>
    <x v="2"/>
    <s v="T1Y"/>
    <n v="1"/>
    <n v="4850.37"/>
    <s v="Canada"/>
    <x v="0"/>
    <x v="170"/>
    <n v="6.6666666666666666E-2"/>
    <x v="1"/>
    <x v="5"/>
    <n v="10"/>
    <s v="Pirum"/>
    <n v="3.8022813688212928E-3"/>
  </r>
  <r>
    <n v="1217"/>
    <d v="2015-04-19T00:00:00"/>
    <s v="2015"/>
    <x v="2"/>
    <x v="6"/>
    <s v="L5R"/>
    <n v="1"/>
    <n v="6992.37"/>
    <s v="Canada"/>
    <x v="2"/>
    <x v="171"/>
    <n v="1"/>
    <x v="1"/>
    <x v="5"/>
    <n v="10"/>
    <s v="Pirum"/>
    <n v="3.8022813688212928E-3"/>
  </r>
  <r>
    <n v="1220"/>
    <d v="2015-06-25T00:00:00"/>
    <s v="2015"/>
    <x v="1"/>
    <x v="0"/>
    <s v="T6G"/>
    <n v="1"/>
    <n v="7748.37"/>
    <s v="Canada"/>
    <x v="0"/>
    <x v="172"/>
    <n v="1"/>
    <x v="1"/>
    <x v="5"/>
    <n v="10"/>
    <s v="Pirum"/>
    <n v="3.8022813688212928E-3"/>
  </r>
  <r>
    <n v="1223"/>
    <d v="2015-06-01T00:00:00"/>
    <s v="2015"/>
    <x v="1"/>
    <x v="3"/>
    <s v="M4K"/>
    <n v="1"/>
    <n v="4787.37"/>
    <s v="Canada"/>
    <x v="2"/>
    <x v="173"/>
    <n v="0.1"/>
    <x v="1"/>
    <x v="5"/>
    <n v="10"/>
    <s v="Pirum"/>
    <n v="3.8022813688212928E-3"/>
  </r>
  <r>
    <n v="1223"/>
    <d v="2015-05-25T00:00:00"/>
    <s v="2015"/>
    <x v="5"/>
    <x v="3"/>
    <s v="L5P"/>
    <n v="1"/>
    <n v="4787.37"/>
    <s v="Canada"/>
    <x v="2"/>
    <x v="173"/>
    <n v="0.1"/>
    <x v="1"/>
    <x v="5"/>
    <n v="10"/>
    <s v="Pirum"/>
    <n v="3.8022813688212928E-3"/>
  </r>
  <r>
    <n v="1223"/>
    <d v="2015-03-31T00:00:00"/>
    <s v="2015"/>
    <x v="0"/>
    <x v="1"/>
    <s v="H1B"/>
    <n v="1"/>
    <n v="4787.37"/>
    <s v="Canada"/>
    <x v="4"/>
    <x v="173"/>
    <n v="0.1"/>
    <x v="1"/>
    <x v="5"/>
    <n v="10"/>
    <s v="Pirum"/>
    <n v="3.8022813688212928E-3"/>
  </r>
  <r>
    <n v="1223"/>
    <d v="2015-04-23T00:00:00"/>
    <s v="2015"/>
    <x v="2"/>
    <x v="0"/>
    <s v="M5R"/>
    <n v="1"/>
    <n v="4787.37"/>
    <s v="Canada"/>
    <x v="2"/>
    <x v="173"/>
    <n v="0.1"/>
    <x v="1"/>
    <x v="5"/>
    <n v="10"/>
    <s v="Pirum"/>
    <n v="3.8022813688212928E-3"/>
  </r>
  <r>
    <n v="1223"/>
    <d v="2015-04-23T00:00:00"/>
    <s v="2015"/>
    <x v="2"/>
    <x v="0"/>
    <s v="T6B"/>
    <n v="1"/>
    <n v="4787.37"/>
    <s v="Canada"/>
    <x v="0"/>
    <x v="173"/>
    <n v="0.1"/>
    <x v="1"/>
    <x v="5"/>
    <n v="10"/>
    <s v="Pirum"/>
    <n v="3.8022813688212928E-3"/>
  </r>
  <r>
    <n v="1223"/>
    <d v="2015-03-09T00:00:00"/>
    <s v="2015"/>
    <x v="0"/>
    <x v="3"/>
    <s v="V6A"/>
    <n v="1"/>
    <n v="4787.37"/>
    <s v="Canada"/>
    <x v="1"/>
    <x v="173"/>
    <n v="0.1"/>
    <x v="1"/>
    <x v="5"/>
    <n v="10"/>
    <s v="Pirum"/>
    <n v="3.8022813688212928E-3"/>
  </r>
  <r>
    <n v="1223"/>
    <d v="2015-05-06T00:00:00"/>
    <s v="2015"/>
    <x v="5"/>
    <x v="2"/>
    <s v="M4V"/>
    <n v="1"/>
    <n v="4787.37"/>
    <s v="Canada"/>
    <x v="2"/>
    <x v="173"/>
    <n v="0.1"/>
    <x v="1"/>
    <x v="5"/>
    <n v="10"/>
    <s v="Pirum"/>
    <n v="3.8022813688212928E-3"/>
  </r>
  <r>
    <n v="1223"/>
    <d v="2015-04-13T00:00:00"/>
    <s v="2015"/>
    <x v="2"/>
    <x v="3"/>
    <s v="L5N"/>
    <n v="1"/>
    <n v="4787.37"/>
    <s v="Canada"/>
    <x v="2"/>
    <x v="173"/>
    <n v="0.1"/>
    <x v="1"/>
    <x v="5"/>
    <n v="10"/>
    <s v="Pirum"/>
    <n v="3.8022813688212928E-3"/>
  </r>
  <r>
    <n v="1223"/>
    <d v="2015-04-23T00:00:00"/>
    <s v="2015"/>
    <x v="2"/>
    <x v="0"/>
    <s v="T6J"/>
    <n v="1"/>
    <n v="4787.37"/>
    <s v="Canada"/>
    <x v="0"/>
    <x v="173"/>
    <n v="0.1"/>
    <x v="1"/>
    <x v="5"/>
    <n v="10"/>
    <s v="Pirum"/>
    <n v="3.8022813688212928E-3"/>
  </r>
  <r>
    <n v="1223"/>
    <d v="2015-05-07T00:00:00"/>
    <s v="2015"/>
    <x v="5"/>
    <x v="0"/>
    <s v="T6E"/>
    <n v="1"/>
    <n v="4787.37"/>
    <s v="Canada"/>
    <x v="0"/>
    <x v="173"/>
    <n v="0.1"/>
    <x v="1"/>
    <x v="5"/>
    <n v="10"/>
    <s v="Pirum"/>
    <n v="3.8022813688212928E-3"/>
  </r>
  <r>
    <n v="1226"/>
    <d v="2015-06-01T00:00:00"/>
    <s v="2015"/>
    <x v="1"/>
    <x v="3"/>
    <s v="L5P"/>
    <n v="1"/>
    <n v="6866.37"/>
    <s v="Canada"/>
    <x v="2"/>
    <x v="174"/>
    <n v="0.5"/>
    <x v="1"/>
    <x v="5"/>
    <n v="10"/>
    <s v="Pirum"/>
    <n v="3.8022813688212928E-3"/>
  </r>
  <r>
    <n v="1226"/>
    <d v="2015-03-12T00:00:00"/>
    <s v="2015"/>
    <x v="0"/>
    <x v="0"/>
    <s v="K1N"/>
    <n v="1"/>
    <n v="6866.37"/>
    <s v="Canada"/>
    <x v="2"/>
    <x v="174"/>
    <n v="0.5"/>
    <x v="1"/>
    <x v="5"/>
    <n v="10"/>
    <s v="Pirum"/>
    <n v="3.8022813688212928E-3"/>
  </r>
  <r>
    <n v="1228"/>
    <d v="2015-03-16T00:00:00"/>
    <s v="2015"/>
    <x v="0"/>
    <x v="3"/>
    <s v="V5V"/>
    <n v="1"/>
    <n v="1763.37"/>
    <s v="Canada"/>
    <x v="1"/>
    <x v="175"/>
    <n v="0.33333333333333331"/>
    <x v="1"/>
    <x v="5"/>
    <n v="10"/>
    <s v="Pirum"/>
    <n v="3.8022813688212928E-3"/>
  </r>
  <r>
    <n v="1228"/>
    <d v="2015-03-31T00:00:00"/>
    <s v="2015"/>
    <x v="0"/>
    <x v="1"/>
    <s v="V6R"/>
    <n v="1"/>
    <n v="1763.37"/>
    <s v="Canada"/>
    <x v="1"/>
    <x v="175"/>
    <n v="0.33333333333333331"/>
    <x v="1"/>
    <x v="5"/>
    <n v="10"/>
    <s v="Pirum"/>
    <n v="3.8022813688212928E-3"/>
  </r>
  <r>
    <n v="1228"/>
    <d v="2015-03-30T00:00:00"/>
    <s v="2015"/>
    <x v="0"/>
    <x v="3"/>
    <s v="V7W"/>
    <n v="1"/>
    <n v="1763.37"/>
    <s v="Canada"/>
    <x v="1"/>
    <x v="175"/>
    <n v="0.33333333333333331"/>
    <x v="1"/>
    <x v="5"/>
    <n v="10"/>
    <s v="Pirum"/>
    <n v="3.8022813688212928E-3"/>
  </r>
  <r>
    <n v="1229"/>
    <d v="2015-03-03T00:00:00"/>
    <s v="2015"/>
    <x v="0"/>
    <x v="1"/>
    <s v="V6A"/>
    <n v="1"/>
    <n v="3464.37"/>
    <s v="Canada"/>
    <x v="1"/>
    <x v="176"/>
    <n v="0.25"/>
    <x v="1"/>
    <x v="5"/>
    <n v="10"/>
    <s v="Pirum"/>
    <n v="3.8022813688212928E-3"/>
  </r>
  <r>
    <n v="1229"/>
    <d v="2015-05-05T00:00:00"/>
    <s v="2015"/>
    <x v="5"/>
    <x v="1"/>
    <s v="T6W"/>
    <n v="1"/>
    <n v="3464.37"/>
    <s v="Canada"/>
    <x v="0"/>
    <x v="176"/>
    <n v="0.25"/>
    <x v="1"/>
    <x v="5"/>
    <n v="10"/>
    <s v="Pirum"/>
    <n v="3.8022813688212928E-3"/>
  </r>
  <r>
    <n v="1229"/>
    <d v="2015-05-28T00:00:00"/>
    <s v="2015"/>
    <x v="5"/>
    <x v="0"/>
    <s v="V5X"/>
    <n v="1"/>
    <n v="3464.37"/>
    <s v="Canada"/>
    <x v="1"/>
    <x v="176"/>
    <n v="0.25"/>
    <x v="1"/>
    <x v="5"/>
    <n v="10"/>
    <s v="Pirum"/>
    <n v="3.8022813688212928E-3"/>
  </r>
  <r>
    <n v="1229"/>
    <d v="2015-05-10T00:00:00"/>
    <s v="2015"/>
    <x v="5"/>
    <x v="6"/>
    <s v="T6M"/>
    <n v="1"/>
    <n v="3464.37"/>
    <s v="Canada"/>
    <x v="0"/>
    <x v="176"/>
    <n v="0.25"/>
    <x v="1"/>
    <x v="5"/>
    <n v="10"/>
    <s v="Pirum"/>
    <n v="3.8022813688212928E-3"/>
  </r>
  <r>
    <n v="1235"/>
    <d v="2015-02-25T00:00:00"/>
    <s v="2015"/>
    <x v="4"/>
    <x v="2"/>
    <s v="L5R"/>
    <n v="1"/>
    <n v="5794.74"/>
    <s v="Canada"/>
    <x v="2"/>
    <x v="177"/>
    <n v="1"/>
    <x v="0"/>
    <x v="6"/>
    <n v="12"/>
    <s v="Quibus"/>
    <n v="1.3333333333333334E-2"/>
  </r>
  <r>
    <n v="1236"/>
    <d v="2015-02-25T00:00:00"/>
    <s v="2015"/>
    <x v="4"/>
    <x v="2"/>
    <s v="L5R"/>
    <n v="1"/>
    <n v="5794.74"/>
    <s v="Canada"/>
    <x v="2"/>
    <x v="178"/>
    <n v="1"/>
    <x v="0"/>
    <x v="6"/>
    <n v="12"/>
    <s v="Quibus"/>
    <n v="1.3333333333333334E-2"/>
  </r>
  <r>
    <n v="1243"/>
    <d v="2015-05-28T00:00:00"/>
    <s v="2015"/>
    <x v="5"/>
    <x v="0"/>
    <s v="R3V"/>
    <n v="1"/>
    <n v="5794.74"/>
    <s v="Canada"/>
    <x v="3"/>
    <x v="179"/>
    <n v="1"/>
    <x v="0"/>
    <x v="6"/>
    <n v="12"/>
    <s v="Quibus"/>
    <n v="1.3333333333333334E-2"/>
  </r>
  <r>
    <n v="1244"/>
    <d v="2015-05-28T00:00:00"/>
    <s v="2015"/>
    <x v="5"/>
    <x v="0"/>
    <s v="R3V"/>
    <n v="1"/>
    <n v="5794.74"/>
    <s v="Canada"/>
    <x v="3"/>
    <x v="180"/>
    <n v="1"/>
    <x v="0"/>
    <x v="6"/>
    <n v="12"/>
    <s v="Quibus"/>
    <n v="1.3333333333333334E-2"/>
  </r>
  <r>
    <n v="1299"/>
    <d v="2015-05-26T00:00:00"/>
    <s v="2015"/>
    <x v="5"/>
    <x v="1"/>
    <s v="V6H"/>
    <n v="1"/>
    <n v="6487.74"/>
    <s v="Canada"/>
    <x v="1"/>
    <x v="181"/>
    <n v="1"/>
    <x v="0"/>
    <x v="0"/>
    <n v="12"/>
    <s v="Quibus"/>
    <n v="1.3333333333333334E-2"/>
  </r>
  <r>
    <n v="1304"/>
    <d v="2015-04-19T00:00:00"/>
    <s v="2015"/>
    <x v="2"/>
    <x v="6"/>
    <s v="M5P"/>
    <n v="1"/>
    <n v="4787.37"/>
    <s v="Canada"/>
    <x v="2"/>
    <x v="182"/>
    <n v="1"/>
    <x v="0"/>
    <x v="0"/>
    <n v="12"/>
    <s v="Quibus"/>
    <n v="1.3333333333333334E-2"/>
  </r>
  <r>
    <n v="1319"/>
    <d v="2015-06-28T00:00:00"/>
    <s v="2015"/>
    <x v="1"/>
    <x v="6"/>
    <s v="V6H"/>
    <n v="1"/>
    <n v="4975.74"/>
    <s v="Canada"/>
    <x v="1"/>
    <x v="183"/>
    <n v="0.5"/>
    <x v="2"/>
    <x v="6"/>
    <n v="12"/>
    <s v="Quibus"/>
    <n v="1.3333333333333334E-2"/>
  </r>
  <r>
    <n v="1320"/>
    <d v="2015-06-28T00:00:00"/>
    <s v="2015"/>
    <x v="1"/>
    <x v="6"/>
    <s v="V6H"/>
    <n v="1"/>
    <n v="4975.74"/>
    <s v="Canada"/>
    <x v="1"/>
    <x v="184"/>
    <n v="0.5"/>
    <x v="2"/>
    <x v="6"/>
    <n v="12"/>
    <s v="Quibus"/>
    <n v="1.3333333333333334E-2"/>
  </r>
  <r>
    <n v="1339"/>
    <d v="2015-03-15T00:00:00"/>
    <s v="2015"/>
    <x v="0"/>
    <x v="6"/>
    <s v="L5R"/>
    <n v="1"/>
    <n v="3463.74"/>
    <s v="Canada"/>
    <x v="2"/>
    <x v="185"/>
    <n v="1"/>
    <x v="2"/>
    <x v="6"/>
    <n v="12"/>
    <s v="Quibus"/>
    <n v="1.3333333333333334E-2"/>
  </r>
  <r>
    <n v="1340"/>
    <d v="2015-03-15T00:00:00"/>
    <s v="2015"/>
    <x v="0"/>
    <x v="6"/>
    <s v="L5R"/>
    <n v="1"/>
    <n v="3463.74"/>
    <s v="Canada"/>
    <x v="2"/>
    <x v="186"/>
    <n v="1"/>
    <x v="2"/>
    <x v="6"/>
    <n v="12"/>
    <s v="Quibus"/>
    <n v="1.3333333333333334E-2"/>
  </r>
  <r>
    <n v="1343"/>
    <d v="2015-05-31T00:00:00"/>
    <s v="2015"/>
    <x v="5"/>
    <x v="6"/>
    <s v="M4V"/>
    <n v="1"/>
    <n v="3778.74"/>
    <s v="Canada"/>
    <x v="2"/>
    <x v="187"/>
    <n v="0.33333333333333331"/>
    <x v="2"/>
    <x v="6"/>
    <n v="12"/>
    <s v="Quibus"/>
    <n v="1.3333333333333334E-2"/>
  </r>
  <r>
    <n v="1343"/>
    <d v="2015-04-19T00:00:00"/>
    <s v="2015"/>
    <x v="2"/>
    <x v="6"/>
    <s v="V5V"/>
    <n v="2"/>
    <n v="8817.48"/>
    <s v="Canada"/>
    <x v="1"/>
    <x v="187"/>
    <n v="0.33333333333333331"/>
    <x v="2"/>
    <x v="6"/>
    <n v="12"/>
    <s v="Quibus"/>
    <n v="1.3333333333333334E-2"/>
  </r>
  <r>
    <n v="1343"/>
    <d v="2015-05-24T00:00:00"/>
    <s v="2015"/>
    <x v="5"/>
    <x v="6"/>
    <s v="M7Y"/>
    <n v="1"/>
    <n v="4408.74"/>
    <s v="Canada"/>
    <x v="2"/>
    <x v="187"/>
    <n v="0.33333333333333331"/>
    <x v="2"/>
    <x v="6"/>
    <n v="12"/>
    <s v="Quibus"/>
    <n v="1.3333333333333334E-2"/>
  </r>
  <r>
    <n v="1344"/>
    <d v="2015-05-24T00:00:00"/>
    <s v="2015"/>
    <x v="5"/>
    <x v="6"/>
    <s v="M7Y"/>
    <n v="1"/>
    <n v="4408.74"/>
    <s v="Canada"/>
    <x v="2"/>
    <x v="188"/>
    <n v="0.33333333333333331"/>
    <x v="2"/>
    <x v="6"/>
    <n v="12"/>
    <s v="Quibus"/>
    <n v="1.3333333333333334E-2"/>
  </r>
  <r>
    <n v="1344"/>
    <d v="2015-05-31T00:00:00"/>
    <s v="2015"/>
    <x v="5"/>
    <x v="6"/>
    <s v="M4V"/>
    <n v="1"/>
    <n v="3778.74"/>
    <s v="Canada"/>
    <x v="2"/>
    <x v="188"/>
    <n v="0.33333333333333331"/>
    <x v="2"/>
    <x v="6"/>
    <n v="12"/>
    <s v="Quibus"/>
    <n v="1.3333333333333334E-2"/>
  </r>
  <r>
    <n v="1344"/>
    <d v="2015-04-19T00:00:00"/>
    <s v="2015"/>
    <x v="2"/>
    <x v="6"/>
    <s v="V5V"/>
    <n v="2"/>
    <n v="8817.48"/>
    <s v="Canada"/>
    <x v="1"/>
    <x v="188"/>
    <n v="0.33333333333333331"/>
    <x v="2"/>
    <x v="6"/>
    <n v="12"/>
    <s v="Quibus"/>
    <n v="1.3333333333333334E-2"/>
  </r>
  <r>
    <n v="1347"/>
    <d v="2015-05-25T00:00:00"/>
    <s v="2015"/>
    <x v="5"/>
    <x v="3"/>
    <s v="T5B"/>
    <n v="1"/>
    <n v="4156.74"/>
    <s v="Canada"/>
    <x v="0"/>
    <x v="189"/>
    <n v="0.33333333333333331"/>
    <x v="2"/>
    <x v="6"/>
    <n v="12"/>
    <s v="Quibus"/>
    <n v="1.3333333333333334E-2"/>
  </r>
  <r>
    <n v="1347"/>
    <d v="2015-03-22T00:00:00"/>
    <s v="2015"/>
    <x v="0"/>
    <x v="6"/>
    <s v="T5Z"/>
    <n v="1"/>
    <n v="4156.74"/>
    <s v="Canada"/>
    <x v="0"/>
    <x v="189"/>
    <n v="0.33333333333333331"/>
    <x v="2"/>
    <x v="6"/>
    <n v="12"/>
    <s v="Quibus"/>
    <n v="1.3333333333333334E-2"/>
  </r>
  <r>
    <n v="1347"/>
    <d v="2015-04-12T00:00:00"/>
    <s v="2015"/>
    <x v="2"/>
    <x v="6"/>
    <s v="K2P"/>
    <n v="1"/>
    <n v="4156.74"/>
    <s v="Canada"/>
    <x v="2"/>
    <x v="189"/>
    <n v="0.33333333333333331"/>
    <x v="2"/>
    <x v="6"/>
    <n v="12"/>
    <s v="Quibus"/>
    <n v="1.3333333333333334E-2"/>
  </r>
  <r>
    <n v="1348"/>
    <d v="2015-05-25T00:00:00"/>
    <s v="2015"/>
    <x v="5"/>
    <x v="3"/>
    <s v="T5B"/>
    <n v="1"/>
    <n v="4156.74"/>
    <s v="Canada"/>
    <x v="0"/>
    <x v="190"/>
    <n v="0.33333333333333331"/>
    <x v="2"/>
    <x v="6"/>
    <n v="12"/>
    <s v="Quibus"/>
    <n v="1.3333333333333334E-2"/>
  </r>
  <r>
    <n v="1348"/>
    <d v="2015-04-12T00:00:00"/>
    <s v="2015"/>
    <x v="2"/>
    <x v="6"/>
    <s v="K2P"/>
    <n v="1"/>
    <n v="4156.74"/>
    <s v="Canada"/>
    <x v="2"/>
    <x v="190"/>
    <n v="0.33333333333333331"/>
    <x v="2"/>
    <x v="6"/>
    <n v="12"/>
    <s v="Quibus"/>
    <n v="1.3333333333333334E-2"/>
  </r>
  <r>
    <n v="1348"/>
    <d v="2015-03-22T00:00:00"/>
    <s v="2015"/>
    <x v="0"/>
    <x v="6"/>
    <s v="T5Z"/>
    <n v="1"/>
    <n v="4156.74"/>
    <s v="Canada"/>
    <x v="0"/>
    <x v="190"/>
    <n v="0.33333333333333331"/>
    <x v="2"/>
    <x v="6"/>
    <n v="12"/>
    <s v="Quibus"/>
    <n v="1.3333333333333334E-2"/>
  </r>
  <r>
    <n v="1349"/>
    <d v="2015-02-25T00:00:00"/>
    <s v="2015"/>
    <x v="4"/>
    <x v="2"/>
    <s v="R3H"/>
    <n v="1"/>
    <n v="4282.74"/>
    <s v="Canada"/>
    <x v="3"/>
    <x v="191"/>
    <n v="0.5"/>
    <x v="2"/>
    <x v="6"/>
    <n v="12"/>
    <s v="Quibus"/>
    <n v="1.3333333333333334E-2"/>
  </r>
  <r>
    <n v="1349"/>
    <d v="2015-05-31T00:00:00"/>
    <s v="2015"/>
    <x v="5"/>
    <x v="6"/>
    <s v="R3V"/>
    <n v="2"/>
    <n v="10077.48"/>
    <s v="Canada"/>
    <x v="3"/>
    <x v="191"/>
    <n v="0.5"/>
    <x v="2"/>
    <x v="6"/>
    <n v="12"/>
    <s v="Quibus"/>
    <n v="1.3333333333333334E-2"/>
  </r>
  <r>
    <n v="1350"/>
    <d v="2015-05-31T00:00:00"/>
    <s v="2015"/>
    <x v="5"/>
    <x v="6"/>
    <s v="R3V"/>
    <n v="2"/>
    <n v="10077.48"/>
    <s v="Canada"/>
    <x v="3"/>
    <x v="192"/>
    <n v="0.5"/>
    <x v="2"/>
    <x v="6"/>
    <n v="12"/>
    <s v="Quibus"/>
    <n v="1.3333333333333334E-2"/>
  </r>
  <r>
    <n v="1350"/>
    <d v="2015-02-25T00:00:00"/>
    <s v="2015"/>
    <x v="4"/>
    <x v="2"/>
    <s v="R3H"/>
    <n v="1"/>
    <n v="4282.74"/>
    <s v="Canada"/>
    <x v="3"/>
    <x v="192"/>
    <n v="0.5"/>
    <x v="2"/>
    <x v="6"/>
    <n v="12"/>
    <s v="Quibus"/>
    <n v="1.3333333333333334E-2"/>
  </r>
  <r>
    <n v="1363"/>
    <d v="2015-05-31T00:00:00"/>
    <s v="2015"/>
    <x v="5"/>
    <x v="6"/>
    <s v="R3S"/>
    <n v="1"/>
    <n v="2455.7399999999998"/>
    <s v="Canada"/>
    <x v="3"/>
    <x v="193"/>
    <n v="1"/>
    <x v="2"/>
    <x v="6"/>
    <n v="12"/>
    <s v="Quibus"/>
    <n v="1.3333333333333334E-2"/>
  </r>
  <r>
    <n v="1364"/>
    <d v="2015-05-31T00:00:00"/>
    <s v="2015"/>
    <x v="5"/>
    <x v="6"/>
    <s v="R3S"/>
    <n v="1"/>
    <n v="2455.7399999999998"/>
    <s v="Canada"/>
    <x v="3"/>
    <x v="194"/>
    <n v="1"/>
    <x v="2"/>
    <x v="6"/>
    <n v="12"/>
    <s v="Quibus"/>
    <n v="1.3333333333333334E-2"/>
  </r>
  <r>
    <n v="1391"/>
    <d v="2015-05-28T00:00:00"/>
    <s v="2015"/>
    <x v="5"/>
    <x v="0"/>
    <s v="T2X"/>
    <n v="1"/>
    <n v="2266.7399999999998"/>
    <s v="Canada"/>
    <x v="0"/>
    <x v="195"/>
    <n v="0.25"/>
    <x v="2"/>
    <x v="6"/>
    <n v="12"/>
    <s v="Quibus"/>
    <n v="1.3333333333333334E-2"/>
  </r>
  <r>
    <n v="1391"/>
    <d v="2015-02-16T00:00:00"/>
    <s v="2015"/>
    <x v="4"/>
    <x v="3"/>
    <s v="T6R"/>
    <n v="1"/>
    <n v="2077.7399999999998"/>
    <s v="Canada"/>
    <x v="0"/>
    <x v="195"/>
    <n v="0.25"/>
    <x v="2"/>
    <x v="6"/>
    <n v="12"/>
    <s v="Quibus"/>
    <n v="1.3333333333333334E-2"/>
  </r>
  <r>
    <n v="1391"/>
    <d v="2015-05-31T00:00:00"/>
    <s v="2015"/>
    <x v="5"/>
    <x v="6"/>
    <s v="T6S"/>
    <n v="1"/>
    <n v="2266.7399999999998"/>
    <s v="Canada"/>
    <x v="0"/>
    <x v="195"/>
    <n v="0.25"/>
    <x v="2"/>
    <x v="6"/>
    <n v="12"/>
    <s v="Quibus"/>
    <n v="1.3333333333333334E-2"/>
  </r>
  <r>
    <n v="1391"/>
    <d v="2015-03-22T00:00:00"/>
    <s v="2015"/>
    <x v="0"/>
    <x v="6"/>
    <s v="T3G"/>
    <n v="1"/>
    <n v="2329.7399999999998"/>
    <s v="Canada"/>
    <x v="0"/>
    <x v="195"/>
    <n v="0.25"/>
    <x v="2"/>
    <x v="6"/>
    <n v="12"/>
    <s v="Quibus"/>
    <n v="1.3333333333333334E-2"/>
  </r>
  <r>
    <n v="1392"/>
    <d v="2015-02-16T00:00:00"/>
    <s v="2015"/>
    <x v="4"/>
    <x v="3"/>
    <s v="T6R"/>
    <n v="1"/>
    <n v="2077.7399999999998"/>
    <s v="Canada"/>
    <x v="0"/>
    <x v="196"/>
    <n v="0.25"/>
    <x v="2"/>
    <x v="6"/>
    <n v="12"/>
    <s v="Quibus"/>
    <n v="1.3333333333333334E-2"/>
  </r>
  <r>
    <n v="1392"/>
    <d v="2015-05-31T00:00:00"/>
    <s v="2015"/>
    <x v="5"/>
    <x v="6"/>
    <s v="T6S"/>
    <n v="1"/>
    <n v="2266.7399999999998"/>
    <s v="Canada"/>
    <x v="0"/>
    <x v="196"/>
    <n v="0.25"/>
    <x v="2"/>
    <x v="6"/>
    <n v="12"/>
    <s v="Quibus"/>
    <n v="1.3333333333333334E-2"/>
  </r>
  <r>
    <n v="1392"/>
    <d v="2015-05-28T00:00:00"/>
    <s v="2015"/>
    <x v="5"/>
    <x v="0"/>
    <s v="T2X"/>
    <n v="1"/>
    <n v="2266.7399999999998"/>
    <s v="Canada"/>
    <x v="0"/>
    <x v="196"/>
    <n v="0.25"/>
    <x v="2"/>
    <x v="6"/>
    <n v="12"/>
    <s v="Quibus"/>
    <n v="1.3333333333333334E-2"/>
  </r>
  <r>
    <n v="1392"/>
    <d v="2015-03-22T00:00:00"/>
    <s v="2015"/>
    <x v="0"/>
    <x v="6"/>
    <s v="T3G"/>
    <n v="1"/>
    <n v="2329.7399999999998"/>
    <s v="Canada"/>
    <x v="0"/>
    <x v="196"/>
    <n v="0.25"/>
    <x v="2"/>
    <x v="6"/>
    <n v="12"/>
    <s v="Quibus"/>
    <n v="1.3333333333333334E-2"/>
  </r>
  <r>
    <n v="1465"/>
    <d v="2015-03-11T00:00:00"/>
    <s v="2015"/>
    <x v="0"/>
    <x v="2"/>
    <s v="M4R"/>
    <n v="1"/>
    <n v="2802.24"/>
    <s v="Canada"/>
    <x v="2"/>
    <x v="197"/>
    <n v="1"/>
    <x v="2"/>
    <x v="6"/>
    <n v="12"/>
    <s v="Quibus"/>
    <n v="1.3333333333333334E-2"/>
  </r>
  <r>
    <n v="1466"/>
    <d v="2015-03-11T00:00:00"/>
    <s v="2015"/>
    <x v="0"/>
    <x v="2"/>
    <s v="M4R"/>
    <n v="1"/>
    <n v="2802.24"/>
    <s v="Canada"/>
    <x v="2"/>
    <x v="198"/>
    <n v="1"/>
    <x v="2"/>
    <x v="6"/>
    <n v="12"/>
    <s v="Quibus"/>
    <n v="1.3333333333333334E-2"/>
  </r>
  <r>
    <n v="1471"/>
    <d v="2015-02-23T00:00:00"/>
    <s v="2015"/>
    <x v="4"/>
    <x v="3"/>
    <s v="R3T"/>
    <n v="1"/>
    <n v="3526.74"/>
    <s v="Canada"/>
    <x v="3"/>
    <x v="199"/>
    <n v="1"/>
    <x v="2"/>
    <x v="6"/>
    <n v="12"/>
    <s v="Quibus"/>
    <n v="1.3333333333333334E-2"/>
  </r>
  <r>
    <n v="1472"/>
    <d v="2015-02-23T00:00:00"/>
    <s v="2015"/>
    <x v="4"/>
    <x v="3"/>
    <s v="R3T"/>
    <n v="1"/>
    <n v="3526.74"/>
    <s v="Canada"/>
    <x v="3"/>
    <x v="200"/>
    <n v="1"/>
    <x v="2"/>
    <x v="6"/>
    <n v="12"/>
    <s v="Quibus"/>
    <n v="1.3333333333333334E-2"/>
  </r>
  <r>
    <n v="1489"/>
    <d v="2015-05-31T00:00:00"/>
    <s v="2015"/>
    <x v="5"/>
    <x v="6"/>
    <s v="R3G"/>
    <n v="1"/>
    <n v="3778.74"/>
    <s v="Canada"/>
    <x v="3"/>
    <x v="201"/>
    <n v="1"/>
    <x v="2"/>
    <x v="6"/>
    <n v="12"/>
    <s v="Quibus"/>
    <n v="1.3333333333333334E-2"/>
  </r>
  <r>
    <n v="1490"/>
    <d v="2015-05-31T00:00:00"/>
    <s v="2015"/>
    <x v="5"/>
    <x v="6"/>
    <s v="R3G"/>
    <n v="1"/>
    <n v="3778.74"/>
    <s v="Canada"/>
    <x v="3"/>
    <x v="202"/>
    <n v="1"/>
    <x v="2"/>
    <x v="6"/>
    <n v="12"/>
    <s v="Quibus"/>
    <n v="1.3333333333333334E-2"/>
  </r>
  <r>
    <n v="1495"/>
    <d v="2015-05-31T00:00:00"/>
    <s v="2015"/>
    <x v="5"/>
    <x v="6"/>
    <s v="M4V"/>
    <n v="1"/>
    <n v="4408.74"/>
    <s v="Canada"/>
    <x v="2"/>
    <x v="203"/>
    <n v="0.33333333333333331"/>
    <x v="2"/>
    <x v="6"/>
    <n v="12"/>
    <s v="Quibus"/>
    <n v="1.3333333333333334E-2"/>
  </r>
  <r>
    <n v="1495"/>
    <d v="2015-01-25T00:00:00"/>
    <s v="2015"/>
    <x v="3"/>
    <x v="6"/>
    <s v="T2J"/>
    <n v="1"/>
    <n v="5038.74"/>
    <s v="Canada"/>
    <x v="0"/>
    <x v="203"/>
    <n v="0.33333333333333331"/>
    <x v="2"/>
    <x v="6"/>
    <n v="12"/>
    <s v="Quibus"/>
    <n v="1.3333333333333334E-2"/>
  </r>
  <r>
    <n v="1495"/>
    <d v="2015-04-20T00:00:00"/>
    <s v="2015"/>
    <x v="2"/>
    <x v="3"/>
    <s v="V6H"/>
    <n v="1"/>
    <n v="5038.74"/>
    <s v="Canada"/>
    <x v="1"/>
    <x v="203"/>
    <n v="0.33333333333333331"/>
    <x v="2"/>
    <x v="6"/>
    <n v="12"/>
    <s v="Quibus"/>
    <n v="1.3333333333333334E-2"/>
  </r>
  <r>
    <n v="1496"/>
    <d v="2015-05-31T00:00:00"/>
    <s v="2015"/>
    <x v="5"/>
    <x v="6"/>
    <s v="M4V"/>
    <n v="1"/>
    <n v="4408.74"/>
    <s v="Canada"/>
    <x v="2"/>
    <x v="204"/>
    <n v="0.33333333333333331"/>
    <x v="2"/>
    <x v="6"/>
    <n v="12"/>
    <s v="Quibus"/>
    <n v="1.3333333333333334E-2"/>
  </r>
  <r>
    <n v="1496"/>
    <d v="2015-04-20T00:00:00"/>
    <s v="2015"/>
    <x v="2"/>
    <x v="3"/>
    <s v="V6H"/>
    <n v="1"/>
    <n v="5038.74"/>
    <s v="Canada"/>
    <x v="1"/>
    <x v="204"/>
    <n v="0.33333333333333331"/>
    <x v="2"/>
    <x v="6"/>
    <n v="12"/>
    <s v="Quibus"/>
    <n v="1.3333333333333334E-2"/>
  </r>
  <r>
    <n v="1496"/>
    <d v="2015-01-25T00:00:00"/>
    <s v="2015"/>
    <x v="3"/>
    <x v="6"/>
    <s v="T2J"/>
    <n v="1"/>
    <n v="5038.74"/>
    <s v="Canada"/>
    <x v="0"/>
    <x v="204"/>
    <n v="0.33333333333333331"/>
    <x v="2"/>
    <x v="6"/>
    <n v="12"/>
    <s v="Quibus"/>
    <n v="1.3333333333333334E-2"/>
  </r>
  <r>
    <n v="1507"/>
    <d v="2015-05-31T00:00:00"/>
    <s v="2015"/>
    <x v="5"/>
    <x v="6"/>
    <s v="T2Y"/>
    <n v="1"/>
    <n v="1069.74"/>
    <s v="Canada"/>
    <x v="0"/>
    <x v="205"/>
    <n v="1"/>
    <x v="2"/>
    <x v="6"/>
    <n v="12"/>
    <s v="Quibus"/>
    <n v="1.3333333333333334E-2"/>
  </r>
  <r>
    <n v="1508"/>
    <d v="2015-05-31T00:00:00"/>
    <s v="2015"/>
    <x v="5"/>
    <x v="6"/>
    <s v="T2Y"/>
    <n v="1"/>
    <n v="1069.74"/>
    <s v="Canada"/>
    <x v="0"/>
    <x v="206"/>
    <n v="1"/>
    <x v="2"/>
    <x v="6"/>
    <n v="12"/>
    <s v="Quibus"/>
    <n v="1.3333333333333334E-2"/>
  </r>
  <r>
    <n v="1517"/>
    <d v="2015-05-31T00:00:00"/>
    <s v="2015"/>
    <x v="5"/>
    <x v="6"/>
    <s v="R3G"/>
    <n v="1"/>
    <n v="2361.2399999999998"/>
    <s v="Canada"/>
    <x v="3"/>
    <x v="207"/>
    <n v="0.25"/>
    <x v="2"/>
    <x v="6"/>
    <n v="12"/>
    <s v="Quibus"/>
    <n v="1.3333333333333334E-2"/>
  </r>
  <r>
    <n v="1517"/>
    <d v="2015-04-08T00:00:00"/>
    <s v="2015"/>
    <x v="2"/>
    <x v="2"/>
    <s v="K1Z"/>
    <n v="1"/>
    <n v="2770.74"/>
    <s v="Canada"/>
    <x v="2"/>
    <x v="207"/>
    <n v="0.25"/>
    <x v="2"/>
    <x v="6"/>
    <n v="12"/>
    <s v="Quibus"/>
    <n v="1.3333333333333334E-2"/>
  </r>
  <r>
    <n v="1517"/>
    <d v="2015-01-14T00:00:00"/>
    <s v="2015"/>
    <x v="3"/>
    <x v="2"/>
    <s v="V6S"/>
    <n v="1"/>
    <n v="2770.74"/>
    <s v="Canada"/>
    <x v="1"/>
    <x v="207"/>
    <n v="0.25"/>
    <x v="2"/>
    <x v="6"/>
    <n v="12"/>
    <s v="Quibus"/>
    <n v="1.3333333333333334E-2"/>
  </r>
  <r>
    <n v="1517"/>
    <d v="2015-05-10T00:00:00"/>
    <s v="2015"/>
    <x v="5"/>
    <x v="6"/>
    <s v="V5V"/>
    <n v="1"/>
    <n v="2770.74"/>
    <s v="Canada"/>
    <x v="1"/>
    <x v="207"/>
    <n v="0.25"/>
    <x v="2"/>
    <x v="6"/>
    <n v="12"/>
    <s v="Quibus"/>
    <n v="1.3333333333333334E-2"/>
  </r>
  <r>
    <n v="1518"/>
    <d v="2015-04-08T00:00:00"/>
    <s v="2015"/>
    <x v="2"/>
    <x v="2"/>
    <s v="K1Z"/>
    <n v="1"/>
    <n v="2770.74"/>
    <s v="Canada"/>
    <x v="2"/>
    <x v="208"/>
    <n v="0.25"/>
    <x v="2"/>
    <x v="6"/>
    <n v="12"/>
    <s v="Quibus"/>
    <n v="1.3333333333333334E-2"/>
  </r>
  <r>
    <n v="1518"/>
    <d v="2015-05-31T00:00:00"/>
    <s v="2015"/>
    <x v="5"/>
    <x v="6"/>
    <s v="R3G"/>
    <n v="1"/>
    <n v="2361.2399999999998"/>
    <s v="Canada"/>
    <x v="3"/>
    <x v="208"/>
    <n v="0.25"/>
    <x v="2"/>
    <x v="6"/>
    <n v="12"/>
    <s v="Quibus"/>
    <n v="1.3333333333333334E-2"/>
  </r>
  <r>
    <n v="1518"/>
    <d v="2015-01-14T00:00:00"/>
    <s v="2015"/>
    <x v="3"/>
    <x v="2"/>
    <s v="V6S"/>
    <n v="1"/>
    <n v="2770.74"/>
    <s v="Canada"/>
    <x v="1"/>
    <x v="208"/>
    <n v="0.25"/>
    <x v="2"/>
    <x v="6"/>
    <n v="12"/>
    <s v="Quibus"/>
    <n v="1.3333333333333334E-2"/>
  </r>
  <r>
    <n v="1518"/>
    <d v="2015-05-10T00:00:00"/>
    <s v="2015"/>
    <x v="5"/>
    <x v="6"/>
    <s v="V5V"/>
    <n v="1"/>
    <n v="2770.74"/>
    <s v="Canada"/>
    <x v="1"/>
    <x v="208"/>
    <n v="0.25"/>
    <x v="2"/>
    <x v="6"/>
    <n v="12"/>
    <s v="Quibus"/>
    <n v="1.3333333333333334E-2"/>
  </r>
  <r>
    <n v="1519"/>
    <d v="2015-03-10T00:00:00"/>
    <s v="2015"/>
    <x v="0"/>
    <x v="1"/>
    <s v="T5Y"/>
    <n v="1"/>
    <n v="2707.74"/>
    <s v="Canada"/>
    <x v="0"/>
    <x v="183"/>
    <n v="0.5"/>
    <x v="2"/>
    <x v="6"/>
    <n v="12"/>
    <s v="Quibus"/>
    <n v="1.3333333333333334E-2"/>
  </r>
  <r>
    <n v="1520"/>
    <d v="2015-03-10T00:00:00"/>
    <s v="2015"/>
    <x v="0"/>
    <x v="1"/>
    <s v="T5Y"/>
    <n v="1"/>
    <n v="2707.74"/>
    <s v="Canada"/>
    <x v="0"/>
    <x v="184"/>
    <n v="0.5"/>
    <x v="2"/>
    <x v="6"/>
    <n v="12"/>
    <s v="Quibus"/>
    <n v="1.3333333333333334E-2"/>
  </r>
  <r>
    <n v="1521"/>
    <d v="2015-01-19T00:00:00"/>
    <s v="2015"/>
    <x v="3"/>
    <x v="3"/>
    <s v="L5R"/>
    <n v="2"/>
    <n v="12597.48"/>
    <s v="Canada"/>
    <x v="2"/>
    <x v="209"/>
    <n v="0.5"/>
    <x v="2"/>
    <x v="6"/>
    <n v="12"/>
    <s v="Quibus"/>
    <n v="1.3333333333333334E-2"/>
  </r>
  <r>
    <n v="1521"/>
    <d v="2015-01-19T00:00:00"/>
    <s v="2015"/>
    <x v="3"/>
    <x v="3"/>
    <s v="V6A"/>
    <n v="1"/>
    <n v="6298.74"/>
    <s v="Canada"/>
    <x v="1"/>
    <x v="209"/>
    <n v="0.5"/>
    <x v="2"/>
    <x v="6"/>
    <n v="12"/>
    <s v="Quibus"/>
    <n v="1.3333333333333334E-2"/>
  </r>
  <r>
    <n v="1522"/>
    <d v="2015-01-19T00:00:00"/>
    <s v="2015"/>
    <x v="3"/>
    <x v="3"/>
    <s v="L5R"/>
    <n v="2"/>
    <n v="12597.48"/>
    <s v="Canada"/>
    <x v="2"/>
    <x v="210"/>
    <n v="0.5"/>
    <x v="2"/>
    <x v="6"/>
    <n v="12"/>
    <s v="Quibus"/>
    <n v="1.3333333333333334E-2"/>
  </r>
  <r>
    <n v="1522"/>
    <d v="2015-01-19T00:00:00"/>
    <s v="2015"/>
    <x v="3"/>
    <x v="3"/>
    <s v="V6A"/>
    <n v="1"/>
    <n v="6298.74"/>
    <s v="Canada"/>
    <x v="1"/>
    <x v="210"/>
    <n v="0.5"/>
    <x v="2"/>
    <x v="6"/>
    <n v="12"/>
    <s v="Quibus"/>
    <n v="1.3333333333333334E-2"/>
  </r>
  <r>
    <n v="1523"/>
    <d v="2015-04-12T00:00:00"/>
    <s v="2015"/>
    <x v="2"/>
    <x v="6"/>
    <s v="V6S"/>
    <n v="1"/>
    <n v="4408.74"/>
    <s v="Canada"/>
    <x v="1"/>
    <x v="211"/>
    <n v="1"/>
    <x v="2"/>
    <x v="6"/>
    <n v="12"/>
    <s v="Quibus"/>
    <n v="1.3333333333333334E-2"/>
  </r>
  <r>
    <n v="1524"/>
    <d v="2015-04-12T00:00:00"/>
    <s v="2015"/>
    <x v="2"/>
    <x v="6"/>
    <s v="V6S"/>
    <n v="1"/>
    <n v="4408.74"/>
    <s v="Canada"/>
    <x v="1"/>
    <x v="212"/>
    <n v="1"/>
    <x v="2"/>
    <x v="6"/>
    <n v="12"/>
    <s v="Quibus"/>
    <n v="1.3333333333333334E-2"/>
  </r>
  <r>
    <n v="1529"/>
    <d v="2015-04-09T00:00:00"/>
    <s v="2015"/>
    <x v="2"/>
    <x v="0"/>
    <s v="M5R"/>
    <n v="1"/>
    <n v="5038.74"/>
    <s v="Canada"/>
    <x v="2"/>
    <x v="213"/>
    <n v="0.25"/>
    <x v="2"/>
    <x v="6"/>
    <n v="12"/>
    <s v="Quibus"/>
    <n v="1.3333333333333334E-2"/>
  </r>
  <r>
    <n v="1529"/>
    <d v="2015-05-31T00:00:00"/>
    <s v="2015"/>
    <x v="5"/>
    <x v="6"/>
    <s v="R3H"/>
    <n v="1"/>
    <n v="4282.74"/>
    <s v="Canada"/>
    <x v="3"/>
    <x v="213"/>
    <n v="0.25"/>
    <x v="2"/>
    <x v="6"/>
    <n v="12"/>
    <s v="Quibus"/>
    <n v="1.3333333333333334E-2"/>
  </r>
  <r>
    <n v="1529"/>
    <d v="2015-03-09T00:00:00"/>
    <s v="2015"/>
    <x v="0"/>
    <x v="3"/>
    <s v="V6S"/>
    <n v="1"/>
    <n v="5038.74"/>
    <s v="Canada"/>
    <x v="1"/>
    <x v="213"/>
    <n v="0.25"/>
    <x v="2"/>
    <x v="6"/>
    <n v="12"/>
    <s v="Quibus"/>
    <n v="1.3333333333333334E-2"/>
  </r>
  <r>
    <n v="1529"/>
    <d v="2015-05-28T00:00:00"/>
    <s v="2015"/>
    <x v="5"/>
    <x v="0"/>
    <s v="M6G"/>
    <n v="1"/>
    <n v="5038.74"/>
    <s v="Canada"/>
    <x v="2"/>
    <x v="213"/>
    <n v="0.25"/>
    <x v="2"/>
    <x v="6"/>
    <n v="12"/>
    <s v="Quibus"/>
    <n v="1.3333333333333334E-2"/>
  </r>
  <r>
    <n v="1530"/>
    <d v="2015-05-31T00:00:00"/>
    <s v="2015"/>
    <x v="5"/>
    <x v="6"/>
    <s v="R3H"/>
    <n v="1"/>
    <n v="4282.74"/>
    <s v="Canada"/>
    <x v="3"/>
    <x v="214"/>
    <n v="0.25"/>
    <x v="2"/>
    <x v="6"/>
    <n v="12"/>
    <s v="Quibus"/>
    <n v="1.3333333333333334E-2"/>
  </r>
  <r>
    <n v="1530"/>
    <d v="2015-05-28T00:00:00"/>
    <s v="2015"/>
    <x v="5"/>
    <x v="0"/>
    <s v="M6G"/>
    <n v="1"/>
    <n v="5038.74"/>
    <s v="Canada"/>
    <x v="2"/>
    <x v="214"/>
    <n v="0.25"/>
    <x v="2"/>
    <x v="6"/>
    <n v="12"/>
    <s v="Quibus"/>
    <n v="1.3333333333333334E-2"/>
  </r>
  <r>
    <n v="1530"/>
    <d v="2015-04-09T00:00:00"/>
    <s v="2015"/>
    <x v="2"/>
    <x v="0"/>
    <s v="M5R"/>
    <n v="1"/>
    <n v="5038.74"/>
    <s v="Canada"/>
    <x v="2"/>
    <x v="214"/>
    <n v="0.25"/>
    <x v="2"/>
    <x v="6"/>
    <n v="12"/>
    <s v="Quibus"/>
    <n v="1.3333333333333334E-2"/>
  </r>
  <r>
    <n v="1530"/>
    <d v="2015-03-09T00:00:00"/>
    <s v="2015"/>
    <x v="0"/>
    <x v="3"/>
    <s v="V6S"/>
    <n v="1"/>
    <n v="5038.74"/>
    <s v="Canada"/>
    <x v="1"/>
    <x v="214"/>
    <n v="0.25"/>
    <x v="2"/>
    <x v="6"/>
    <n v="12"/>
    <s v="Quibus"/>
    <n v="1.3333333333333334E-2"/>
  </r>
  <r>
    <n v="1667"/>
    <d v="2015-05-11T00:00:00"/>
    <s v="2015"/>
    <x v="5"/>
    <x v="3"/>
    <s v="R3H"/>
    <n v="1"/>
    <n v="4409.37"/>
    <s v="Canada"/>
    <x v="3"/>
    <x v="215"/>
    <n v="1"/>
    <x v="2"/>
    <x v="4"/>
    <n v="12"/>
    <s v="Quibus"/>
    <n v="1.3333333333333334E-2"/>
  </r>
  <r>
    <n v="1697"/>
    <d v="2015-05-21T00:00:00"/>
    <s v="2015"/>
    <x v="5"/>
    <x v="0"/>
    <s v="T5H"/>
    <n v="1"/>
    <n v="2834.37"/>
    <s v="Canada"/>
    <x v="0"/>
    <x v="216"/>
    <n v="1"/>
    <x v="3"/>
    <x v="7"/>
    <n v="13"/>
    <s v="Salvus"/>
    <n v="4.3478260869565216E-2"/>
  </r>
  <r>
    <n v="1703"/>
    <d v="2015-05-31T00:00:00"/>
    <s v="2015"/>
    <x v="5"/>
    <x v="6"/>
    <s v="K1H"/>
    <n v="1"/>
    <n v="1290.8699999999999"/>
    <s v="Canada"/>
    <x v="2"/>
    <x v="217"/>
    <n v="0.33333333333333331"/>
    <x v="3"/>
    <x v="7"/>
    <n v="13"/>
    <s v="Salvus"/>
    <n v="4.3478260869565216E-2"/>
  </r>
  <r>
    <n v="1703"/>
    <d v="2015-02-18T00:00:00"/>
    <s v="2015"/>
    <x v="4"/>
    <x v="2"/>
    <s v="V5N"/>
    <n v="1"/>
    <n v="1290.8699999999999"/>
    <s v="Canada"/>
    <x v="1"/>
    <x v="217"/>
    <n v="0.33333333333333331"/>
    <x v="3"/>
    <x v="7"/>
    <n v="13"/>
    <s v="Salvus"/>
    <n v="4.3478260869565216E-2"/>
  </r>
  <r>
    <n v="1703"/>
    <d v="2015-02-10T00:00:00"/>
    <s v="2015"/>
    <x v="4"/>
    <x v="1"/>
    <s v="V6T"/>
    <n v="1"/>
    <n v="1290.8699999999999"/>
    <s v="Canada"/>
    <x v="1"/>
    <x v="217"/>
    <n v="0.33333333333333331"/>
    <x v="3"/>
    <x v="7"/>
    <n v="13"/>
    <s v="Salvus"/>
    <n v="4.3478260869565216E-2"/>
  </r>
  <r>
    <n v="1705"/>
    <d v="2015-05-13T00:00:00"/>
    <s v="2015"/>
    <x v="5"/>
    <x v="2"/>
    <s v="V5N"/>
    <n v="1"/>
    <n v="1763.37"/>
    <s v="Canada"/>
    <x v="1"/>
    <x v="218"/>
    <n v="1"/>
    <x v="3"/>
    <x v="7"/>
    <n v="13"/>
    <s v="Salvus"/>
    <n v="4.3478260869565216E-2"/>
  </r>
  <r>
    <n v="1706"/>
    <d v="2015-05-21T00:00:00"/>
    <s v="2015"/>
    <x v="5"/>
    <x v="0"/>
    <s v="T5H"/>
    <n v="1"/>
    <n v="2834.37"/>
    <s v="Canada"/>
    <x v="0"/>
    <x v="219"/>
    <n v="1"/>
    <x v="3"/>
    <x v="7"/>
    <n v="13"/>
    <s v="Salvus"/>
    <n v="4.3478260869565216E-2"/>
  </r>
  <r>
    <n v="1707"/>
    <d v="2015-05-31T00:00:00"/>
    <s v="2015"/>
    <x v="5"/>
    <x v="6"/>
    <s v="K1H"/>
    <n v="1"/>
    <n v="1511.37"/>
    <s v="Canada"/>
    <x v="2"/>
    <x v="220"/>
    <n v="0.5"/>
    <x v="3"/>
    <x v="7"/>
    <n v="13"/>
    <s v="Salvus"/>
    <n v="4.3478260869565216E-2"/>
  </r>
  <r>
    <n v="1707"/>
    <d v="2015-06-30T00:00:00"/>
    <s v="2015"/>
    <x v="1"/>
    <x v="1"/>
    <s v="V6S"/>
    <n v="1"/>
    <n v="1511.37"/>
    <s v="Canada"/>
    <x v="1"/>
    <x v="220"/>
    <n v="0.5"/>
    <x v="3"/>
    <x v="7"/>
    <n v="13"/>
    <s v="Salvus"/>
    <n v="4.3478260869565216E-2"/>
  </r>
  <r>
    <n v="1714"/>
    <d v="2015-06-22T00:00:00"/>
    <s v="2015"/>
    <x v="1"/>
    <x v="3"/>
    <s v="R3H"/>
    <n v="1"/>
    <n v="1259.3699999999999"/>
    <s v="Canada"/>
    <x v="3"/>
    <x v="221"/>
    <n v="0.2"/>
    <x v="3"/>
    <x v="7"/>
    <n v="13"/>
    <s v="Salvus"/>
    <n v="4.3478260869565216E-2"/>
  </r>
  <r>
    <n v="1714"/>
    <d v="2015-01-13T00:00:00"/>
    <s v="2015"/>
    <x v="3"/>
    <x v="1"/>
    <s v="R3G"/>
    <n v="1"/>
    <n v="1259.3699999999999"/>
    <s v="Canada"/>
    <x v="3"/>
    <x v="221"/>
    <n v="0.2"/>
    <x v="3"/>
    <x v="7"/>
    <n v="13"/>
    <s v="Salvus"/>
    <n v="4.3478260869565216E-2"/>
  </r>
  <r>
    <n v="1714"/>
    <d v="2015-03-08T00:00:00"/>
    <s v="2015"/>
    <x v="0"/>
    <x v="6"/>
    <s v="L5T"/>
    <n v="1"/>
    <n v="1259.3699999999999"/>
    <s v="Canada"/>
    <x v="2"/>
    <x v="221"/>
    <n v="0.2"/>
    <x v="3"/>
    <x v="7"/>
    <n v="13"/>
    <s v="Salvus"/>
    <n v="4.3478260869565216E-2"/>
  </r>
  <r>
    <n v="1714"/>
    <d v="2015-06-17T00:00:00"/>
    <s v="2015"/>
    <x v="1"/>
    <x v="2"/>
    <s v="T3G"/>
    <n v="1"/>
    <n v="1259.3699999999999"/>
    <s v="Canada"/>
    <x v="0"/>
    <x v="221"/>
    <n v="0.2"/>
    <x v="3"/>
    <x v="7"/>
    <n v="13"/>
    <s v="Salvus"/>
    <n v="4.3478260869565216E-2"/>
  </r>
  <r>
    <n v="1714"/>
    <d v="2015-05-20T00:00:00"/>
    <s v="2015"/>
    <x v="5"/>
    <x v="2"/>
    <s v="K1H"/>
    <n v="1"/>
    <n v="1259.3699999999999"/>
    <s v="Canada"/>
    <x v="2"/>
    <x v="221"/>
    <n v="0.2"/>
    <x v="3"/>
    <x v="7"/>
    <n v="13"/>
    <s v="Salvus"/>
    <n v="4.3478260869565216E-2"/>
  </r>
  <r>
    <n v="1722"/>
    <d v="2015-04-06T00:00:00"/>
    <s v="2015"/>
    <x v="2"/>
    <x v="3"/>
    <s v="H1B"/>
    <n v="2"/>
    <n v="2077.7399999999998"/>
    <s v="Canada"/>
    <x v="4"/>
    <x v="222"/>
    <n v="0.1"/>
    <x v="3"/>
    <x v="7"/>
    <n v="13"/>
    <s v="Salvus"/>
    <n v="4.3478260869565216E-2"/>
  </r>
  <r>
    <n v="1722"/>
    <d v="2015-05-26T00:00:00"/>
    <s v="2015"/>
    <x v="5"/>
    <x v="1"/>
    <s v="T3G"/>
    <n v="1"/>
    <n v="1038.8699999999999"/>
    <s v="Canada"/>
    <x v="0"/>
    <x v="222"/>
    <n v="0.1"/>
    <x v="3"/>
    <x v="7"/>
    <n v="13"/>
    <s v="Salvus"/>
    <n v="4.3478260869565216E-2"/>
  </r>
  <r>
    <n v="1722"/>
    <d v="2015-06-30T00:00:00"/>
    <s v="2015"/>
    <x v="1"/>
    <x v="1"/>
    <s v="M6H"/>
    <n v="1"/>
    <n v="1038.8699999999999"/>
    <s v="Canada"/>
    <x v="2"/>
    <x v="222"/>
    <n v="0.1"/>
    <x v="3"/>
    <x v="7"/>
    <n v="13"/>
    <s v="Salvus"/>
    <n v="4.3478260869565216E-2"/>
  </r>
  <r>
    <n v="1722"/>
    <d v="2015-03-02T00:00:00"/>
    <s v="2015"/>
    <x v="0"/>
    <x v="3"/>
    <s v="T5J"/>
    <n v="1"/>
    <n v="1038.8699999999999"/>
    <s v="Canada"/>
    <x v="0"/>
    <x v="222"/>
    <n v="0.1"/>
    <x v="3"/>
    <x v="7"/>
    <n v="13"/>
    <s v="Salvus"/>
    <n v="4.3478260869565216E-2"/>
  </r>
  <r>
    <n v="1722"/>
    <d v="2015-03-19T00:00:00"/>
    <s v="2015"/>
    <x v="0"/>
    <x v="0"/>
    <s v="V6S"/>
    <n v="1"/>
    <n v="1038.8699999999999"/>
    <s v="Canada"/>
    <x v="1"/>
    <x v="222"/>
    <n v="0.1"/>
    <x v="3"/>
    <x v="7"/>
    <n v="13"/>
    <s v="Salvus"/>
    <n v="4.3478260869565216E-2"/>
  </r>
  <r>
    <n v="1722"/>
    <d v="2015-01-29T00:00:00"/>
    <s v="2015"/>
    <x v="3"/>
    <x v="0"/>
    <s v="V6H"/>
    <n v="1"/>
    <n v="1038.8699999999999"/>
    <s v="Canada"/>
    <x v="1"/>
    <x v="222"/>
    <n v="0.1"/>
    <x v="3"/>
    <x v="7"/>
    <n v="13"/>
    <s v="Salvus"/>
    <n v="4.3478260869565216E-2"/>
  </r>
  <r>
    <n v="1722"/>
    <d v="2015-05-21T00:00:00"/>
    <s v="2015"/>
    <x v="5"/>
    <x v="0"/>
    <s v="T3C"/>
    <n v="1"/>
    <n v="1038.8699999999999"/>
    <s v="Canada"/>
    <x v="0"/>
    <x v="222"/>
    <n v="0.1"/>
    <x v="3"/>
    <x v="7"/>
    <n v="13"/>
    <s v="Salvus"/>
    <n v="4.3478260869565216E-2"/>
  </r>
  <r>
    <n v="1722"/>
    <d v="2015-05-11T00:00:00"/>
    <s v="2015"/>
    <x v="5"/>
    <x v="3"/>
    <s v="R3A"/>
    <n v="1"/>
    <n v="1038.8699999999999"/>
    <s v="Canada"/>
    <x v="3"/>
    <x v="222"/>
    <n v="0.1"/>
    <x v="3"/>
    <x v="7"/>
    <n v="13"/>
    <s v="Salvus"/>
    <n v="4.3478260869565216E-2"/>
  </r>
  <r>
    <n v="1722"/>
    <d v="2015-06-18T00:00:00"/>
    <s v="2015"/>
    <x v="1"/>
    <x v="0"/>
    <s v="V6R"/>
    <n v="1"/>
    <n v="1007.37"/>
    <s v="Canada"/>
    <x v="1"/>
    <x v="222"/>
    <n v="0.1"/>
    <x v="3"/>
    <x v="7"/>
    <n v="13"/>
    <s v="Salvus"/>
    <n v="4.3478260869565216E-2"/>
  </r>
  <r>
    <n v="1722"/>
    <d v="2015-06-30T00:00:00"/>
    <s v="2015"/>
    <x v="1"/>
    <x v="1"/>
    <s v="V6T"/>
    <n v="1"/>
    <n v="1038.8699999999999"/>
    <s v="Canada"/>
    <x v="1"/>
    <x v="222"/>
    <n v="0.1"/>
    <x v="3"/>
    <x v="7"/>
    <n v="13"/>
    <s v="Salvus"/>
    <n v="4.3478260869565216E-2"/>
  </r>
  <r>
    <n v="1763"/>
    <d v="2015-01-01T00:00:00"/>
    <s v="2015"/>
    <x v="3"/>
    <x v="0"/>
    <s v="T6G"/>
    <n v="1"/>
    <n v="5669.37"/>
    <s v="Canada"/>
    <x v="0"/>
    <x v="223"/>
    <n v="1"/>
    <x v="1"/>
    <x v="2"/>
    <n v="11"/>
    <s v="Pomum"/>
    <n v="5.5555555555555552E-2"/>
  </r>
  <r>
    <n v="1774"/>
    <d v="2015-04-14T00:00:00"/>
    <s v="2015"/>
    <x v="2"/>
    <x v="1"/>
    <s v="L5P"/>
    <n v="1"/>
    <n v="10079.370000000001"/>
    <s v="Canada"/>
    <x v="2"/>
    <x v="224"/>
    <n v="1"/>
    <x v="1"/>
    <x v="3"/>
    <n v="11"/>
    <s v="Pomum"/>
    <n v="5.5555555555555552E-2"/>
  </r>
  <r>
    <n v="1809"/>
    <d v="2015-06-01T00:00:00"/>
    <s v="2015"/>
    <x v="1"/>
    <x v="3"/>
    <s v="L5R"/>
    <n v="1"/>
    <n v="2771.37"/>
    <s v="Canada"/>
    <x v="2"/>
    <x v="225"/>
    <n v="0.33333333333333331"/>
    <x v="3"/>
    <x v="7"/>
    <n v="11"/>
    <s v="Pomum"/>
    <n v="5.5555555555555552E-2"/>
  </r>
  <r>
    <n v="1809"/>
    <d v="2015-04-25T00:00:00"/>
    <s v="2015"/>
    <x v="2"/>
    <x v="4"/>
    <s v="L5R"/>
    <n v="1"/>
    <n v="2771.37"/>
    <s v="Canada"/>
    <x v="2"/>
    <x v="225"/>
    <n v="0.33333333333333331"/>
    <x v="3"/>
    <x v="7"/>
    <n v="11"/>
    <s v="Pomum"/>
    <n v="5.5555555555555552E-2"/>
  </r>
  <r>
    <n v="1809"/>
    <d v="2015-05-24T00:00:00"/>
    <s v="2015"/>
    <x v="5"/>
    <x v="6"/>
    <s v="L5R"/>
    <n v="2"/>
    <n v="5542.74"/>
    <s v="Canada"/>
    <x v="2"/>
    <x v="225"/>
    <n v="0.33333333333333331"/>
    <x v="3"/>
    <x v="7"/>
    <n v="11"/>
    <s v="Pomum"/>
    <n v="5.5555555555555552E-2"/>
  </r>
  <r>
    <n v="1821"/>
    <d v="2015-06-01T00:00:00"/>
    <s v="2015"/>
    <x v="1"/>
    <x v="3"/>
    <s v="L5R"/>
    <n v="1"/>
    <n v="3779.37"/>
    <s v="Canada"/>
    <x v="2"/>
    <x v="226"/>
    <n v="1"/>
    <x v="3"/>
    <x v="7"/>
    <n v="11"/>
    <s v="Pomum"/>
    <n v="5.5555555555555552E-2"/>
  </r>
  <r>
    <n v="1823"/>
    <d v="2015-06-01T00:00:00"/>
    <s v="2015"/>
    <x v="1"/>
    <x v="3"/>
    <s v="L5P"/>
    <n v="1"/>
    <n v="5480.37"/>
    <s v="Canada"/>
    <x v="2"/>
    <x v="227"/>
    <n v="1"/>
    <x v="3"/>
    <x v="7"/>
    <n v="11"/>
    <s v="Pomum"/>
    <n v="5.5555555555555552E-2"/>
  </r>
  <r>
    <n v="1826"/>
    <d v="2015-05-24T00:00:00"/>
    <s v="2015"/>
    <x v="5"/>
    <x v="6"/>
    <s v="L5R"/>
    <n v="1"/>
    <n v="2645.37"/>
    <s v="Canada"/>
    <x v="2"/>
    <x v="228"/>
    <n v="1"/>
    <x v="3"/>
    <x v="7"/>
    <n v="11"/>
    <s v="Pomum"/>
    <n v="5.5555555555555552E-2"/>
  </r>
  <r>
    <n v="1829"/>
    <d v="2015-05-01T00:00:00"/>
    <s v="2015"/>
    <x v="5"/>
    <x v="5"/>
    <s v="M6S"/>
    <n v="1"/>
    <n v="3968.37"/>
    <s v="Canada"/>
    <x v="2"/>
    <x v="229"/>
    <n v="1"/>
    <x v="3"/>
    <x v="7"/>
    <n v="11"/>
    <s v="Pomum"/>
    <n v="5.5555555555555552E-2"/>
  </r>
  <r>
    <n v="1830"/>
    <d v="2015-03-29T00:00:00"/>
    <s v="2015"/>
    <x v="0"/>
    <x v="6"/>
    <s v="M7Y"/>
    <n v="1"/>
    <n v="3779.37"/>
    <s v="Canada"/>
    <x v="2"/>
    <x v="230"/>
    <n v="1"/>
    <x v="3"/>
    <x v="7"/>
    <n v="11"/>
    <s v="Pomum"/>
    <n v="5.5555555555555552E-2"/>
  </r>
  <r>
    <n v="1837"/>
    <d v="2015-01-01T00:00:00"/>
    <s v="2015"/>
    <x v="3"/>
    <x v="0"/>
    <s v="T5K"/>
    <n v="1"/>
    <n v="1952.37"/>
    <s v="Canada"/>
    <x v="0"/>
    <x v="231"/>
    <n v="1"/>
    <x v="3"/>
    <x v="7"/>
    <n v="11"/>
    <s v="Pomum"/>
    <n v="5.5555555555555552E-2"/>
  </r>
  <r>
    <n v="1844"/>
    <d v="2015-04-26T00:00:00"/>
    <s v="2015"/>
    <x v="2"/>
    <x v="6"/>
    <s v="V5M"/>
    <n v="1"/>
    <n v="2015.37"/>
    <s v="Canada"/>
    <x v="1"/>
    <x v="232"/>
    <n v="1"/>
    <x v="3"/>
    <x v="7"/>
    <n v="11"/>
    <s v="Pomum"/>
    <n v="5.5555555555555552E-2"/>
  </r>
  <r>
    <n v="1850"/>
    <d v="2015-06-01T00:00:00"/>
    <s v="2015"/>
    <x v="1"/>
    <x v="3"/>
    <s v="L5L"/>
    <n v="1"/>
    <n v="1826.37"/>
    <s v="Canada"/>
    <x v="2"/>
    <x v="233"/>
    <n v="1"/>
    <x v="3"/>
    <x v="7"/>
    <n v="11"/>
    <s v="Pomum"/>
    <n v="5.5555555555555552E-2"/>
  </r>
  <r>
    <n v="1851"/>
    <d v="2015-01-01T00:00:00"/>
    <s v="2015"/>
    <x v="3"/>
    <x v="0"/>
    <s v="L5J"/>
    <n v="1"/>
    <n v="3905.37"/>
    <s v="Canada"/>
    <x v="2"/>
    <x v="234"/>
    <n v="0.5"/>
    <x v="3"/>
    <x v="7"/>
    <n v="11"/>
    <s v="Pomum"/>
    <n v="5.5555555555555552E-2"/>
  </r>
  <r>
    <n v="1851"/>
    <d v="2015-05-03T00:00:00"/>
    <s v="2015"/>
    <x v="5"/>
    <x v="6"/>
    <s v="R2G"/>
    <n v="1"/>
    <n v="3905.37"/>
    <s v="Canada"/>
    <x v="3"/>
    <x v="234"/>
    <n v="0.5"/>
    <x v="3"/>
    <x v="7"/>
    <n v="11"/>
    <s v="Pomum"/>
    <n v="5.5555555555555552E-2"/>
  </r>
  <r>
    <n v="1852"/>
    <d v="2015-06-01T00:00:00"/>
    <s v="2015"/>
    <x v="1"/>
    <x v="3"/>
    <s v="L5N"/>
    <n v="1"/>
    <n v="2078.37"/>
    <s v="Canada"/>
    <x v="2"/>
    <x v="235"/>
    <n v="0.5"/>
    <x v="3"/>
    <x v="7"/>
    <n v="11"/>
    <s v="Pomum"/>
    <n v="5.5555555555555552E-2"/>
  </r>
  <r>
    <n v="1852"/>
    <d v="2015-03-01T00:00:00"/>
    <s v="2015"/>
    <x v="0"/>
    <x v="6"/>
    <s v="T6C"/>
    <n v="1"/>
    <n v="2078.37"/>
    <s v="Canada"/>
    <x v="0"/>
    <x v="235"/>
    <n v="0.5"/>
    <x v="3"/>
    <x v="7"/>
    <n v="11"/>
    <s v="Pomum"/>
    <n v="5.5555555555555552E-2"/>
  </r>
  <r>
    <n v="1853"/>
    <d v="2015-01-01T00:00:00"/>
    <s v="2015"/>
    <x v="3"/>
    <x v="0"/>
    <s v="L5N"/>
    <n v="1"/>
    <n v="4409.37"/>
    <s v="Canada"/>
    <x v="2"/>
    <x v="236"/>
    <n v="1"/>
    <x v="3"/>
    <x v="7"/>
    <n v="11"/>
    <s v="Pomum"/>
    <n v="5.5555555555555552E-2"/>
  </r>
  <r>
    <n v="1863"/>
    <d v="2015-05-08T00:00:00"/>
    <s v="2015"/>
    <x v="5"/>
    <x v="5"/>
    <s v="M5X"/>
    <n v="1"/>
    <n v="10079.370000000001"/>
    <s v="Canada"/>
    <x v="2"/>
    <x v="237"/>
    <n v="1"/>
    <x v="1"/>
    <x v="1"/>
    <n v="6"/>
    <s v="Leo"/>
    <n v="8.3333333333333329E-2"/>
  </r>
  <r>
    <n v="1875"/>
    <d v="2015-05-21T00:00:00"/>
    <s v="2015"/>
    <x v="5"/>
    <x v="0"/>
    <s v="T6S"/>
    <n v="1"/>
    <n v="12914.37"/>
    <s v="Canada"/>
    <x v="0"/>
    <x v="238"/>
    <n v="0.5"/>
    <x v="1"/>
    <x v="1"/>
    <n v="6"/>
    <s v="Leo"/>
    <n v="8.3333333333333329E-2"/>
  </r>
  <r>
    <n v="1875"/>
    <d v="2015-05-17T00:00:00"/>
    <s v="2015"/>
    <x v="5"/>
    <x v="6"/>
    <s v="T6S"/>
    <n v="1"/>
    <n v="12914.37"/>
    <s v="Canada"/>
    <x v="0"/>
    <x v="238"/>
    <n v="0.5"/>
    <x v="1"/>
    <x v="1"/>
    <n v="6"/>
    <s v="Leo"/>
    <n v="8.3333333333333329E-2"/>
  </r>
  <r>
    <n v="1879"/>
    <d v="2015-04-01T00:00:00"/>
    <s v="2015"/>
    <x v="2"/>
    <x v="2"/>
    <s v="M6H"/>
    <n v="1"/>
    <n v="11339.37"/>
    <s v="Canada"/>
    <x v="2"/>
    <x v="239"/>
    <n v="0.25"/>
    <x v="1"/>
    <x v="1"/>
    <n v="6"/>
    <s v="Leo"/>
    <n v="8.3333333333333329E-2"/>
  </r>
  <r>
    <n v="1879"/>
    <d v="2015-01-31T00:00:00"/>
    <s v="2015"/>
    <x v="3"/>
    <x v="4"/>
    <s v="T6E"/>
    <n v="1"/>
    <n v="11717.37"/>
    <s v="Canada"/>
    <x v="0"/>
    <x v="239"/>
    <n v="0.25"/>
    <x v="1"/>
    <x v="1"/>
    <n v="6"/>
    <s v="Leo"/>
    <n v="8.3333333333333329E-2"/>
  </r>
  <r>
    <n v="1879"/>
    <d v="2015-04-15T00:00:00"/>
    <s v="2015"/>
    <x v="2"/>
    <x v="2"/>
    <s v="T6T"/>
    <n v="1"/>
    <n v="11339.37"/>
    <s v="Canada"/>
    <x v="0"/>
    <x v="239"/>
    <n v="0.25"/>
    <x v="1"/>
    <x v="1"/>
    <n v="6"/>
    <s v="Leo"/>
    <n v="8.3333333333333329E-2"/>
  </r>
  <r>
    <n v="1879"/>
    <d v="2015-06-30T00:00:00"/>
    <s v="2015"/>
    <x v="1"/>
    <x v="1"/>
    <s v="T2J"/>
    <n v="1"/>
    <n v="11339.37"/>
    <s v="Canada"/>
    <x v="0"/>
    <x v="239"/>
    <n v="0.25"/>
    <x v="1"/>
    <x v="1"/>
    <n v="6"/>
    <s v="Leo"/>
    <n v="8.3333333333333329E-2"/>
  </r>
  <r>
    <n v="1883"/>
    <d v="2015-01-30T00:00:00"/>
    <s v="2015"/>
    <x v="3"/>
    <x v="5"/>
    <s v="T6E"/>
    <n v="1"/>
    <n v="9134.3700000000008"/>
    <s v="Canada"/>
    <x v="0"/>
    <x v="240"/>
    <n v="0.5"/>
    <x v="1"/>
    <x v="5"/>
    <n v="6"/>
    <s v="Leo"/>
    <n v="8.3333333333333329E-2"/>
  </r>
  <r>
    <n v="1883"/>
    <d v="2015-01-13T00:00:00"/>
    <s v="2015"/>
    <x v="3"/>
    <x v="1"/>
    <s v="V6S"/>
    <n v="1"/>
    <n v="9134.3700000000008"/>
    <s v="Canada"/>
    <x v="1"/>
    <x v="240"/>
    <n v="0.5"/>
    <x v="1"/>
    <x v="5"/>
    <n v="6"/>
    <s v="Leo"/>
    <n v="8.3333333333333329E-2"/>
  </r>
  <r>
    <n v="1889"/>
    <d v="2015-04-01T00:00:00"/>
    <s v="2015"/>
    <x v="2"/>
    <x v="2"/>
    <s v="L4Y"/>
    <n v="1"/>
    <n v="8693.3700000000008"/>
    <s v="Canada"/>
    <x v="2"/>
    <x v="241"/>
    <n v="0.5"/>
    <x v="1"/>
    <x v="5"/>
    <n v="6"/>
    <s v="Leo"/>
    <n v="8.3333333333333329E-2"/>
  </r>
  <r>
    <n v="1889"/>
    <d v="2015-05-17T00:00:00"/>
    <s v="2015"/>
    <x v="5"/>
    <x v="6"/>
    <s v="L5P"/>
    <n v="1"/>
    <n v="8693.3700000000008"/>
    <s v="Canada"/>
    <x v="2"/>
    <x v="241"/>
    <n v="0.5"/>
    <x v="1"/>
    <x v="5"/>
    <n v="6"/>
    <s v="Leo"/>
    <n v="8.3333333333333329E-2"/>
  </r>
  <r>
    <n v="1907"/>
    <d v="2015-05-28T00:00:00"/>
    <s v="2015"/>
    <x v="5"/>
    <x v="0"/>
    <s v="T5H"/>
    <n v="1"/>
    <n v="11969.37"/>
    <s v="Canada"/>
    <x v="0"/>
    <x v="242"/>
    <n v="1"/>
    <x v="1"/>
    <x v="5"/>
    <n v="6"/>
    <s v="Leo"/>
    <n v="8.3333333333333329E-2"/>
  </r>
  <r>
    <n v="1909"/>
    <d v="2015-04-14T00:00:00"/>
    <s v="2015"/>
    <x v="2"/>
    <x v="1"/>
    <s v="V5P"/>
    <n v="2"/>
    <n v="4975.74"/>
    <s v="Canada"/>
    <x v="1"/>
    <x v="243"/>
    <n v="1"/>
    <x v="0"/>
    <x v="0"/>
    <n v="4"/>
    <s v="Currus"/>
    <n v="1.1764705882352941E-2"/>
  </r>
  <r>
    <n v="1912"/>
    <d v="2015-06-08T00:00:00"/>
    <s v="2015"/>
    <x v="1"/>
    <x v="3"/>
    <s v="V5V"/>
    <n v="1"/>
    <n v="3968.37"/>
    <s v="Canada"/>
    <x v="1"/>
    <x v="244"/>
    <n v="1"/>
    <x v="0"/>
    <x v="0"/>
    <n v="4"/>
    <s v="Currus"/>
    <n v="1.1764705882352941E-2"/>
  </r>
  <r>
    <n v="1916"/>
    <d v="2015-01-11T00:00:00"/>
    <s v="2015"/>
    <x v="3"/>
    <x v="6"/>
    <s v="V6J"/>
    <n v="1"/>
    <n v="3590.37"/>
    <s v="Canada"/>
    <x v="1"/>
    <x v="245"/>
    <n v="0.5"/>
    <x v="0"/>
    <x v="0"/>
    <n v="4"/>
    <s v="Currus"/>
    <n v="1.1764705882352941E-2"/>
  </r>
  <r>
    <n v="1916"/>
    <d v="2015-01-28T00:00:00"/>
    <s v="2015"/>
    <x v="3"/>
    <x v="2"/>
    <s v="H1B"/>
    <n v="1"/>
    <n v="3590.37"/>
    <s v="Canada"/>
    <x v="4"/>
    <x v="245"/>
    <n v="0.5"/>
    <x v="0"/>
    <x v="0"/>
    <n v="4"/>
    <s v="Currus"/>
    <n v="1.1764705882352941E-2"/>
  </r>
  <r>
    <n v="1924"/>
    <d v="2015-02-09T00:00:00"/>
    <s v="2015"/>
    <x v="4"/>
    <x v="3"/>
    <s v="M5R"/>
    <n v="1"/>
    <n v="4409.37"/>
    <s v="Canada"/>
    <x v="2"/>
    <x v="246"/>
    <n v="1"/>
    <x v="0"/>
    <x v="0"/>
    <n v="4"/>
    <s v="Currus"/>
    <n v="1.1764705882352941E-2"/>
  </r>
  <r>
    <n v="1942"/>
    <d v="2015-03-02T00:00:00"/>
    <s v="2015"/>
    <x v="0"/>
    <x v="3"/>
    <s v="R3V"/>
    <n v="1"/>
    <n v="1448.37"/>
    <s v="Canada"/>
    <x v="3"/>
    <x v="247"/>
    <n v="1"/>
    <x v="2"/>
    <x v="6"/>
    <n v="4"/>
    <s v="Currus"/>
    <n v="1.1764705882352941E-2"/>
  </r>
  <r>
    <n v="1943"/>
    <d v="2015-03-02T00:00:00"/>
    <s v="2015"/>
    <x v="0"/>
    <x v="3"/>
    <s v="R3V"/>
    <n v="1"/>
    <n v="1448.37"/>
    <s v="Canada"/>
    <x v="3"/>
    <x v="248"/>
    <n v="1"/>
    <x v="2"/>
    <x v="6"/>
    <n v="4"/>
    <s v="Currus"/>
    <n v="1.1764705882352941E-2"/>
  </r>
  <r>
    <n v="1958"/>
    <d v="2015-03-23T00:00:00"/>
    <s v="2015"/>
    <x v="0"/>
    <x v="3"/>
    <s v="M4X"/>
    <n v="1"/>
    <n v="944.37"/>
    <s v="Canada"/>
    <x v="2"/>
    <x v="249"/>
    <n v="1"/>
    <x v="2"/>
    <x v="6"/>
    <n v="4"/>
    <s v="Currus"/>
    <n v="1.1764705882352941E-2"/>
  </r>
  <r>
    <n v="1959"/>
    <d v="2015-03-23T00:00:00"/>
    <s v="2015"/>
    <x v="0"/>
    <x v="3"/>
    <s v="M4X"/>
    <n v="1"/>
    <n v="944.37"/>
    <s v="Canada"/>
    <x v="2"/>
    <x v="250"/>
    <n v="1"/>
    <x v="2"/>
    <x v="6"/>
    <n v="4"/>
    <s v="Currus"/>
    <n v="1.1764705882352941E-2"/>
  </r>
  <r>
    <n v="1987"/>
    <d v="2015-04-19T00:00:00"/>
    <s v="2015"/>
    <x v="2"/>
    <x v="6"/>
    <s v="M6G"/>
    <n v="1"/>
    <n v="2204.37"/>
    <s v="Canada"/>
    <x v="2"/>
    <x v="251"/>
    <n v="0.5"/>
    <x v="2"/>
    <x v="4"/>
    <n v="4"/>
    <s v="Currus"/>
    <n v="1.1764705882352941E-2"/>
  </r>
  <r>
    <n v="1987"/>
    <d v="2015-03-30T00:00:00"/>
    <s v="2015"/>
    <x v="0"/>
    <x v="3"/>
    <s v="R2G"/>
    <n v="1"/>
    <n v="2204.37"/>
    <s v="Canada"/>
    <x v="3"/>
    <x v="251"/>
    <n v="0.5"/>
    <x v="2"/>
    <x v="4"/>
    <n v="4"/>
    <s v="Currus"/>
    <n v="1.1764705882352941E-2"/>
  </r>
  <r>
    <n v="1991"/>
    <d v="2015-02-24T00:00:00"/>
    <s v="2015"/>
    <x v="4"/>
    <x v="1"/>
    <s v="V5W"/>
    <n v="1"/>
    <n v="3842.37"/>
    <s v="Canada"/>
    <x v="1"/>
    <x v="252"/>
    <n v="1"/>
    <x v="2"/>
    <x v="4"/>
    <n v="4"/>
    <s v="Currus"/>
    <n v="1.1764705882352941E-2"/>
  </r>
  <r>
    <n v="1995"/>
    <d v="2015-03-02T00:00:00"/>
    <s v="2015"/>
    <x v="0"/>
    <x v="3"/>
    <s v="M5P"/>
    <n v="1"/>
    <n v="5354.37"/>
    <s v="Canada"/>
    <x v="2"/>
    <x v="253"/>
    <n v="0.2"/>
    <x v="1"/>
    <x v="1"/>
    <n v="4"/>
    <s v="Currus"/>
    <n v="1.1764705882352941E-2"/>
  </r>
  <r>
    <n v="1995"/>
    <d v="2015-05-11T00:00:00"/>
    <s v="2015"/>
    <x v="5"/>
    <x v="3"/>
    <s v="M5L"/>
    <n v="1"/>
    <n v="5354.37"/>
    <s v="Canada"/>
    <x v="2"/>
    <x v="253"/>
    <n v="0.2"/>
    <x v="1"/>
    <x v="1"/>
    <n v="4"/>
    <s v="Currus"/>
    <n v="1.1764705882352941E-2"/>
  </r>
  <r>
    <n v="1995"/>
    <d v="2015-04-30T00:00:00"/>
    <s v="2015"/>
    <x v="2"/>
    <x v="0"/>
    <s v="T6G"/>
    <n v="1"/>
    <n v="5354.37"/>
    <s v="Canada"/>
    <x v="0"/>
    <x v="253"/>
    <n v="0.2"/>
    <x v="1"/>
    <x v="1"/>
    <n v="4"/>
    <s v="Currus"/>
    <n v="1.1764705882352941E-2"/>
  </r>
  <r>
    <n v="1995"/>
    <d v="2015-05-14T00:00:00"/>
    <s v="2015"/>
    <x v="5"/>
    <x v="0"/>
    <s v="H1B"/>
    <n v="1"/>
    <n v="5354.37"/>
    <s v="Canada"/>
    <x v="4"/>
    <x v="253"/>
    <n v="0.2"/>
    <x v="1"/>
    <x v="1"/>
    <n v="4"/>
    <s v="Currus"/>
    <n v="1.1764705882352941E-2"/>
  </r>
  <r>
    <n v="1995"/>
    <d v="2015-03-22T00:00:00"/>
    <s v="2015"/>
    <x v="0"/>
    <x v="6"/>
    <s v="V5Z"/>
    <n v="1"/>
    <n v="5354.37"/>
    <s v="Canada"/>
    <x v="1"/>
    <x v="253"/>
    <n v="0.2"/>
    <x v="1"/>
    <x v="1"/>
    <n v="4"/>
    <s v="Currus"/>
    <n v="1.1764705882352941E-2"/>
  </r>
  <r>
    <n v="1999"/>
    <d v="2015-03-01T00:00:00"/>
    <s v="2015"/>
    <x v="0"/>
    <x v="6"/>
    <s v="T6E"/>
    <n v="1"/>
    <n v="8126.37"/>
    <s v="Canada"/>
    <x v="0"/>
    <x v="254"/>
    <n v="0.5"/>
    <x v="1"/>
    <x v="2"/>
    <n v="4"/>
    <s v="Currus"/>
    <n v="1.1764705882352941E-2"/>
  </r>
  <r>
    <n v="1999"/>
    <d v="2015-05-31T00:00:00"/>
    <s v="2015"/>
    <x v="5"/>
    <x v="6"/>
    <s v="R2G"/>
    <n v="1"/>
    <n v="8126.37"/>
    <s v="Canada"/>
    <x v="3"/>
    <x v="254"/>
    <n v="0.5"/>
    <x v="1"/>
    <x v="2"/>
    <n v="4"/>
    <s v="Currus"/>
    <n v="1.1764705882352941E-2"/>
  </r>
  <r>
    <n v="2015"/>
    <d v="2015-05-28T00:00:00"/>
    <s v="2015"/>
    <x v="5"/>
    <x v="0"/>
    <s v="T6B"/>
    <n v="1"/>
    <n v="4094.37"/>
    <s v="Canada"/>
    <x v="0"/>
    <x v="255"/>
    <n v="0.5"/>
    <x v="1"/>
    <x v="2"/>
    <n v="4"/>
    <s v="Currus"/>
    <n v="1.1764705882352941E-2"/>
  </r>
  <r>
    <n v="2015"/>
    <d v="2015-06-08T00:00:00"/>
    <s v="2015"/>
    <x v="1"/>
    <x v="3"/>
    <s v="M6H"/>
    <n v="1"/>
    <n v="4094.37"/>
    <s v="Canada"/>
    <x v="2"/>
    <x v="255"/>
    <n v="0.5"/>
    <x v="1"/>
    <x v="2"/>
    <n v="4"/>
    <s v="Currus"/>
    <n v="1.1764705882352941E-2"/>
  </r>
  <r>
    <n v="2036"/>
    <d v="2015-04-14T00:00:00"/>
    <s v="2015"/>
    <x v="2"/>
    <x v="1"/>
    <s v="V5P"/>
    <n v="2"/>
    <n v="4408.74"/>
    <s v="Canada"/>
    <x v="1"/>
    <x v="256"/>
    <n v="1"/>
    <x v="1"/>
    <x v="2"/>
    <n v="4"/>
    <s v="Currus"/>
    <n v="1.1764705882352941E-2"/>
  </r>
  <r>
    <n v="2045"/>
    <d v="2015-06-25T00:00:00"/>
    <s v="2015"/>
    <x v="1"/>
    <x v="0"/>
    <s v="M6H"/>
    <n v="1"/>
    <n v="6173.37"/>
    <s v="Canada"/>
    <x v="2"/>
    <x v="257"/>
    <n v="0.14285714285714285"/>
    <x v="1"/>
    <x v="3"/>
    <n v="4"/>
    <s v="Currus"/>
    <n v="1.1764705882352941E-2"/>
  </r>
  <r>
    <n v="2045"/>
    <d v="2015-03-31T00:00:00"/>
    <s v="2015"/>
    <x v="0"/>
    <x v="1"/>
    <s v="V6Z"/>
    <n v="1"/>
    <n v="6173.37"/>
    <s v="Canada"/>
    <x v="1"/>
    <x v="257"/>
    <n v="0.14285714285714285"/>
    <x v="1"/>
    <x v="3"/>
    <n v="4"/>
    <s v="Currus"/>
    <n v="1.1764705882352941E-2"/>
  </r>
  <r>
    <n v="2045"/>
    <d v="2015-01-11T00:00:00"/>
    <s v="2015"/>
    <x v="3"/>
    <x v="6"/>
    <s v="V6T"/>
    <n v="1"/>
    <n v="5921.37"/>
    <s v="Canada"/>
    <x v="1"/>
    <x v="257"/>
    <n v="0.14285714285714285"/>
    <x v="1"/>
    <x v="3"/>
    <n v="4"/>
    <s v="Currus"/>
    <n v="1.1764705882352941E-2"/>
  </r>
  <r>
    <n v="2045"/>
    <d v="2015-03-31T00:00:00"/>
    <s v="2015"/>
    <x v="0"/>
    <x v="1"/>
    <s v="T5K"/>
    <n v="1"/>
    <n v="6173.37"/>
    <s v="Canada"/>
    <x v="0"/>
    <x v="257"/>
    <n v="0.14285714285714285"/>
    <x v="1"/>
    <x v="3"/>
    <n v="4"/>
    <s v="Currus"/>
    <n v="1.1764705882352941E-2"/>
  </r>
  <r>
    <n v="2045"/>
    <d v="2015-05-31T00:00:00"/>
    <s v="2015"/>
    <x v="5"/>
    <x v="6"/>
    <s v="T5K"/>
    <n v="1"/>
    <n v="6173.37"/>
    <s v="Canada"/>
    <x v="0"/>
    <x v="257"/>
    <n v="0.14285714285714285"/>
    <x v="1"/>
    <x v="3"/>
    <n v="4"/>
    <s v="Currus"/>
    <n v="1.1764705882352941E-2"/>
  </r>
  <r>
    <n v="2045"/>
    <d v="2015-04-14T00:00:00"/>
    <s v="2015"/>
    <x v="2"/>
    <x v="1"/>
    <s v="T5B"/>
    <n v="1"/>
    <n v="6173.37"/>
    <s v="Canada"/>
    <x v="0"/>
    <x v="257"/>
    <n v="0.14285714285714285"/>
    <x v="1"/>
    <x v="3"/>
    <n v="4"/>
    <s v="Currus"/>
    <n v="1.1764705882352941E-2"/>
  </r>
  <r>
    <n v="2045"/>
    <d v="2015-04-30T00:00:00"/>
    <s v="2015"/>
    <x v="2"/>
    <x v="0"/>
    <s v="V6T"/>
    <n v="1"/>
    <n v="6173.37"/>
    <s v="Canada"/>
    <x v="1"/>
    <x v="257"/>
    <n v="0.14285714285714285"/>
    <x v="1"/>
    <x v="3"/>
    <n v="4"/>
    <s v="Currus"/>
    <n v="1.1764705882352941E-2"/>
  </r>
  <r>
    <n v="2054"/>
    <d v="2015-03-31T00:00:00"/>
    <s v="2015"/>
    <x v="0"/>
    <x v="1"/>
    <s v="L5N"/>
    <n v="1"/>
    <n v="7685.37"/>
    <s v="Canada"/>
    <x v="2"/>
    <x v="258"/>
    <n v="0.2"/>
    <x v="1"/>
    <x v="3"/>
    <n v="4"/>
    <s v="Currus"/>
    <n v="1.1764705882352941E-2"/>
  </r>
  <r>
    <n v="2054"/>
    <d v="2015-03-02T00:00:00"/>
    <s v="2015"/>
    <x v="0"/>
    <x v="3"/>
    <s v="V6A"/>
    <n v="1"/>
    <n v="7685.37"/>
    <s v="Canada"/>
    <x v="1"/>
    <x v="258"/>
    <n v="0.2"/>
    <x v="1"/>
    <x v="3"/>
    <n v="4"/>
    <s v="Currus"/>
    <n v="1.1764705882352941E-2"/>
  </r>
  <r>
    <n v="2054"/>
    <d v="2015-03-29T00:00:00"/>
    <s v="2015"/>
    <x v="0"/>
    <x v="6"/>
    <s v="M5L"/>
    <n v="1"/>
    <n v="7244.37"/>
    <s v="Canada"/>
    <x v="2"/>
    <x v="258"/>
    <n v="0.2"/>
    <x v="1"/>
    <x v="3"/>
    <n v="4"/>
    <s v="Currus"/>
    <n v="1.1764705882352941E-2"/>
  </r>
  <r>
    <n v="2054"/>
    <d v="2015-06-14T00:00:00"/>
    <s v="2015"/>
    <x v="1"/>
    <x v="6"/>
    <s v="T2Y"/>
    <n v="1"/>
    <n v="7685.37"/>
    <s v="Canada"/>
    <x v="0"/>
    <x v="258"/>
    <n v="0.2"/>
    <x v="1"/>
    <x v="3"/>
    <n v="4"/>
    <s v="Currus"/>
    <n v="1.1764705882352941E-2"/>
  </r>
  <r>
    <n v="2054"/>
    <d v="2015-03-22T00:00:00"/>
    <s v="2015"/>
    <x v="0"/>
    <x v="6"/>
    <s v="H1B"/>
    <n v="1"/>
    <n v="7244.37"/>
    <s v="Canada"/>
    <x v="4"/>
    <x v="258"/>
    <n v="0.2"/>
    <x v="1"/>
    <x v="3"/>
    <n v="4"/>
    <s v="Currus"/>
    <n v="1.1764705882352941E-2"/>
  </r>
  <r>
    <n v="2055"/>
    <d v="2015-04-02T00:00:00"/>
    <s v="2015"/>
    <x v="2"/>
    <x v="0"/>
    <s v="R3V"/>
    <n v="1"/>
    <n v="7874.37"/>
    <s v="Canada"/>
    <x v="3"/>
    <x v="259"/>
    <n v="5.5555555555555552E-2"/>
    <x v="1"/>
    <x v="3"/>
    <n v="4"/>
    <s v="Currus"/>
    <n v="1.1764705882352941E-2"/>
  </r>
  <r>
    <n v="2055"/>
    <d v="2015-05-31T00:00:00"/>
    <s v="2015"/>
    <x v="5"/>
    <x v="6"/>
    <s v="T6E"/>
    <n v="1"/>
    <n v="7874.37"/>
    <s v="Canada"/>
    <x v="0"/>
    <x v="259"/>
    <n v="5.5555555555555552E-2"/>
    <x v="1"/>
    <x v="3"/>
    <n v="4"/>
    <s v="Currus"/>
    <n v="1.1764705882352941E-2"/>
  </r>
  <r>
    <n v="2055"/>
    <d v="2015-03-15T00:00:00"/>
    <s v="2015"/>
    <x v="0"/>
    <x v="6"/>
    <s v="V6H"/>
    <n v="1"/>
    <n v="7874.37"/>
    <s v="Canada"/>
    <x v="1"/>
    <x v="259"/>
    <n v="5.5555555555555552E-2"/>
    <x v="1"/>
    <x v="3"/>
    <n v="4"/>
    <s v="Currus"/>
    <n v="1.1764705882352941E-2"/>
  </r>
  <r>
    <n v="2055"/>
    <d v="2015-02-08T00:00:00"/>
    <s v="2015"/>
    <x v="4"/>
    <x v="6"/>
    <s v="V5W"/>
    <n v="1"/>
    <n v="7874.37"/>
    <s v="Canada"/>
    <x v="1"/>
    <x v="259"/>
    <n v="5.5555555555555552E-2"/>
    <x v="1"/>
    <x v="3"/>
    <n v="4"/>
    <s v="Currus"/>
    <n v="1.1764705882352941E-2"/>
  </r>
  <r>
    <n v="2055"/>
    <d v="2015-04-09T00:00:00"/>
    <s v="2015"/>
    <x v="2"/>
    <x v="0"/>
    <s v="L5P"/>
    <n v="1"/>
    <n v="7874.37"/>
    <s v="Canada"/>
    <x v="2"/>
    <x v="259"/>
    <n v="5.5555555555555552E-2"/>
    <x v="1"/>
    <x v="3"/>
    <n v="4"/>
    <s v="Currus"/>
    <n v="1.1764705882352941E-2"/>
  </r>
  <r>
    <n v="2055"/>
    <d v="2015-04-30T00:00:00"/>
    <s v="2015"/>
    <x v="2"/>
    <x v="0"/>
    <s v="V7Y"/>
    <n v="1"/>
    <n v="7874.37"/>
    <s v="Canada"/>
    <x v="1"/>
    <x v="259"/>
    <n v="5.5555555555555552E-2"/>
    <x v="1"/>
    <x v="3"/>
    <n v="4"/>
    <s v="Currus"/>
    <n v="1.1764705882352941E-2"/>
  </r>
  <r>
    <n v="2055"/>
    <d v="2015-03-18T00:00:00"/>
    <s v="2015"/>
    <x v="0"/>
    <x v="2"/>
    <s v="V5N"/>
    <n v="1"/>
    <n v="7874.37"/>
    <s v="Canada"/>
    <x v="1"/>
    <x v="259"/>
    <n v="5.5555555555555552E-2"/>
    <x v="1"/>
    <x v="3"/>
    <n v="4"/>
    <s v="Currus"/>
    <n v="1.1764705882352941E-2"/>
  </r>
  <r>
    <n v="2055"/>
    <d v="2015-02-27T00:00:00"/>
    <s v="2015"/>
    <x v="4"/>
    <x v="5"/>
    <s v="V6S"/>
    <n v="1"/>
    <n v="7874.37"/>
    <s v="Canada"/>
    <x v="1"/>
    <x v="259"/>
    <n v="5.5555555555555552E-2"/>
    <x v="1"/>
    <x v="3"/>
    <n v="4"/>
    <s v="Currus"/>
    <n v="1.1764705882352941E-2"/>
  </r>
  <r>
    <n v="2055"/>
    <d v="2015-03-12T00:00:00"/>
    <s v="2015"/>
    <x v="0"/>
    <x v="0"/>
    <s v="V6A"/>
    <n v="1"/>
    <n v="7874.37"/>
    <s v="Canada"/>
    <x v="1"/>
    <x v="259"/>
    <n v="5.5555555555555552E-2"/>
    <x v="1"/>
    <x v="3"/>
    <n v="4"/>
    <s v="Currus"/>
    <n v="1.1764705882352941E-2"/>
  </r>
  <r>
    <n v="2055"/>
    <d v="2015-03-31T00:00:00"/>
    <s v="2015"/>
    <x v="0"/>
    <x v="1"/>
    <s v="V6H"/>
    <n v="1"/>
    <n v="7874.37"/>
    <s v="Canada"/>
    <x v="1"/>
    <x v="259"/>
    <n v="5.5555555555555552E-2"/>
    <x v="1"/>
    <x v="3"/>
    <n v="4"/>
    <s v="Currus"/>
    <n v="1.1764705882352941E-2"/>
  </r>
  <r>
    <n v="2055"/>
    <d v="2015-06-28T00:00:00"/>
    <s v="2015"/>
    <x v="1"/>
    <x v="6"/>
    <s v="V5Z"/>
    <n v="1"/>
    <n v="7874.37"/>
    <s v="Canada"/>
    <x v="1"/>
    <x v="259"/>
    <n v="5.5555555555555552E-2"/>
    <x v="1"/>
    <x v="3"/>
    <n v="4"/>
    <s v="Currus"/>
    <n v="1.1764705882352941E-2"/>
  </r>
  <r>
    <n v="2055"/>
    <d v="2015-05-05T00:00:00"/>
    <s v="2015"/>
    <x v="5"/>
    <x v="1"/>
    <s v="R3S"/>
    <n v="1"/>
    <n v="7874.37"/>
    <s v="Canada"/>
    <x v="3"/>
    <x v="259"/>
    <n v="5.5555555555555552E-2"/>
    <x v="1"/>
    <x v="3"/>
    <n v="4"/>
    <s v="Currus"/>
    <n v="1.1764705882352941E-2"/>
  </r>
  <r>
    <n v="2055"/>
    <d v="2015-05-13T00:00:00"/>
    <s v="2015"/>
    <x v="5"/>
    <x v="2"/>
    <s v="L5N"/>
    <n v="1"/>
    <n v="7874.37"/>
    <s v="Canada"/>
    <x v="2"/>
    <x v="259"/>
    <n v="5.5555555555555552E-2"/>
    <x v="1"/>
    <x v="3"/>
    <n v="4"/>
    <s v="Currus"/>
    <n v="1.1764705882352941E-2"/>
  </r>
  <r>
    <n v="2055"/>
    <d v="2015-03-30T00:00:00"/>
    <s v="2015"/>
    <x v="0"/>
    <x v="3"/>
    <s v="T3G"/>
    <n v="1"/>
    <n v="7874.37"/>
    <s v="Canada"/>
    <x v="0"/>
    <x v="259"/>
    <n v="5.5555555555555552E-2"/>
    <x v="1"/>
    <x v="3"/>
    <n v="4"/>
    <s v="Currus"/>
    <n v="1.1764705882352941E-2"/>
  </r>
  <r>
    <n v="2055"/>
    <d v="2015-06-09T00:00:00"/>
    <s v="2015"/>
    <x v="1"/>
    <x v="1"/>
    <s v="T2X"/>
    <n v="1"/>
    <n v="7874.37"/>
    <s v="Canada"/>
    <x v="0"/>
    <x v="259"/>
    <n v="5.5555555555555552E-2"/>
    <x v="1"/>
    <x v="3"/>
    <n v="4"/>
    <s v="Currus"/>
    <n v="1.1764705882352941E-2"/>
  </r>
  <r>
    <n v="2055"/>
    <d v="2015-06-28T00:00:00"/>
    <s v="2015"/>
    <x v="1"/>
    <x v="6"/>
    <s v="V6H"/>
    <n v="1"/>
    <n v="7874.37"/>
    <s v="Canada"/>
    <x v="1"/>
    <x v="259"/>
    <n v="5.5555555555555552E-2"/>
    <x v="1"/>
    <x v="3"/>
    <n v="4"/>
    <s v="Currus"/>
    <n v="1.1764705882352941E-2"/>
  </r>
  <r>
    <n v="2055"/>
    <d v="2015-02-25T00:00:00"/>
    <s v="2015"/>
    <x v="4"/>
    <x v="2"/>
    <s v="T5B"/>
    <n v="1"/>
    <n v="7874.37"/>
    <s v="Canada"/>
    <x v="0"/>
    <x v="259"/>
    <n v="5.5555555555555552E-2"/>
    <x v="1"/>
    <x v="3"/>
    <n v="4"/>
    <s v="Currus"/>
    <n v="1.1764705882352941E-2"/>
  </r>
  <r>
    <n v="2055"/>
    <d v="2015-06-16T00:00:00"/>
    <s v="2015"/>
    <x v="1"/>
    <x v="1"/>
    <s v="M7Y"/>
    <n v="1"/>
    <n v="7874.37"/>
    <s v="Canada"/>
    <x v="2"/>
    <x v="259"/>
    <n v="5.5555555555555552E-2"/>
    <x v="1"/>
    <x v="3"/>
    <n v="4"/>
    <s v="Currus"/>
    <n v="1.1764705882352941E-2"/>
  </r>
  <r>
    <n v="2058"/>
    <d v="2015-03-02T00:00:00"/>
    <s v="2015"/>
    <x v="0"/>
    <x v="3"/>
    <s v="T2X"/>
    <n v="1"/>
    <n v="3275.37"/>
    <s v="Canada"/>
    <x v="0"/>
    <x v="260"/>
    <n v="1"/>
    <x v="1"/>
    <x v="3"/>
    <n v="4"/>
    <s v="Currus"/>
    <n v="1.1764705882352941E-2"/>
  </r>
  <r>
    <n v="2060"/>
    <d v="2015-04-27T00:00:00"/>
    <s v="2015"/>
    <x v="2"/>
    <x v="3"/>
    <s v="M4V"/>
    <n v="1"/>
    <n v="4409.37"/>
    <s v="Canada"/>
    <x v="2"/>
    <x v="261"/>
    <n v="1"/>
    <x v="1"/>
    <x v="3"/>
    <n v="4"/>
    <s v="Currus"/>
    <n v="1.1764705882352941E-2"/>
  </r>
  <r>
    <n v="2061"/>
    <d v="2015-01-05T00:00:00"/>
    <s v="2015"/>
    <x v="3"/>
    <x v="3"/>
    <s v="L5P"/>
    <n v="1"/>
    <n v="4409.37"/>
    <s v="Canada"/>
    <x v="2"/>
    <x v="262"/>
    <n v="1"/>
    <x v="1"/>
    <x v="3"/>
    <n v="4"/>
    <s v="Currus"/>
    <n v="1.1764705882352941E-2"/>
  </r>
  <r>
    <n v="2064"/>
    <d v="2015-03-11T00:00:00"/>
    <s v="2015"/>
    <x v="0"/>
    <x v="2"/>
    <s v="L4Y"/>
    <n v="1"/>
    <n v="6929.37"/>
    <s v="Canada"/>
    <x v="2"/>
    <x v="263"/>
    <n v="0.33333333333333331"/>
    <x v="1"/>
    <x v="3"/>
    <n v="4"/>
    <s v="Currus"/>
    <n v="1.1764705882352941E-2"/>
  </r>
  <r>
    <n v="2064"/>
    <d v="2015-06-30T00:00:00"/>
    <s v="2015"/>
    <x v="1"/>
    <x v="1"/>
    <s v="H2Y"/>
    <n v="1"/>
    <n v="6929.37"/>
    <s v="Canada"/>
    <x v="4"/>
    <x v="263"/>
    <n v="0.33333333333333331"/>
    <x v="1"/>
    <x v="3"/>
    <n v="4"/>
    <s v="Currus"/>
    <n v="1.1764705882352941E-2"/>
  </r>
  <r>
    <n v="2064"/>
    <d v="2015-06-08T00:00:00"/>
    <s v="2015"/>
    <x v="1"/>
    <x v="3"/>
    <s v="M6H"/>
    <n v="1"/>
    <n v="6929.37"/>
    <s v="Canada"/>
    <x v="2"/>
    <x v="263"/>
    <n v="0.33333333333333331"/>
    <x v="1"/>
    <x v="3"/>
    <n v="4"/>
    <s v="Currus"/>
    <n v="1.1764705882352941E-2"/>
  </r>
  <r>
    <n v="2066"/>
    <d v="2015-03-19T00:00:00"/>
    <s v="2015"/>
    <x v="0"/>
    <x v="0"/>
    <s v="V5Z"/>
    <n v="1"/>
    <n v="4724.37"/>
    <s v="Canada"/>
    <x v="1"/>
    <x v="264"/>
    <n v="1"/>
    <x v="1"/>
    <x v="5"/>
    <n v="4"/>
    <s v="Currus"/>
    <n v="1.1764705882352941E-2"/>
  </r>
  <r>
    <n v="2067"/>
    <d v="2015-06-30T00:00:00"/>
    <s v="2015"/>
    <x v="1"/>
    <x v="1"/>
    <s v="H1G"/>
    <n v="1"/>
    <n v="6614.37"/>
    <s v="Canada"/>
    <x v="4"/>
    <x v="265"/>
    <n v="1"/>
    <x v="1"/>
    <x v="5"/>
    <n v="4"/>
    <s v="Currus"/>
    <n v="1.1764705882352941E-2"/>
  </r>
  <r>
    <n v="2069"/>
    <d v="2015-03-16T00:00:00"/>
    <s v="2015"/>
    <x v="0"/>
    <x v="3"/>
    <s v="K1R"/>
    <n v="1"/>
    <n v="6299.37"/>
    <s v="Canada"/>
    <x v="2"/>
    <x v="266"/>
    <n v="0.33333333333333331"/>
    <x v="1"/>
    <x v="5"/>
    <n v="4"/>
    <s v="Currus"/>
    <n v="1.1764705882352941E-2"/>
  </r>
  <r>
    <n v="2069"/>
    <d v="2015-03-30T00:00:00"/>
    <s v="2015"/>
    <x v="0"/>
    <x v="3"/>
    <s v="L5N"/>
    <n v="1"/>
    <n v="6299.37"/>
    <s v="Canada"/>
    <x v="2"/>
    <x v="266"/>
    <n v="0.33333333333333331"/>
    <x v="1"/>
    <x v="5"/>
    <n v="4"/>
    <s v="Currus"/>
    <n v="1.1764705882352941E-2"/>
  </r>
  <r>
    <n v="2069"/>
    <d v="2015-03-24T00:00:00"/>
    <s v="2015"/>
    <x v="0"/>
    <x v="1"/>
    <s v="T2X"/>
    <n v="1"/>
    <n v="6299.37"/>
    <s v="Canada"/>
    <x v="0"/>
    <x v="266"/>
    <n v="0.33333333333333331"/>
    <x v="1"/>
    <x v="5"/>
    <n v="4"/>
    <s v="Currus"/>
    <n v="1.1764705882352941E-2"/>
  </r>
  <r>
    <n v="2073"/>
    <d v="2015-03-01T00:00:00"/>
    <s v="2015"/>
    <x v="0"/>
    <x v="6"/>
    <s v="L5L"/>
    <n v="1"/>
    <n v="4535.37"/>
    <s v="Canada"/>
    <x v="2"/>
    <x v="267"/>
    <n v="0.5"/>
    <x v="1"/>
    <x v="5"/>
    <n v="4"/>
    <s v="Currus"/>
    <n v="1.1764705882352941E-2"/>
  </r>
  <r>
    <n v="2073"/>
    <d v="2015-04-15T00:00:00"/>
    <s v="2015"/>
    <x v="2"/>
    <x v="2"/>
    <s v="M6H"/>
    <n v="1"/>
    <n v="4535.37"/>
    <s v="Canada"/>
    <x v="2"/>
    <x v="267"/>
    <n v="0.5"/>
    <x v="1"/>
    <x v="5"/>
    <n v="4"/>
    <s v="Currus"/>
    <n v="1.1764705882352941E-2"/>
  </r>
  <r>
    <n v="2077"/>
    <d v="2015-04-09T00:00:00"/>
    <s v="2015"/>
    <x v="2"/>
    <x v="0"/>
    <s v="T6E"/>
    <n v="1"/>
    <n v="4661.37"/>
    <s v="Canada"/>
    <x v="0"/>
    <x v="268"/>
    <n v="1"/>
    <x v="1"/>
    <x v="5"/>
    <n v="4"/>
    <s v="Currus"/>
    <n v="1.1764705882352941E-2"/>
  </r>
  <r>
    <n v="2084"/>
    <d v="2015-03-01T00:00:00"/>
    <s v="2015"/>
    <x v="0"/>
    <x v="6"/>
    <s v="L5N"/>
    <n v="1"/>
    <n v="8252.3700000000008"/>
    <s v="Canada"/>
    <x v="2"/>
    <x v="269"/>
    <n v="0.33333333333333331"/>
    <x v="1"/>
    <x v="5"/>
    <n v="4"/>
    <s v="Currus"/>
    <n v="1.1764705882352941E-2"/>
  </r>
  <r>
    <n v="2084"/>
    <d v="2015-05-11T00:00:00"/>
    <s v="2015"/>
    <x v="5"/>
    <x v="3"/>
    <s v="V6Z"/>
    <n v="1"/>
    <n v="8252.3700000000008"/>
    <s v="Canada"/>
    <x v="1"/>
    <x v="269"/>
    <n v="0.33333333333333331"/>
    <x v="1"/>
    <x v="5"/>
    <n v="4"/>
    <s v="Currus"/>
    <n v="1.1764705882352941E-2"/>
  </r>
  <r>
    <n v="2084"/>
    <d v="2015-04-28T00:00:00"/>
    <s v="2015"/>
    <x v="2"/>
    <x v="1"/>
    <s v="M5P"/>
    <n v="1"/>
    <n v="8252.3700000000008"/>
    <s v="Canada"/>
    <x v="2"/>
    <x v="269"/>
    <n v="0.33333333333333331"/>
    <x v="1"/>
    <x v="5"/>
    <n v="4"/>
    <s v="Currus"/>
    <n v="1.1764705882352941E-2"/>
  </r>
  <r>
    <n v="2086"/>
    <d v="2015-04-28T00:00:00"/>
    <s v="2015"/>
    <x v="2"/>
    <x v="1"/>
    <s v="V6A"/>
    <n v="1"/>
    <n v="2897.37"/>
    <s v="Canada"/>
    <x v="1"/>
    <x v="270"/>
    <n v="0.33333333333333331"/>
    <x v="1"/>
    <x v="5"/>
    <n v="4"/>
    <s v="Currus"/>
    <n v="1.1764705882352941E-2"/>
  </r>
  <r>
    <n v="2086"/>
    <d v="2015-06-30T00:00:00"/>
    <s v="2015"/>
    <x v="1"/>
    <x v="1"/>
    <s v="T6E"/>
    <n v="1"/>
    <n v="2897.37"/>
    <s v="Canada"/>
    <x v="0"/>
    <x v="270"/>
    <n v="0.33333333333333331"/>
    <x v="1"/>
    <x v="5"/>
    <n v="4"/>
    <s v="Currus"/>
    <n v="1.1764705882352941E-2"/>
  </r>
  <r>
    <n v="2086"/>
    <d v="2015-03-30T00:00:00"/>
    <s v="2015"/>
    <x v="0"/>
    <x v="3"/>
    <s v="T5Y"/>
    <n v="1"/>
    <n v="2897.37"/>
    <s v="Canada"/>
    <x v="0"/>
    <x v="270"/>
    <n v="0.33333333333333331"/>
    <x v="1"/>
    <x v="5"/>
    <n v="4"/>
    <s v="Currus"/>
    <n v="1.1764705882352941E-2"/>
  </r>
  <r>
    <n v="2087"/>
    <d v="2015-06-15T00:00:00"/>
    <s v="2015"/>
    <x v="1"/>
    <x v="3"/>
    <s v="M4E"/>
    <n v="1"/>
    <n v="8693.3700000000008"/>
    <s v="Canada"/>
    <x v="2"/>
    <x v="271"/>
    <n v="1"/>
    <x v="1"/>
    <x v="5"/>
    <n v="4"/>
    <s v="Currus"/>
    <n v="1.1764705882352941E-2"/>
  </r>
  <r>
    <n v="2090"/>
    <d v="2015-01-27T00:00:00"/>
    <s v="2015"/>
    <x v="3"/>
    <x v="1"/>
    <s v="L5G"/>
    <n v="1"/>
    <n v="4598.37"/>
    <s v="Canada"/>
    <x v="2"/>
    <x v="272"/>
    <n v="0.25"/>
    <x v="1"/>
    <x v="5"/>
    <n v="4"/>
    <s v="Currus"/>
    <n v="1.1764705882352941E-2"/>
  </r>
  <r>
    <n v="2090"/>
    <d v="2015-06-30T00:00:00"/>
    <s v="2015"/>
    <x v="1"/>
    <x v="1"/>
    <s v="V6J"/>
    <n v="1"/>
    <n v="4598.37"/>
    <s v="Canada"/>
    <x v="1"/>
    <x v="272"/>
    <n v="0.25"/>
    <x v="1"/>
    <x v="5"/>
    <n v="4"/>
    <s v="Currus"/>
    <n v="1.1764705882352941E-2"/>
  </r>
  <r>
    <n v="2090"/>
    <d v="2015-05-13T00:00:00"/>
    <s v="2015"/>
    <x v="5"/>
    <x v="2"/>
    <s v="T2C"/>
    <n v="1"/>
    <n v="4283.37"/>
    <s v="Canada"/>
    <x v="0"/>
    <x v="272"/>
    <n v="0.25"/>
    <x v="1"/>
    <x v="5"/>
    <n v="4"/>
    <s v="Currus"/>
    <n v="1.1764705882352941E-2"/>
  </r>
  <r>
    <n v="2090"/>
    <d v="2015-05-21T00:00:00"/>
    <s v="2015"/>
    <x v="5"/>
    <x v="0"/>
    <s v="M6S"/>
    <n v="1"/>
    <n v="4598.37"/>
    <s v="Canada"/>
    <x v="2"/>
    <x v="272"/>
    <n v="0.25"/>
    <x v="1"/>
    <x v="5"/>
    <n v="4"/>
    <s v="Currus"/>
    <n v="1.1764705882352941E-2"/>
  </r>
  <r>
    <n v="2091"/>
    <d v="2015-04-14T00:00:00"/>
    <s v="2015"/>
    <x v="2"/>
    <x v="1"/>
    <s v="V5P"/>
    <n v="2"/>
    <n v="4408.74"/>
    <s v="Canada"/>
    <x v="1"/>
    <x v="273"/>
    <n v="0.5"/>
    <x v="1"/>
    <x v="5"/>
    <n v="4"/>
    <s v="Currus"/>
    <n v="1.1764705882352941E-2"/>
  </r>
  <r>
    <n v="2091"/>
    <d v="2015-06-30T00:00:00"/>
    <s v="2015"/>
    <x v="1"/>
    <x v="1"/>
    <s v="L5N"/>
    <n v="1"/>
    <n v="2204.37"/>
    <s v="Canada"/>
    <x v="2"/>
    <x v="273"/>
    <n v="0.5"/>
    <x v="1"/>
    <x v="5"/>
    <n v="4"/>
    <s v="Currus"/>
    <n v="1.1764705882352941E-2"/>
  </r>
  <r>
    <n v="2092"/>
    <d v="2015-01-14T00:00:00"/>
    <s v="2015"/>
    <x v="3"/>
    <x v="2"/>
    <s v="R2C"/>
    <n v="1"/>
    <n v="4220.37"/>
    <s v="Canada"/>
    <x v="3"/>
    <x v="274"/>
    <n v="1"/>
    <x v="1"/>
    <x v="5"/>
    <n v="4"/>
    <s v="Currus"/>
    <n v="1.1764705882352941E-2"/>
  </r>
  <r>
    <n v="2097"/>
    <d v="2015-06-21T00:00:00"/>
    <s v="2015"/>
    <x v="1"/>
    <x v="6"/>
    <s v="R3G"/>
    <n v="1"/>
    <n v="5858.37"/>
    <s v="Canada"/>
    <x v="3"/>
    <x v="275"/>
    <n v="0.5"/>
    <x v="3"/>
    <x v="7"/>
    <n v="4"/>
    <s v="Currus"/>
    <n v="1.1764705882352941E-2"/>
  </r>
  <r>
    <n v="2097"/>
    <d v="2015-06-29T00:00:00"/>
    <s v="2015"/>
    <x v="1"/>
    <x v="3"/>
    <s v="R3H"/>
    <n v="1"/>
    <n v="5858.37"/>
    <s v="Canada"/>
    <x v="3"/>
    <x v="275"/>
    <n v="0.5"/>
    <x v="3"/>
    <x v="7"/>
    <n v="4"/>
    <s v="Currus"/>
    <n v="1.1764705882352941E-2"/>
  </r>
  <r>
    <n v="2098"/>
    <d v="2015-04-30T00:00:00"/>
    <s v="2015"/>
    <x v="2"/>
    <x v="0"/>
    <s v="V6G"/>
    <n v="1"/>
    <n v="3905.37"/>
    <s v="Canada"/>
    <x v="1"/>
    <x v="276"/>
    <n v="1"/>
    <x v="3"/>
    <x v="7"/>
    <n v="4"/>
    <s v="Currus"/>
    <n v="1.1764705882352941E-2"/>
  </r>
  <r>
    <n v="2099"/>
    <d v="2015-04-30T00:00:00"/>
    <s v="2015"/>
    <x v="2"/>
    <x v="0"/>
    <s v="L5N"/>
    <n v="1"/>
    <n v="5165.37"/>
    <s v="Canada"/>
    <x v="2"/>
    <x v="277"/>
    <n v="0.5"/>
    <x v="3"/>
    <x v="7"/>
    <n v="4"/>
    <s v="Currus"/>
    <n v="1.1764705882352941E-2"/>
  </r>
  <r>
    <n v="2099"/>
    <d v="2015-03-12T00:00:00"/>
    <s v="2015"/>
    <x v="0"/>
    <x v="0"/>
    <s v="V6J"/>
    <n v="1"/>
    <n v="5165.37"/>
    <s v="Canada"/>
    <x v="1"/>
    <x v="277"/>
    <n v="0.5"/>
    <x v="3"/>
    <x v="7"/>
    <n v="4"/>
    <s v="Currus"/>
    <n v="1.1764705882352941E-2"/>
  </r>
  <r>
    <n v="2115"/>
    <d v="2015-05-05T00:00:00"/>
    <s v="2015"/>
    <x v="5"/>
    <x v="1"/>
    <s v="R3B"/>
    <n v="1"/>
    <n v="7433.37"/>
    <s v="Canada"/>
    <x v="3"/>
    <x v="278"/>
    <n v="1"/>
    <x v="1"/>
    <x v="1"/>
    <n v="14"/>
    <s v="Victoria"/>
    <n v="6.25E-2"/>
  </r>
  <r>
    <n v="2117"/>
    <d v="2015-01-29T00:00:00"/>
    <s v="2015"/>
    <x v="3"/>
    <x v="0"/>
    <s v="V5Z"/>
    <n v="1"/>
    <n v="8189.37"/>
    <s v="Canada"/>
    <x v="1"/>
    <x v="279"/>
    <n v="1"/>
    <x v="1"/>
    <x v="1"/>
    <n v="14"/>
    <s v="Victoria"/>
    <n v="6.25E-2"/>
  </r>
  <r>
    <n v="2133"/>
    <d v="2015-06-09T00:00:00"/>
    <s v="2015"/>
    <x v="1"/>
    <x v="1"/>
    <s v="L5G"/>
    <n v="1"/>
    <n v="5480.37"/>
    <s v="Canada"/>
    <x v="2"/>
    <x v="280"/>
    <n v="1"/>
    <x v="1"/>
    <x v="2"/>
    <n v="14"/>
    <s v="Victoria"/>
    <n v="6.25E-2"/>
  </r>
  <r>
    <n v="2136"/>
    <d v="2015-04-21T00:00:00"/>
    <s v="2015"/>
    <x v="2"/>
    <x v="1"/>
    <s v="V5M"/>
    <n v="1"/>
    <n v="5417.37"/>
    <s v="Canada"/>
    <x v="1"/>
    <x v="281"/>
    <n v="1"/>
    <x v="1"/>
    <x v="2"/>
    <n v="14"/>
    <s v="Victoria"/>
    <n v="6.25E-2"/>
  </r>
  <r>
    <n v="2143"/>
    <d v="2015-04-06T00:00:00"/>
    <s v="2015"/>
    <x v="2"/>
    <x v="3"/>
    <s v="M7Y"/>
    <n v="1"/>
    <n v="5291.37"/>
    <s v="Canada"/>
    <x v="2"/>
    <x v="282"/>
    <n v="1"/>
    <x v="1"/>
    <x v="2"/>
    <n v="14"/>
    <s v="Victoria"/>
    <n v="6.25E-2"/>
  </r>
  <r>
    <n v="2145"/>
    <d v="2015-03-12T00:00:00"/>
    <s v="2015"/>
    <x v="0"/>
    <x v="0"/>
    <s v="L5G"/>
    <n v="1"/>
    <n v="4850.37"/>
    <s v="Canada"/>
    <x v="2"/>
    <x v="283"/>
    <n v="1"/>
    <x v="1"/>
    <x v="2"/>
    <n v="14"/>
    <s v="Victoria"/>
    <n v="6.25E-2"/>
  </r>
  <r>
    <n v="2150"/>
    <d v="2015-04-06T00:00:00"/>
    <s v="2015"/>
    <x v="2"/>
    <x v="3"/>
    <s v="R3G"/>
    <n v="1"/>
    <n v="6173.37"/>
    <s v="Canada"/>
    <x v="3"/>
    <x v="284"/>
    <n v="0.5"/>
    <x v="1"/>
    <x v="3"/>
    <n v="14"/>
    <s v="Victoria"/>
    <n v="6.25E-2"/>
  </r>
  <r>
    <n v="2150"/>
    <d v="2015-04-21T00:00:00"/>
    <s v="2015"/>
    <x v="2"/>
    <x v="1"/>
    <s v="T6E"/>
    <n v="1"/>
    <n v="6173.37"/>
    <s v="Canada"/>
    <x v="0"/>
    <x v="284"/>
    <n v="0.5"/>
    <x v="1"/>
    <x v="3"/>
    <n v="14"/>
    <s v="Victoria"/>
    <n v="6.25E-2"/>
  </r>
  <r>
    <n v="2155"/>
    <d v="2015-03-12T00:00:00"/>
    <s v="2015"/>
    <x v="0"/>
    <x v="0"/>
    <s v="V5V"/>
    <n v="1"/>
    <n v="7748.37"/>
    <s v="Canada"/>
    <x v="1"/>
    <x v="285"/>
    <n v="1"/>
    <x v="1"/>
    <x v="3"/>
    <n v="14"/>
    <s v="Victoria"/>
    <n v="6.25E-2"/>
  </r>
  <r>
    <n v="2169"/>
    <d v="2015-04-13T00:00:00"/>
    <s v="2015"/>
    <x v="2"/>
    <x v="3"/>
    <s v="M7Y"/>
    <n v="1"/>
    <n v="7118.37"/>
    <s v="Canada"/>
    <x v="2"/>
    <x v="286"/>
    <n v="1"/>
    <x v="1"/>
    <x v="3"/>
    <n v="14"/>
    <s v="Victoria"/>
    <n v="6.25E-2"/>
  </r>
  <r>
    <n v="2180"/>
    <d v="2015-03-04T00:00:00"/>
    <s v="2015"/>
    <x v="0"/>
    <x v="2"/>
    <s v="M5L"/>
    <n v="1"/>
    <n v="5606.37"/>
    <s v="Canada"/>
    <x v="2"/>
    <x v="287"/>
    <n v="0.5"/>
    <x v="1"/>
    <x v="5"/>
    <n v="14"/>
    <s v="Victoria"/>
    <n v="6.25E-2"/>
  </r>
  <r>
    <n v="2180"/>
    <d v="2015-03-04T00:00:00"/>
    <s v="2015"/>
    <x v="0"/>
    <x v="2"/>
    <s v="T6G"/>
    <n v="1"/>
    <n v="5606.37"/>
    <s v="Canada"/>
    <x v="0"/>
    <x v="287"/>
    <n v="0.5"/>
    <x v="1"/>
    <x v="5"/>
    <n v="14"/>
    <s v="Victoria"/>
    <n v="6.25E-2"/>
  </r>
  <r>
    <n v="2186"/>
    <d v="2015-01-26T00:00:00"/>
    <s v="2015"/>
    <x v="3"/>
    <x v="3"/>
    <s v="M5L"/>
    <n v="1"/>
    <n v="5606.37"/>
    <s v="Canada"/>
    <x v="2"/>
    <x v="288"/>
    <n v="0.25"/>
    <x v="1"/>
    <x v="5"/>
    <n v="14"/>
    <s v="Victoria"/>
    <n v="6.25E-2"/>
  </r>
  <r>
    <n v="2186"/>
    <d v="2015-04-28T00:00:00"/>
    <s v="2015"/>
    <x v="2"/>
    <x v="1"/>
    <s v="T6E"/>
    <n v="1"/>
    <n v="5606.37"/>
    <s v="Canada"/>
    <x v="0"/>
    <x v="288"/>
    <n v="0.25"/>
    <x v="1"/>
    <x v="5"/>
    <n v="14"/>
    <s v="Victoria"/>
    <n v="6.25E-2"/>
  </r>
  <r>
    <n v="2186"/>
    <d v="2015-04-15T00:00:00"/>
    <s v="2015"/>
    <x v="2"/>
    <x v="2"/>
    <s v="M5P"/>
    <n v="1"/>
    <n v="5606.37"/>
    <s v="Canada"/>
    <x v="2"/>
    <x v="288"/>
    <n v="0.25"/>
    <x v="1"/>
    <x v="5"/>
    <n v="14"/>
    <s v="Victoria"/>
    <n v="6.25E-2"/>
  </r>
  <r>
    <n v="2186"/>
    <d v="2015-06-30T00:00:00"/>
    <s v="2015"/>
    <x v="1"/>
    <x v="1"/>
    <s v="K1R"/>
    <n v="1"/>
    <n v="5480.37"/>
    <s v="Canada"/>
    <x v="2"/>
    <x v="288"/>
    <n v="0.25"/>
    <x v="1"/>
    <x v="5"/>
    <n v="14"/>
    <s v="Victoria"/>
    <n v="6.25E-2"/>
  </r>
  <r>
    <n v="2197"/>
    <d v="2015-03-11T00:00:00"/>
    <s v="2015"/>
    <x v="0"/>
    <x v="2"/>
    <s v="T5H"/>
    <n v="1"/>
    <n v="2865.87"/>
    <s v="Canada"/>
    <x v="0"/>
    <x v="289"/>
    <n v="0.5"/>
    <x v="0"/>
    <x v="0"/>
    <n v="2"/>
    <s v="Aliqui"/>
    <n v="4.7169811320754715E-3"/>
  </r>
  <r>
    <n v="2197"/>
    <d v="2015-03-05T00:00:00"/>
    <s v="2015"/>
    <x v="0"/>
    <x v="0"/>
    <s v="K1R"/>
    <n v="1"/>
    <n v="2865.87"/>
    <s v="Canada"/>
    <x v="2"/>
    <x v="289"/>
    <n v="0.5"/>
    <x v="0"/>
    <x v="0"/>
    <n v="2"/>
    <s v="Aliqui"/>
    <n v="4.7169811320754715E-3"/>
  </r>
  <r>
    <n v="2199"/>
    <d v="2015-04-30T00:00:00"/>
    <s v="2015"/>
    <x v="2"/>
    <x v="0"/>
    <s v="V5N"/>
    <n v="1"/>
    <n v="2456.37"/>
    <s v="Canada"/>
    <x v="1"/>
    <x v="290"/>
    <n v="0.5"/>
    <x v="0"/>
    <x v="0"/>
    <n v="2"/>
    <s v="Aliqui"/>
    <n v="4.7169811320754715E-3"/>
  </r>
  <r>
    <n v="2199"/>
    <d v="2015-06-26T00:00:00"/>
    <s v="2015"/>
    <x v="1"/>
    <x v="5"/>
    <s v="T6N"/>
    <n v="1"/>
    <n v="2456.37"/>
    <s v="Canada"/>
    <x v="0"/>
    <x v="290"/>
    <n v="0.5"/>
    <x v="0"/>
    <x v="0"/>
    <n v="2"/>
    <s v="Aliqui"/>
    <n v="4.7169811320754715E-3"/>
  </r>
  <r>
    <n v="2206"/>
    <d v="2015-05-29T00:00:00"/>
    <s v="2015"/>
    <x v="5"/>
    <x v="5"/>
    <s v="R3V"/>
    <n v="1"/>
    <n v="1227.8699999999999"/>
    <s v="Canada"/>
    <x v="3"/>
    <x v="291"/>
    <n v="0.16666666666666666"/>
    <x v="2"/>
    <x v="6"/>
    <n v="2"/>
    <s v="Aliqui"/>
    <n v="4.7169811320754715E-3"/>
  </r>
  <r>
    <n v="2206"/>
    <d v="2015-02-03T00:00:00"/>
    <s v="2015"/>
    <x v="4"/>
    <x v="1"/>
    <s v="V6H"/>
    <n v="1"/>
    <n v="1227.8699999999999"/>
    <s v="Canada"/>
    <x v="1"/>
    <x v="291"/>
    <n v="0.16666666666666666"/>
    <x v="2"/>
    <x v="6"/>
    <n v="2"/>
    <s v="Aliqui"/>
    <n v="4.7169811320754715E-3"/>
  </r>
  <r>
    <n v="2206"/>
    <d v="2015-02-03T00:00:00"/>
    <s v="2015"/>
    <x v="4"/>
    <x v="1"/>
    <s v="T2X"/>
    <n v="1"/>
    <n v="1227.8699999999999"/>
    <s v="Canada"/>
    <x v="0"/>
    <x v="291"/>
    <n v="0.16666666666666666"/>
    <x v="2"/>
    <x v="6"/>
    <n v="2"/>
    <s v="Aliqui"/>
    <n v="4.7169811320754715E-3"/>
  </r>
  <r>
    <n v="2206"/>
    <d v="2015-03-20T00:00:00"/>
    <s v="2015"/>
    <x v="0"/>
    <x v="5"/>
    <s v="V6Z"/>
    <n v="1"/>
    <n v="1164.8699999999999"/>
    <s v="Canada"/>
    <x v="1"/>
    <x v="291"/>
    <n v="0.16666666666666666"/>
    <x v="2"/>
    <x v="6"/>
    <n v="2"/>
    <s v="Aliqui"/>
    <n v="4.7169811320754715E-3"/>
  </r>
  <r>
    <n v="2206"/>
    <d v="2015-04-15T00:00:00"/>
    <s v="2015"/>
    <x v="2"/>
    <x v="2"/>
    <s v="T5K"/>
    <n v="1"/>
    <n v="1227.8699999999999"/>
    <s v="Canada"/>
    <x v="0"/>
    <x v="291"/>
    <n v="0.16666666666666666"/>
    <x v="2"/>
    <x v="6"/>
    <n v="2"/>
    <s v="Aliqui"/>
    <n v="4.7169811320754715E-3"/>
  </r>
  <r>
    <n v="2206"/>
    <d v="2015-03-30T00:00:00"/>
    <s v="2015"/>
    <x v="0"/>
    <x v="3"/>
    <s v="T6W"/>
    <n v="1"/>
    <n v="1227.8699999999999"/>
    <s v="Canada"/>
    <x v="0"/>
    <x v="291"/>
    <n v="0.16666666666666666"/>
    <x v="2"/>
    <x v="6"/>
    <n v="2"/>
    <s v="Aliqui"/>
    <n v="4.7169811320754715E-3"/>
  </r>
  <r>
    <n v="2207"/>
    <d v="2015-02-03T00:00:00"/>
    <s v="2015"/>
    <x v="4"/>
    <x v="1"/>
    <s v="V6H"/>
    <n v="1"/>
    <n v="1227.8699999999999"/>
    <s v="Canada"/>
    <x v="1"/>
    <x v="292"/>
    <n v="0.16666666666666666"/>
    <x v="2"/>
    <x v="6"/>
    <n v="2"/>
    <s v="Aliqui"/>
    <n v="4.7169811320754715E-3"/>
  </r>
  <r>
    <n v="2207"/>
    <d v="2015-02-03T00:00:00"/>
    <s v="2015"/>
    <x v="4"/>
    <x v="1"/>
    <s v="T2X"/>
    <n v="1"/>
    <n v="1227.8699999999999"/>
    <s v="Canada"/>
    <x v="0"/>
    <x v="292"/>
    <n v="0.16666666666666666"/>
    <x v="2"/>
    <x v="6"/>
    <n v="2"/>
    <s v="Aliqui"/>
    <n v="4.7169811320754715E-3"/>
  </r>
  <r>
    <n v="2207"/>
    <d v="2015-03-30T00:00:00"/>
    <s v="2015"/>
    <x v="0"/>
    <x v="3"/>
    <s v="T6W"/>
    <n v="1"/>
    <n v="1227.8699999999999"/>
    <s v="Canada"/>
    <x v="0"/>
    <x v="292"/>
    <n v="0.16666666666666666"/>
    <x v="2"/>
    <x v="6"/>
    <n v="2"/>
    <s v="Aliqui"/>
    <n v="4.7169811320754715E-3"/>
  </r>
  <r>
    <n v="2207"/>
    <d v="2015-03-20T00:00:00"/>
    <s v="2015"/>
    <x v="0"/>
    <x v="5"/>
    <s v="V6Z"/>
    <n v="1"/>
    <n v="1164.8699999999999"/>
    <s v="Canada"/>
    <x v="1"/>
    <x v="292"/>
    <n v="0.16666666666666666"/>
    <x v="2"/>
    <x v="6"/>
    <n v="2"/>
    <s v="Aliqui"/>
    <n v="4.7169811320754715E-3"/>
  </r>
  <r>
    <n v="2207"/>
    <d v="2015-04-15T00:00:00"/>
    <s v="2015"/>
    <x v="2"/>
    <x v="2"/>
    <s v="T5K"/>
    <n v="1"/>
    <n v="1227.8699999999999"/>
    <s v="Canada"/>
    <x v="0"/>
    <x v="292"/>
    <n v="0.16666666666666666"/>
    <x v="2"/>
    <x v="6"/>
    <n v="2"/>
    <s v="Aliqui"/>
    <n v="4.7169811320754715E-3"/>
  </r>
  <r>
    <n v="2207"/>
    <d v="2015-05-29T00:00:00"/>
    <s v="2015"/>
    <x v="5"/>
    <x v="5"/>
    <s v="R3V"/>
    <n v="1"/>
    <n v="1227.8699999999999"/>
    <s v="Canada"/>
    <x v="3"/>
    <x v="292"/>
    <n v="0.16666666666666666"/>
    <x v="2"/>
    <x v="6"/>
    <n v="2"/>
    <s v="Aliqui"/>
    <n v="4.7169811320754715E-3"/>
  </r>
  <r>
    <n v="2214"/>
    <d v="2015-02-27T00:00:00"/>
    <s v="2015"/>
    <x v="4"/>
    <x v="5"/>
    <s v="L5N"/>
    <n v="1"/>
    <n v="4535.37"/>
    <s v="Canada"/>
    <x v="2"/>
    <x v="293"/>
    <n v="0.33333333333333331"/>
    <x v="2"/>
    <x v="6"/>
    <n v="2"/>
    <s v="Aliqui"/>
    <n v="4.7169811320754715E-3"/>
  </r>
  <r>
    <n v="2214"/>
    <d v="2015-02-04T00:00:00"/>
    <s v="2015"/>
    <x v="4"/>
    <x v="2"/>
    <s v="T6G"/>
    <n v="1"/>
    <n v="4724.37"/>
    <s v="Canada"/>
    <x v="0"/>
    <x v="293"/>
    <n v="0.33333333333333331"/>
    <x v="2"/>
    <x v="6"/>
    <n v="2"/>
    <s v="Aliqui"/>
    <n v="4.7169811320754715E-3"/>
  </r>
  <r>
    <n v="2214"/>
    <d v="2015-04-30T00:00:00"/>
    <s v="2015"/>
    <x v="2"/>
    <x v="0"/>
    <s v="R3B"/>
    <n v="1"/>
    <n v="4724.37"/>
    <s v="Canada"/>
    <x v="3"/>
    <x v="293"/>
    <n v="0.33333333333333331"/>
    <x v="2"/>
    <x v="6"/>
    <n v="2"/>
    <s v="Aliqui"/>
    <n v="4.7169811320754715E-3"/>
  </r>
  <r>
    <n v="2215"/>
    <d v="2015-04-30T00:00:00"/>
    <s v="2015"/>
    <x v="2"/>
    <x v="0"/>
    <s v="R3B"/>
    <n v="1"/>
    <n v="4724.37"/>
    <s v="Canada"/>
    <x v="3"/>
    <x v="294"/>
    <n v="0.33333333333333331"/>
    <x v="2"/>
    <x v="6"/>
    <n v="2"/>
    <s v="Aliqui"/>
    <n v="4.7169811320754715E-3"/>
  </r>
  <r>
    <n v="2215"/>
    <d v="2015-02-27T00:00:00"/>
    <s v="2015"/>
    <x v="4"/>
    <x v="5"/>
    <s v="L5N"/>
    <n v="1"/>
    <n v="4535.37"/>
    <s v="Canada"/>
    <x v="2"/>
    <x v="294"/>
    <n v="0.33333333333333331"/>
    <x v="2"/>
    <x v="6"/>
    <n v="2"/>
    <s v="Aliqui"/>
    <n v="4.7169811320754715E-3"/>
  </r>
  <r>
    <n v="2215"/>
    <d v="2015-02-04T00:00:00"/>
    <s v="2015"/>
    <x v="4"/>
    <x v="2"/>
    <s v="T6G"/>
    <n v="1"/>
    <n v="4724.37"/>
    <s v="Canada"/>
    <x v="0"/>
    <x v="294"/>
    <n v="0.33333333333333331"/>
    <x v="2"/>
    <x v="6"/>
    <n v="2"/>
    <s v="Aliqui"/>
    <n v="4.7169811320754715E-3"/>
  </r>
  <r>
    <n v="2218"/>
    <d v="2015-06-22T00:00:00"/>
    <s v="2015"/>
    <x v="1"/>
    <x v="3"/>
    <s v="V6M"/>
    <n v="1"/>
    <n v="1763.37"/>
    <s v="Canada"/>
    <x v="1"/>
    <x v="295"/>
    <n v="0.16666666666666666"/>
    <x v="2"/>
    <x v="6"/>
    <n v="2"/>
    <s v="Aliqui"/>
    <n v="4.7169811320754715E-3"/>
  </r>
  <r>
    <n v="2218"/>
    <d v="2015-03-11T00:00:00"/>
    <s v="2015"/>
    <x v="0"/>
    <x v="2"/>
    <s v="L5H"/>
    <n v="1"/>
    <n v="1763.37"/>
    <s v="Canada"/>
    <x v="2"/>
    <x v="295"/>
    <n v="0.16666666666666666"/>
    <x v="2"/>
    <x v="6"/>
    <n v="2"/>
    <s v="Aliqui"/>
    <n v="4.7169811320754715E-3"/>
  </r>
  <r>
    <n v="2218"/>
    <d v="2015-04-08T00:00:00"/>
    <s v="2015"/>
    <x v="2"/>
    <x v="2"/>
    <s v="V5N"/>
    <n v="1"/>
    <n v="1826.37"/>
    <s v="Canada"/>
    <x v="1"/>
    <x v="295"/>
    <n v="0.16666666666666666"/>
    <x v="2"/>
    <x v="6"/>
    <n v="2"/>
    <s v="Aliqui"/>
    <n v="4.7169811320754715E-3"/>
  </r>
  <r>
    <n v="2218"/>
    <d v="2015-02-13T00:00:00"/>
    <s v="2015"/>
    <x v="4"/>
    <x v="5"/>
    <s v="V6M"/>
    <n v="1"/>
    <n v="1826.37"/>
    <s v="Canada"/>
    <x v="1"/>
    <x v="295"/>
    <n v="0.16666666666666666"/>
    <x v="2"/>
    <x v="6"/>
    <n v="2"/>
    <s v="Aliqui"/>
    <n v="4.7169811320754715E-3"/>
  </r>
  <r>
    <n v="2218"/>
    <d v="2015-02-11T00:00:00"/>
    <s v="2015"/>
    <x v="4"/>
    <x v="2"/>
    <s v="T6T"/>
    <n v="1"/>
    <n v="1826.37"/>
    <s v="Canada"/>
    <x v="0"/>
    <x v="295"/>
    <n v="0.16666666666666666"/>
    <x v="2"/>
    <x v="6"/>
    <n v="2"/>
    <s v="Aliqui"/>
    <n v="4.7169811320754715E-3"/>
  </r>
  <r>
    <n v="2218"/>
    <d v="2015-05-29T00:00:00"/>
    <s v="2015"/>
    <x v="5"/>
    <x v="5"/>
    <s v="M6S"/>
    <n v="1"/>
    <n v="1889.37"/>
    <s v="Canada"/>
    <x v="2"/>
    <x v="295"/>
    <n v="0.16666666666666666"/>
    <x v="2"/>
    <x v="6"/>
    <n v="2"/>
    <s v="Aliqui"/>
    <n v="4.7169811320754715E-3"/>
  </r>
  <r>
    <n v="2219"/>
    <d v="2015-05-29T00:00:00"/>
    <s v="2015"/>
    <x v="5"/>
    <x v="5"/>
    <s v="M6S"/>
    <n v="1"/>
    <n v="1889.37"/>
    <s v="Canada"/>
    <x v="2"/>
    <x v="296"/>
    <n v="0.16666666666666666"/>
    <x v="2"/>
    <x v="6"/>
    <n v="2"/>
    <s v="Aliqui"/>
    <n v="4.7169811320754715E-3"/>
  </r>
  <r>
    <n v="2219"/>
    <d v="2015-06-22T00:00:00"/>
    <s v="2015"/>
    <x v="1"/>
    <x v="3"/>
    <s v="V6M"/>
    <n v="1"/>
    <n v="1763.37"/>
    <s v="Canada"/>
    <x v="1"/>
    <x v="296"/>
    <n v="0.16666666666666666"/>
    <x v="2"/>
    <x v="6"/>
    <n v="2"/>
    <s v="Aliqui"/>
    <n v="4.7169811320754715E-3"/>
  </r>
  <r>
    <n v="2219"/>
    <d v="2015-04-08T00:00:00"/>
    <s v="2015"/>
    <x v="2"/>
    <x v="2"/>
    <s v="V5N"/>
    <n v="1"/>
    <n v="1826.37"/>
    <s v="Canada"/>
    <x v="1"/>
    <x v="296"/>
    <n v="0.16666666666666666"/>
    <x v="2"/>
    <x v="6"/>
    <n v="2"/>
    <s v="Aliqui"/>
    <n v="4.7169811320754715E-3"/>
  </r>
  <r>
    <n v="2219"/>
    <d v="2015-03-11T00:00:00"/>
    <s v="2015"/>
    <x v="0"/>
    <x v="2"/>
    <s v="L5H"/>
    <n v="1"/>
    <n v="1763.37"/>
    <s v="Canada"/>
    <x v="2"/>
    <x v="296"/>
    <n v="0.16666666666666666"/>
    <x v="2"/>
    <x v="6"/>
    <n v="2"/>
    <s v="Aliqui"/>
    <n v="4.7169811320754715E-3"/>
  </r>
  <r>
    <n v="2219"/>
    <d v="2015-02-13T00:00:00"/>
    <s v="2015"/>
    <x v="4"/>
    <x v="5"/>
    <s v="V6M"/>
    <n v="1"/>
    <n v="1826.37"/>
    <s v="Canada"/>
    <x v="1"/>
    <x v="296"/>
    <n v="0.16666666666666666"/>
    <x v="2"/>
    <x v="6"/>
    <n v="2"/>
    <s v="Aliqui"/>
    <n v="4.7169811320754715E-3"/>
  </r>
  <r>
    <n v="2219"/>
    <d v="2015-02-11T00:00:00"/>
    <s v="2015"/>
    <x v="4"/>
    <x v="2"/>
    <s v="T6T"/>
    <n v="1"/>
    <n v="1826.37"/>
    <s v="Canada"/>
    <x v="0"/>
    <x v="296"/>
    <n v="0.16666666666666666"/>
    <x v="2"/>
    <x v="6"/>
    <n v="2"/>
    <s v="Aliqui"/>
    <n v="4.7169811320754715E-3"/>
  </r>
  <r>
    <n v="2224"/>
    <d v="2015-02-18T00:00:00"/>
    <s v="2015"/>
    <x v="4"/>
    <x v="2"/>
    <s v="L5N"/>
    <n v="1"/>
    <n v="723.87"/>
    <s v="Canada"/>
    <x v="2"/>
    <x v="297"/>
    <n v="9.0909090909090912E-2"/>
    <x v="2"/>
    <x v="6"/>
    <n v="2"/>
    <s v="Aliqui"/>
    <n v="4.7169811320754715E-3"/>
  </r>
  <r>
    <n v="2224"/>
    <d v="2015-04-03T00:00:00"/>
    <s v="2015"/>
    <x v="2"/>
    <x v="5"/>
    <s v="L5N"/>
    <n v="1"/>
    <n v="723.87"/>
    <s v="Canada"/>
    <x v="2"/>
    <x v="297"/>
    <n v="9.0909090909090912E-2"/>
    <x v="2"/>
    <x v="6"/>
    <n v="2"/>
    <s v="Aliqui"/>
    <n v="4.7169811320754715E-3"/>
  </r>
  <r>
    <n v="2224"/>
    <d v="2015-03-17T00:00:00"/>
    <s v="2015"/>
    <x v="0"/>
    <x v="1"/>
    <s v="L5P"/>
    <n v="1"/>
    <n v="723.87"/>
    <s v="Canada"/>
    <x v="2"/>
    <x v="297"/>
    <n v="9.0909090909090912E-2"/>
    <x v="2"/>
    <x v="6"/>
    <n v="2"/>
    <s v="Aliqui"/>
    <n v="4.7169811320754715E-3"/>
  </r>
  <r>
    <n v="2224"/>
    <d v="2015-03-12T00:00:00"/>
    <s v="2015"/>
    <x v="0"/>
    <x v="0"/>
    <s v="M5B"/>
    <n v="1"/>
    <n v="818.37"/>
    <s v="Canada"/>
    <x v="2"/>
    <x v="297"/>
    <n v="9.0909090909090912E-2"/>
    <x v="2"/>
    <x v="6"/>
    <n v="2"/>
    <s v="Aliqui"/>
    <n v="4.7169811320754715E-3"/>
  </r>
  <r>
    <n v="2224"/>
    <d v="2015-04-06T00:00:00"/>
    <s v="2015"/>
    <x v="2"/>
    <x v="3"/>
    <s v="V6R"/>
    <n v="1"/>
    <n v="818.37"/>
    <s v="Canada"/>
    <x v="1"/>
    <x v="297"/>
    <n v="9.0909090909090912E-2"/>
    <x v="2"/>
    <x v="6"/>
    <n v="2"/>
    <s v="Aliqui"/>
    <n v="4.7169811320754715E-3"/>
  </r>
  <r>
    <n v="2224"/>
    <d v="2015-01-27T00:00:00"/>
    <s v="2015"/>
    <x v="3"/>
    <x v="1"/>
    <s v="V5Z"/>
    <n v="1"/>
    <n v="818.37"/>
    <s v="Canada"/>
    <x v="1"/>
    <x v="297"/>
    <n v="9.0909090909090912E-2"/>
    <x v="2"/>
    <x v="6"/>
    <n v="2"/>
    <s v="Aliqui"/>
    <n v="4.7169811320754715E-3"/>
  </r>
  <r>
    <n v="2224"/>
    <d v="2015-04-15T00:00:00"/>
    <s v="2015"/>
    <x v="2"/>
    <x v="2"/>
    <s v="T2C"/>
    <n v="1"/>
    <n v="818.37"/>
    <s v="Canada"/>
    <x v="0"/>
    <x v="297"/>
    <n v="9.0909090909090912E-2"/>
    <x v="2"/>
    <x v="6"/>
    <n v="2"/>
    <s v="Aliqui"/>
    <n v="4.7169811320754715E-3"/>
  </r>
  <r>
    <n v="2224"/>
    <d v="2015-04-29T00:00:00"/>
    <s v="2015"/>
    <x v="2"/>
    <x v="2"/>
    <s v="R3G"/>
    <n v="1"/>
    <n v="755.37"/>
    <s v="Canada"/>
    <x v="3"/>
    <x v="297"/>
    <n v="9.0909090909090912E-2"/>
    <x v="2"/>
    <x v="6"/>
    <n v="2"/>
    <s v="Aliqui"/>
    <n v="4.7169811320754715E-3"/>
  </r>
  <r>
    <n v="2224"/>
    <d v="2015-05-11T00:00:00"/>
    <s v="2015"/>
    <x v="5"/>
    <x v="3"/>
    <s v="V6Z"/>
    <n v="1"/>
    <n v="755.37"/>
    <s v="Canada"/>
    <x v="1"/>
    <x v="297"/>
    <n v="9.0909090909090912E-2"/>
    <x v="2"/>
    <x v="6"/>
    <n v="2"/>
    <s v="Aliqui"/>
    <n v="4.7169811320754715E-3"/>
  </r>
  <r>
    <n v="2224"/>
    <d v="2015-05-19T00:00:00"/>
    <s v="2015"/>
    <x v="5"/>
    <x v="1"/>
    <s v="T6E"/>
    <n v="1"/>
    <n v="818.37"/>
    <s v="Canada"/>
    <x v="0"/>
    <x v="297"/>
    <n v="9.0909090909090912E-2"/>
    <x v="2"/>
    <x v="6"/>
    <n v="2"/>
    <s v="Aliqui"/>
    <n v="4.7169811320754715E-3"/>
  </r>
  <r>
    <n v="2224"/>
    <d v="2015-03-27T00:00:00"/>
    <s v="2015"/>
    <x v="0"/>
    <x v="5"/>
    <s v="T6J"/>
    <n v="1"/>
    <n v="818.37"/>
    <s v="Canada"/>
    <x v="0"/>
    <x v="297"/>
    <n v="9.0909090909090912E-2"/>
    <x v="2"/>
    <x v="6"/>
    <n v="2"/>
    <s v="Aliqui"/>
    <n v="4.7169811320754715E-3"/>
  </r>
  <r>
    <n v="2225"/>
    <d v="2015-02-18T00:00:00"/>
    <s v="2015"/>
    <x v="4"/>
    <x v="2"/>
    <s v="L5N"/>
    <n v="1"/>
    <n v="723.87"/>
    <s v="Canada"/>
    <x v="2"/>
    <x v="298"/>
    <n v="9.0909090909090912E-2"/>
    <x v="2"/>
    <x v="6"/>
    <n v="2"/>
    <s v="Aliqui"/>
    <n v="4.7169811320754715E-3"/>
  </r>
  <r>
    <n v="2225"/>
    <d v="2015-04-03T00:00:00"/>
    <s v="2015"/>
    <x v="2"/>
    <x v="5"/>
    <s v="L5N"/>
    <n v="1"/>
    <n v="723.87"/>
    <s v="Canada"/>
    <x v="2"/>
    <x v="298"/>
    <n v="9.0909090909090912E-2"/>
    <x v="2"/>
    <x v="6"/>
    <n v="2"/>
    <s v="Aliqui"/>
    <n v="4.7169811320754715E-3"/>
  </r>
  <r>
    <n v="2225"/>
    <d v="2015-03-17T00:00:00"/>
    <s v="2015"/>
    <x v="0"/>
    <x v="1"/>
    <s v="L5P"/>
    <n v="1"/>
    <n v="723.87"/>
    <s v="Canada"/>
    <x v="2"/>
    <x v="298"/>
    <n v="9.0909090909090912E-2"/>
    <x v="2"/>
    <x v="6"/>
    <n v="2"/>
    <s v="Aliqui"/>
    <n v="4.7169811320754715E-3"/>
  </r>
  <r>
    <n v="2225"/>
    <d v="2015-03-12T00:00:00"/>
    <s v="2015"/>
    <x v="0"/>
    <x v="0"/>
    <s v="M5B"/>
    <n v="1"/>
    <n v="818.37"/>
    <s v="Canada"/>
    <x v="2"/>
    <x v="298"/>
    <n v="9.0909090909090912E-2"/>
    <x v="2"/>
    <x v="6"/>
    <n v="2"/>
    <s v="Aliqui"/>
    <n v="4.7169811320754715E-3"/>
  </r>
  <r>
    <n v="2225"/>
    <d v="2015-04-06T00:00:00"/>
    <s v="2015"/>
    <x v="2"/>
    <x v="3"/>
    <s v="V6R"/>
    <n v="1"/>
    <n v="818.37"/>
    <s v="Canada"/>
    <x v="1"/>
    <x v="298"/>
    <n v="9.0909090909090912E-2"/>
    <x v="2"/>
    <x v="6"/>
    <n v="2"/>
    <s v="Aliqui"/>
    <n v="4.7169811320754715E-3"/>
  </r>
  <r>
    <n v="2225"/>
    <d v="2015-01-27T00:00:00"/>
    <s v="2015"/>
    <x v="3"/>
    <x v="1"/>
    <s v="V5Z"/>
    <n v="1"/>
    <n v="818.37"/>
    <s v="Canada"/>
    <x v="1"/>
    <x v="298"/>
    <n v="9.0909090909090912E-2"/>
    <x v="2"/>
    <x v="6"/>
    <n v="2"/>
    <s v="Aliqui"/>
    <n v="4.7169811320754715E-3"/>
  </r>
  <r>
    <n v="2225"/>
    <d v="2015-04-15T00:00:00"/>
    <s v="2015"/>
    <x v="2"/>
    <x v="2"/>
    <s v="T2C"/>
    <n v="1"/>
    <n v="818.37"/>
    <s v="Canada"/>
    <x v="0"/>
    <x v="298"/>
    <n v="9.0909090909090912E-2"/>
    <x v="2"/>
    <x v="6"/>
    <n v="2"/>
    <s v="Aliqui"/>
    <n v="4.7169811320754715E-3"/>
  </r>
  <r>
    <n v="2225"/>
    <d v="2015-04-29T00:00:00"/>
    <s v="2015"/>
    <x v="2"/>
    <x v="2"/>
    <s v="R3G"/>
    <n v="1"/>
    <n v="755.37"/>
    <s v="Canada"/>
    <x v="3"/>
    <x v="298"/>
    <n v="9.0909090909090912E-2"/>
    <x v="2"/>
    <x v="6"/>
    <n v="2"/>
    <s v="Aliqui"/>
    <n v="4.7169811320754715E-3"/>
  </r>
  <r>
    <n v="2225"/>
    <d v="2015-05-19T00:00:00"/>
    <s v="2015"/>
    <x v="5"/>
    <x v="1"/>
    <s v="T6E"/>
    <n v="1"/>
    <n v="818.37"/>
    <s v="Canada"/>
    <x v="0"/>
    <x v="298"/>
    <n v="9.0909090909090912E-2"/>
    <x v="2"/>
    <x v="6"/>
    <n v="2"/>
    <s v="Aliqui"/>
    <n v="4.7169811320754715E-3"/>
  </r>
  <r>
    <n v="2225"/>
    <d v="2015-05-11T00:00:00"/>
    <s v="2015"/>
    <x v="5"/>
    <x v="3"/>
    <s v="V6Z"/>
    <n v="1"/>
    <n v="755.37"/>
    <s v="Canada"/>
    <x v="1"/>
    <x v="298"/>
    <n v="9.0909090909090912E-2"/>
    <x v="2"/>
    <x v="6"/>
    <n v="2"/>
    <s v="Aliqui"/>
    <n v="4.7169811320754715E-3"/>
  </r>
  <r>
    <n v="2225"/>
    <d v="2015-03-27T00:00:00"/>
    <s v="2015"/>
    <x v="0"/>
    <x v="5"/>
    <s v="T6J"/>
    <n v="1"/>
    <n v="818.37"/>
    <s v="Canada"/>
    <x v="0"/>
    <x v="298"/>
    <n v="9.0909090909090912E-2"/>
    <x v="2"/>
    <x v="6"/>
    <n v="2"/>
    <s v="Aliqui"/>
    <n v="4.7169811320754715E-3"/>
  </r>
  <r>
    <n v="2236"/>
    <d v="2015-02-24T00:00:00"/>
    <s v="2015"/>
    <x v="4"/>
    <x v="1"/>
    <s v="T6T"/>
    <n v="1"/>
    <n v="2330.37"/>
    <s v="Canada"/>
    <x v="0"/>
    <x v="299"/>
    <n v="0.5"/>
    <x v="2"/>
    <x v="6"/>
    <n v="2"/>
    <s v="Aliqui"/>
    <n v="4.7169811320754715E-3"/>
  </r>
  <r>
    <n v="2236"/>
    <d v="2015-03-29T00:00:00"/>
    <s v="2015"/>
    <x v="0"/>
    <x v="6"/>
    <s v="T6E"/>
    <n v="1"/>
    <n v="2330.37"/>
    <s v="Canada"/>
    <x v="0"/>
    <x v="299"/>
    <n v="0.5"/>
    <x v="2"/>
    <x v="6"/>
    <n v="2"/>
    <s v="Aliqui"/>
    <n v="4.7169811320754715E-3"/>
  </r>
  <r>
    <n v="2237"/>
    <d v="2015-02-24T00:00:00"/>
    <s v="2015"/>
    <x v="4"/>
    <x v="1"/>
    <s v="T6T"/>
    <n v="1"/>
    <n v="2330.37"/>
    <s v="Canada"/>
    <x v="0"/>
    <x v="300"/>
    <n v="0.5"/>
    <x v="2"/>
    <x v="6"/>
    <n v="2"/>
    <s v="Aliqui"/>
    <n v="4.7169811320754715E-3"/>
  </r>
  <r>
    <n v="2237"/>
    <d v="2015-03-29T00:00:00"/>
    <s v="2015"/>
    <x v="0"/>
    <x v="6"/>
    <s v="T6E"/>
    <n v="1"/>
    <n v="2330.37"/>
    <s v="Canada"/>
    <x v="0"/>
    <x v="300"/>
    <n v="0.5"/>
    <x v="2"/>
    <x v="6"/>
    <n v="2"/>
    <s v="Aliqui"/>
    <n v="4.7169811320754715E-3"/>
  </r>
  <r>
    <n v="2238"/>
    <d v="2015-05-03T00:00:00"/>
    <s v="2015"/>
    <x v="5"/>
    <x v="6"/>
    <s v="R2W"/>
    <n v="1"/>
    <n v="1700.37"/>
    <s v="Canada"/>
    <x v="3"/>
    <x v="301"/>
    <n v="0.5"/>
    <x v="2"/>
    <x v="6"/>
    <n v="2"/>
    <s v="Aliqui"/>
    <n v="4.7169811320754715E-3"/>
  </r>
  <r>
    <n v="2238"/>
    <d v="2015-03-05T00:00:00"/>
    <s v="2015"/>
    <x v="0"/>
    <x v="0"/>
    <s v="K1N"/>
    <n v="1"/>
    <n v="1637.37"/>
    <s v="Canada"/>
    <x v="2"/>
    <x v="301"/>
    <n v="0.5"/>
    <x v="2"/>
    <x v="6"/>
    <n v="2"/>
    <s v="Aliqui"/>
    <n v="4.7169811320754715E-3"/>
  </r>
  <r>
    <n v="2239"/>
    <d v="2015-05-03T00:00:00"/>
    <s v="2015"/>
    <x v="5"/>
    <x v="6"/>
    <s v="R2W"/>
    <n v="1"/>
    <n v="1700.37"/>
    <s v="Canada"/>
    <x v="3"/>
    <x v="302"/>
    <n v="0.5"/>
    <x v="2"/>
    <x v="6"/>
    <n v="2"/>
    <s v="Aliqui"/>
    <n v="4.7169811320754715E-3"/>
  </r>
  <r>
    <n v="2239"/>
    <d v="2015-03-05T00:00:00"/>
    <s v="2015"/>
    <x v="0"/>
    <x v="0"/>
    <s v="K1N"/>
    <n v="1"/>
    <n v="1637.37"/>
    <s v="Canada"/>
    <x v="2"/>
    <x v="302"/>
    <n v="0.5"/>
    <x v="2"/>
    <x v="6"/>
    <n v="2"/>
    <s v="Aliqui"/>
    <n v="4.7169811320754715E-3"/>
  </r>
  <r>
    <n v="2240"/>
    <d v="2015-05-28T00:00:00"/>
    <s v="2015"/>
    <x v="5"/>
    <x v="0"/>
    <s v="M4P"/>
    <n v="1"/>
    <n v="1070.3699999999999"/>
    <s v="Canada"/>
    <x v="2"/>
    <x v="303"/>
    <n v="1"/>
    <x v="2"/>
    <x v="6"/>
    <n v="2"/>
    <s v="Aliqui"/>
    <n v="4.7169811320754715E-3"/>
  </r>
  <r>
    <n v="2241"/>
    <d v="2015-05-28T00:00:00"/>
    <s v="2015"/>
    <x v="5"/>
    <x v="0"/>
    <s v="M4P"/>
    <n v="1"/>
    <n v="1070.3699999999999"/>
    <s v="Canada"/>
    <x v="2"/>
    <x v="304"/>
    <n v="1"/>
    <x v="2"/>
    <x v="6"/>
    <n v="2"/>
    <s v="Aliqui"/>
    <n v="4.7169811320754715E-3"/>
  </r>
  <r>
    <n v="2262"/>
    <d v="2015-03-26T00:00:00"/>
    <s v="2015"/>
    <x v="0"/>
    <x v="0"/>
    <s v="T6W"/>
    <n v="1"/>
    <n v="4220.37"/>
    <s v="Canada"/>
    <x v="0"/>
    <x v="305"/>
    <n v="1"/>
    <x v="2"/>
    <x v="6"/>
    <n v="2"/>
    <s v="Aliqui"/>
    <n v="4.7169811320754715E-3"/>
  </r>
  <r>
    <n v="2263"/>
    <d v="2015-03-26T00:00:00"/>
    <s v="2015"/>
    <x v="0"/>
    <x v="0"/>
    <s v="T6W"/>
    <n v="1"/>
    <n v="4220.37"/>
    <s v="Canada"/>
    <x v="0"/>
    <x v="306"/>
    <n v="1"/>
    <x v="2"/>
    <x v="6"/>
    <n v="2"/>
    <s v="Aliqui"/>
    <n v="4.7169811320754715E-3"/>
  </r>
  <r>
    <n v="2269"/>
    <d v="2015-02-23T00:00:00"/>
    <s v="2015"/>
    <x v="4"/>
    <x v="3"/>
    <s v="V6A"/>
    <n v="1"/>
    <n v="3936.87"/>
    <s v="Canada"/>
    <x v="1"/>
    <x v="307"/>
    <n v="0.14285714285714285"/>
    <x v="2"/>
    <x v="4"/>
    <n v="2"/>
    <s v="Aliqui"/>
    <n v="4.7169811320754715E-3"/>
  </r>
  <r>
    <n v="2269"/>
    <d v="2015-02-26T00:00:00"/>
    <s v="2015"/>
    <x v="4"/>
    <x v="0"/>
    <s v="V6E"/>
    <n v="1"/>
    <n v="4188.87"/>
    <s v="Canada"/>
    <x v="1"/>
    <x v="307"/>
    <n v="0.14285714285714285"/>
    <x v="2"/>
    <x v="4"/>
    <n v="2"/>
    <s v="Aliqui"/>
    <n v="4.7169811320754715E-3"/>
  </r>
  <r>
    <n v="2269"/>
    <d v="2015-04-29T00:00:00"/>
    <s v="2015"/>
    <x v="2"/>
    <x v="2"/>
    <s v="T3G"/>
    <n v="1"/>
    <n v="3936.87"/>
    <s v="Canada"/>
    <x v="0"/>
    <x v="307"/>
    <n v="0.14285714285714285"/>
    <x v="2"/>
    <x v="4"/>
    <n v="2"/>
    <s v="Aliqui"/>
    <n v="4.7169811320754715E-3"/>
  </r>
  <r>
    <n v="2269"/>
    <d v="2015-03-22T00:00:00"/>
    <s v="2015"/>
    <x v="0"/>
    <x v="6"/>
    <s v="T6G"/>
    <n v="1"/>
    <n v="4403.7"/>
    <s v="Canada"/>
    <x v="0"/>
    <x v="307"/>
    <n v="0.14285714285714285"/>
    <x v="2"/>
    <x v="4"/>
    <n v="2"/>
    <s v="Aliqui"/>
    <n v="4.7169811320754715E-3"/>
  </r>
  <r>
    <n v="2269"/>
    <d v="2015-06-12T00:00:00"/>
    <s v="2015"/>
    <x v="1"/>
    <x v="5"/>
    <s v="T2X"/>
    <n v="1"/>
    <n v="4466.7"/>
    <s v="Canada"/>
    <x v="0"/>
    <x v="307"/>
    <n v="0.14285714285714285"/>
    <x v="2"/>
    <x v="4"/>
    <n v="2"/>
    <s v="Aliqui"/>
    <n v="4.7169811320754715E-3"/>
  </r>
  <r>
    <n v="2269"/>
    <d v="2015-06-10T00:00:00"/>
    <s v="2015"/>
    <x v="1"/>
    <x v="2"/>
    <s v="R3B"/>
    <n v="1"/>
    <n v="4188.87"/>
    <s v="Canada"/>
    <x v="3"/>
    <x v="307"/>
    <n v="0.14285714285714285"/>
    <x v="2"/>
    <x v="4"/>
    <n v="2"/>
    <s v="Aliqui"/>
    <n v="4.7169811320754715E-3"/>
  </r>
  <r>
    <n v="2269"/>
    <d v="2015-06-18T00:00:00"/>
    <s v="2015"/>
    <x v="1"/>
    <x v="0"/>
    <s v="R3V"/>
    <n v="1"/>
    <n v="4466.7"/>
    <s v="Canada"/>
    <x v="3"/>
    <x v="307"/>
    <n v="0.14285714285714285"/>
    <x v="2"/>
    <x v="4"/>
    <n v="2"/>
    <s v="Aliqui"/>
    <n v="4.7169811320754715E-3"/>
  </r>
  <r>
    <n v="2275"/>
    <d v="2015-05-29T00:00:00"/>
    <s v="2015"/>
    <x v="5"/>
    <x v="5"/>
    <s v="M6S"/>
    <n v="1"/>
    <n v="4724.37"/>
    <s v="Canada"/>
    <x v="2"/>
    <x v="308"/>
    <n v="0.1"/>
    <x v="2"/>
    <x v="4"/>
    <n v="2"/>
    <s v="Aliqui"/>
    <n v="4.7169811320754715E-3"/>
  </r>
  <r>
    <n v="2275"/>
    <d v="2015-05-26T00:00:00"/>
    <s v="2015"/>
    <x v="5"/>
    <x v="1"/>
    <s v="V6J"/>
    <n v="1"/>
    <n v="4472.37"/>
    <s v="Canada"/>
    <x v="1"/>
    <x v="308"/>
    <n v="0.1"/>
    <x v="2"/>
    <x v="4"/>
    <n v="2"/>
    <s v="Aliqui"/>
    <n v="4.7169811320754715E-3"/>
  </r>
  <r>
    <n v="2275"/>
    <d v="2015-04-24T00:00:00"/>
    <s v="2015"/>
    <x v="2"/>
    <x v="5"/>
    <s v="R3G"/>
    <n v="1"/>
    <n v="4724.37"/>
    <s v="Canada"/>
    <x v="3"/>
    <x v="308"/>
    <n v="0.1"/>
    <x v="2"/>
    <x v="4"/>
    <n v="2"/>
    <s v="Aliqui"/>
    <n v="4.7169811320754715E-3"/>
  </r>
  <r>
    <n v="2275"/>
    <d v="2015-02-25T00:00:00"/>
    <s v="2015"/>
    <x v="4"/>
    <x v="2"/>
    <s v="R3G"/>
    <n v="1"/>
    <n v="5096.7"/>
    <s v="Canada"/>
    <x v="3"/>
    <x v="308"/>
    <n v="0.1"/>
    <x v="2"/>
    <x v="4"/>
    <n v="2"/>
    <s v="Aliqui"/>
    <n v="4.7169811320754715E-3"/>
  </r>
  <r>
    <n v="2275"/>
    <d v="2015-03-03T00:00:00"/>
    <s v="2015"/>
    <x v="0"/>
    <x v="1"/>
    <s v="M5R"/>
    <n v="1"/>
    <n v="4661.37"/>
    <s v="Canada"/>
    <x v="2"/>
    <x v="308"/>
    <n v="0.1"/>
    <x v="2"/>
    <x v="4"/>
    <n v="2"/>
    <s v="Aliqui"/>
    <n v="4.7169811320754715E-3"/>
  </r>
  <r>
    <n v="2275"/>
    <d v="2015-03-31T00:00:00"/>
    <s v="2015"/>
    <x v="0"/>
    <x v="1"/>
    <s v="V5Z"/>
    <n v="1"/>
    <n v="4661.37"/>
    <s v="Canada"/>
    <x v="1"/>
    <x v="308"/>
    <n v="0.1"/>
    <x v="2"/>
    <x v="4"/>
    <n v="2"/>
    <s v="Aliqui"/>
    <n v="4.7169811320754715E-3"/>
  </r>
  <r>
    <n v="2275"/>
    <d v="2015-02-19T00:00:00"/>
    <s v="2015"/>
    <x v="4"/>
    <x v="0"/>
    <s v="V6Z"/>
    <n v="1"/>
    <n v="4661.37"/>
    <s v="Canada"/>
    <x v="1"/>
    <x v="308"/>
    <n v="0.1"/>
    <x v="2"/>
    <x v="4"/>
    <n v="2"/>
    <s v="Aliqui"/>
    <n v="4.7169811320754715E-3"/>
  </r>
  <r>
    <n v="2275"/>
    <d v="2015-03-12T00:00:00"/>
    <s v="2015"/>
    <x v="0"/>
    <x v="0"/>
    <s v="V6M"/>
    <n v="1"/>
    <n v="4724.37"/>
    <s v="Canada"/>
    <x v="1"/>
    <x v="308"/>
    <n v="0.1"/>
    <x v="2"/>
    <x v="4"/>
    <n v="2"/>
    <s v="Aliqui"/>
    <n v="4.7169811320754715E-3"/>
  </r>
  <r>
    <n v="2275"/>
    <d v="2015-03-30T00:00:00"/>
    <s v="2015"/>
    <x v="0"/>
    <x v="3"/>
    <s v="H1B"/>
    <n v="1"/>
    <n v="4472.37"/>
    <s v="Canada"/>
    <x v="4"/>
    <x v="308"/>
    <n v="0.1"/>
    <x v="2"/>
    <x v="4"/>
    <n v="2"/>
    <s v="Aliqui"/>
    <n v="4.7169811320754715E-3"/>
  </r>
  <r>
    <n v="2275"/>
    <d v="2015-04-24T00:00:00"/>
    <s v="2015"/>
    <x v="2"/>
    <x v="5"/>
    <s v="T2C"/>
    <n v="1"/>
    <n v="4661.37"/>
    <s v="Canada"/>
    <x v="0"/>
    <x v="308"/>
    <n v="0.1"/>
    <x v="2"/>
    <x v="4"/>
    <n v="2"/>
    <s v="Aliqui"/>
    <n v="4.7169811320754715E-3"/>
  </r>
  <r>
    <n v="2277"/>
    <d v="2015-04-20T00:00:00"/>
    <s v="2015"/>
    <x v="2"/>
    <x v="3"/>
    <s v="T6E"/>
    <n v="1"/>
    <n v="3527.37"/>
    <s v="Canada"/>
    <x v="0"/>
    <x v="309"/>
    <n v="0.25"/>
    <x v="2"/>
    <x v="4"/>
    <n v="2"/>
    <s v="Aliqui"/>
    <n v="4.7169811320754715E-3"/>
  </r>
  <r>
    <n v="2277"/>
    <d v="2015-03-02T00:00:00"/>
    <s v="2015"/>
    <x v="0"/>
    <x v="3"/>
    <s v="V6M"/>
    <n v="1"/>
    <n v="3653.37"/>
    <s v="Canada"/>
    <x v="1"/>
    <x v="309"/>
    <n v="0.25"/>
    <x v="2"/>
    <x v="4"/>
    <n v="2"/>
    <s v="Aliqui"/>
    <n v="4.7169811320754715E-3"/>
  </r>
  <r>
    <n v="2277"/>
    <d v="2015-06-15T00:00:00"/>
    <s v="2015"/>
    <x v="1"/>
    <x v="3"/>
    <s v="T5K"/>
    <n v="1"/>
    <n v="3836.7"/>
    <s v="Canada"/>
    <x v="0"/>
    <x v="309"/>
    <n v="0.25"/>
    <x v="2"/>
    <x v="4"/>
    <n v="2"/>
    <s v="Aliqui"/>
    <n v="4.7169811320754715E-3"/>
  </r>
  <r>
    <n v="2277"/>
    <d v="2015-06-30T00:00:00"/>
    <s v="2015"/>
    <x v="1"/>
    <x v="1"/>
    <s v="V6A"/>
    <n v="1"/>
    <n v="3653.37"/>
    <s v="Canada"/>
    <x v="1"/>
    <x v="309"/>
    <n v="0.25"/>
    <x v="2"/>
    <x v="4"/>
    <n v="2"/>
    <s v="Aliqui"/>
    <n v="4.7169811320754715E-3"/>
  </r>
  <r>
    <n v="2280"/>
    <d v="2015-03-19T00:00:00"/>
    <s v="2015"/>
    <x v="0"/>
    <x v="0"/>
    <s v="M5P"/>
    <n v="1"/>
    <n v="2046.87"/>
    <s v="Canada"/>
    <x v="2"/>
    <x v="310"/>
    <n v="0.2"/>
    <x v="2"/>
    <x v="4"/>
    <n v="2"/>
    <s v="Aliqui"/>
    <n v="4.7169811320754715E-3"/>
  </r>
  <r>
    <n v="2280"/>
    <d v="2015-02-24T00:00:00"/>
    <s v="2015"/>
    <x v="4"/>
    <x v="1"/>
    <s v="T6R"/>
    <n v="1"/>
    <n v="2046.87"/>
    <s v="Canada"/>
    <x v="0"/>
    <x v="310"/>
    <n v="0.2"/>
    <x v="2"/>
    <x v="4"/>
    <n v="2"/>
    <s v="Aliqui"/>
    <n v="4.7169811320754715E-3"/>
  </r>
  <r>
    <n v="2280"/>
    <d v="2015-03-20T00:00:00"/>
    <s v="2015"/>
    <x v="0"/>
    <x v="5"/>
    <s v="R3B"/>
    <n v="1"/>
    <n v="2046.87"/>
    <s v="Canada"/>
    <x v="3"/>
    <x v="310"/>
    <n v="0.2"/>
    <x v="2"/>
    <x v="4"/>
    <n v="2"/>
    <s v="Aliqui"/>
    <n v="4.7169811320754715E-3"/>
  </r>
  <r>
    <n v="2280"/>
    <d v="2015-05-04T00:00:00"/>
    <s v="2015"/>
    <x v="5"/>
    <x v="3"/>
    <s v="V5Z"/>
    <n v="1"/>
    <n v="2324.6999999999998"/>
    <s v="Canada"/>
    <x v="1"/>
    <x v="310"/>
    <n v="0.2"/>
    <x v="2"/>
    <x v="4"/>
    <n v="2"/>
    <s v="Aliqui"/>
    <n v="4.7169811320754715E-3"/>
  </r>
  <r>
    <n v="2280"/>
    <d v="2015-03-29T00:00:00"/>
    <s v="2015"/>
    <x v="0"/>
    <x v="6"/>
    <s v="V5W"/>
    <n v="1"/>
    <n v="2046.87"/>
    <s v="Canada"/>
    <x v="1"/>
    <x v="310"/>
    <n v="0.2"/>
    <x v="2"/>
    <x v="4"/>
    <n v="2"/>
    <s v="Aliqui"/>
    <n v="4.7169811320754715E-3"/>
  </r>
  <r>
    <n v="2284"/>
    <d v="2015-01-25T00:00:00"/>
    <s v="2015"/>
    <x v="3"/>
    <x v="6"/>
    <s v="K1R"/>
    <n v="1"/>
    <n v="4157.37"/>
    <s v="Canada"/>
    <x v="2"/>
    <x v="311"/>
    <n v="0.33333333333333331"/>
    <x v="2"/>
    <x v="4"/>
    <n v="2"/>
    <s v="Aliqui"/>
    <n v="4.7169811320754715E-3"/>
  </r>
  <r>
    <n v="2284"/>
    <d v="2015-06-25T00:00:00"/>
    <s v="2015"/>
    <x v="1"/>
    <x v="0"/>
    <s v="V5Z"/>
    <n v="1"/>
    <n v="4403.7"/>
    <s v="Canada"/>
    <x v="1"/>
    <x v="311"/>
    <n v="0.33333333333333331"/>
    <x v="2"/>
    <x v="4"/>
    <n v="2"/>
    <s v="Aliqui"/>
    <n v="4.7169811320754715E-3"/>
  </r>
  <r>
    <n v="2284"/>
    <d v="2015-02-22T00:00:00"/>
    <s v="2015"/>
    <x v="4"/>
    <x v="6"/>
    <s v="T6G"/>
    <n v="1"/>
    <n v="4157.37"/>
    <s v="Canada"/>
    <x v="0"/>
    <x v="311"/>
    <n v="0.33333333333333331"/>
    <x v="2"/>
    <x v="4"/>
    <n v="2"/>
    <s v="Aliqui"/>
    <n v="4.7169811320754715E-3"/>
  </r>
  <r>
    <n v="2295"/>
    <d v="2015-06-24T00:00:00"/>
    <s v="2015"/>
    <x v="1"/>
    <x v="2"/>
    <s v="T2C"/>
    <n v="1"/>
    <n v="11459.7"/>
    <s v="Canada"/>
    <x v="0"/>
    <x v="312"/>
    <n v="0.33333333333333331"/>
    <x v="1"/>
    <x v="1"/>
    <n v="2"/>
    <s v="Aliqui"/>
    <n v="4.7169811320754715E-3"/>
  </r>
  <r>
    <n v="2295"/>
    <d v="2015-03-29T00:00:00"/>
    <s v="2015"/>
    <x v="0"/>
    <x v="6"/>
    <s v="H1B"/>
    <n v="1"/>
    <n v="11459.7"/>
    <s v="Canada"/>
    <x v="4"/>
    <x v="312"/>
    <n v="0.33333333333333331"/>
    <x v="1"/>
    <x v="1"/>
    <n v="2"/>
    <s v="Aliqui"/>
    <n v="4.7169811320754715E-3"/>
  </r>
  <r>
    <n v="2295"/>
    <d v="2015-06-19T00:00:00"/>
    <s v="2015"/>
    <x v="1"/>
    <x v="5"/>
    <s v="L5N"/>
    <n v="1"/>
    <n v="10898.37"/>
    <s v="Canada"/>
    <x v="2"/>
    <x v="312"/>
    <n v="0.33333333333333331"/>
    <x v="1"/>
    <x v="1"/>
    <n v="2"/>
    <s v="Aliqui"/>
    <n v="4.7169811320754715E-3"/>
  </r>
  <r>
    <n v="2331"/>
    <d v="2015-03-23T00:00:00"/>
    <s v="2015"/>
    <x v="0"/>
    <x v="3"/>
    <s v="K1R"/>
    <n v="1"/>
    <n v="7868.7"/>
    <s v="Canada"/>
    <x v="2"/>
    <x v="313"/>
    <n v="0.2"/>
    <x v="1"/>
    <x v="3"/>
    <n v="2"/>
    <s v="Aliqui"/>
    <n v="4.7169811320754715E-3"/>
  </r>
  <r>
    <n v="2331"/>
    <d v="2015-04-27T00:00:00"/>
    <s v="2015"/>
    <x v="2"/>
    <x v="3"/>
    <s v="T6G"/>
    <n v="1"/>
    <n v="7868.7"/>
    <s v="Canada"/>
    <x v="0"/>
    <x v="313"/>
    <n v="0.2"/>
    <x v="1"/>
    <x v="3"/>
    <n v="2"/>
    <s v="Aliqui"/>
    <n v="4.7169811320754715E-3"/>
  </r>
  <r>
    <n v="2331"/>
    <d v="2015-05-19T00:00:00"/>
    <s v="2015"/>
    <x v="5"/>
    <x v="1"/>
    <s v="K1A"/>
    <n v="1"/>
    <n v="7805.7"/>
    <s v="Canada"/>
    <x v="2"/>
    <x v="313"/>
    <n v="0.2"/>
    <x v="1"/>
    <x v="3"/>
    <n v="2"/>
    <s v="Aliqui"/>
    <n v="4.7169811320754715E-3"/>
  </r>
  <r>
    <n v="2331"/>
    <d v="2015-05-11T00:00:00"/>
    <s v="2015"/>
    <x v="5"/>
    <x v="3"/>
    <s v="V5Z"/>
    <n v="1"/>
    <n v="8372.7000000000007"/>
    <s v="Canada"/>
    <x v="1"/>
    <x v="313"/>
    <n v="0.2"/>
    <x v="1"/>
    <x v="3"/>
    <n v="2"/>
    <s v="Aliqui"/>
    <n v="4.7169811320754715E-3"/>
  </r>
  <r>
    <n v="2331"/>
    <d v="2015-06-15T00:00:00"/>
    <s v="2015"/>
    <x v="1"/>
    <x v="3"/>
    <s v="L5T"/>
    <n v="1"/>
    <n v="7868.7"/>
    <s v="Canada"/>
    <x v="2"/>
    <x v="313"/>
    <n v="0.2"/>
    <x v="1"/>
    <x v="3"/>
    <n v="2"/>
    <s v="Aliqui"/>
    <n v="4.7169811320754715E-3"/>
  </r>
  <r>
    <n v="2332"/>
    <d v="2015-05-26T00:00:00"/>
    <s v="2015"/>
    <x v="5"/>
    <x v="1"/>
    <s v="M4E"/>
    <n v="1"/>
    <n v="5921.37"/>
    <s v="Canada"/>
    <x v="2"/>
    <x v="314"/>
    <n v="7.1428571428571425E-2"/>
    <x v="1"/>
    <x v="3"/>
    <n v="2"/>
    <s v="Aliqui"/>
    <n v="4.7169811320754715E-3"/>
  </r>
  <r>
    <n v="2332"/>
    <d v="2015-05-29T00:00:00"/>
    <s v="2015"/>
    <x v="5"/>
    <x v="5"/>
    <s v="T6G"/>
    <n v="1"/>
    <n v="6356.7"/>
    <s v="Canada"/>
    <x v="0"/>
    <x v="314"/>
    <n v="7.1428571428571425E-2"/>
    <x v="1"/>
    <x v="3"/>
    <n v="2"/>
    <s v="Aliqui"/>
    <n v="4.7169811320754715E-3"/>
  </r>
  <r>
    <n v="2332"/>
    <d v="2015-03-13T00:00:00"/>
    <s v="2015"/>
    <x v="0"/>
    <x v="5"/>
    <s v="M5P"/>
    <n v="1"/>
    <n v="6419.7"/>
    <s v="Canada"/>
    <x v="2"/>
    <x v="314"/>
    <n v="7.1428571428571425E-2"/>
    <x v="1"/>
    <x v="3"/>
    <n v="2"/>
    <s v="Aliqui"/>
    <n v="4.7169811320754715E-3"/>
  </r>
  <r>
    <n v="2332"/>
    <d v="2015-02-16T00:00:00"/>
    <s v="2015"/>
    <x v="4"/>
    <x v="3"/>
    <s v="T5L"/>
    <n v="1"/>
    <n v="6293.7"/>
    <s v="Canada"/>
    <x v="0"/>
    <x v="314"/>
    <n v="7.1428571428571425E-2"/>
    <x v="1"/>
    <x v="3"/>
    <n v="2"/>
    <s v="Aliqui"/>
    <n v="4.7169811320754715E-3"/>
  </r>
  <r>
    <n v="2332"/>
    <d v="2015-04-06T00:00:00"/>
    <s v="2015"/>
    <x v="2"/>
    <x v="3"/>
    <s v="T5J"/>
    <n v="1"/>
    <n v="6356.7"/>
    <s v="Canada"/>
    <x v="0"/>
    <x v="314"/>
    <n v="7.1428571428571425E-2"/>
    <x v="1"/>
    <x v="3"/>
    <n v="2"/>
    <s v="Aliqui"/>
    <n v="4.7169811320754715E-3"/>
  </r>
  <r>
    <n v="2332"/>
    <d v="2015-05-03T00:00:00"/>
    <s v="2015"/>
    <x v="5"/>
    <x v="6"/>
    <s v="T5L"/>
    <n v="1"/>
    <n v="6419.7"/>
    <s v="Canada"/>
    <x v="0"/>
    <x v="314"/>
    <n v="7.1428571428571425E-2"/>
    <x v="1"/>
    <x v="3"/>
    <n v="2"/>
    <s v="Aliqui"/>
    <n v="4.7169811320754715E-3"/>
  </r>
  <r>
    <n v="2332"/>
    <d v="2015-03-30T00:00:00"/>
    <s v="2015"/>
    <x v="0"/>
    <x v="3"/>
    <s v="L5R"/>
    <n v="1"/>
    <n v="6293.7"/>
    <s v="Canada"/>
    <x v="2"/>
    <x v="314"/>
    <n v="7.1428571428571425E-2"/>
    <x v="1"/>
    <x v="3"/>
    <n v="2"/>
    <s v="Aliqui"/>
    <n v="4.7169811320754715E-3"/>
  </r>
  <r>
    <n v="2332"/>
    <d v="2015-05-28T00:00:00"/>
    <s v="2015"/>
    <x v="5"/>
    <x v="0"/>
    <s v="L5R"/>
    <n v="1"/>
    <n v="6419.7"/>
    <s v="Canada"/>
    <x v="2"/>
    <x v="314"/>
    <n v="7.1428571428571425E-2"/>
    <x v="1"/>
    <x v="3"/>
    <n v="2"/>
    <s v="Aliqui"/>
    <n v="4.7169811320754715E-3"/>
  </r>
  <r>
    <n v="2332"/>
    <d v="2015-04-29T00:00:00"/>
    <s v="2015"/>
    <x v="2"/>
    <x v="2"/>
    <s v="T5H"/>
    <n v="1"/>
    <n v="6293.7"/>
    <s v="Canada"/>
    <x v="0"/>
    <x v="314"/>
    <n v="7.1428571428571425E-2"/>
    <x v="1"/>
    <x v="3"/>
    <n v="2"/>
    <s v="Aliqui"/>
    <n v="4.7169811320754715E-3"/>
  </r>
  <r>
    <n v="2332"/>
    <d v="2015-05-27T00:00:00"/>
    <s v="2015"/>
    <x v="5"/>
    <x v="2"/>
    <s v="T5H"/>
    <n v="1"/>
    <n v="6356.7"/>
    <s v="Canada"/>
    <x v="0"/>
    <x v="314"/>
    <n v="7.1428571428571425E-2"/>
    <x v="1"/>
    <x v="3"/>
    <n v="2"/>
    <s v="Aliqui"/>
    <n v="4.7169811320754715E-3"/>
  </r>
  <r>
    <n v="2332"/>
    <d v="2015-04-12T00:00:00"/>
    <s v="2015"/>
    <x v="2"/>
    <x v="6"/>
    <s v="V7Y"/>
    <n v="1"/>
    <n v="6419.7"/>
    <s v="Canada"/>
    <x v="1"/>
    <x v="314"/>
    <n v="7.1428571428571425E-2"/>
    <x v="1"/>
    <x v="3"/>
    <n v="2"/>
    <s v="Aliqui"/>
    <n v="4.7169811320754715E-3"/>
  </r>
  <r>
    <n v="2332"/>
    <d v="2015-03-22T00:00:00"/>
    <s v="2015"/>
    <x v="0"/>
    <x v="6"/>
    <s v="R3H"/>
    <n v="1"/>
    <n v="6419.7"/>
    <s v="Canada"/>
    <x v="3"/>
    <x v="314"/>
    <n v="7.1428571428571425E-2"/>
    <x v="1"/>
    <x v="3"/>
    <n v="2"/>
    <s v="Aliqui"/>
    <n v="4.7169811320754715E-3"/>
  </r>
  <r>
    <n v="2332"/>
    <d v="2015-04-30T00:00:00"/>
    <s v="2015"/>
    <x v="2"/>
    <x v="0"/>
    <s v="R3V"/>
    <n v="1"/>
    <n v="6419.7"/>
    <s v="Canada"/>
    <x v="3"/>
    <x v="314"/>
    <n v="7.1428571428571425E-2"/>
    <x v="1"/>
    <x v="3"/>
    <n v="2"/>
    <s v="Aliqui"/>
    <n v="4.7169811320754715E-3"/>
  </r>
  <r>
    <n v="2332"/>
    <d v="2015-03-27T00:00:00"/>
    <s v="2015"/>
    <x v="0"/>
    <x v="5"/>
    <s v="L5N"/>
    <n v="1"/>
    <n v="5858.37"/>
    <s v="Canada"/>
    <x v="2"/>
    <x v="314"/>
    <n v="7.1428571428571425E-2"/>
    <x v="1"/>
    <x v="3"/>
    <n v="2"/>
    <s v="Aliqui"/>
    <n v="4.7169811320754715E-3"/>
  </r>
  <r>
    <n v="2334"/>
    <d v="2015-06-24T00:00:00"/>
    <s v="2015"/>
    <x v="1"/>
    <x v="2"/>
    <s v="M4V"/>
    <n v="1"/>
    <n v="4592.7"/>
    <s v="Canada"/>
    <x v="2"/>
    <x v="315"/>
    <n v="0.5"/>
    <x v="1"/>
    <x v="3"/>
    <n v="2"/>
    <s v="Aliqui"/>
    <n v="4.7169811320754715E-3"/>
  </r>
  <r>
    <n v="2334"/>
    <d v="2015-03-22T00:00:00"/>
    <s v="2015"/>
    <x v="0"/>
    <x v="6"/>
    <s v="L5N"/>
    <n v="1"/>
    <n v="4592.7"/>
    <s v="Canada"/>
    <x v="2"/>
    <x v="315"/>
    <n v="0.5"/>
    <x v="1"/>
    <x v="3"/>
    <n v="2"/>
    <s v="Aliqui"/>
    <n v="4.7169811320754715E-3"/>
  </r>
  <r>
    <n v="2336"/>
    <d v="2015-03-24T00:00:00"/>
    <s v="2015"/>
    <x v="0"/>
    <x v="1"/>
    <s v="K1R"/>
    <n v="1"/>
    <n v="9128.7000000000007"/>
    <s v="Canada"/>
    <x v="2"/>
    <x v="316"/>
    <n v="0.5"/>
    <x v="1"/>
    <x v="3"/>
    <n v="2"/>
    <s v="Aliqui"/>
    <n v="4.7169811320754715E-3"/>
  </r>
  <r>
    <n v="2336"/>
    <d v="2015-04-22T00:00:00"/>
    <s v="2015"/>
    <x v="2"/>
    <x v="2"/>
    <s v="H1B"/>
    <n v="1"/>
    <n v="9569.7000000000007"/>
    <s v="Canada"/>
    <x v="4"/>
    <x v="316"/>
    <n v="0.5"/>
    <x v="1"/>
    <x v="3"/>
    <n v="2"/>
    <s v="Aliqui"/>
    <n v="4.7169811320754715E-3"/>
  </r>
  <r>
    <n v="2343"/>
    <d v="2015-05-29T00:00:00"/>
    <s v="2015"/>
    <x v="5"/>
    <x v="5"/>
    <s v="M5X"/>
    <n v="1"/>
    <n v="6167.7"/>
    <s v="Canada"/>
    <x v="2"/>
    <x v="317"/>
    <n v="1"/>
    <x v="1"/>
    <x v="3"/>
    <n v="2"/>
    <s v="Aliqui"/>
    <n v="4.7169811320754715E-3"/>
  </r>
  <r>
    <n v="2345"/>
    <d v="2015-04-15T00:00:00"/>
    <s v="2015"/>
    <x v="2"/>
    <x v="2"/>
    <s v="L5N"/>
    <n v="1"/>
    <n v="5354.37"/>
    <s v="Canada"/>
    <x v="2"/>
    <x v="318"/>
    <n v="1"/>
    <x v="1"/>
    <x v="3"/>
    <n v="2"/>
    <s v="Aliqui"/>
    <n v="4.7169811320754715E-3"/>
  </r>
  <r>
    <n v="2350"/>
    <d v="2015-05-28T00:00:00"/>
    <s v="2015"/>
    <x v="5"/>
    <x v="0"/>
    <s v="L5G"/>
    <n v="1"/>
    <n v="4466.7"/>
    <s v="Canada"/>
    <x v="2"/>
    <x v="319"/>
    <n v="0.14285714285714285"/>
    <x v="1"/>
    <x v="3"/>
    <n v="2"/>
    <s v="Aliqui"/>
    <n v="4.7169811320754715E-3"/>
  </r>
  <r>
    <n v="2350"/>
    <d v="2015-06-24T00:00:00"/>
    <s v="2015"/>
    <x v="1"/>
    <x v="2"/>
    <s v="R3H"/>
    <n v="1"/>
    <n v="4466.7"/>
    <s v="Canada"/>
    <x v="3"/>
    <x v="319"/>
    <n v="0.14285714285714285"/>
    <x v="1"/>
    <x v="3"/>
    <n v="2"/>
    <s v="Aliqui"/>
    <n v="4.7169811320754715E-3"/>
  </r>
  <r>
    <n v="2350"/>
    <d v="2015-03-01T00:00:00"/>
    <s v="2015"/>
    <x v="0"/>
    <x v="6"/>
    <s v="V5X"/>
    <n v="1"/>
    <n v="4403.7"/>
    <s v="Canada"/>
    <x v="1"/>
    <x v="319"/>
    <n v="0.14285714285714285"/>
    <x v="1"/>
    <x v="3"/>
    <n v="2"/>
    <s v="Aliqui"/>
    <n v="4.7169811320754715E-3"/>
  </r>
  <r>
    <n v="2350"/>
    <d v="2015-04-13T00:00:00"/>
    <s v="2015"/>
    <x v="2"/>
    <x v="3"/>
    <s v="K1N"/>
    <n v="1"/>
    <n v="4466.7"/>
    <s v="Canada"/>
    <x v="2"/>
    <x v="319"/>
    <n v="0.14285714285714285"/>
    <x v="1"/>
    <x v="3"/>
    <n v="2"/>
    <s v="Aliqui"/>
    <n v="4.7169811320754715E-3"/>
  </r>
  <r>
    <n v="2350"/>
    <d v="2015-06-17T00:00:00"/>
    <s v="2015"/>
    <x v="1"/>
    <x v="2"/>
    <s v="T5K"/>
    <n v="1"/>
    <n v="4466.7"/>
    <s v="Canada"/>
    <x v="0"/>
    <x v="319"/>
    <n v="0.14285714285714285"/>
    <x v="1"/>
    <x v="3"/>
    <n v="2"/>
    <s v="Aliqui"/>
    <n v="4.7169811320754715E-3"/>
  </r>
  <r>
    <n v="2350"/>
    <d v="2015-03-30T00:00:00"/>
    <s v="2015"/>
    <x v="0"/>
    <x v="3"/>
    <s v="T5H"/>
    <n v="1"/>
    <n v="4466.7"/>
    <s v="Canada"/>
    <x v="0"/>
    <x v="319"/>
    <n v="0.14285714285714285"/>
    <x v="1"/>
    <x v="3"/>
    <n v="2"/>
    <s v="Aliqui"/>
    <n v="4.7169811320754715E-3"/>
  </r>
  <r>
    <n v="2350"/>
    <d v="2015-06-09T00:00:00"/>
    <s v="2015"/>
    <x v="1"/>
    <x v="1"/>
    <s v="R3G"/>
    <n v="1"/>
    <n v="4466.7"/>
    <s v="Canada"/>
    <x v="3"/>
    <x v="319"/>
    <n v="0.14285714285714285"/>
    <x v="1"/>
    <x v="3"/>
    <n v="2"/>
    <s v="Aliqui"/>
    <n v="4.7169811320754715E-3"/>
  </r>
  <r>
    <n v="2354"/>
    <d v="2015-06-25T00:00:00"/>
    <s v="2015"/>
    <x v="1"/>
    <x v="0"/>
    <s v="M4S"/>
    <n v="1"/>
    <n v="4661.37"/>
    <s v="Canada"/>
    <x v="2"/>
    <x v="320"/>
    <n v="0.16666666666666666"/>
    <x v="1"/>
    <x v="5"/>
    <n v="2"/>
    <s v="Aliqui"/>
    <n v="4.7169811320754715E-3"/>
  </r>
  <r>
    <n v="2354"/>
    <d v="2015-04-23T00:00:00"/>
    <s v="2015"/>
    <x v="2"/>
    <x v="0"/>
    <s v="T6T"/>
    <n v="1"/>
    <n v="4661.37"/>
    <s v="Canada"/>
    <x v="0"/>
    <x v="320"/>
    <n v="0.16666666666666666"/>
    <x v="1"/>
    <x v="5"/>
    <n v="2"/>
    <s v="Aliqui"/>
    <n v="4.7169811320754715E-3"/>
  </r>
  <r>
    <n v="2354"/>
    <d v="2015-05-13T00:00:00"/>
    <s v="2015"/>
    <x v="5"/>
    <x v="2"/>
    <s v="T2A"/>
    <n v="1"/>
    <n v="4661.37"/>
    <s v="Canada"/>
    <x v="0"/>
    <x v="320"/>
    <n v="0.16666666666666666"/>
    <x v="1"/>
    <x v="5"/>
    <n v="2"/>
    <s v="Aliqui"/>
    <n v="4.7169811320754715E-3"/>
  </r>
  <r>
    <n v="2354"/>
    <d v="2015-05-28T00:00:00"/>
    <s v="2015"/>
    <x v="5"/>
    <x v="0"/>
    <s v="T2Y"/>
    <n v="1"/>
    <n v="4661.37"/>
    <s v="Canada"/>
    <x v="0"/>
    <x v="320"/>
    <n v="0.16666666666666666"/>
    <x v="1"/>
    <x v="5"/>
    <n v="2"/>
    <s v="Aliqui"/>
    <n v="4.7169811320754715E-3"/>
  </r>
  <r>
    <n v="2354"/>
    <d v="2015-06-15T00:00:00"/>
    <s v="2015"/>
    <x v="1"/>
    <x v="3"/>
    <s v="T5K"/>
    <n v="1"/>
    <n v="4661.37"/>
    <s v="Canada"/>
    <x v="0"/>
    <x v="320"/>
    <n v="0.16666666666666666"/>
    <x v="1"/>
    <x v="5"/>
    <n v="2"/>
    <s v="Aliqui"/>
    <n v="4.7169811320754715E-3"/>
  </r>
  <r>
    <n v="2354"/>
    <d v="2015-06-09T00:00:00"/>
    <s v="2015"/>
    <x v="1"/>
    <x v="1"/>
    <s v="H1B"/>
    <n v="1"/>
    <n v="4661.37"/>
    <s v="Canada"/>
    <x v="4"/>
    <x v="320"/>
    <n v="0.16666666666666666"/>
    <x v="1"/>
    <x v="5"/>
    <n v="2"/>
    <s v="Aliqui"/>
    <n v="4.7169811320754715E-3"/>
  </r>
  <r>
    <n v="2355"/>
    <d v="2015-05-08T00:00:00"/>
    <s v="2015"/>
    <x v="5"/>
    <x v="5"/>
    <s v="M4R"/>
    <n v="1"/>
    <n v="7937.37"/>
    <s v="Canada"/>
    <x v="2"/>
    <x v="321"/>
    <n v="0.5"/>
    <x v="1"/>
    <x v="5"/>
    <n v="2"/>
    <s v="Aliqui"/>
    <n v="4.7169811320754715E-3"/>
  </r>
  <r>
    <n v="2355"/>
    <d v="2015-05-11T00:00:00"/>
    <s v="2015"/>
    <x v="5"/>
    <x v="3"/>
    <s v="V6Z"/>
    <n v="1"/>
    <n v="7496.37"/>
    <s v="Canada"/>
    <x v="1"/>
    <x v="321"/>
    <n v="0.5"/>
    <x v="1"/>
    <x v="5"/>
    <n v="2"/>
    <s v="Aliqui"/>
    <n v="4.7169811320754715E-3"/>
  </r>
  <r>
    <n v="2359"/>
    <d v="2015-06-22T00:00:00"/>
    <s v="2015"/>
    <x v="1"/>
    <x v="3"/>
    <s v="M4N"/>
    <n v="1"/>
    <n v="5606.37"/>
    <s v="Canada"/>
    <x v="2"/>
    <x v="322"/>
    <n v="0.5"/>
    <x v="1"/>
    <x v="5"/>
    <n v="2"/>
    <s v="Aliqui"/>
    <n v="4.7169811320754715E-3"/>
  </r>
  <r>
    <n v="2359"/>
    <d v="2015-03-01T00:00:00"/>
    <s v="2015"/>
    <x v="0"/>
    <x v="6"/>
    <s v="M5S"/>
    <n v="1"/>
    <n v="5543.37"/>
    <s v="Canada"/>
    <x v="2"/>
    <x v="322"/>
    <n v="0.5"/>
    <x v="1"/>
    <x v="5"/>
    <n v="2"/>
    <s v="Aliqui"/>
    <n v="4.7169811320754715E-3"/>
  </r>
  <r>
    <n v="2361"/>
    <d v="2015-01-09T00:00:00"/>
    <s v="2015"/>
    <x v="3"/>
    <x v="5"/>
    <s v="M4N"/>
    <n v="1"/>
    <n v="7238.7"/>
    <s v="Canada"/>
    <x v="2"/>
    <x v="323"/>
    <n v="0.33333333333333331"/>
    <x v="1"/>
    <x v="5"/>
    <n v="2"/>
    <s v="Aliqui"/>
    <n v="4.7169811320754715E-3"/>
  </r>
  <r>
    <n v="2361"/>
    <d v="2015-04-20T00:00:00"/>
    <s v="2015"/>
    <x v="2"/>
    <x v="3"/>
    <s v="L5N"/>
    <n v="1"/>
    <n v="7112.7"/>
    <s v="Canada"/>
    <x v="2"/>
    <x v="323"/>
    <n v="0.33333333333333331"/>
    <x v="1"/>
    <x v="5"/>
    <n v="2"/>
    <s v="Aliqui"/>
    <n v="4.7169811320754715E-3"/>
  </r>
  <r>
    <n v="2361"/>
    <d v="2015-06-08T00:00:00"/>
    <s v="2015"/>
    <x v="1"/>
    <x v="3"/>
    <s v="T3G"/>
    <n v="1"/>
    <n v="7427.7"/>
    <s v="Canada"/>
    <x v="0"/>
    <x v="323"/>
    <n v="0.33333333333333331"/>
    <x v="1"/>
    <x v="5"/>
    <n v="2"/>
    <s v="Aliqui"/>
    <n v="4.7169811320754715E-3"/>
  </r>
  <r>
    <n v="2365"/>
    <d v="2015-05-28T00:00:00"/>
    <s v="2015"/>
    <x v="5"/>
    <x v="0"/>
    <s v="R3G"/>
    <n v="1"/>
    <n v="6356.7"/>
    <s v="Canada"/>
    <x v="3"/>
    <x v="324"/>
    <n v="0.2"/>
    <x v="1"/>
    <x v="5"/>
    <n v="2"/>
    <s v="Aliqui"/>
    <n v="4.7169811320754715E-3"/>
  </r>
  <r>
    <n v="2365"/>
    <d v="2015-02-24T00:00:00"/>
    <s v="2015"/>
    <x v="4"/>
    <x v="1"/>
    <s v="K1R"/>
    <n v="1"/>
    <n v="6356.7"/>
    <s v="Canada"/>
    <x v="2"/>
    <x v="324"/>
    <n v="0.2"/>
    <x v="1"/>
    <x v="5"/>
    <n v="2"/>
    <s v="Aliqui"/>
    <n v="4.7169811320754715E-3"/>
  </r>
  <r>
    <n v="2365"/>
    <d v="2015-06-23T00:00:00"/>
    <s v="2015"/>
    <x v="1"/>
    <x v="1"/>
    <s v="V6A"/>
    <n v="1"/>
    <n v="6356.7"/>
    <s v="Canada"/>
    <x v="1"/>
    <x v="324"/>
    <n v="0.2"/>
    <x v="1"/>
    <x v="5"/>
    <n v="2"/>
    <s v="Aliqui"/>
    <n v="4.7169811320754715E-3"/>
  </r>
  <r>
    <n v="2365"/>
    <d v="2015-04-20T00:00:00"/>
    <s v="2015"/>
    <x v="2"/>
    <x v="3"/>
    <s v="M5P"/>
    <n v="1"/>
    <n v="6482.7"/>
    <s v="Canada"/>
    <x v="2"/>
    <x v="324"/>
    <n v="0.2"/>
    <x v="1"/>
    <x v="5"/>
    <n v="2"/>
    <s v="Aliqui"/>
    <n v="4.7169811320754715E-3"/>
  </r>
  <r>
    <n v="2365"/>
    <d v="2015-06-29T00:00:00"/>
    <s v="2015"/>
    <x v="1"/>
    <x v="3"/>
    <s v="R3G"/>
    <n v="1"/>
    <n v="6356.7"/>
    <s v="Canada"/>
    <x v="3"/>
    <x v="324"/>
    <n v="0.2"/>
    <x v="1"/>
    <x v="5"/>
    <n v="2"/>
    <s v="Aliqui"/>
    <n v="4.7169811320754715E-3"/>
  </r>
  <r>
    <n v="2367"/>
    <d v="2015-05-26T00:00:00"/>
    <s v="2015"/>
    <x v="5"/>
    <x v="1"/>
    <s v="K1R"/>
    <n v="1"/>
    <n v="5663.7"/>
    <s v="Canada"/>
    <x v="2"/>
    <x v="325"/>
    <n v="0.1111111111111111"/>
    <x v="1"/>
    <x v="5"/>
    <n v="2"/>
    <s v="Aliqui"/>
    <n v="4.7169811320754715E-3"/>
  </r>
  <r>
    <n v="2367"/>
    <d v="2015-02-27T00:00:00"/>
    <s v="2015"/>
    <x v="4"/>
    <x v="5"/>
    <s v="H1B"/>
    <n v="1"/>
    <n v="5663.7"/>
    <s v="Canada"/>
    <x v="4"/>
    <x v="325"/>
    <n v="0.1111111111111111"/>
    <x v="1"/>
    <x v="5"/>
    <n v="2"/>
    <s v="Aliqui"/>
    <n v="4.7169811320754715E-3"/>
  </r>
  <r>
    <n v="2367"/>
    <d v="2015-05-31T00:00:00"/>
    <s v="2015"/>
    <x v="5"/>
    <x v="6"/>
    <s v="T6E"/>
    <n v="1"/>
    <n v="5663.7"/>
    <s v="Canada"/>
    <x v="0"/>
    <x v="325"/>
    <n v="0.1111111111111111"/>
    <x v="1"/>
    <x v="5"/>
    <n v="2"/>
    <s v="Aliqui"/>
    <n v="4.7169811320754715E-3"/>
  </r>
  <r>
    <n v="2367"/>
    <d v="2015-06-04T00:00:00"/>
    <s v="2015"/>
    <x v="1"/>
    <x v="0"/>
    <s v="V5W"/>
    <n v="1"/>
    <n v="5915.7"/>
    <s v="Canada"/>
    <x v="1"/>
    <x v="325"/>
    <n v="0.1111111111111111"/>
    <x v="1"/>
    <x v="5"/>
    <n v="2"/>
    <s v="Aliqui"/>
    <n v="4.7169811320754715E-3"/>
  </r>
  <r>
    <n v="2367"/>
    <d v="2015-06-04T00:00:00"/>
    <s v="2015"/>
    <x v="1"/>
    <x v="0"/>
    <s v="M5X"/>
    <n v="1"/>
    <n v="5726.7"/>
    <s v="Canada"/>
    <x v="2"/>
    <x v="325"/>
    <n v="0.1111111111111111"/>
    <x v="1"/>
    <x v="5"/>
    <n v="2"/>
    <s v="Aliqui"/>
    <n v="4.7169811320754715E-3"/>
  </r>
  <r>
    <n v="2367"/>
    <d v="2015-04-20T00:00:00"/>
    <s v="2015"/>
    <x v="2"/>
    <x v="3"/>
    <s v="V5N"/>
    <n v="1"/>
    <n v="5915.7"/>
    <s v="Canada"/>
    <x v="1"/>
    <x v="325"/>
    <n v="0.1111111111111111"/>
    <x v="1"/>
    <x v="5"/>
    <n v="2"/>
    <s v="Aliqui"/>
    <n v="4.7169811320754715E-3"/>
  </r>
  <r>
    <n v="2367"/>
    <d v="2015-05-07T00:00:00"/>
    <s v="2015"/>
    <x v="5"/>
    <x v="0"/>
    <s v="T5K"/>
    <n v="1"/>
    <n v="5663.7"/>
    <s v="Canada"/>
    <x v="0"/>
    <x v="325"/>
    <n v="0.1111111111111111"/>
    <x v="1"/>
    <x v="5"/>
    <n v="2"/>
    <s v="Aliqui"/>
    <n v="4.7169811320754715E-3"/>
  </r>
  <r>
    <n v="2367"/>
    <d v="2015-05-11T00:00:00"/>
    <s v="2015"/>
    <x v="5"/>
    <x v="3"/>
    <s v="L5N"/>
    <n v="1"/>
    <n v="5663.7"/>
    <s v="Canada"/>
    <x v="2"/>
    <x v="325"/>
    <n v="0.1111111111111111"/>
    <x v="1"/>
    <x v="5"/>
    <n v="2"/>
    <s v="Aliqui"/>
    <n v="4.7169811320754715E-3"/>
  </r>
  <r>
    <n v="2367"/>
    <d v="2015-04-30T00:00:00"/>
    <s v="2015"/>
    <x v="2"/>
    <x v="0"/>
    <s v="R3H"/>
    <n v="1"/>
    <n v="5663.7"/>
    <s v="Canada"/>
    <x v="3"/>
    <x v="325"/>
    <n v="0.1111111111111111"/>
    <x v="1"/>
    <x v="5"/>
    <n v="2"/>
    <s v="Aliqui"/>
    <n v="4.7169811320754715E-3"/>
  </r>
  <r>
    <n v="2368"/>
    <d v="2015-05-25T00:00:00"/>
    <s v="2015"/>
    <x v="5"/>
    <x v="3"/>
    <s v="T6R"/>
    <n v="1"/>
    <n v="8687.7000000000007"/>
    <s v="Canada"/>
    <x v="0"/>
    <x v="326"/>
    <n v="0.14285714285714285"/>
    <x v="1"/>
    <x v="5"/>
    <n v="2"/>
    <s v="Aliqui"/>
    <n v="4.7169811320754715E-3"/>
  </r>
  <r>
    <n v="2368"/>
    <d v="2015-06-24T00:00:00"/>
    <s v="2015"/>
    <x v="1"/>
    <x v="2"/>
    <s v="M5X"/>
    <n v="1"/>
    <n v="8687.7000000000007"/>
    <s v="Canada"/>
    <x v="2"/>
    <x v="326"/>
    <n v="0.14285714285714285"/>
    <x v="1"/>
    <x v="5"/>
    <n v="2"/>
    <s v="Aliqui"/>
    <n v="4.7169811320754715E-3"/>
  </r>
  <r>
    <n v="2368"/>
    <d v="2015-06-04T00:00:00"/>
    <s v="2015"/>
    <x v="1"/>
    <x v="0"/>
    <s v="V7W"/>
    <n v="1"/>
    <n v="8687.7000000000007"/>
    <s v="Canada"/>
    <x v="1"/>
    <x v="326"/>
    <n v="0.14285714285714285"/>
    <x v="1"/>
    <x v="5"/>
    <n v="2"/>
    <s v="Aliqui"/>
    <n v="4.7169811320754715E-3"/>
  </r>
  <r>
    <n v="2368"/>
    <d v="2015-06-29T00:00:00"/>
    <s v="2015"/>
    <x v="1"/>
    <x v="3"/>
    <s v="T6V"/>
    <n v="1"/>
    <n v="9191.7000000000007"/>
    <s v="Canada"/>
    <x v="0"/>
    <x v="326"/>
    <n v="0.14285714285714285"/>
    <x v="1"/>
    <x v="5"/>
    <n v="2"/>
    <s v="Aliqui"/>
    <n v="4.7169811320754715E-3"/>
  </r>
  <r>
    <n v="2368"/>
    <d v="2015-04-14T00:00:00"/>
    <s v="2015"/>
    <x v="2"/>
    <x v="1"/>
    <s v="R3V"/>
    <n v="1"/>
    <n v="9128.7000000000007"/>
    <s v="Canada"/>
    <x v="3"/>
    <x v="326"/>
    <n v="0.14285714285714285"/>
    <x v="1"/>
    <x v="5"/>
    <n v="2"/>
    <s v="Aliqui"/>
    <n v="4.7169811320754715E-3"/>
  </r>
  <r>
    <n v="2368"/>
    <d v="2015-06-12T00:00:00"/>
    <s v="2015"/>
    <x v="1"/>
    <x v="5"/>
    <s v="T2X"/>
    <n v="1"/>
    <n v="8813.7000000000007"/>
    <s v="Canada"/>
    <x v="0"/>
    <x v="326"/>
    <n v="0.14285714285714285"/>
    <x v="1"/>
    <x v="5"/>
    <n v="2"/>
    <s v="Aliqui"/>
    <n v="4.7169811320754715E-3"/>
  </r>
  <r>
    <n v="2368"/>
    <d v="2015-05-29T00:00:00"/>
    <s v="2015"/>
    <x v="5"/>
    <x v="5"/>
    <s v="M7Y"/>
    <n v="1"/>
    <n v="8813.7000000000007"/>
    <s v="Canada"/>
    <x v="2"/>
    <x v="326"/>
    <n v="0.14285714285714285"/>
    <x v="1"/>
    <x v="5"/>
    <n v="2"/>
    <s v="Aliqui"/>
    <n v="4.7169811320754715E-3"/>
  </r>
  <r>
    <n v="2369"/>
    <d v="2015-03-10T00:00:00"/>
    <s v="2015"/>
    <x v="0"/>
    <x v="1"/>
    <s v="M4P"/>
    <n v="1"/>
    <n v="5096.7"/>
    <s v="Canada"/>
    <x v="2"/>
    <x v="327"/>
    <n v="0.33333333333333331"/>
    <x v="1"/>
    <x v="5"/>
    <n v="2"/>
    <s v="Aliqui"/>
    <n v="4.7169811320754715E-3"/>
  </r>
  <r>
    <n v="2369"/>
    <d v="2015-05-25T00:00:00"/>
    <s v="2015"/>
    <x v="5"/>
    <x v="3"/>
    <s v="T6E"/>
    <n v="1"/>
    <n v="5096.7"/>
    <s v="Canada"/>
    <x v="0"/>
    <x v="327"/>
    <n v="0.33333333333333331"/>
    <x v="1"/>
    <x v="5"/>
    <n v="2"/>
    <s v="Aliqui"/>
    <n v="4.7169811320754715E-3"/>
  </r>
  <r>
    <n v="2369"/>
    <d v="2015-06-18T00:00:00"/>
    <s v="2015"/>
    <x v="1"/>
    <x v="0"/>
    <s v="T2E"/>
    <n v="1"/>
    <n v="5096.7"/>
    <s v="Canada"/>
    <x v="0"/>
    <x v="327"/>
    <n v="0.33333333333333331"/>
    <x v="1"/>
    <x v="5"/>
    <n v="2"/>
    <s v="Aliqui"/>
    <n v="4.7169811320754715E-3"/>
  </r>
  <r>
    <n v="2371"/>
    <d v="2015-05-26T00:00:00"/>
    <s v="2015"/>
    <x v="5"/>
    <x v="1"/>
    <s v="V6J"/>
    <n v="1"/>
    <n v="6866.37"/>
    <s v="Canada"/>
    <x v="1"/>
    <x v="328"/>
    <n v="1"/>
    <x v="1"/>
    <x v="5"/>
    <n v="2"/>
    <s v="Aliqui"/>
    <n v="4.7169811320754715E-3"/>
  </r>
  <r>
    <n v="2379"/>
    <d v="2015-02-23T00:00:00"/>
    <s v="2015"/>
    <x v="4"/>
    <x v="3"/>
    <s v="H1G"/>
    <n v="1"/>
    <n v="2330.37"/>
    <s v="Canada"/>
    <x v="4"/>
    <x v="329"/>
    <n v="0.14285714285714285"/>
    <x v="1"/>
    <x v="5"/>
    <n v="2"/>
    <s v="Aliqui"/>
    <n v="4.7169811320754715E-3"/>
  </r>
  <r>
    <n v="2379"/>
    <d v="2015-03-25T00:00:00"/>
    <s v="2015"/>
    <x v="0"/>
    <x v="2"/>
    <s v="T6E"/>
    <n v="1"/>
    <n v="2330.37"/>
    <s v="Canada"/>
    <x v="0"/>
    <x v="329"/>
    <n v="0.14285714285714285"/>
    <x v="1"/>
    <x v="5"/>
    <n v="2"/>
    <s v="Aliqui"/>
    <n v="4.7169811320754715E-3"/>
  </r>
  <r>
    <n v="2379"/>
    <d v="2015-05-04T00:00:00"/>
    <s v="2015"/>
    <x v="5"/>
    <x v="3"/>
    <s v="V7Y"/>
    <n v="1"/>
    <n v="2513.6999999999998"/>
    <s v="Canada"/>
    <x v="1"/>
    <x v="329"/>
    <n v="0.14285714285714285"/>
    <x v="1"/>
    <x v="5"/>
    <n v="2"/>
    <s v="Aliqui"/>
    <n v="4.7169811320754715E-3"/>
  </r>
  <r>
    <n v="2379"/>
    <d v="2015-05-08T00:00:00"/>
    <s v="2015"/>
    <x v="5"/>
    <x v="5"/>
    <s v="M5R"/>
    <n v="1"/>
    <n v="2330.37"/>
    <s v="Canada"/>
    <x v="2"/>
    <x v="329"/>
    <n v="0.14285714285714285"/>
    <x v="1"/>
    <x v="5"/>
    <n v="2"/>
    <s v="Aliqui"/>
    <n v="4.7169811320754715E-3"/>
  </r>
  <r>
    <n v="2379"/>
    <d v="2015-06-12T00:00:00"/>
    <s v="2015"/>
    <x v="1"/>
    <x v="5"/>
    <s v="T5C"/>
    <n v="1"/>
    <n v="2513.6999999999998"/>
    <s v="Canada"/>
    <x v="0"/>
    <x v="329"/>
    <n v="0.14285714285714285"/>
    <x v="1"/>
    <x v="5"/>
    <n v="2"/>
    <s v="Aliqui"/>
    <n v="4.7169811320754715E-3"/>
  </r>
  <r>
    <n v="2379"/>
    <d v="2015-04-30T00:00:00"/>
    <s v="2015"/>
    <x v="2"/>
    <x v="0"/>
    <s v="R3G"/>
    <n v="1"/>
    <n v="2330.37"/>
    <s v="Canada"/>
    <x v="3"/>
    <x v="329"/>
    <n v="0.14285714285714285"/>
    <x v="1"/>
    <x v="5"/>
    <n v="2"/>
    <s v="Aliqui"/>
    <n v="4.7169811320754715E-3"/>
  </r>
  <r>
    <n v="2379"/>
    <d v="2015-05-19T00:00:00"/>
    <s v="2015"/>
    <x v="5"/>
    <x v="1"/>
    <s v="L5N"/>
    <n v="1"/>
    <n v="2513.6999999999998"/>
    <s v="Canada"/>
    <x v="2"/>
    <x v="329"/>
    <n v="0.14285714285714285"/>
    <x v="1"/>
    <x v="5"/>
    <n v="2"/>
    <s v="Aliqui"/>
    <n v="4.7169811320754715E-3"/>
  </r>
  <r>
    <n v="2380"/>
    <d v="2015-03-16T00:00:00"/>
    <s v="2015"/>
    <x v="0"/>
    <x v="3"/>
    <s v="V5M"/>
    <n v="1"/>
    <n v="3968.37"/>
    <s v="Canada"/>
    <x v="1"/>
    <x v="330"/>
    <n v="0.33333333333333331"/>
    <x v="1"/>
    <x v="5"/>
    <n v="2"/>
    <s v="Aliqui"/>
    <n v="4.7169811320754715E-3"/>
  </r>
  <r>
    <n v="2380"/>
    <d v="2015-05-04T00:00:00"/>
    <s v="2015"/>
    <x v="5"/>
    <x v="3"/>
    <s v="V6A"/>
    <n v="1"/>
    <n v="4031.37"/>
    <s v="Canada"/>
    <x v="1"/>
    <x v="330"/>
    <n v="0.33333333333333331"/>
    <x v="1"/>
    <x v="5"/>
    <n v="2"/>
    <s v="Aliqui"/>
    <n v="4.7169811320754715E-3"/>
  </r>
  <r>
    <n v="2380"/>
    <d v="2015-05-19T00:00:00"/>
    <s v="2015"/>
    <x v="5"/>
    <x v="1"/>
    <s v="H3A"/>
    <n v="1"/>
    <n v="4031.37"/>
    <s v="Canada"/>
    <x v="4"/>
    <x v="330"/>
    <n v="0.33333333333333331"/>
    <x v="1"/>
    <x v="5"/>
    <n v="2"/>
    <s v="Aliqui"/>
    <n v="4.7169811320754715E-3"/>
  </r>
  <r>
    <n v="2384"/>
    <d v="2015-03-23T00:00:00"/>
    <s v="2015"/>
    <x v="0"/>
    <x v="3"/>
    <s v="M5X"/>
    <n v="1"/>
    <n v="7968.87"/>
    <s v="Canada"/>
    <x v="2"/>
    <x v="331"/>
    <n v="1"/>
    <x v="1"/>
    <x v="5"/>
    <n v="2"/>
    <s v="Aliqui"/>
    <n v="4.7169811320754715E-3"/>
  </r>
  <r>
    <n v="2385"/>
    <d v="2015-03-31T00:00:00"/>
    <s v="2015"/>
    <x v="0"/>
    <x v="1"/>
    <s v="V6Z"/>
    <n v="1"/>
    <n v="9437.4"/>
    <s v="Canada"/>
    <x v="1"/>
    <x v="332"/>
    <n v="0.33333333333333331"/>
    <x v="1"/>
    <x v="5"/>
    <n v="2"/>
    <s v="Aliqui"/>
    <n v="4.7169811320754715E-3"/>
  </r>
  <r>
    <n v="2385"/>
    <d v="2015-01-27T00:00:00"/>
    <s v="2015"/>
    <x v="3"/>
    <x v="1"/>
    <s v="T2X"/>
    <n v="1"/>
    <n v="9569.7000000000007"/>
    <s v="Canada"/>
    <x v="0"/>
    <x v="332"/>
    <n v="0.33333333333333331"/>
    <x v="1"/>
    <x v="5"/>
    <n v="2"/>
    <s v="Aliqui"/>
    <n v="4.7169811320754715E-3"/>
  </r>
  <r>
    <n v="2385"/>
    <d v="2015-05-29T00:00:00"/>
    <s v="2015"/>
    <x v="5"/>
    <x v="5"/>
    <s v="M4V"/>
    <n v="1"/>
    <n v="8555.4"/>
    <s v="Canada"/>
    <x v="2"/>
    <x v="332"/>
    <n v="0.33333333333333331"/>
    <x v="1"/>
    <x v="5"/>
    <n v="2"/>
    <s v="Aliqui"/>
    <n v="4.7169811320754715E-3"/>
  </r>
  <r>
    <n v="2388"/>
    <d v="2015-03-11T00:00:00"/>
    <s v="2015"/>
    <x v="0"/>
    <x v="2"/>
    <s v="M4Y"/>
    <n v="1"/>
    <n v="4157.37"/>
    <s v="Canada"/>
    <x v="2"/>
    <x v="333"/>
    <n v="0.2"/>
    <x v="1"/>
    <x v="5"/>
    <n v="2"/>
    <s v="Aliqui"/>
    <n v="4.7169811320754715E-3"/>
  </r>
  <r>
    <n v="2388"/>
    <d v="2015-01-24T00:00:00"/>
    <s v="2015"/>
    <x v="3"/>
    <x v="4"/>
    <s v="V6Z"/>
    <n v="1"/>
    <n v="4031.37"/>
    <s v="Canada"/>
    <x v="1"/>
    <x v="333"/>
    <n v="0.2"/>
    <x v="1"/>
    <x v="5"/>
    <n v="2"/>
    <s v="Aliqui"/>
    <n v="4.7169811320754715E-3"/>
  </r>
  <r>
    <n v="2388"/>
    <d v="2015-05-08T00:00:00"/>
    <s v="2015"/>
    <x v="5"/>
    <x v="5"/>
    <s v="M4P"/>
    <n v="1"/>
    <n v="4157.37"/>
    <s v="Canada"/>
    <x v="2"/>
    <x v="333"/>
    <n v="0.2"/>
    <x v="1"/>
    <x v="5"/>
    <n v="2"/>
    <s v="Aliqui"/>
    <n v="4.7169811320754715E-3"/>
  </r>
  <r>
    <n v="2388"/>
    <d v="2015-06-15T00:00:00"/>
    <s v="2015"/>
    <x v="1"/>
    <x v="3"/>
    <s v="V6G"/>
    <n v="1"/>
    <n v="4031.37"/>
    <s v="Canada"/>
    <x v="1"/>
    <x v="333"/>
    <n v="0.2"/>
    <x v="1"/>
    <x v="5"/>
    <n v="2"/>
    <s v="Aliqui"/>
    <n v="4.7169811320754715E-3"/>
  </r>
  <r>
    <n v="2388"/>
    <d v="2015-04-21T00:00:00"/>
    <s v="2015"/>
    <x v="2"/>
    <x v="1"/>
    <s v="T2C"/>
    <n v="1"/>
    <n v="4157.37"/>
    <s v="Canada"/>
    <x v="0"/>
    <x v="333"/>
    <n v="0.2"/>
    <x v="1"/>
    <x v="5"/>
    <n v="2"/>
    <s v="Aliqui"/>
    <n v="4.7169811320754715E-3"/>
  </r>
  <r>
    <n v="2389"/>
    <d v="2015-04-22T00:00:00"/>
    <s v="2015"/>
    <x v="2"/>
    <x v="2"/>
    <s v="V5N"/>
    <n v="1"/>
    <n v="10577.7"/>
    <s v="Canada"/>
    <x v="1"/>
    <x v="334"/>
    <n v="1"/>
    <x v="1"/>
    <x v="5"/>
    <n v="2"/>
    <s v="Aliqui"/>
    <n v="4.7169811320754715E-3"/>
  </r>
  <r>
    <n v="2393"/>
    <d v="2015-06-24T00:00:00"/>
    <s v="2015"/>
    <x v="1"/>
    <x v="2"/>
    <s v="L5R"/>
    <n v="2"/>
    <n v="2702.07"/>
    <s v="Canada"/>
    <x v="2"/>
    <x v="335"/>
    <n v="0.5"/>
    <x v="3"/>
    <x v="7"/>
    <n v="2"/>
    <s v="Aliqui"/>
    <n v="4.7169811320754715E-3"/>
  </r>
  <r>
    <n v="2393"/>
    <d v="2015-06-23T00:00:00"/>
    <s v="2015"/>
    <x v="1"/>
    <x v="1"/>
    <s v="R3T"/>
    <n v="1"/>
    <n v="1379.7"/>
    <s v="Canada"/>
    <x v="3"/>
    <x v="335"/>
    <n v="0.5"/>
    <x v="3"/>
    <x v="7"/>
    <n v="2"/>
    <s v="Aliqui"/>
    <n v="4.7169811320754715E-3"/>
  </r>
  <r>
    <n v="2395"/>
    <d v="2015-02-27T00:00:00"/>
    <s v="2015"/>
    <x v="4"/>
    <x v="5"/>
    <s v="M6H"/>
    <n v="1"/>
    <n v="1889.37"/>
    <s v="Canada"/>
    <x v="2"/>
    <x v="336"/>
    <n v="0.16666666666666666"/>
    <x v="3"/>
    <x v="7"/>
    <n v="2"/>
    <s v="Aliqui"/>
    <n v="4.7169811320754715E-3"/>
  </r>
  <r>
    <n v="2395"/>
    <d v="2015-01-07T00:00:00"/>
    <s v="2015"/>
    <x v="3"/>
    <x v="2"/>
    <s v="R2G"/>
    <n v="1"/>
    <n v="1889.37"/>
    <s v="Canada"/>
    <x v="3"/>
    <x v="336"/>
    <n v="0.16666666666666666"/>
    <x v="3"/>
    <x v="7"/>
    <n v="2"/>
    <s v="Aliqui"/>
    <n v="4.7169811320754715E-3"/>
  </r>
  <r>
    <n v="2395"/>
    <d v="2015-04-30T00:00:00"/>
    <s v="2015"/>
    <x v="2"/>
    <x v="0"/>
    <s v="T5K"/>
    <n v="1"/>
    <n v="2009.7"/>
    <s v="Canada"/>
    <x v="0"/>
    <x v="336"/>
    <n v="0.16666666666666666"/>
    <x v="3"/>
    <x v="7"/>
    <n v="2"/>
    <s v="Aliqui"/>
    <n v="4.7169811320754715E-3"/>
  </r>
  <r>
    <n v="2395"/>
    <d v="2015-04-15T00:00:00"/>
    <s v="2015"/>
    <x v="2"/>
    <x v="2"/>
    <s v="T2L"/>
    <n v="1"/>
    <n v="1889.37"/>
    <s v="Canada"/>
    <x v="0"/>
    <x v="336"/>
    <n v="0.16666666666666666"/>
    <x v="3"/>
    <x v="7"/>
    <n v="2"/>
    <s v="Aliqui"/>
    <n v="4.7169811320754715E-3"/>
  </r>
  <r>
    <n v="2395"/>
    <d v="2015-04-21T00:00:00"/>
    <s v="2015"/>
    <x v="2"/>
    <x v="1"/>
    <s v="L5R"/>
    <n v="1"/>
    <n v="1889.37"/>
    <s v="Canada"/>
    <x v="2"/>
    <x v="336"/>
    <n v="0.16666666666666666"/>
    <x v="3"/>
    <x v="7"/>
    <n v="2"/>
    <s v="Aliqui"/>
    <n v="4.7169811320754715E-3"/>
  </r>
  <r>
    <n v="2395"/>
    <d v="2015-05-20T00:00:00"/>
    <s v="2015"/>
    <x v="5"/>
    <x v="2"/>
    <s v="T5X"/>
    <n v="1"/>
    <n v="1889.37"/>
    <s v="Canada"/>
    <x v="0"/>
    <x v="336"/>
    <n v="0.16666666666666666"/>
    <x v="3"/>
    <x v="7"/>
    <n v="2"/>
    <s v="Aliqui"/>
    <n v="4.7169811320754715E-3"/>
  </r>
  <r>
    <n v="2396"/>
    <d v="2015-05-26T00:00:00"/>
    <s v="2015"/>
    <x v="5"/>
    <x v="1"/>
    <s v="T5J"/>
    <n v="1"/>
    <n v="1442.7"/>
    <s v="Canada"/>
    <x v="0"/>
    <x v="337"/>
    <n v="0.1111111111111111"/>
    <x v="3"/>
    <x v="7"/>
    <n v="2"/>
    <s v="Aliqui"/>
    <n v="4.7169811320754715E-3"/>
  </r>
  <r>
    <n v="2396"/>
    <d v="2015-05-27T00:00:00"/>
    <s v="2015"/>
    <x v="5"/>
    <x v="2"/>
    <s v="V6S"/>
    <n v="1"/>
    <n v="1385.37"/>
    <s v="Canada"/>
    <x v="1"/>
    <x v="337"/>
    <n v="0.1111111111111111"/>
    <x v="3"/>
    <x v="7"/>
    <n v="2"/>
    <s v="Aliqui"/>
    <n v="4.7169811320754715E-3"/>
  </r>
  <r>
    <n v="2396"/>
    <d v="2015-01-05T00:00:00"/>
    <s v="2015"/>
    <x v="3"/>
    <x v="3"/>
    <s v="V5V"/>
    <n v="1"/>
    <n v="1385.37"/>
    <s v="Canada"/>
    <x v="1"/>
    <x v="337"/>
    <n v="0.1111111111111111"/>
    <x v="3"/>
    <x v="7"/>
    <n v="2"/>
    <s v="Aliqui"/>
    <n v="4.7169811320754715E-3"/>
  </r>
  <r>
    <n v="2396"/>
    <d v="2015-02-23T00:00:00"/>
    <s v="2015"/>
    <x v="4"/>
    <x v="3"/>
    <s v="V7Y"/>
    <n v="1"/>
    <n v="1385.37"/>
    <s v="Canada"/>
    <x v="1"/>
    <x v="337"/>
    <n v="0.1111111111111111"/>
    <x v="3"/>
    <x v="7"/>
    <n v="2"/>
    <s v="Aliqui"/>
    <n v="4.7169811320754715E-3"/>
  </r>
  <r>
    <n v="2396"/>
    <d v="2015-05-18T00:00:00"/>
    <s v="2015"/>
    <x v="5"/>
    <x v="3"/>
    <s v="L5R"/>
    <n v="1"/>
    <n v="1385.37"/>
    <s v="Canada"/>
    <x v="2"/>
    <x v="337"/>
    <n v="0.1111111111111111"/>
    <x v="3"/>
    <x v="7"/>
    <n v="2"/>
    <s v="Aliqui"/>
    <n v="4.7169811320754715E-3"/>
  </r>
  <r>
    <n v="2396"/>
    <d v="2015-05-10T00:00:00"/>
    <s v="2015"/>
    <x v="5"/>
    <x v="6"/>
    <s v="R2C"/>
    <n v="1"/>
    <n v="1385.37"/>
    <s v="Canada"/>
    <x v="3"/>
    <x v="337"/>
    <n v="0.1111111111111111"/>
    <x v="3"/>
    <x v="7"/>
    <n v="2"/>
    <s v="Aliqui"/>
    <n v="4.7169811320754715E-3"/>
  </r>
  <r>
    <n v="2396"/>
    <d v="2015-05-27T00:00:00"/>
    <s v="2015"/>
    <x v="5"/>
    <x v="2"/>
    <s v="T3C"/>
    <n v="1"/>
    <n v="1070.3699999999999"/>
    <s v="Canada"/>
    <x v="0"/>
    <x v="337"/>
    <n v="0.1111111111111111"/>
    <x v="3"/>
    <x v="7"/>
    <n v="2"/>
    <s v="Aliqui"/>
    <n v="4.7169811320754715E-3"/>
  </r>
  <r>
    <n v="2396"/>
    <d v="2015-06-12T00:00:00"/>
    <s v="2015"/>
    <x v="1"/>
    <x v="5"/>
    <s v="T5J"/>
    <n v="1"/>
    <n v="1442.7"/>
    <s v="Canada"/>
    <x v="0"/>
    <x v="337"/>
    <n v="0.1111111111111111"/>
    <x v="3"/>
    <x v="7"/>
    <n v="2"/>
    <s v="Aliqui"/>
    <n v="4.7169811320754715E-3"/>
  </r>
  <r>
    <n v="2396"/>
    <d v="2015-03-25T00:00:00"/>
    <s v="2015"/>
    <x v="0"/>
    <x v="2"/>
    <s v="L5T"/>
    <n v="1"/>
    <n v="1385.37"/>
    <s v="Canada"/>
    <x v="2"/>
    <x v="337"/>
    <n v="0.1111111111111111"/>
    <x v="3"/>
    <x v="7"/>
    <n v="2"/>
    <s v="Aliqui"/>
    <n v="4.7169811320754715E-3"/>
  </r>
  <r>
    <n v="2400"/>
    <d v="2015-05-28T00:00:00"/>
    <s v="2015"/>
    <x v="5"/>
    <x v="0"/>
    <s v="T6K"/>
    <n v="1"/>
    <n v="1070.3699999999999"/>
    <s v="Canada"/>
    <x v="0"/>
    <x v="338"/>
    <n v="1"/>
    <x v="3"/>
    <x v="7"/>
    <n v="2"/>
    <s v="Aliqui"/>
    <n v="4.7169811320754715E-3"/>
  </r>
  <r>
    <n v="2402"/>
    <d v="2015-01-22T00:00:00"/>
    <s v="2015"/>
    <x v="3"/>
    <x v="0"/>
    <s v="T6G"/>
    <n v="1"/>
    <n v="4151.7"/>
    <s v="Canada"/>
    <x v="0"/>
    <x v="339"/>
    <n v="0.5"/>
    <x v="3"/>
    <x v="7"/>
    <n v="2"/>
    <s v="Aliqui"/>
    <n v="4.7169811320754715E-3"/>
  </r>
  <r>
    <n v="2402"/>
    <d v="2015-01-28T00:00:00"/>
    <s v="2015"/>
    <x v="3"/>
    <x v="2"/>
    <s v="T6E"/>
    <n v="1"/>
    <n v="3842.37"/>
    <s v="Canada"/>
    <x v="0"/>
    <x v="339"/>
    <n v="0.5"/>
    <x v="3"/>
    <x v="7"/>
    <n v="2"/>
    <s v="Aliqui"/>
    <n v="4.7169811320754715E-3"/>
  </r>
  <r>
    <n v="2405"/>
    <d v="2015-05-26T00:00:00"/>
    <s v="2015"/>
    <x v="5"/>
    <x v="1"/>
    <s v="M7Y"/>
    <n v="1"/>
    <n v="5102.37"/>
    <s v="Canada"/>
    <x v="2"/>
    <x v="340"/>
    <n v="1"/>
    <x v="3"/>
    <x v="7"/>
    <n v="2"/>
    <s v="Aliqui"/>
    <n v="4.7169811320754715E-3"/>
  </r>
  <r>
    <n v="2412"/>
    <d v="2015-04-08T00:00:00"/>
    <s v="2015"/>
    <x v="2"/>
    <x v="2"/>
    <s v="V6A"/>
    <n v="1"/>
    <n v="1290.8699999999999"/>
    <s v="Canada"/>
    <x v="1"/>
    <x v="341"/>
    <n v="1"/>
    <x v="3"/>
    <x v="7"/>
    <n v="2"/>
    <s v="Aliqui"/>
    <n v="4.7169811320754715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8:A39"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numFmtId="164" showAll="0"/>
    <pivotField showAll="0"/>
    <pivotField showAll="0"/>
    <pivotField showAll="0"/>
    <pivotField dataField="1" showAll="0" defaultSubtotal="0"/>
    <pivotField showAll="0"/>
    <pivotField showAll="0">
      <items count="9">
        <item x="0"/>
        <item x="5"/>
        <item x="3"/>
        <item x="1"/>
        <item x="6"/>
        <item x="2"/>
        <item x="4"/>
        <item x="7"/>
        <item t="default"/>
      </items>
    </pivotField>
    <pivotField showAll="0"/>
    <pivotField showAll="0"/>
    <pivotField showAll="0" defaultSubtotal="0"/>
  </pivotFields>
  <rowItems count="1">
    <i/>
  </rowItems>
  <colItems count="1">
    <i/>
  </colItems>
  <dataFields count="1">
    <dataField name="Sum of Product Count" fld="11" baseField="0" baseItem="0"/>
  </dataFields>
  <formats count="8">
    <format dxfId="46">
      <pivotArea type="all" dataOnly="0" outline="0" fieldPosition="0"/>
    </format>
    <format dxfId="45">
      <pivotArea outline="0" collapsedLevelsAreSubtotals="1" fieldPosition="0"/>
    </format>
    <format dxfId="44">
      <pivotArea dataOnly="0" labelOnly="1" outline="0" axis="axisValues"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B45" firstHeaderRow="1" firstDataRow="1" firstDataCol="1"/>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axis="axisRow" showAll="0" measureFilter="1" sortType="ascending">
      <items count="343">
        <item x="0"/>
        <item x="1"/>
        <item x="2"/>
        <item x="3"/>
        <item x="4"/>
        <item x="8"/>
        <item x="5"/>
        <item x="6"/>
        <item x="7"/>
        <item x="289"/>
        <item x="290"/>
        <item x="291"/>
        <item x="292"/>
        <item x="293"/>
        <item x="294"/>
        <item x="295"/>
        <item x="296"/>
        <item x="297"/>
        <item x="298"/>
        <item x="299"/>
        <item x="300"/>
        <item x="301"/>
        <item x="302"/>
        <item x="303"/>
        <item x="304"/>
        <item x="305"/>
        <item x="306"/>
        <item x="307"/>
        <item x="308"/>
        <item x="309"/>
        <item x="310"/>
        <item x="311"/>
        <item x="320"/>
        <item x="321"/>
        <item x="322"/>
        <item x="323"/>
        <item x="324"/>
        <item x="325"/>
        <item x="326"/>
        <item x="327"/>
        <item x="328"/>
        <item x="329"/>
        <item x="330"/>
        <item x="331"/>
        <item x="332"/>
        <item x="333"/>
        <item x="334"/>
        <item x="313"/>
        <item x="314"/>
        <item x="315"/>
        <item x="316"/>
        <item x="317"/>
        <item x="318"/>
        <item x="319"/>
        <item x="312"/>
        <item x="335"/>
        <item x="336"/>
        <item x="337"/>
        <item x="338"/>
        <item x="339"/>
        <item x="340"/>
        <item x="341"/>
        <item x="9"/>
        <item x="10"/>
        <item x="11"/>
        <item x="12"/>
        <item x="13"/>
        <item x="243"/>
        <item x="244"/>
        <item x="245"/>
        <item x="246"/>
        <item x="247"/>
        <item x="248"/>
        <item x="249"/>
        <item x="250"/>
        <item x="251"/>
        <item x="252"/>
        <item x="264"/>
        <item x="265"/>
        <item x="266"/>
        <item x="267"/>
        <item x="268"/>
        <item x="269"/>
        <item x="270"/>
        <item x="271"/>
        <item x="272"/>
        <item x="273"/>
        <item x="274"/>
        <item x="257"/>
        <item x="258"/>
        <item x="259"/>
        <item x="260"/>
        <item x="261"/>
        <item x="262"/>
        <item x="263"/>
        <item x="253"/>
        <item x="254"/>
        <item x="255"/>
        <item x="256"/>
        <item x="275"/>
        <item x="276"/>
        <item x="277"/>
        <item x="19"/>
        <item x="20"/>
        <item x="21"/>
        <item x="22"/>
        <item x="23"/>
        <item x="14"/>
        <item x="15"/>
        <item x="16"/>
        <item x="17"/>
        <item x="18"/>
        <item x="240"/>
        <item x="241"/>
        <item x="242"/>
        <item x="237"/>
        <item x="238"/>
        <item x="239"/>
        <item x="24"/>
        <item x="71"/>
        <item x="49"/>
        <item x="50"/>
        <item x="51"/>
        <item x="72"/>
        <item x="52"/>
        <item x="53"/>
        <item x="54"/>
        <item x="55"/>
        <item x="73"/>
        <item x="74"/>
        <item x="56"/>
        <item x="57"/>
        <item x="58"/>
        <item x="59"/>
        <item x="60"/>
        <item x="75"/>
        <item x="61"/>
        <item x="62"/>
        <item x="63"/>
        <item x="64"/>
        <item x="65"/>
        <item x="66"/>
        <item x="67"/>
        <item x="68"/>
        <item x="69"/>
        <item x="70"/>
        <item x="42"/>
        <item x="43"/>
        <item x="44"/>
        <item x="45"/>
        <item x="46"/>
        <item x="47"/>
        <item x="48"/>
        <item x="40"/>
        <item x="41"/>
        <item x="25"/>
        <item x="26"/>
        <item x="27"/>
        <item x="28"/>
        <item x="29"/>
        <item x="30"/>
        <item x="31"/>
        <item x="32"/>
        <item x="33"/>
        <item x="34"/>
        <item x="35"/>
        <item x="36"/>
        <item x="37"/>
        <item x="38"/>
        <item x="39"/>
        <item x="76"/>
        <item x="77"/>
        <item x="78"/>
        <item x="79"/>
        <item x="80"/>
        <item x="81"/>
        <item x="82"/>
        <item x="83"/>
        <item x="84"/>
        <item x="85"/>
        <item x="86"/>
        <item x="87"/>
        <item x="88"/>
        <item x="89"/>
        <item x="90"/>
        <item x="91"/>
        <item x="92"/>
        <item x="93"/>
        <item x="94"/>
        <item x="95"/>
        <item x="107"/>
        <item x="108"/>
        <item x="109"/>
        <item x="110"/>
        <item x="111"/>
        <item x="112"/>
        <item x="113"/>
        <item x="114"/>
        <item x="115"/>
        <item x="116"/>
        <item x="117"/>
        <item x="118"/>
        <item x="119"/>
        <item x="120"/>
        <item x="121"/>
        <item x="122"/>
        <item x="123"/>
        <item x="124"/>
        <item x="101"/>
        <item x="102"/>
        <item x="103"/>
        <item x="104"/>
        <item x="105"/>
        <item x="106"/>
        <item x="96"/>
        <item x="97"/>
        <item x="98"/>
        <item x="99"/>
        <item x="100"/>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69"/>
        <item x="170"/>
        <item x="171"/>
        <item x="172"/>
        <item x="173"/>
        <item x="174"/>
        <item x="175"/>
        <item x="176"/>
        <item x="161"/>
        <item x="162"/>
        <item x="163"/>
        <item x="164"/>
        <item x="165"/>
        <item x="166"/>
        <item x="167"/>
        <item x="168"/>
        <item x="153"/>
        <item x="154"/>
        <item x="155"/>
        <item x="156"/>
        <item x="157"/>
        <item x="158"/>
        <item x="159"/>
        <item x="160"/>
        <item x="224"/>
        <item x="223"/>
        <item x="225"/>
        <item x="226"/>
        <item x="227"/>
        <item x="228"/>
        <item x="229"/>
        <item x="230"/>
        <item x="231"/>
        <item x="232"/>
        <item x="233"/>
        <item x="234"/>
        <item x="235"/>
        <item x="236"/>
        <item x="181"/>
        <item x="182"/>
        <item x="177"/>
        <item x="178"/>
        <item x="179"/>
        <item x="180"/>
        <item x="206"/>
        <item x="207"/>
        <item x="208"/>
        <item x="183"/>
        <item x="184"/>
        <item x="209"/>
        <item x="210"/>
        <item x="211"/>
        <item x="212"/>
        <item x="213"/>
        <item x="214"/>
        <item x="185"/>
        <item x="186"/>
        <item x="187"/>
        <item x="188"/>
        <item x="189"/>
        <item x="190"/>
        <item x="191"/>
        <item x="192"/>
        <item x="193"/>
        <item x="194"/>
        <item x="197"/>
        <item x="198"/>
        <item x="199"/>
        <item x="200"/>
        <item x="201"/>
        <item x="202"/>
        <item x="195"/>
        <item x="196"/>
        <item x="203"/>
        <item x="204"/>
        <item x="205"/>
        <item x="215"/>
        <item x="216"/>
        <item x="217"/>
        <item x="218"/>
        <item x="219"/>
        <item x="220"/>
        <item x="221"/>
        <item x="222"/>
        <item x="287"/>
        <item x="288"/>
        <item x="284"/>
        <item x="285"/>
        <item x="286"/>
        <item x="278"/>
        <item x="279"/>
        <item x="280"/>
        <item x="281"/>
        <item x="282"/>
        <item x="283"/>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0"/>
        <item x="5"/>
        <item x="3"/>
        <item x="1"/>
        <item x="6"/>
        <item x="2"/>
        <item x="4"/>
        <item x="7"/>
        <item t="default"/>
      </items>
    </pivotField>
    <pivotField showAll="0"/>
    <pivotField showAll="0"/>
    <pivotField showAll="0"/>
  </pivotFields>
  <rowFields count="1">
    <field x="10"/>
  </rowFields>
  <rowItems count="11">
    <i>
      <x v="74"/>
    </i>
    <i>
      <x v="73"/>
    </i>
    <i>
      <x v="322"/>
    </i>
    <i>
      <x v="291"/>
    </i>
    <i>
      <x v="23"/>
    </i>
    <i>
      <x v="24"/>
    </i>
    <i>
      <x v="58"/>
    </i>
    <i>
      <x v="61"/>
    </i>
    <i>
      <x v="71"/>
    </i>
    <i>
      <x v="72"/>
    </i>
    <i t="grand">
      <x/>
    </i>
  </rowItems>
  <colItems count="1">
    <i/>
  </colItems>
  <dataFields count="1">
    <dataField name="Sum of Revenue" fld="7" baseField="0" baseItem="0" numFmtId="165"/>
  </dataFields>
  <formats count="6">
    <format dxfId="32">
      <pivotArea outline="0" collapsedLevelsAreSubtotals="1" fieldPosition="0"/>
    </format>
    <format dxfId="31">
      <pivotArea dataOnly="0" labelOnly="1" outline="0" axis="axisValues" fieldPosition="0"/>
    </format>
    <format dxfId="30">
      <pivotArea dataOnly="0" labelOnly="1" outline="0" axis="axisValues" fieldPosition="0"/>
    </format>
    <format dxfId="29">
      <pivotArea outline="0" collapsedLevelsAreSubtotals="1" fieldPosition="0"/>
    </format>
    <format dxfId="28">
      <pivotArea dataOnly="0" labelOnly="1" outline="0" axis="axisValues" fieldPosition="0"/>
    </format>
    <format dxfId="27">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7:B28" firstHeaderRow="1" firstDataRow="1" firstDataCol="1"/>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axis="axisRow" showAll="0" measureFilter="1" sortType="descending">
      <items count="343">
        <item x="0"/>
        <item x="1"/>
        <item x="2"/>
        <item x="3"/>
        <item x="4"/>
        <item x="8"/>
        <item x="5"/>
        <item x="6"/>
        <item x="7"/>
        <item x="289"/>
        <item x="290"/>
        <item x="291"/>
        <item x="292"/>
        <item x="293"/>
        <item x="294"/>
        <item x="295"/>
        <item x="296"/>
        <item x="297"/>
        <item x="298"/>
        <item x="299"/>
        <item x="300"/>
        <item x="301"/>
        <item x="302"/>
        <item x="303"/>
        <item x="304"/>
        <item x="305"/>
        <item x="306"/>
        <item x="307"/>
        <item x="308"/>
        <item x="309"/>
        <item x="310"/>
        <item x="311"/>
        <item x="320"/>
        <item x="321"/>
        <item x="322"/>
        <item x="323"/>
        <item x="324"/>
        <item x="325"/>
        <item x="326"/>
        <item x="327"/>
        <item x="328"/>
        <item x="329"/>
        <item x="330"/>
        <item x="331"/>
        <item x="332"/>
        <item x="333"/>
        <item x="334"/>
        <item x="313"/>
        <item x="314"/>
        <item x="315"/>
        <item x="316"/>
        <item x="317"/>
        <item x="318"/>
        <item x="319"/>
        <item x="312"/>
        <item x="335"/>
        <item x="336"/>
        <item x="337"/>
        <item x="338"/>
        <item x="339"/>
        <item x="340"/>
        <item x="341"/>
        <item x="9"/>
        <item x="10"/>
        <item x="11"/>
        <item x="12"/>
        <item x="13"/>
        <item x="243"/>
        <item x="244"/>
        <item x="245"/>
        <item x="246"/>
        <item x="247"/>
        <item x="248"/>
        <item x="249"/>
        <item x="250"/>
        <item x="251"/>
        <item x="252"/>
        <item x="264"/>
        <item x="265"/>
        <item x="266"/>
        <item x="267"/>
        <item x="268"/>
        <item x="269"/>
        <item x="270"/>
        <item x="271"/>
        <item x="272"/>
        <item x="273"/>
        <item x="274"/>
        <item x="257"/>
        <item x="258"/>
        <item x="259"/>
        <item x="260"/>
        <item x="261"/>
        <item x="262"/>
        <item x="263"/>
        <item x="253"/>
        <item x="254"/>
        <item x="255"/>
        <item x="256"/>
        <item x="275"/>
        <item x="276"/>
        <item x="277"/>
        <item x="19"/>
        <item x="20"/>
        <item x="21"/>
        <item x="22"/>
        <item x="23"/>
        <item x="14"/>
        <item x="15"/>
        <item x="16"/>
        <item x="17"/>
        <item x="18"/>
        <item x="240"/>
        <item x="241"/>
        <item x="242"/>
        <item x="237"/>
        <item x="238"/>
        <item x="239"/>
        <item x="24"/>
        <item x="71"/>
        <item x="49"/>
        <item x="50"/>
        <item x="51"/>
        <item x="72"/>
        <item x="52"/>
        <item x="53"/>
        <item x="54"/>
        <item x="55"/>
        <item x="73"/>
        <item x="74"/>
        <item x="56"/>
        <item x="57"/>
        <item x="58"/>
        <item x="59"/>
        <item x="60"/>
        <item x="75"/>
        <item x="61"/>
        <item x="62"/>
        <item x="63"/>
        <item x="64"/>
        <item x="65"/>
        <item x="66"/>
        <item x="67"/>
        <item x="68"/>
        <item x="69"/>
        <item x="70"/>
        <item x="42"/>
        <item x="43"/>
        <item x="44"/>
        <item x="45"/>
        <item x="46"/>
        <item x="47"/>
        <item x="48"/>
        <item x="40"/>
        <item x="41"/>
        <item x="25"/>
        <item x="26"/>
        <item x="27"/>
        <item x="28"/>
        <item x="29"/>
        <item x="30"/>
        <item x="31"/>
        <item x="32"/>
        <item x="33"/>
        <item x="34"/>
        <item x="35"/>
        <item x="36"/>
        <item x="37"/>
        <item x="38"/>
        <item x="39"/>
        <item x="76"/>
        <item x="77"/>
        <item x="78"/>
        <item x="79"/>
        <item x="80"/>
        <item x="81"/>
        <item x="82"/>
        <item x="83"/>
        <item x="84"/>
        <item x="85"/>
        <item x="86"/>
        <item x="87"/>
        <item x="88"/>
        <item x="89"/>
        <item x="90"/>
        <item x="91"/>
        <item x="92"/>
        <item x="93"/>
        <item x="94"/>
        <item x="95"/>
        <item x="107"/>
        <item x="108"/>
        <item x="109"/>
        <item x="110"/>
        <item x="111"/>
        <item x="112"/>
        <item x="113"/>
        <item x="114"/>
        <item x="115"/>
        <item x="116"/>
        <item x="117"/>
        <item x="118"/>
        <item x="119"/>
        <item x="120"/>
        <item x="121"/>
        <item x="122"/>
        <item x="123"/>
        <item x="124"/>
        <item x="101"/>
        <item x="102"/>
        <item x="103"/>
        <item x="104"/>
        <item x="105"/>
        <item x="106"/>
        <item x="96"/>
        <item x="97"/>
        <item x="98"/>
        <item x="99"/>
        <item x="100"/>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69"/>
        <item x="170"/>
        <item x="171"/>
        <item x="172"/>
        <item x="173"/>
        <item x="174"/>
        <item x="175"/>
        <item x="176"/>
        <item x="161"/>
        <item x="162"/>
        <item x="163"/>
        <item x="164"/>
        <item x="165"/>
        <item x="166"/>
        <item x="167"/>
        <item x="168"/>
        <item x="153"/>
        <item x="154"/>
        <item x="155"/>
        <item x="156"/>
        <item x="157"/>
        <item x="158"/>
        <item x="159"/>
        <item x="160"/>
        <item x="224"/>
        <item x="223"/>
        <item x="225"/>
        <item x="226"/>
        <item x="227"/>
        <item x="228"/>
        <item x="229"/>
        <item x="230"/>
        <item x="231"/>
        <item x="232"/>
        <item x="233"/>
        <item x="234"/>
        <item x="235"/>
        <item x="236"/>
        <item x="181"/>
        <item x="182"/>
        <item x="177"/>
        <item x="178"/>
        <item x="179"/>
        <item x="180"/>
        <item x="206"/>
        <item x="207"/>
        <item x="208"/>
        <item x="183"/>
        <item x="184"/>
        <item x="209"/>
        <item x="210"/>
        <item x="211"/>
        <item x="212"/>
        <item x="213"/>
        <item x="214"/>
        <item x="185"/>
        <item x="186"/>
        <item x="187"/>
        <item x="188"/>
        <item x="189"/>
        <item x="190"/>
        <item x="191"/>
        <item x="192"/>
        <item x="193"/>
        <item x="194"/>
        <item x="197"/>
        <item x="198"/>
        <item x="199"/>
        <item x="200"/>
        <item x="201"/>
        <item x="202"/>
        <item x="195"/>
        <item x="196"/>
        <item x="203"/>
        <item x="204"/>
        <item x="205"/>
        <item x="215"/>
        <item x="216"/>
        <item x="217"/>
        <item x="218"/>
        <item x="219"/>
        <item x="220"/>
        <item x="221"/>
        <item x="222"/>
        <item x="287"/>
        <item x="288"/>
        <item x="284"/>
        <item x="285"/>
        <item x="286"/>
        <item x="278"/>
        <item x="279"/>
        <item x="280"/>
        <item x="281"/>
        <item x="282"/>
        <item x="283"/>
        <item t="default"/>
      </items>
      <autoSortScope>
        <pivotArea dataOnly="0" outline="0" fieldPosition="0">
          <references count="1">
            <reference field="4294967294" count="1" selected="0">
              <x v="0"/>
            </reference>
          </references>
        </pivotArea>
      </autoSortScope>
    </pivotField>
    <pivotField showAll="0"/>
    <pivotField showAll="0"/>
    <pivotField showAll="0">
      <items count="9">
        <item x="0"/>
        <item x="5"/>
        <item x="3"/>
        <item x="1"/>
        <item x="6"/>
        <item x="2"/>
        <item x="4"/>
        <item x="7"/>
        <item t="default"/>
      </items>
    </pivotField>
    <pivotField showAll="0"/>
    <pivotField showAll="0"/>
    <pivotField showAll="0"/>
  </pivotFields>
  <rowFields count="1">
    <field x="10"/>
  </rowFields>
  <rowItems count="11">
    <i>
      <x v="162"/>
    </i>
    <i>
      <x v="156"/>
    </i>
    <i>
      <x v="157"/>
    </i>
    <i>
      <x v="167"/>
    </i>
    <i>
      <x v="169"/>
    </i>
    <i>
      <x v="215"/>
    </i>
    <i>
      <x v="259"/>
    </i>
    <i>
      <x v="124"/>
    </i>
    <i>
      <x v="165"/>
    </i>
    <i>
      <x v="129"/>
    </i>
    <i t="grand">
      <x/>
    </i>
  </rowItems>
  <colItems count="1">
    <i/>
  </colItems>
  <dataFields count="1">
    <dataField name="Sum of Revenue" fld="7" baseField="0" baseItem="0" numFmtId="165"/>
  </dataFields>
  <formats count="6">
    <format dxfId="38">
      <pivotArea outline="0" collapsedLevelsAreSubtotals="1" fieldPosition="0"/>
    </format>
    <format dxfId="37">
      <pivotArea dataOnly="0" labelOnly="1" outline="0" axis="axisValues" fieldPosition="0"/>
    </format>
    <format dxfId="36">
      <pivotArea dataOnly="0" labelOnly="1" outline="0" axis="axisValues" fieldPosition="0"/>
    </format>
    <format dxfId="35">
      <pivotArea outline="0" collapsedLevelsAreSubtotals="1" fieldPosition="0"/>
    </format>
    <format dxfId="34">
      <pivotArea dataOnly="0" labelOnly="1" outline="0" axis="axisValues" fieldPosition="0"/>
    </format>
    <format dxfId="33">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axis="axisRow" showAll="0" measureFilter="1"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0"/>
        <item x="5"/>
        <item x="3"/>
        <item x="1"/>
        <item x="6"/>
        <item x="2"/>
        <item x="4"/>
        <item x="7"/>
        <item t="default"/>
      </items>
    </pivotField>
    <pivotField showAll="0"/>
    <pivotField showAll="0"/>
    <pivotField showAll="0"/>
  </pivotFields>
  <rowFields count="1">
    <field x="9"/>
  </rowFields>
  <rowItems count="4">
    <i>
      <x v="3"/>
    </i>
    <i>
      <x/>
    </i>
    <i>
      <x v="1"/>
    </i>
    <i t="grand">
      <x/>
    </i>
  </rowItems>
  <colItems count="1">
    <i/>
  </colItems>
  <dataFields count="1">
    <dataField name="Sum of Revenue" fld="7" baseField="9" baseItem="0" numFmtId="43"/>
  </dataFields>
  <formats count="9">
    <format dxfId="11">
      <pivotArea collapsedLevelsAreSubtotals="1" fieldPosition="0">
        <references count="1">
          <reference field="9" count="3">
            <x v="0"/>
            <x v="1"/>
            <x v="3"/>
          </reference>
        </references>
      </pivotArea>
    </format>
    <format dxfId="10">
      <pivotArea collapsedLevelsAreSubtotals="1" fieldPosition="0">
        <references count="1">
          <reference field="9" count="3">
            <x v="0"/>
            <x v="1"/>
            <x v="3"/>
          </reference>
        </references>
      </pivotArea>
    </format>
    <format dxfId="9">
      <pivotArea outline="0" fieldPosition="0">
        <references count="1">
          <reference field="4294967294" count="1">
            <x v="0"/>
          </reference>
        </references>
      </pivotArea>
    </format>
    <format dxfId="8">
      <pivotArea collapsedLevelsAreSubtotals="1" fieldPosition="0">
        <references count="1">
          <reference field="9" count="1">
            <x v="3"/>
          </reference>
        </references>
      </pivotArea>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s>
  <chartFormats count="2">
    <chartFormat chart="0" format="6"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0" firstHeaderRow="0" firstDataRow="1" firstDataCol="1"/>
  <pivotFields count="17">
    <pivotField showAll="0"/>
    <pivotField numFmtId="14" showAll="0"/>
    <pivotField showAll="0"/>
    <pivotField axis="axisRow" showAll="0">
      <items count="7">
        <item x="3"/>
        <item x="4"/>
        <item x="0"/>
        <item x="2"/>
        <item x="5"/>
        <item x="1"/>
        <item t="default"/>
      </items>
    </pivotField>
    <pivotField showAll="0"/>
    <pivotField showAll="0"/>
    <pivotField dataField="1" showAll="0"/>
    <pivotField numFmtId="164" showAll="0"/>
    <pivotField showAll="0"/>
    <pivotField showAll="0"/>
    <pivotField showAll="0"/>
    <pivotField showAll="0"/>
    <pivotField showAll="0"/>
    <pivotField showAll="0">
      <items count="9">
        <item x="0"/>
        <item x="5"/>
        <item x="3"/>
        <item x="1"/>
        <item x="6"/>
        <item x="2"/>
        <item x="4"/>
        <item x="7"/>
        <item t="default"/>
      </items>
    </pivotField>
    <pivotField showAll="0"/>
    <pivotField showAll="0"/>
    <pivotField showAll="0"/>
  </pivotFields>
  <rowFields count="1">
    <field x="3"/>
  </rowFields>
  <rowItems count="7">
    <i>
      <x/>
    </i>
    <i>
      <x v="1"/>
    </i>
    <i>
      <x v="2"/>
    </i>
    <i>
      <x v="3"/>
    </i>
    <i>
      <x v="4"/>
    </i>
    <i>
      <x v="5"/>
    </i>
    <i t="grand">
      <x/>
    </i>
  </rowItems>
  <colFields count="1">
    <field x="-2"/>
  </colFields>
  <colItems count="2">
    <i>
      <x/>
    </i>
    <i i="1">
      <x v="1"/>
    </i>
  </colItems>
  <dataFields count="2">
    <dataField name="Sum of Units" fld="6" baseField="0" baseItem="0"/>
    <dataField name="Sum of Units2" fld="6" baseField="0" baseItem="0"/>
  </dataField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9">
        <item x="0"/>
        <item x="5"/>
        <item x="3"/>
        <item x="1"/>
        <item x="6"/>
        <item x="2"/>
        <item x="4"/>
        <item x="7"/>
        <item t="default"/>
      </items>
    </pivotField>
    <pivotField showAll="0"/>
    <pivotField showAll="0"/>
    <pivotField showAll="0"/>
  </pivotFields>
  <rowFields count="1">
    <field x="12"/>
  </rowFields>
  <rowItems count="5">
    <i>
      <x v="3"/>
    </i>
    <i>
      <x/>
    </i>
    <i>
      <x v="1"/>
    </i>
    <i>
      <x v="2"/>
    </i>
    <i t="grand">
      <x/>
    </i>
  </rowItems>
  <colItems count="1">
    <i/>
  </colItems>
  <dataFields count="1">
    <dataField name="Sum of Revenue" fld="7" baseField="0" baseItem="0"/>
  </dataFields>
  <formats count="3">
    <format dxfId="2">
      <pivotArea collapsedLevelsAreSubtotals="1" fieldPosition="0">
        <references count="1">
          <reference field="12" count="0"/>
        </references>
      </pivotArea>
    </format>
    <format dxfId="1">
      <pivotArea collapsedLevelsAreSubtotals="1" fieldPosition="0">
        <references count="1">
          <reference field="12" count="0"/>
        </references>
      </pivotArea>
    </format>
    <format dxfId="0">
      <pivotArea collapsedLevelsAreSubtotals="1" fieldPosition="0">
        <references count="1">
          <reference field="12" count="0"/>
        </references>
      </pivotArea>
    </format>
  </formats>
  <chartFormats count="10">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4" format="12">
      <pivotArea type="data" outline="0" fieldPosition="0">
        <references count="2">
          <reference field="4294967294" count="1" selected="0">
            <x v="0"/>
          </reference>
          <reference field="12" count="1" selected="0">
            <x v="3"/>
          </reference>
        </references>
      </pivotArea>
    </chartFormat>
    <chartFormat chart="4" format="13">
      <pivotArea type="data" outline="0" fieldPosition="0">
        <references count="2">
          <reference field="4294967294" count="1" selected="0">
            <x v="0"/>
          </reference>
          <reference field="12" count="1" selected="0">
            <x v="0"/>
          </reference>
        </references>
      </pivotArea>
    </chartFormat>
    <chartFormat chart="4" format="14">
      <pivotArea type="data" outline="0" fieldPosition="0">
        <references count="2">
          <reference field="4294967294" count="1" selected="0">
            <x v="0"/>
          </reference>
          <reference field="12" count="1" selected="0">
            <x v="1"/>
          </reference>
        </references>
      </pivotArea>
    </chartFormat>
    <chartFormat chart="4" format="15">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ax_Re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A11"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defaultSubtotal="0"/>
    <pivotField showAll="0"/>
    <pivotField showAll="0">
      <items count="9">
        <item x="0"/>
        <item x="5"/>
        <item x="3"/>
        <item x="1"/>
        <item x="6"/>
        <item x="2"/>
        <item x="4"/>
        <item x="7"/>
        <item t="default"/>
      </items>
    </pivotField>
    <pivotField showAll="0"/>
    <pivotField showAll="0"/>
    <pivotField showAll="0" defaultSubtotal="0"/>
  </pivotFields>
  <rowItems count="1">
    <i/>
  </rowItems>
  <colItems count="1">
    <i/>
  </colItems>
  <dataFields count="1">
    <dataField name="Max of Revenue" fld="7" subtotal="max" baseField="0" baseItem="0" numFmtId="165"/>
  </dataFields>
  <formats count="8">
    <format dxfId="54">
      <pivotArea type="all" dataOnly="0" outline="0" fieldPosition="0"/>
    </format>
    <format dxfId="53">
      <pivotArea outline="0" collapsedLevelsAreSubtotals="1" fieldPosition="0"/>
    </format>
    <format dxfId="52">
      <pivotArea dataOnly="0" labelOnly="1" outline="0" axis="axisValues"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Avg_Re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A24"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defaultSubtotal="0"/>
    <pivotField showAll="0"/>
    <pivotField showAll="0">
      <items count="9">
        <item x="0"/>
        <item x="5"/>
        <item x="3"/>
        <item x="1"/>
        <item x="6"/>
        <item x="2"/>
        <item x="4"/>
        <item x="7"/>
        <item t="default"/>
      </items>
    </pivotField>
    <pivotField showAll="0"/>
    <pivotField showAll="0"/>
    <pivotField showAll="0" defaultSubtotal="0"/>
  </pivotFields>
  <rowItems count="1">
    <i/>
  </rowItems>
  <colItems count="1">
    <i/>
  </colItems>
  <dataFields count="1">
    <dataField name="Average of Revenue" fld="7" subtotal="average" baseField="0" baseItem="0" numFmtId="44"/>
  </dataFields>
  <formats count="13">
    <format dxfId="67">
      <pivotArea type="all" dataOnly="0" outline="0" fieldPosition="0"/>
    </format>
    <format dxfId="66">
      <pivotArea outline="0" collapsedLevelsAreSubtotals="1" fieldPosition="0"/>
    </format>
    <format dxfId="65">
      <pivotArea dataOnly="0" labelOnly="1" outline="0" axis="axisValues"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dataOnly="0" labelOnly="1" outline="0" axis="axisValues"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Quantit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A30"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dataField="1" showAll="0"/>
    <pivotField numFmtId="164" showAll="0"/>
    <pivotField showAll="0"/>
    <pivotField showAll="0"/>
    <pivotField showAll="0"/>
    <pivotField showAll="0" defaultSubtotal="0"/>
    <pivotField showAll="0"/>
    <pivotField showAll="0">
      <items count="9">
        <item x="0"/>
        <item x="5"/>
        <item x="3"/>
        <item x="1"/>
        <item x="6"/>
        <item x="2"/>
        <item x="4"/>
        <item x="7"/>
        <item t="default"/>
      </items>
    </pivotField>
    <pivotField showAll="0"/>
    <pivotField showAll="0"/>
    <pivotField showAll="0" defaultSubtotal="0"/>
  </pivotFields>
  <rowItems count="1">
    <i/>
  </rowItems>
  <colItems count="1">
    <i/>
  </colItems>
  <dataFields count="1">
    <dataField name="Sum of Units" fld="6" baseField="0" baseItem="0"/>
  </dataFields>
  <formats count="8">
    <format dxfId="75">
      <pivotArea type="all" dataOnly="0" outline="0" fieldPosition="0"/>
    </format>
    <format dxfId="74">
      <pivotArea outline="0" collapsedLevelsAreSubtotals="1" fieldPosition="0"/>
    </format>
    <format dxfId="73">
      <pivotArea dataOnly="0" labelOnly="1" outline="0" axis="axisValues"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 dxfId="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Num_Manufactur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7:A48"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numFmtId="164" showAll="0"/>
    <pivotField showAll="0"/>
    <pivotField showAll="0"/>
    <pivotField showAll="0"/>
    <pivotField showAll="0" defaultSubtotal="0"/>
    <pivotField showAll="0"/>
    <pivotField showAll="0">
      <items count="9">
        <item x="0"/>
        <item x="5"/>
        <item x="3"/>
        <item x="1"/>
        <item x="6"/>
        <item x="2"/>
        <item x="4"/>
        <item x="7"/>
        <item t="default"/>
      </items>
    </pivotField>
    <pivotField showAll="0"/>
    <pivotField showAll="0"/>
    <pivotField dataField="1" showAll="0" defaultSubtotal="0"/>
  </pivotFields>
  <rowItems count="1">
    <i/>
  </rowItems>
  <colItems count="1">
    <i/>
  </colItems>
  <dataFields count="1">
    <dataField name="Sum of Manufacturer Count" fld="16" baseField="0" baseItem="0"/>
  </dataFields>
  <formats count="8">
    <format dxfId="83">
      <pivotArea type="all" dataOnly="0" outline="0" fieldPosition="0"/>
    </format>
    <format dxfId="82">
      <pivotArea outline="0" collapsedLevelsAreSubtotals="1" fieldPosition="0"/>
    </format>
    <format dxfId="81">
      <pivotArea dataOnly="0" labelOnly="1" outline="0" axis="axisValues"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dataOnly="0" labelOnly="1" outline="0" axis="axisValues" fieldPosition="0"/>
    </format>
    <format dxfId="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Min_Re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A18"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defaultSubtotal="0"/>
    <pivotField showAll="0"/>
    <pivotField showAll="0">
      <items count="9">
        <item x="0"/>
        <item x="5"/>
        <item x="3"/>
        <item x="1"/>
        <item x="6"/>
        <item x="2"/>
        <item x="4"/>
        <item x="7"/>
        <item t="default"/>
      </items>
    </pivotField>
    <pivotField showAll="0"/>
    <pivotField showAll="0"/>
    <pivotField showAll="0" defaultSubtotal="0"/>
  </pivotFields>
  <rowItems count="1">
    <i/>
  </rowItems>
  <colItems count="1">
    <i/>
  </colItems>
  <dataFields count="1">
    <dataField name="Min of Revenue" fld="7" subtotal="min" baseField="0" baseItem="0" numFmtId="165"/>
  </dataFields>
  <formats count="8">
    <format dxfId="91">
      <pivotArea type="all" dataOnly="0" outline="0" fieldPosition="0"/>
    </format>
    <format dxfId="90">
      <pivotArea outline="0" collapsedLevelsAreSubtotals="1" fieldPosition="0"/>
    </format>
    <format dxfId="89">
      <pivotArea dataOnly="0" labelOnly="1" outline="0" axis="axisValues"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dataOnly="0" labelOnly="1" outline="0" axis="axisValues" fieldPosition="0"/>
    </format>
    <format dxfId="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otalRevenu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defaultSubtotal="0"/>
    <pivotField showAll="0"/>
    <pivotField showAll="0">
      <items count="9">
        <item x="0"/>
        <item x="5"/>
        <item x="3"/>
        <item x="1"/>
        <item x="6"/>
        <item x="2"/>
        <item x="4"/>
        <item x="7"/>
        <item t="default"/>
      </items>
    </pivotField>
    <pivotField showAll="0"/>
    <pivotField showAll="0"/>
    <pivotField showAll="0" defaultSubtotal="0"/>
  </pivotFields>
  <rowItems count="1">
    <i/>
  </rowItems>
  <colItems count="1">
    <i/>
  </colItems>
  <dataFields count="1">
    <dataField name="Sum of Revenue" fld="7" baseField="0" baseItem="0" numFmtId="44"/>
  </dataFields>
  <formats count="13">
    <format dxfId="104">
      <pivotArea type="all" dataOnly="0" outline="0" fieldPosition="0"/>
    </format>
    <format dxfId="103">
      <pivotArea outline="0" collapsedLevelsAreSubtotals="1" fieldPosition="0"/>
    </format>
    <format dxfId="102">
      <pivotArea dataOnly="0" labelOnly="1" outline="0" axis="axisValues"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dataOnly="0" labelOnly="1" outline="0" axis="axisValues" fieldPosition="0"/>
    </format>
    <format dxfId="97">
      <pivotArea dataOnly="0" labelOnly="1" outline="0" axis="axisValues"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0" firstHeaderRow="1" firstDataRow="1" firstDataCol="1"/>
  <pivotFields count="17">
    <pivotField showAll="0"/>
    <pivotField numFmtId="14" showAll="0"/>
    <pivotField showAll="0"/>
    <pivotField axis="axisRow" showAll="0">
      <items count="7">
        <item x="3"/>
        <item x="4"/>
        <item x="0"/>
        <item x="2"/>
        <item x="5"/>
        <item x="1"/>
        <item t="default"/>
      </items>
    </pivotField>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pivotField showAll="0"/>
    <pivotField showAll="0">
      <items count="9">
        <item x="0"/>
        <item x="5"/>
        <item x="3"/>
        <item x="1"/>
        <item x="6"/>
        <item x="2"/>
        <item x="4"/>
        <item x="7"/>
        <item t="default"/>
      </items>
    </pivotField>
    <pivotField showAll="0"/>
    <pivotField showAll="0"/>
    <pivotField showAll="0"/>
  </pivotFields>
  <rowFields count="1">
    <field x="3"/>
  </rowFields>
  <rowItems count="7">
    <i>
      <x/>
    </i>
    <i>
      <x v="1"/>
    </i>
    <i>
      <x v="2"/>
    </i>
    <i>
      <x v="3"/>
    </i>
    <i>
      <x v="4"/>
    </i>
    <i>
      <x v="5"/>
    </i>
    <i t="grand">
      <x/>
    </i>
  </rowItems>
  <colItems count="1">
    <i/>
  </colItems>
  <dataFields count="1">
    <dataField name="Sum of Revenue" fld="7" baseField="0" baseItem="0" numFmtId="166"/>
  </dataFields>
  <formats count="9">
    <format dxfId="20">
      <pivotArea outline="0" collapsedLevelsAreSubtotals="1"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dataOnly="0" labelOnly="1" outline="0" axis="axisValues" fieldPosition="0"/>
    </format>
    <format dxfId="15">
      <pivotArea dataOnly="0" labelOnly="1" outline="0" axis="axisValues" fieldPosition="0"/>
    </format>
    <format dxfId="14">
      <pivotArea outline="0" collapsedLevelsAreSubtotals="1" fieldPosition="0"/>
    </format>
    <format dxfId="13">
      <pivotArea dataOnly="0" labelOnly="1" outline="0" axis="axisValues" fieldPosition="0"/>
    </format>
    <format dxfId="12">
      <pivotArea dataOnly="0" labelOnly="1" outline="0" axis="axisValues" fieldPosition="0"/>
    </format>
  </format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70:B378" firstHeaderRow="1" firstDataRow="1" firstDataCol="1"/>
  <pivotFields count="17">
    <pivotField showAll="0"/>
    <pivotField numFmtId="14" showAll="0"/>
    <pivotField showAll="0"/>
    <pivotField showAll="0"/>
    <pivotField axis="axisRow" showAll="0">
      <items count="8">
        <item x="6"/>
        <item x="3"/>
        <item x="1"/>
        <item x="2"/>
        <item x="0"/>
        <item x="5"/>
        <item x="4"/>
        <item t="default"/>
      </items>
    </pivotField>
    <pivotField showAll="0"/>
    <pivotField showAll="0"/>
    <pivotField dataField="1" numFmtId="164" showAll="0"/>
    <pivotField showAll="0"/>
    <pivotField showAll="0"/>
    <pivotField showAll="0"/>
    <pivotField showAll="0"/>
    <pivotField showAll="0"/>
    <pivotField showAll="0">
      <items count="9">
        <item x="0"/>
        <item x="5"/>
        <item x="3"/>
        <item x="1"/>
        <item x="6"/>
        <item x="2"/>
        <item x="4"/>
        <item x="7"/>
        <item t="default"/>
      </items>
    </pivotField>
    <pivotField showAll="0"/>
    <pivotField showAll="0"/>
    <pivotField showAll="0"/>
  </pivotFields>
  <rowFields count="1">
    <field x="4"/>
  </rowFields>
  <rowItems count="8">
    <i>
      <x/>
    </i>
    <i>
      <x v="1"/>
    </i>
    <i>
      <x v="2"/>
    </i>
    <i>
      <x v="3"/>
    </i>
    <i>
      <x v="4"/>
    </i>
    <i>
      <x v="5"/>
    </i>
    <i>
      <x v="6"/>
    </i>
    <i t="grand">
      <x/>
    </i>
  </rowItems>
  <colItems count="1">
    <i/>
  </colItems>
  <dataFields count="1">
    <dataField name="Sum of Revenue" fld="7" baseField="0" baseItem="0" numFmtId="165"/>
  </dataFields>
  <formats count="6">
    <format dxfId="26">
      <pivotArea outline="0" collapsedLevelsAreSubtotals="1" fieldPosition="0"/>
    </format>
    <format dxfId="25">
      <pivotArea dataOnly="0" labelOnly="1" outline="0" axis="axisValues" fieldPosition="0"/>
    </format>
    <format dxfId="24">
      <pivotArea dataOnly="0" labelOnly="1" outline="0" axis="axisValues" fieldPosition="0"/>
    </format>
    <format dxfId="23">
      <pivotArea outline="0" collapsedLevelsAreSubtotals="1" fieldPosition="0"/>
    </format>
    <format dxfId="22">
      <pivotArea dataOnly="0" labelOnly="1" outline="0" axis="axisValues"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8" name="TotalRevenue"/>
    <pivotTable tabId="12" name="PivotTable4"/>
    <pivotTable tabId="8" name="Avg_Revenue"/>
    <pivotTable tabId="8" name="Max_Revenue"/>
    <pivotTable tabId="8" name="Min_Revenue"/>
    <pivotTable tabId="8" name="Num_Manufacturer"/>
    <pivotTable tabId="8" name="product"/>
    <pivotTable tabId="8" name="Quantity"/>
    <pivotTable tabId="9" name="PivotTable1"/>
    <pivotTable tabId="9" name="PivotTable10"/>
    <pivotTable tabId="9" name="PivotTable11"/>
    <pivotTable tabId="9" name="PivotTable12"/>
    <pivotTable tabId="10" name="PivotTable2"/>
  </pivotTables>
  <data>
    <tabular pivotCacheId="1">
      <items count="7">
        <i x="6" s="1"/>
        <i x="3" s="1"/>
        <i x="1" s="1"/>
        <i x="2" s="1"/>
        <i x="0"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8" name="Max_Revenue"/>
    <pivotTable tabId="12" name="PivotTable4"/>
    <pivotTable tabId="8" name="Avg_Revenue"/>
    <pivotTable tabId="8" name="Min_Revenue"/>
    <pivotTable tabId="8" name="Num_Manufacturer"/>
    <pivotTable tabId="8" name="product"/>
    <pivotTable tabId="8" name="Quantity"/>
    <pivotTable tabId="8" name="TotalRevenue"/>
    <pivotTable tabId="9" name="PivotTable1"/>
    <pivotTable tabId="9" name="PivotTable10"/>
    <pivotTable tabId="9" name="PivotTable11"/>
    <pivotTable tabId="9" name="PivotTable12"/>
    <pivotTable tabId="10" name="PivotTable2"/>
    <pivotTable tabId="15" name="PivotTable1"/>
  </pivotTables>
  <data>
    <tabular pivotCacheId="1">
      <items count="8">
        <i x="0" s="1"/>
        <i x="5" s="1"/>
        <i x="3" s="1"/>
        <i x="1" s="1"/>
        <i x="6" s="1"/>
        <i x="2" s="1"/>
        <i x="4"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columnCount="4" showCaption="0" style="SlicerStyleLight6" rowHeight="241300"/>
  <slicer name="Segment" cache="Slicer_Segment" caption="Segment" columnCount="4" showCaption="0"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gment 1" cache="Slicer_Segment" caption="Segment" columnCount="4" showCaption="0" rowHeight="241300"/>
</slicers>
</file>

<file path=xl/tables/table1.xml><?xml version="1.0" encoding="utf-8"?>
<table xmlns="http://schemas.openxmlformats.org/spreadsheetml/2006/main" id="1" name="Manufacturer" displayName="Manufacturer" ref="A1:B15" totalsRowShown="0" headerRowDxfId="124">
  <autoFilter ref="A1:B15"/>
  <tableColumns count="2">
    <tableColumn id="1" name="ManufacturerID"/>
    <tableColumn id="2" name="Manufacturer Name"/>
  </tableColumns>
  <tableStyleInfo name="TableStyleMedium2" showFirstColumn="0" showLastColumn="0" showRowStripes="1" showColumnStripes="0"/>
</table>
</file>

<file path=xl/tables/table2.xml><?xml version="1.0" encoding="utf-8"?>
<table xmlns="http://schemas.openxmlformats.org/spreadsheetml/2006/main" id="2" name="Location" displayName="Location" ref="A1:C1621" totalsRowShown="0" headerRowDxfId="123">
  <autoFilter ref="A1:C1621"/>
  <tableColumns count="3">
    <tableColumn id="1" name="Zip"/>
    <tableColumn id="2" name="State"/>
    <tableColumn id="3" name="Country"/>
  </tableColumns>
  <tableStyleInfo name="TableStyleMedium2" showFirstColumn="0" showLastColumn="0" showRowStripes="1" showColumnStripes="0"/>
</table>
</file>

<file path=xl/tables/table3.xml><?xml version="1.0" encoding="utf-8"?>
<table xmlns="http://schemas.openxmlformats.org/spreadsheetml/2006/main" id="3" name="Sales" displayName="Sales" ref="A1:F1413" totalsRowShown="0" headerRowDxfId="122">
  <autoFilter ref="A1:F1413"/>
  <tableColumns count="6">
    <tableColumn id="1" name="ProductID"/>
    <tableColumn id="2" name="Date" dataDxfId="121"/>
    <tableColumn id="3" name="Zip"/>
    <tableColumn id="4" name="Units"/>
    <tableColumn id="5" name="Revenue" dataDxfId="120"/>
    <tableColumn id="6" name="Country"/>
  </tableColumns>
  <tableStyleInfo name="TableStyleMedium2" showFirstColumn="0" showLastColumn="0" showRowStripes="1" showColumnStripes="0"/>
</table>
</file>

<file path=xl/tables/table4.xml><?xml version="1.0" encoding="utf-8"?>
<table xmlns="http://schemas.openxmlformats.org/spreadsheetml/2006/main" id="4" name="Product" displayName="Product" ref="A1:E2413" totalsRowShown="0" headerRowDxfId="119">
  <autoFilter ref="A1:E2413"/>
  <tableColumns count="5">
    <tableColumn id="1" name="Product Name"/>
    <tableColumn id="2" name="Category"/>
    <tableColumn id="3" name="Segment"/>
    <tableColumn id="4" name="ManufacturerID"/>
    <tableColumn id="5" name="ProductID"/>
  </tableColumns>
  <tableStyleInfo name="TableStyleMedium2" showFirstColumn="0" showLastColumn="0" showRowStripes="1" showColumnStripes="0"/>
</table>
</file>

<file path=xl/tables/table5.xml><?xml version="1.0" encoding="utf-8"?>
<table xmlns="http://schemas.openxmlformats.org/spreadsheetml/2006/main" id="6" name="Sales_Data" displayName="Sales_Data" ref="A1:Q1413" totalsRowShown="0" headerRowDxfId="118">
  <autoFilter ref="A1:Q1413"/>
  <sortState ref="A2:O1413">
    <sortCondition ref="A1:A1413"/>
  </sortState>
  <tableColumns count="17">
    <tableColumn id="1" name="ProductID"/>
    <tableColumn id="2" name="Date" dataDxfId="117"/>
    <tableColumn id="15" name="Year" dataDxfId="116">
      <calculatedColumnFormula>TEXT(Sales_Data[[#This Row],[Date]],"yyyy")</calculatedColumnFormula>
    </tableColumn>
    <tableColumn id="14" name="Month" dataDxfId="115">
      <calculatedColumnFormula>TEXT(Sales_Data[[#This Row],[Date]],"mmmm")</calculatedColumnFormula>
    </tableColumn>
    <tableColumn id="13" name="Day" dataDxfId="114">
      <calculatedColumnFormula>TEXT(Sales_Data[[#This Row],[Date]],"dddd")</calculatedColumnFormula>
    </tableColumn>
    <tableColumn id="3" name="Zip"/>
    <tableColumn id="4" name="Units"/>
    <tableColumn id="5" name="Revenue" dataDxfId="113"/>
    <tableColumn id="6" name="Country"/>
    <tableColumn id="12" name="State" dataDxfId="112">
      <calculatedColumnFormula>INDEX(Location[State],MATCH(Sales_Data[[#This Row],[Zip]],Location[Zip],0))</calculatedColumnFormula>
    </tableColumn>
    <tableColumn id="7" name="Product Name" dataDxfId="111">
      <calculatedColumnFormula>INDEX(Product[Product Name],MATCH(Sales_Data[[#This Row],[ProductID]],Product[ProductID],0))</calculatedColumnFormula>
    </tableColumn>
    <tableColumn id="17" name="Product Count" dataDxfId="110">
      <calculatedColumnFormula>1/COUNTIFS(Sales_Data[Product Name],Sales_Data[[#This Row],[Product Name]])</calculatedColumnFormula>
    </tableColumn>
    <tableColumn id="8" name="Category" dataDxfId="109">
      <calculatedColumnFormula>INDEX(Product[Category],MATCH(Sales_Data[[#This Row],[ProductID]],Product[ProductID],0))</calculatedColumnFormula>
    </tableColumn>
    <tableColumn id="9" name="Segment" dataDxfId="108">
      <calculatedColumnFormula>INDEX(Product[Segment],MATCH(Sales_Data[[#This Row],[ProductID]],Product[ProductID],0))</calculatedColumnFormula>
    </tableColumn>
    <tableColumn id="10" name="Manufacturer ID" dataDxfId="107">
      <calculatedColumnFormula>INDEX(Product[ManufacturerID],MATCH(Sales_Data[[#This Row],[ProductID]],Product[ProductID],0))</calculatedColumnFormula>
    </tableColumn>
    <tableColumn id="11" name="Manufacturer Name" dataDxfId="106">
      <calculatedColumnFormula>INDEX(Manufacturer[Manufacturer Name],MATCH(Sales_Data[[#This Row],[Manufacturer ID]],Manufacturer[ManufacturerID],0))</calculatedColumnFormula>
    </tableColumn>
    <tableColumn id="16" name="Manufacturer Count" dataDxfId="105">
      <calculatedColumnFormula>1/COUNTIFS(Sales_Data[Manufacturer Name],Sales_Data[[#This Row],[Manufacturer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drawing" Target="../drawings/drawing2.xml"/><Relationship Id="rId4"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13" sqref="D13"/>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11" sqref="L11"/>
    </sheetView>
  </sheetViews>
  <sheetFormatPr defaultRowHeight="15" x14ac:dyDescent="0.25"/>
  <cols>
    <col min="1" max="1" width="13.140625" customWidth="1"/>
    <col min="2" max="2" width="15.5703125" bestFit="1" customWidth="1"/>
  </cols>
  <sheetData>
    <row r="3" spans="1:2" x14ac:dyDescent="0.25">
      <c r="A3" s="7" t="s">
        <v>3856</v>
      </c>
      <c r="B3" t="s">
        <v>3847</v>
      </c>
    </row>
    <row r="4" spans="1:2" x14ac:dyDescent="0.25">
      <c r="A4" s="9" t="s">
        <v>1865</v>
      </c>
      <c r="B4" s="8">
        <v>201819.2399999999</v>
      </c>
    </row>
    <row r="5" spans="1:2" x14ac:dyDescent="0.25">
      <c r="A5" s="9" t="s">
        <v>1659</v>
      </c>
      <c r="B5" s="8">
        <v>228164.57999999981</v>
      </c>
    </row>
    <row r="6" spans="1:2" x14ac:dyDescent="0.25">
      <c r="A6" s="9" t="s">
        <v>1706</v>
      </c>
      <c r="B6" s="8">
        <v>851593.67999999807</v>
      </c>
    </row>
    <row r="7" spans="1:2" x14ac:dyDescent="0.25">
      <c r="A7" s="9" t="s">
        <v>1737</v>
      </c>
      <c r="B7" s="8">
        <v>8544605.5800000802</v>
      </c>
    </row>
    <row r="8" spans="1:2" x14ac:dyDescent="0.25">
      <c r="A8" s="9" t="s">
        <v>3863</v>
      </c>
      <c r="B8" s="5">
        <v>9826183.0800000783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6" zoomScale="98" zoomScaleNormal="98" workbookViewId="0">
      <selection activeCell="W11" sqref="W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activeCell="E12" sqref="E12"/>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13"/>
  <sheetViews>
    <sheetView workbookViewId="0">
      <selection activeCell="H20" sqref="H20"/>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 min="8" max="8" width="9.7109375" bestFit="1"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8" x14ac:dyDescent="0.25">
      <c r="A81">
        <v>993</v>
      </c>
      <c r="B81" s="2">
        <v>42034</v>
      </c>
      <c r="C81" t="s">
        <v>1230</v>
      </c>
      <c r="D81">
        <v>1</v>
      </c>
      <c r="E81" s="3">
        <v>4409.37</v>
      </c>
      <c r="F81" t="s">
        <v>20</v>
      </c>
    </row>
    <row r="82" spans="1:8" x14ac:dyDescent="0.25">
      <c r="A82">
        <v>996</v>
      </c>
      <c r="B82" s="2">
        <v>42044</v>
      </c>
      <c r="C82" t="s">
        <v>1218</v>
      </c>
      <c r="D82">
        <v>1</v>
      </c>
      <c r="E82" s="3">
        <v>8630.3700000000008</v>
      </c>
      <c r="F82" t="s">
        <v>20</v>
      </c>
    </row>
    <row r="83" spans="1:8" x14ac:dyDescent="0.25">
      <c r="A83">
        <v>604</v>
      </c>
      <c r="B83" s="2">
        <v>42096</v>
      </c>
      <c r="C83" t="s">
        <v>833</v>
      </c>
      <c r="D83">
        <v>1</v>
      </c>
      <c r="E83" s="3">
        <v>6299.37</v>
      </c>
      <c r="F83" t="s">
        <v>20</v>
      </c>
      <c r="H83" s="2"/>
    </row>
    <row r="84" spans="1:8" x14ac:dyDescent="0.25">
      <c r="A84">
        <v>2055</v>
      </c>
      <c r="B84" s="2">
        <v>42096</v>
      </c>
      <c r="C84" t="s">
        <v>1230</v>
      </c>
      <c r="D84">
        <v>1</v>
      </c>
      <c r="E84" s="3">
        <v>7874.37</v>
      </c>
      <c r="F84" t="s">
        <v>20</v>
      </c>
    </row>
    <row r="85" spans="1:8" x14ac:dyDescent="0.25">
      <c r="A85">
        <v>1043</v>
      </c>
      <c r="B85" s="2">
        <v>42073</v>
      </c>
      <c r="C85" t="s">
        <v>1219</v>
      </c>
      <c r="D85">
        <v>1</v>
      </c>
      <c r="E85" s="3">
        <v>4346.37</v>
      </c>
      <c r="F85" t="s">
        <v>20</v>
      </c>
    </row>
    <row r="86" spans="1:8" x14ac:dyDescent="0.25">
      <c r="A86">
        <v>2369</v>
      </c>
      <c r="B86" s="2">
        <v>42073</v>
      </c>
      <c r="C86" t="s">
        <v>953</v>
      </c>
      <c r="D86">
        <v>1</v>
      </c>
      <c r="E86" s="3">
        <v>5096.7</v>
      </c>
      <c r="F86" t="s">
        <v>20</v>
      </c>
    </row>
    <row r="87" spans="1:8" x14ac:dyDescent="0.25">
      <c r="A87">
        <v>733</v>
      </c>
      <c r="B87" s="2">
        <v>42073</v>
      </c>
      <c r="C87" t="s">
        <v>1216</v>
      </c>
      <c r="D87">
        <v>1</v>
      </c>
      <c r="E87" s="3">
        <v>4787.37</v>
      </c>
      <c r="F87" t="s">
        <v>20</v>
      </c>
    </row>
    <row r="88" spans="1:8" x14ac:dyDescent="0.25">
      <c r="A88">
        <v>995</v>
      </c>
      <c r="B88" s="2">
        <v>42073</v>
      </c>
      <c r="C88" t="s">
        <v>957</v>
      </c>
      <c r="D88">
        <v>1</v>
      </c>
      <c r="E88" s="3">
        <v>7181.37</v>
      </c>
      <c r="F88" t="s">
        <v>20</v>
      </c>
    </row>
    <row r="89" spans="1:8" x14ac:dyDescent="0.25">
      <c r="A89">
        <v>457</v>
      </c>
      <c r="B89" s="2">
        <v>42073</v>
      </c>
      <c r="C89" t="s">
        <v>978</v>
      </c>
      <c r="D89">
        <v>1</v>
      </c>
      <c r="E89" s="3">
        <v>11969.37</v>
      </c>
      <c r="F89" t="s">
        <v>20</v>
      </c>
    </row>
    <row r="90" spans="1:8" x14ac:dyDescent="0.25">
      <c r="A90">
        <v>2331</v>
      </c>
      <c r="B90" s="2">
        <v>42086</v>
      </c>
      <c r="C90" t="s">
        <v>687</v>
      </c>
      <c r="D90">
        <v>1</v>
      </c>
      <c r="E90" s="3">
        <v>7868.7</v>
      </c>
      <c r="F90" t="s">
        <v>20</v>
      </c>
    </row>
    <row r="91" spans="1:8" x14ac:dyDescent="0.25">
      <c r="A91">
        <v>977</v>
      </c>
      <c r="B91" s="2">
        <v>42086</v>
      </c>
      <c r="C91" t="s">
        <v>680</v>
      </c>
      <c r="D91">
        <v>1</v>
      </c>
      <c r="E91" s="3">
        <v>6299.37</v>
      </c>
      <c r="F91" t="s">
        <v>20</v>
      </c>
    </row>
    <row r="92" spans="1:8" x14ac:dyDescent="0.25">
      <c r="A92">
        <v>1191</v>
      </c>
      <c r="B92" s="2">
        <v>42086</v>
      </c>
      <c r="C92" t="s">
        <v>839</v>
      </c>
      <c r="D92">
        <v>1</v>
      </c>
      <c r="E92" s="3">
        <v>3212.37</v>
      </c>
      <c r="F92" t="s">
        <v>20</v>
      </c>
    </row>
    <row r="93" spans="1:8" x14ac:dyDescent="0.25">
      <c r="A93">
        <v>2225</v>
      </c>
      <c r="B93" s="2">
        <v>42097</v>
      </c>
      <c r="C93" t="s">
        <v>838</v>
      </c>
      <c r="D93">
        <v>1</v>
      </c>
      <c r="E93" s="3">
        <v>723.87</v>
      </c>
      <c r="F93" t="s">
        <v>20</v>
      </c>
    </row>
    <row r="94" spans="1:8" x14ac:dyDescent="0.25">
      <c r="A94">
        <v>2224</v>
      </c>
      <c r="B94" s="2">
        <v>42097</v>
      </c>
      <c r="C94" t="s">
        <v>838</v>
      </c>
      <c r="D94">
        <v>1</v>
      </c>
      <c r="E94" s="3">
        <v>723.87</v>
      </c>
      <c r="F94" t="s">
        <v>20</v>
      </c>
    </row>
    <row r="95" spans="1:8" x14ac:dyDescent="0.25">
      <c r="A95">
        <v>531</v>
      </c>
      <c r="B95" s="2">
        <v>42016</v>
      </c>
      <c r="C95" t="s">
        <v>983</v>
      </c>
      <c r="D95">
        <v>1</v>
      </c>
      <c r="E95" s="3">
        <v>7556.85</v>
      </c>
      <c r="F95" t="s">
        <v>20</v>
      </c>
    </row>
    <row r="96" spans="1:8"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E2413"/>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3"/>
  <sheetViews>
    <sheetView workbookViewId="0">
      <selection activeCell="L2" sqref="L2"/>
    </sheetView>
  </sheetViews>
  <sheetFormatPr defaultRowHeight="15" x14ac:dyDescent="0.25"/>
  <cols>
    <col min="1" max="1" width="11.85546875" customWidth="1"/>
    <col min="2" max="2" width="10.7109375" bestFit="1" customWidth="1"/>
    <col min="3" max="3" width="10.7109375" customWidth="1"/>
    <col min="4" max="4" width="15.140625" customWidth="1"/>
    <col min="5" max="5" width="19.140625" customWidth="1"/>
    <col min="6" max="6" width="5.85546875" customWidth="1"/>
    <col min="7" max="7" width="7.85546875" customWidth="1"/>
    <col min="8" max="8" width="11" customWidth="1"/>
    <col min="9" max="9" width="10.140625" customWidth="1"/>
    <col min="10" max="10" width="18.28515625" customWidth="1"/>
    <col min="11" max="12" width="17.140625" customWidth="1"/>
    <col min="13" max="13" width="15.28515625" customWidth="1"/>
    <col min="14" max="14" width="14.85546875" customWidth="1"/>
    <col min="15" max="15" width="21.42578125" customWidth="1"/>
    <col min="16" max="16" width="21.140625" customWidth="1"/>
    <col min="17" max="17" width="23.140625" customWidth="1"/>
  </cols>
  <sheetData>
    <row r="1" spans="1:17" x14ac:dyDescent="0.25">
      <c r="A1" s="1" t="s">
        <v>1652</v>
      </c>
      <c r="B1" s="1" t="s">
        <v>1653</v>
      </c>
      <c r="C1" s="1" t="s">
        <v>3846</v>
      </c>
      <c r="D1" s="1" t="s">
        <v>3844</v>
      </c>
      <c r="E1" s="1" t="s">
        <v>3845</v>
      </c>
      <c r="F1" s="1" t="s">
        <v>15</v>
      </c>
      <c r="G1" s="1" t="s">
        <v>1654</v>
      </c>
      <c r="H1" s="1" t="s">
        <v>1655</v>
      </c>
      <c r="I1" s="1" t="s">
        <v>17</v>
      </c>
      <c r="J1" s="1" t="s">
        <v>16</v>
      </c>
      <c r="K1" s="4" t="s">
        <v>3842</v>
      </c>
      <c r="L1" s="4" t="s">
        <v>3853</v>
      </c>
      <c r="M1" s="4" t="s">
        <v>1656</v>
      </c>
      <c r="N1" s="4" t="s">
        <v>1657</v>
      </c>
      <c r="O1" s="4" t="s">
        <v>3843</v>
      </c>
      <c r="P1" s="4" t="s">
        <v>3841</v>
      </c>
      <c r="Q1" s="4" t="s">
        <v>3852</v>
      </c>
    </row>
    <row r="2" spans="1:17" x14ac:dyDescent="0.25">
      <c r="A2">
        <v>3</v>
      </c>
      <c r="B2" s="2">
        <v>42089</v>
      </c>
      <c r="C2" s="2" t="str">
        <f>TEXT(Sales_Data[[#This Row],[Date]],"yyyy")</f>
        <v>2015</v>
      </c>
      <c r="D2" s="2" t="str">
        <f>TEXT(Sales_Data[[#This Row],[Date]],"mmmm")</f>
        <v>March</v>
      </c>
      <c r="E2" s="2" t="str">
        <f>TEXT(Sales_Data[[#This Row],[Date]],"dddd")</f>
        <v>Thursday</v>
      </c>
      <c r="F2" t="s">
        <v>1399</v>
      </c>
      <c r="G2">
        <v>1</v>
      </c>
      <c r="H2" s="3">
        <v>10710</v>
      </c>
      <c r="I2" t="s">
        <v>20</v>
      </c>
      <c r="J2" t="str">
        <f>INDEX(Location[State],MATCH(Sales_Data[[#This Row],[Zip]],Location[Zip],0))</f>
        <v>Alberta</v>
      </c>
      <c r="K2" t="str">
        <f>INDEX(Product[Product Name],MATCH(Sales_Data[[#This Row],[ProductID]],Product[ProductID],0))</f>
        <v>Abbas MA-03</v>
      </c>
      <c r="L2">
        <f>1/COUNTIFS(Sales_Data[Product Name],Sales_Data[[#This Row],[Product Name]])</f>
        <v>0.33333333333333331</v>
      </c>
      <c r="M2" t="str">
        <f>INDEX(Product[Category],MATCH(Sales_Data[[#This Row],[ProductID]],Product[ProductID],0))</f>
        <v>Mix</v>
      </c>
      <c r="N2" t="str">
        <f>INDEX(Product[Segment],MATCH(Sales_Data[[#This Row],[ProductID]],Product[ProductID],0))</f>
        <v>All Season</v>
      </c>
      <c r="O2">
        <f>INDEX(Product[ManufacturerID],MATCH(Sales_Data[[#This Row],[ProductID]],Product[ProductID],0))</f>
        <v>1</v>
      </c>
      <c r="P2" s="5" t="str">
        <f>INDEX(Manufacturer[Manufacturer Name],MATCH(Sales_Data[[#This Row],[Manufacturer ID]],Manufacturer[ManufacturerID],0))</f>
        <v>Abbas</v>
      </c>
      <c r="Q2" s="5">
        <f>1/COUNTIFS(Sales_Data[Manufacturer Name],Sales_Data[[#This Row],[Manufacturer Name]])</f>
        <v>0.04</v>
      </c>
    </row>
    <row r="3" spans="1:17" x14ac:dyDescent="0.25">
      <c r="A3">
        <v>3</v>
      </c>
      <c r="B3" s="2">
        <v>42185</v>
      </c>
      <c r="C3" s="2" t="str">
        <f>TEXT(Sales_Data[[#This Row],[Date]],"yyyy")</f>
        <v>2015</v>
      </c>
      <c r="D3" s="2" t="str">
        <f>TEXT(Sales_Data[[#This Row],[Date]],"mmmm")</f>
        <v>June</v>
      </c>
      <c r="E3" s="2" t="str">
        <f>TEXT(Sales_Data[[#This Row],[Date]],"dddd")</f>
        <v>Tuesday</v>
      </c>
      <c r="F3" t="s">
        <v>1553</v>
      </c>
      <c r="G3">
        <v>1</v>
      </c>
      <c r="H3" s="3">
        <v>10552.5</v>
      </c>
      <c r="I3" t="s">
        <v>20</v>
      </c>
      <c r="J3" t="str">
        <f>INDEX(Location[State],MATCH(Sales_Data[[#This Row],[Zip]],Location[Zip],0))</f>
        <v>British Columbia</v>
      </c>
      <c r="K3" t="str">
        <f>INDEX(Product[Product Name],MATCH(Sales_Data[[#This Row],[ProductID]],Product[ProductID],0))</f>
        <v>Abbas MA-03</v>
      </c>
      <c r="L3">
        <f>1/COUNTIFS(Sales_Data[Product Name],Sales_Data[[#This Row],[Product Name]])</f>
        <v>0.33333333333333331</v>
      </c>
      <c r="M3" t="str">
        <f>INDEX(Product[Category],MATCH(Sales_Data[[#This Row],[ProductID]],Product[ProductID],0))</f>
        <v>Mix</v>
      </c>
      <c r="N3" t="str">
        <f>INDEX(Product[Segment],MATCH(Sales_Data[[#This Row],[ProductID]],Product[ProductID],0))</f>
        <v>All Season</v>
      </c>
      <c r="O3">
        <f>INDEX(Product[ManufacturerID],MATCH(Sales_Data[[#This Row],[ProductID]],Product[ProductID],0))</f>
        <v>1</v>
      </c>
      <c r="P3" s="5" t="str">
        <f>INDEX(Manufacturer[Manufacturer Name],MATCH(Sales_Data[[#This Row],[Manufacturer ID]],Manufacturer[ManufacturerID],0))</f>
        <v>Abbas</v>
      </c>
      <c r="Q3" s="5">
        <f>1/COUNTIFS(Sales_Data[Manufacturer Name],Sales_Data[[#This Row],[Manufacturer Name]])</f>
        <v>0.04</v>
      </c>
    </row>
    <row r="4" spans="1:17" x14ac:dyDescent="0.25">
      <c r="A4">
        <v>3</v>
      </c>
      <c r="B4" s="2">
        <v>42109</v>
      </c>
      <c r="C4" s="2" t="str">
        <f>TEXT(Sales_Data[[#This Row],[Date]],"yyyy")</f>
        <v>2015</v>
      </c>
      <c r="D4" s="2" t="str">
        <f>TEXT(Sales_Data[[#This Row],[Date]],"mmmm")</f>
        <v>April</v>
      </c>
      <c r="E4" s="2" t="str">
        <f>TEXT(Sales_Data[[#This Row],[Date]],"dddd")</f>
        <v>Wednesday</v>
      </c>
      <c r="F4" t="s">
        <v>994</v>
      </c>
      <c r="G4">
        <v>1</v>
      </c>
      <c r="H4" s="3">
        <v>10710</v>
      </c>
      <c r="I4" t="s">
        <v>20</v>
      </c>
      <c r="J4" t="str">
        <f>INDEX(Location[State],MATCH(Sales_Data[[#This Row],[Zip]],Location[Zip],0))</f>
        <v>Ontario</v>
      </c>
      <c r="K4" t="str">
        <f>INDEX(Product[Product Name],MATCH(Sales_Data[[#This Row],[ProductID]],Product[ProductID],0))</f>
        <v>Abbas MA-03</v>
      </c>
      <c r="L4">
        <f>1/COUNTIFS(Sales_Data[Product Name],Sales_Data[[#This Row],[Product Name]])</f>
        <v>0.33333333333333331</v>
      </c>
      <c r="M4" t="str">
        <f>INDEX(Product[Category],MATCH(Sales_Data[[#This Row],[ProductID]],Product[ProductID],0))</f>
        <v>Mix</v>
      </c>
      <c r="N4" t="str">
        <f>INDEX(Product[Segment],MATCH(Sales_Data[[#This Row],[ProductID]],Product[ProductID],0))</f>
        <v>All Season</v>
      </c>
      <c r="O4">
        <f>INDEX(Product[ManufacturerID],MATCH(Sales_Data[[#This Row],[ProductID]],Product[ProductID],0))</f>
        <v>1</v>
      </c>
      <c r="P4" s="5" t="str">
        <f>INDEX(Manufacturer[Manufacturer Name],MATCH(Sales_Data[[#This Row],[Manufacturer ID]],Manufacturer[ManufacturerID],0))</f>
        <v>Abbas</v>
      </c>
      <c r="Q4" s="5">
        <f>1/COUNTIFS(Sales_Data[Manufacturer Name],Sales_Data[[#This Row],[Manufacturer Name]])</f>
        <v>0.04</v>
      </c>
    </row>
    <row r="5" spans="1:17" x14ac:dyDescent="0.25">
      <c r="A5">
        <v>8</v>
      </c>
      <c r="B5" s="2">
        <v>42079</v>
      </c>
      <c r="C5" s="2" t="str">
        <f>TEXT(Sales_Data[[#This Row],[Date]],"yyyy")</f>
        <v>2015</v>
      </c>
      <c r="D5" s="2" t="str">
        <f>TEXT(Sales_Data[[#This Row],[Date]],"mmmm")</f>
        <v>March</v>
      </c>
      <c r="E5" s="2" t="str">
        <f>TEXT(Sales_Data[[#This Row],[Date]],"dddd")</f>
        <v>Monday</v>
      </c>
      <c r="F5" t="s">
        <v>1569</v>
      </c>
      <c r="G5">
        <v>2</v>
      </c>
      <c r="H5" s="3">
        <v>11333.7</v>
      </c>
      <c r="I5" t="s">
        <v>20</v>
      </c>
      <c r="J5" t="str">
        <f>INDEX(Location[State],MATCH(Sales_Data[[#This Row],[Zip]],Location[Zip],0))</f>
        <v>British Columbia</v>
      </c>
      <c r="K5" t="str">
        <f>INDEX(Product[Product Name],MATCH(Sales_Data[[#This Row],[ProductID]],Product[ProductID],0))</f>
        <v>Abbas MA-08</v>
      </c>
      <c r="L5">
        <f>1/COUNTIFS(Sales_Data[Product Name],Sales_Data[[#This Row],[Product Name]])</f>
        <v>1</v>
      </c>
      <c r="M5" t="str">
        <f>INDEX(Product[Category],MATCH(Sales_Data[[#This Row],[ProductID]],Product[ProductID],0))</f>
        <v>Mix</v>
      </c>
      <c r="N5" t="str">
        <f>INDEX(Product[Segment],MATCH(Sales_Data[[#This Row],[ProductID]],Product[ProductID],0))</f>
        <v>All Season</v>
      </c>
      <c r="O5">
        <f>INDEX(Product[ManufacturerID],MATCH(Sales_Data[[#This Row],[ProductID]],Product[ProductID],0))</f>
        <v>1</v>
      </c>
      <c r="P5" s="5" t="str">
        <f>INDEX(Manufacturer[Manufacturer Name],MATCH(Sales_Data[[#This Row],[Manufacturer ID]],Manufacturer[ManufacturerID],0))</f>
        <v>Abbas</v>
      </c>
      <c r="Q5" s="5">
        <f>1/COUNTIFS(Sales_Data[Manufacturer Name],Sales_Data[[#This Row],[Manufacturer Name]])</f>
        <v>0.04</v>
      </c>
    </row>
    <row r="6" spans="1:17" x14ac:dyDescent="0.25">
      <c r="A6">
        <v>12</v>
      </c>
      <c r="B6" s="2">
        <v>42010</v>
      </c>
      <c r="C6" s="2" t="str">
        <f>TEXT(Sales_Data[[#This Row],[Date]],"yyyy")</f>
        <v>2015</v>
      </c>
      <c r="D6" s="2" t="str">
        <f>TEXT(Sales_Data[[#This Row],[Date]],"mmmm")</f>
        <v>January</v>
      </c>
      <c r="E6" s="2" t="str">
        <f>TEXT(Sales_Data[[#This Row],[Date]],"dddd")</f>
        <v>Tuesday</v>
      </c>
      <c r="F6" t="s">
        <v>838</v>
      </c>
      <c r="G6">
        <v>1</v>
      </c>
      <c r="H6" s="3">
        <v>5480.37</v>
      </c>
      <c r="I6" t="s">
        <v>20</v>
      </c>
      <c r="J6" t="str">
        <f>INDEX(Location[State],MATCH(Sales_Data[[#This Row],[Zip]],Location[Zip],0))</f>
        <v>Ontario</v>
      </c>
      <c r="K6" t="str">
        <f>INDEX(Product[Product Name],MATCH(Sales_Data[[#This Row],[ProductID]],Product[ProductID],0))</f>
        <v>Abbas MA-12</v>
      </c>
      <c r="L6">
        <f>1/COUNTIFS(Sales_Data[Product Name],Sales_Data[[#This Row],[Product Name]])</f>
        <v>1</v>
      </c>
      <c r="M6" t="str">
        <f>INDEX(Product[Category],MATCH(Sales_Data[[#This Row],[ProductID]],Product[ProductID],0))</f>
        <v>Mix</v>
      </c>
      <c r="N6" t="str">
        <f>INDEX(Product[Segment],MATCH(Sales_Data[[#This Row],[ProductID]],Product[ProductID],0))</f>
        <v>All Season</v>
      </c>
      <c r="O6">
        <f>INDEX(Product[ManufacturerID],MATCH(Sales_Data[[#This Row],[ProductID]],Product[ProductID],0))</f>
        <v>1</v>
      </c>
      <c r="P6" s="5" t="str">
        <f>INDEX(Manufacturer[Manufacturer Name],MATCH(Sales_Data[[#This Row],[Manufacturer ID]],Manufacturer[ManufacturerID],0))</f>
        <v>Abbas</v>
      </c>
      <c r="Q6" s="5">
        <f>1/COUNTIFS(Sales_Data[Manufacturer Name],Sales_Data[[#This Row],[Manufacturer Name]])</f>
        <v>0.04</v>
      </c>
    </row>
    <row r="7" spans="1:17" x14ac:dyDescent="0.25">
      <c r="A7">
        <v>17</v>
      </c>
      <c r="B7" s="2">
        <v>42094</v>
      </c>
      <c r="C7" s="2" t="str">
        <f>TEXT(Sales_Data[[#This Row],[Date]],"yyyy")</f>
        <v>2015</v>
      </c>
      <c r="D7" s="2" t="str">
        <f>TEXT(Sales_Data[[#This Row],[Date]],"mmmm")</f>
        <v>March</v>
      </c>
      <c r="E7" s="2" t="str">
        <f>TEXT(Sales_Data[[#This Row],[Date]],"dddd")</f>
        <v>Tuesday</v>
      </c>
      <c r="F7" t="s">
        <v>1350</v>
      </c>
      <c r="G7">
        <v>1</v>
      </c>
      <c r="H7" s="3">
        <v>4977</v>
      </c>
      <c r="I7" t="s">
        <v>20</v>
      </c>
      <c r="J7" t="str">
        <f>INDEX(Location[State],MATCH(Sales_Data[[#This Row],[Zip]],Location[Zip],0))</f>
        <v>Alberta</v>
      </c>
      <c r="K7" t="str">
        <f>INDEX(Product[Product Name],MATCH(Sales_Data[[#This Row],[ProductID]],Product[ProductID],0))</f>
        <v>Abbas MA-17</v>
      </c>
      <c r="L7">
        <f>1/COUNTIFS(Sales_Data[Product Name],Sales_Data[[#This Row],[Product Name]])</f>
        <v>0.5</v>
      </c>
      <c r="M7" t="str">
        <f>INDEX(Product[Category],MATCH(Sales_Data[[#This Row],[ProductID]],Product[ProductID],0))</f>
        <v>Mix</v>
      </c>
      <c r="N7" t="str">
        <f>INDEX(Product[Segment],MATCH(Sales_Data[[#This Row],[ProductID]],Product[ProductID],0))</f>
        <v>All Season</v>
      </c>
      <c r="O7">
        <f>INDEX(Product[ManufacturerID],MATCH(Sales_Data[[#This Row],[ProductID]],Product[ProductID],0))</f>
        <v>1</v>
      </c>
      <c r="P7" s="5" t="str">
        <f>INDEX(Manufacturer[Manufacturer Name],MATCH(Sales_Data[[#This Row],[Manufacturer ID]],Manufacturer[ManufacturerID],0))</f>
        <v>Abbas</v>
      </c>
      <c r="Q7" s="5">
        <f>1/COUNTIFS(Sales_Data[Manufacturer Name],Sales_Data[[#This Row],[Manufacturer Name]])</f>
        <v>0.04</v>
      </c>
    </row>
    <row r="8" spans="1:17" x14ac:dyDescent="0.25">
      <c r="A8">
        <v>17</v>
      </c>
      <c r="B8" s="2">
        <v>42035</v>
      </c>
      <c r="C8" s="2" t="str">
        <f>TEXT(Sales_Data[[#This Row],[Date]],"yyyy")</f>
        <v>2015</v>
      </c>
      <c r="D8" s="2" t="str">
        <f>TEXT(Sales_Data[[#This Row],[Date]],"mmmm")</f>
        <v>January</v>
      </c>
      <c r="E8" s="2" t="str">
        <f>TEXT(Sales_Data[[#This Row],[Date]],"dddd")</f>
        <v>Saturday</v>
      </c>
      <c r="F8" t="s">
        <v>1393</v>
      </c>
      <c r="G8">
        <v>1</v>
      </c>
      <c r="H8" s="3">
        <v>4832.1000000000004</v>
      </c>
      <c r="I8" t="s">
        <v>20</v>
      </c>
      <c r="J8" t="str">
        <f>INDEX(Location[State],MATCH(Sales_Data[[#This Row],[Zip]],Location[Zip],0))</f>
        <v>Alberta</v>
      </c>
      <c r="K8" t="str">
        <f>INDEX(Product[Product Name],MATCH(Sales_Data[[#This Row],[ProductID]],Product[ProductID],0))</f>
        <v>Abbas MA-17</v>
      </c>
      <c r="L8">
        <f>1/COUNTIFS(Sales_Data[Product Name],Sales_Data[[#This Row],[Product Name]])</f>
        <v>0.5</v>
      </c>
      <c r="M8" t="str">
        <f>INDEX(Product[Category],MATCH(Sales_Data[[#This Row],[ProductID]],Product[ProductID],0))</f>
        <v>Mix</v>
      </c>
      <c r="N8" t="str">
        <f>INDEX(Product[Segment],MATCH(Sales_Data[[#This Row],[ProductID]],Product[ProductID],0))</f>
        <v>All Season</v>
      </c>
      <c r="O8">
        <f>INDEX(Product[ManufacturerID],MATCH(Sales_Data[[#This Row],[ProductID]],Product[ProductID],0))</f>
        <v>1</v>
      </c>
      <c r="P8" s="5" t="str">
        <f>INDEX(Manufacturer[Manufacturer Name],MATCH(Sales_Data[[#This Row],[Manufacturer ID]],Manufacturer[ManufacturerID],0))</f>
        <v>Abbas</v>
      </c>
      <c r="Q8" s="5">
        <f>1/COUNTIFS(Sales_Data[Manufacturer Name],Sales_Data[[#This Row],[Manufacturer Name]])</f>
        <v>0.04</v>
      </c>
    </row>
    <row r="9" spans="1:17" x14ac:dyDescent="0.25">
      <c r="A9">
        <v>26</v>
      </c>
      <c r="B9" s="2">
        <v>42012</v>
      </c>
      <c r="C9" s="2" t="str">
        <f>TEXT(Sales_Data[[#This Row],[Date]],"yyyy")</f>
        <v>2015</v>
      </c>
      <c r="D9" s="2" t="str">
        <f>TEXT(Sales_Data[[#This Row],[Date]],"mmmm")</f>
        <v>January</v>
      </c>
      <c r="E9" s="2" t="str">
        <f>TEXT(Sales_Data[[#This Row],[Date]],"dddd")</f>
        <v>Thursday</v>
      </c>
      <c r="F9" t="s">
        <v>969</v>
      </c>
      <c r="G9">
        <v>1</v>
      </c>
      <c r="H9" s="3">
        <v>9292.5</v>
      </c>
      <c r="I9" t="s">
        <v>20</v>
      </c>
      <c r="J9" t="str">
        <f>INDEX(Location[State],MATCH(Sales_Data[[#This Row],[Zip]],Location[Zip],0))</f>
        <v>Ontario</v>
      </c>
      <c r="K9" t="str">
        <f>INDEX(Product[Product Name],MATCH(Sales_Data[[#This Row],[ProductID]],Product[ProductID],0))</f>
        <v>Abbas MA-26</v>
      </c>
      <c r="L9">
        <f>1/COUNTIFS(Sales_Data[Product Name],Sales_Data[[#This Row],[Product Name]])</f>
        <v>0.33333333333333331</v>
      </c>
      <c r="M9" t="str">
        <f>INDEX(Product[Category],MATCH(Sales_Data[[#This Row],[ProductID]],Product[ProductID],0))</f>
        <v>Mix</v>
      </c>
      <c r="N9" t="str">
        <f>INDEX(Product[Segment],MATCH(Sales_Data[[#This Row],[ProductID]],Product[ProductID],0))</f>
        <v>All Season</v>
      </c>
      <c r="O9">
        <f>INDEX(Product[ManufacturerID],MATCH(Sales_Data[[#This Row],[ProductID]],Product[ProductID],0))</f>
        <v>1</v>
      </c>
      <c r="P9" s="5" t="str">
        <f>INDEX(Manufacturer[Manufacturer Name],MATCH(Sales_Data[[#This Row],[Manufacturer ID]],Manufacturer[ManufacturerID],0))</f>
        <v>Abbas</v>
      </c>
      <c r="Q9" s="5">
        <f>1/COUNTIFS(Sales_Data[Manufacturer Name],Sales_Data[[#This Row],[Manufacturer Name]])</f>
        <v>0.04</v>
      </c>
    </row>
    <row r="10" spans="1:17" x14ac:dyDescent="0.25">
      <c r="A10">
        <v>26</v>
      </c>
      <c r="B10" s="2">
        <v>42076</v>
      </c>
      <c r="C10" s="2" t="str">
        <f>TEXT(Sales_Data[[#This Row],[Date]],"yyyy")</f>
        <v>2015</v>
      </c>
      <c r="D10" s="2" t="str">
        <f>TEXT(Sales_Data[[#This Row],[Date]],"mmmm")</f>
        <v>March</v>
      </c>
      <c r="E10" s="2" t="str">
        <f>TEXT(Sales_Data[[#This Row],[Date]],"dddd")</f>
        <v>Friday</v>
      </c>
      <c r="F10" t="s">
        <v>1573</v>
      </c>
      <c r="G10">
        <v>1</v>
      </c>
      <c r="H10" s="3">
        <v>9292.5</v>
      </c>
      <c r="I10" t="s">
        <v>20</v>
      </c>
      <c r="J10" t="str">
        <f>INDEX(Location[State],MATCH(Sales_Data[[#This Row],[Zip]],Location[Zip],0))</f>
        <v>British Columbia</v>
      </c>
      <c r="K10" t="str">
        <f>INDEX(Product[Product Name],MATCH(Sales_Data[[#This Row],[ProductID]],Product[ProductID],0))</f>
        <v>Abbas MA-26</v>
      </c>
      <c r="L10">
        <f>1/COUNTIFS(Sales_Data[Product Name],Sales_Data[[#This Row],[Product Name]])</f>
        <v>0.33333333333333331</v>
      </c>
      <c r="M10" t="str">
        <f>INDEX(Product[Category],MATCH(Sales_Data[[#This Row],[ProductID]],Product[ProductID],0))</f>
        <v>Mix</v>
      </c>
      <c r="N10" t="str">
        <f>INDEX(Product[Segment],MATCH(Sales_Data[[#This Row],[ProductID]],Product[ProductID],0))</f>
        <v>All Season</v>
      </c>
      <c r="O10">
        <f>INDEX(Product[ManufacturerID],MATCH(Sales_Data[[#This Row],[ProductID]],Product[ProductID],0))</f>
        <v>1</v>
      </c>
      <c r="P10" s="5" t="str">
        <f>INDEX(Manufacturer[Manufacturer Name],MATCH(Sales_Data[[#This Row],[Manufacturer ID]],Manufacturer[ManufacturerID],0))</f>
        <v>Abbas</v>
      </c>
      <c r="Q10" s="5">
        <f>1/COUNTIFS(Sales_Data[Manufacturer Name],Sales_Data[[#This Row],[Manufacturer Name]])</f>
        <v>0.04</v>
      </c>
    </row>
    <row r="11" spans="1:17" x14ac:dyDescent="0.25">
      <c r="A11">
        <v>26</v>
      </c>
      <c r="B11" s="2">
        <v>42183</v>
      </c>
      <c r="C11" s="2" t="str">
        <f>TEXT(Sales_Data[[#This Row],[Date]],"yyyy")</f>
        <v>2015</v>
      </c>
      <c r="D11" s="2" t="str">
        <f>TEXT(Sales_Data[[#This Row],[Date]],"mmmm")</f>
        <v>June</v>
      </c>
      <c r="E11" s="2" t="str">
        <f>TEXT(Sales_Data[[#This Row],[Date]],"dddd")</f>
        <v>Sunday</v>
      </c>
      <c r="F11" t="s">
        <v>832</v>
      </c>
      <c r="G11">
        <v>1</v>
      </c>
      <c r="H11" s="3">
        <v>9292.5</v>
      </c>
      <c r="I11" t="s">
        <v>20</v>
      </c>
      <c r="J11" t="str">
        <f>INDEX(Location[State],MATCH(Sales_Data[[#This Row],[Zip]],Location[Zip],0))</f>
        <v>Ontario</v>
      </c>
      <c r="K11" t="str">
        <f>INDEX(Product[Product Name],MATCH(Sales_Data[[#This Row],[ProductID]],Product[ProductID],0))</f>
        <v>Abbas MA-26</v>
      </c>
      <c r="L11">
        <f>1/COUNTIFS(Sales_Data[Product Name],Sales_Data[[#This Row],[Product Name]])</f>
        <v>0.33333333333333331</v>
      </c>
      <c r="M11" t="str">
        <f>INDEX(Product[Category],MATCH(Sales_Data[[#This Row],[ProductID]],Product[ProductID],0))</f>
        <v>Mix</v>
      </c>
      <c r="N11" t="str">
        <f>INDEX(Product[Segment],MATCH(Sales_Data[[#This Row],[ProductID]],Product[ProductID],0))</f>
        <v>All Season</v>
      </c>
      <c r="O11">
        <f>INDEX(Product[ManufacturerID],MATCH(Sales_Data[[#This Row],[ProductID]],Product[ProductID],0))</f>
        <v>1</v>
      </c>
      <c r="P11" s="5" t="str">
        <f>INDEX(Manufacturer[Manufacturer Name],MATCH(Sales_Data[[#This Row],[Manufacturer ID]],Manufacturer[ManufacturerID],0))</f>
        <v>Abbas</v>
      </c>
      <c r="Q11" s="5">
        <f>1/COUNTIFS(Sales_Data[Manufacturer Name],Sales_Data[[#This Row],[Manufacturer Name]])</f>
        <v>0.04</v>
      </c>
    </row>
    <row r="12" spans="1:17" x14ac:dyDescent="0.25">
      <c r="A12">
        <v>107</v>
      </c>
      <c r="B12" s="2">
        <v>42016</v>
      </c>
      <c r="C12" s="2" t="str">
        <f>TEXT(Sales_Data[[#This Row],[Date]],"yyyy")</f>
        <v>2015</v>
      </c>
      <c r="D12" s="2" t="str">
        <f>TEXT(Sales_Data[[#This Row],[Date]],"mmmm")</f>
        <v>January</v>
      </c>
      <c r="E12" s="2" t="str">
        <f>TEXT(Sales_Data[[#This Row],[Date]],"dddd")</f>
        <v>Monday</v>
      </c>
      <c r="F12" t="s">
        <v>984</v>
      </c>
      <c r="G12">
        <v>1</v>
      </c>
      <c r="H12" s="3">
        <v>6870.15</v>
      </c>
      <c r="I12" t="s">
        <v>20</v>
      </c>
      <c r="J12" t="str">
        <f>INDEX(Location[State],MATCH(Sales_Data[[#This Row],[Zip]],Location[Zip],0))</f>
        <v>Ontario</v>
      </c>
      <c r="K12" t="str">
        <f>INDEX(Product[Product Name],MATCH(Sales_Data[[#This Row],[ProductID]],Product[ProductID],0))</f>
        <v>Abbas UM-34</v>
      </c>
      <c r="L12">
        <f>1/COUNTIFS(Sales_Data[Product Name],Sales_Data[[#This Row],[Product Name]])</f>
        <v>0.5</v>
      </c>
      <c r="M12" t="str">
        <f>INDEX(Product[Category],MATCH(Sales_Data[[#This Row],[ProductID]],Product[ProductID],0))</f>
        <v>Urban</v>
      </c>
      <c r="N12" t="str">
        <f>INDEX(Product[Segment],MATCH(Sales_Data[[#This Row],[ProductID]],Product[ProductID],0))</f>
        <v>Moderation</v>
      </c>
      <c r="O12">
        <f>INDEX(Product[ManufacturerID],MATCH(Sales_Data[[#This Row],[ProductID]],Product[ProductID],0))</f>
        <v>1</v>
      </c>
      <c r="P12" s="5" t="str">
        <f>INDEX(Manufacturer[Manufacturer Name],MATCH(Sales_Data[[#This Row],[Manufacturer ID]],Manufacturer[ManufacturerID],0))</f>
        <v>Abbas</v>
      </c>
      <c r="Q12" s="5">
        <f>1/COUNTIFS(Sales_Data[Manufacturer Name],Sales_Data[[#This Row],[Manufacturer Name]])</f>
        <v>0.04</v>
      </c>
    </row>
    <row r="13" spans="1:17" x14ac:dyDescent="0.25">
      <c r="A13">
        <v>107</v>
      </c>
      <c r="B13" s="2">
        <v>42160</v>
      </c>
      <c r="C13" s="2" t="str">
        <f>TEXT(Sales_Data[[#This Row],[Date]],"yyyy")</f>
        <v>2015</v>
      </c>
      <c r="D13" s="2" t="str">
        <f>TEXT(Sales_Data[[#This Row],[Date]],"mmmm")</f>
        <v>June</v>
      </c>
      <c r="E13" s="2" t="str">
        <f>TEXT(Sales_Data[[#This Row],[Date]],"dddd")</f>
        <v>Friday</v>
      </c>
      <c r="F13" t="s">
        <v>1352</v>
      </c>
      <c r="G13">
        <v>1</v>
      </c>
      <c r="H13" s="3">
        <v>6870.15</v>
      </c>
      <c r="I13" t="s">
        <v>20</v>
      </c>
      <c r="J13" t="str">
        <f>INDEX(Location[State],MATCH(Sales_Data[[#This Row],[Zip]],Location[Zip],0))</f>
        <v>Alberta</v>
      </c>
      <c r="K13" t="str">
        <f>INDEX(Product[Product Name],MATCH(Sales_Data[[#This Row],[ProductID]],Product[ProductID],0))</f>
        <v>Abbas UM-34</v>
      </c>
      <c r="L13">
        <f>1/COUNTIFS(Sales_Data[Product Name],Sales_Data[[#This Row],[Product Name]])</f>
        <v>0.5</v>
      </c>
      <c r="M13" t="str">
        <f>INDEX(Product[Category],MATCH(Sales_Data[[#This Row],[ProductID]],Product[ProductID],0))</f>
        <v>Urban</v>
      </c>
      <c r="N13" t="str">
        <f>INDEX(Product[Segment],MATCH(Sales_Data[[#This Row],[ProductID]],Product[ProductID],0))</f>
        <v>Moderation</v>
      </c>
      <c r="O13">
        <f>INDEX(Product[ManufacturerID],MATCH(Sales_Data[[#This Row],[ProductID]],Product[ProductID],0))</f>
        <v>1</v>
      </c>
      <c r="P13" s="5" t="str">
        <f>INDEX(Manufacturer[Manufacturer Name],MATCH(Sales_Data[[#This Row],[Manufacturer ID]],Manufacturer[ManufacturerID],0))</f>
        <v>Abbas</v>
      </c>
      <c r="Q13" s="5">
        <f>1/COUNTIFS(Sales_Data[Manufacturer Name],Sales_Data[[#This Row],[Manufacturer Name]])</f>
        <v>0.04</v>
      </c>
    </row>
    <row r="14" spans="1:17" x14ac:dyDescent="0.25">
      <c r="A14">
        <v>115</v>
      </c>
      <c r="B14" s="2">
        <v>42025</v>
      </c>
      <c r="C14" s="2" t="str">
        <f>TEXT(Sales_Data[[#This Row],[Date]],"yyyy")</f>
        <v>2015</v>
      </c>
      <c r="D14" s="2" t="str">
        <f>TEXT(Sales_Data[[#This Row],[Date]],"mmmm")</f>
        <v>January</v>
      </c>
      <c r="E14" s="2" t="str">
        <f>TEXT(Sales_Data[[#This Row],[Date]],"dddd")</f>
        <v>Wednesday</v>
      </c>
      <c r="F14" t="s">
        <v>1600</v>
      </c>
      <c r="G14">
        <v>1</v>
      </c>
      <c r="H14" s="3">
        <v>10584</v>
      </c>
      <c r="I14" t="s">
        <v>20</v>
      </c>
      <c r="J14" t="str">
        <f>INDEX(Location[State],MATCH(Sales_Data[[#This Row],[Zip]],Location[Zip],0))</f>
        <v>British Columbia</v>
      </c>
      <c r="K14" t="str">
        <f>INDEX(Product[Product Name],MATCH(Sales_Data[[#This Row],[ProductID]],Product[ProductID],0))</f>
        <v>Abbas UM-42</v>
      </c>
      <c r="L14">
        <f>1/COUNTIFS(Sales_Data[Product Name],Sales_Data[[#This Row],[Product Name]])</f>
        <v>0.25</v>
      </c>
      <c r="M14" t="str">
        <f>INDEX(Product[Category],MATCH(Sales_Data[[#This Row],[ProductID]],Product[ProductID],0))</f>
        <v>Urban</v>
      </c>
      <c r="N14" t="str">
        <f>INDEX(Product[Segment],MATCH(Sales_Data[[#This Row],[ProductID]],Product[ProductID],0))</f>
        <v>Moderation</v>
      </c>
      <c r="O14">
        <f>INDEX(Product[ManufacturerID],MATCH(Sales_Data[[#This Row],[ProductID]],Product[ProductID],0))</f>
        <v>1</v>
      </c>
      <c r="P14" s="5" t="str">
        <f>INDEX(Manufacturer[Manufacturer Name],MATCH(Sales_Data[[#This Row],[Manufacturer ID]],Manufacturer[ManufacturerID],0))</f>
        <v>Abbas</v>
      </c>
      <c r="Q14" s="5">
        <f>1/COUNTIFS(Sales_Data[Manufacturer Name],Sales_Data[[#This Row],[Manufacturer Name]])</f>
        <v>0.04</v>
      </c>
    </row>
    <row r="15" spans="1:17" x14ac:dyDescent="0.25">
      <c r="A15">
        <v>115</v>
      </c>
      <c r="B15" s="2">
        <v>42076</v>
      </c>
      <c r="C15" s="2" t="str">
        <f>TEXT(Sales_Data[[#This Row],[Date]],"yyyy")</f>
        <v>2015</v>
      </c>
      <c r="D15" s="2" t="str">
        <f>TEXT(Sales_Data[[#This Row],[Date]],"mmmm")</f>
        <v>March</v>
      </c>
      <c r="E15" s="2" t="str">
        <f>TEXT(Sales_Data[[#This Row],[Date]],"dddd")</f>
        <v>Friday</v>
      </c>
      <c r="F15" t="s">
        <v>1564</v>
      </c>
      <c r="G15">
        <v>1</v>
      </c>
      <c r="H15" s="3">
        <v>10710</v>
      </c>
      <c r="I15" t="s">
        <v>20</v>
      </c>
      <c r="J15" t="str">
        <f>INDEX(Location[State],MATCH(Sales_Data[[#This Row],[Zip]],Location[Zip],0))</f>
        <v>British Columbia</v>
      </c>
      <c r="K15" t="str">
        <f>INDEX(Product[Product Name],MATCH(Sales_Data[[#This Row],[ProductID]],Product[ProductID],0))</f>
        <v>Abbas UM-42</v>
      </c>
      <c r="L15">
        <f>1/COUNTIFS(Sales_Data[Product Name],Sales_Data[[#This Row],[Product Name]])</f>
        <v>0.25</v>
      </c>
      <c r="M15" t="str">
        <f>INDEX(Product[Category],MATCH(Sales_Data[[#This Row],[ProductID]],Product[ProductID],0))</f>
        <v>Urban</v>
      </c>
      <c r="N15" t="str">
        <f>INDEX(Product[Segment],MATCH(Sales_Data[[#This Row],[ProductID]],Product[ProductID],0))</f>
        <v>Moderation</v>
      </c>
      <c r="O15">
        <f>INDEX(Product[ManufacturerID],MATCH(Sales_Data[[#This Row],[ProductID]],Product[ProductID],0))</f>
        <v>1</v>
      </c>
      <c r="P15" s="5" t="str">
        <f>INDEX(Manufacturer[Manufacturer Name],MATCH(Sales_Data[[#This Row],[Manufacturer ID]],Manufacturer[ManufacturerID],0))</f>
        <v>Abbas</v>
      </c>
      <c r="Q15" s="5">
        <f>1/COUNTIFS(Sales_Data[Manufacturer Name],Sales_Data[[#This Row],[Manufacturer Name]])</f>
        <v>0.04</v>
      </c>
    </row>
    <row r="16" spans="1:17" x14ac:dyDescent="0.25">
      <c r="A16">
        <v>115</v>
      </c>
      <c r="B16" s="2">
        <v>42050</v>
      </c>
      <c r="C16" s="2" t="str">
        <f>TEXT(Sales_Data[[#This Row],[Date]],"yyyy")</f>
        <v>2015</v>
      </c>
      <c r="D16" s="2" t="str">
        <f>TEXT(Sales_Data[[#This Row],[Date]],"mmmm")</f>
        <v>February</v>
      </c>
      <c r="E16" s="2" t="str">
        <f>TEXT(Sales_Data[[#This Row],[Date]],"dddd")</f>
        <v>Sunday</v>
      </c>
      <c r="F16" t="s">
        <v>1564</v>
      </c>
      <c r="G16">
        <v>1</v>
      </c>
      <c r="H16" s="3">
        <v>10584</v>
      </c>
      <c r="I16" t="s">
        <v>20</v>
      </c>
      <c r="J16" t="str">
        <f>INDEX(Location[State],MATCH(Sales_Data[[#This Row],[Zip]],Location[Zip],0))</f>
        <v>British Columbia</v>
      </c>
      <c r="K16" t="str">
        <f>INDEX(Product[Product Name],MATCH(Sales_Data[[#This Row],[ProductID]],Product[ProductID],0))</f>
        <v>Abbas UM-42</v>
      </c>
      <c r="L16">
        <f>1/COUNTIFS(Sales_Data[Product Name],Sales_Data[[#This Row],[Product Name]])</f>
        <v>0.25</v>
      </c>
      <c r="M16" t="str">
        <f>INDEX(Product[Category],MATCH(Sales_Data[[#This Row],[ProductID]],Product[ProductID],0))</f>
        <v>Urban</v>
      </c>
      <c r="N16" t="str">
        <f>INDEX(Product[Segment],MATCH(Sales_Data[[#This Row],[ProductID]],Product[ProductID],0))</f>
        <v>Moderation</v>
      </c>
      <c r="O16">
        <f>INDEX(Product[ManufacturerID],MATCH(Sales_Data[[#This Row],[ProductID]],Product[ProductID],0))</f>
        <v>1</v>
      </c>
      <c r="P16" s="5" t="str">
        <f>INDEX(Manufacturer[Manufacturer Name],MATCH(Sales_Data[[#This Row],[Manufacturer ID]],Manufacturer[ManufacturerID],0))</f>
        <v>Abbas</v>
      </c>
      <c r="Q16" s="5">
        <f>1/COUNTIFS(Sales_Data[Manufacturer Name],Sales_Data[[#This Row],[Manufacturer Name]])</f>
        <v>0.04</v>
      </c>
    </row>
    <row r="17" spans="1:17" x14ac:dyDescent="0.25">
      <c r="A17">
        <v>115</v>
      </c>
      <c r="B17" s="2">
        <v>42151</v>
      </c>
      <c r="C17" s="2" t="str">
        <f>TEXT(Sales_Data[[#This Row],[Date]],"yyyy")</f>
        <v>2015</v>
      </c>
      <c r="D17" s="2" t="str">
        <f>TEXT(Sales_Data[[#This Row],[Date]],"mmmm")</f>
        <v>May</v>
      </c>
      <c r="E17" s="2" t="str">
        <f>TEXT(Sales_Data[[#This Row],[Date]],"dddd")</f>
        <v>Wednesday</v>
      </c>
      <c r="F17" t="s">
        <v>1395</v>
      </c>
      <c r="G17">
        <v>1</v>
      </c>
      <c r="H17" s="3">
        <v>10710</v>
      </c>
      <c r="I17" t="s">
        <v>20</v>
      </c>
      <c r="J17" t="str">
        <f>INDEX(Location[State],MATCH(Sales_Data[[#This Row],[Zip]],Location[Zip],0))</f>
        <v>Alberta</v>
      </c>
      <c r="K17" t="str">
        <f>INDEX(Product[Product Name],MATCH(Sales_Data[[#This Row],[ProductID]],Product[ProductID],0))</f>
        <v>Abbas UM-42</v>
      </c>
      <c r="L17">
        <f>1/COUNTIFS(Sales_Data[Product Name],Sales_Data[[#This Row],[Product Name]])</f>
        <v>0.25</v>
      </c>
      <c r="M17" t="str">
        <f>INDEX(Product[Category],MATCH(Sales_Data[[#This Row],[ProductID]],Product[ProductID],0))</f>
        <v>Urban</v>
      </c>
      <c r="N17" t="str">
        <f>INDEX(Product[Segment],MATCH(Sales_Data[[#This Row],[ProductID]],Product[ProductID],0))</f>
        <v>Moderation</v>
      </c>
      <c r="O17">
        <f>INDEX(Product[ManufacturerID],MATCH(Sales_Data[[#This Row],[ProductID]],Product[ProductID],0))</f>
        <v>1</v>
      </c>
      <c r="P17" s="5" t="str">
        <f>INDEX(Manufacturer[Manufacturer Name],MATCH(Sales_Data[[#This Row],[Manufacturer ID]],Manufacturer[ManufacturerID],0))</f>
        <v>Abbas</v>
      </c>
      <c r="Q17" s="5">
        <f>1/COUNTIFS(Sales_Data[Manufacturer Name],Sales_Data[[#This Row],[Manufacturer Name]])</f>
        <v>0.04</v>
      </c>
    </row>
    <row r="18" spans="1:17" x14ac:dyDescent="0.25">
      <c r="A18">
        <v>165</v>
      </c>
      <c r="B18" s="2">
        <v>42143</v>
      </c>
      <c r="C18" s="2" t="str">
        <f>TEXT(Sales_Data[[#This Row],[Date]],"yyyy")</f>
        <v>2015</v>
      </c>
      <c r="D18" s="2" t="str">
        <f>TEXT(Sales_Data[[#This Row],[Date]],"mmmm")</f>
        <v>May</v>
      </c>
      <c r="E18" s="2" t="str">
        <f>TEXT(Sales_Data[[#This Row],[Date]],"dddd")</f>
        <v>Tuesday</v>
      </c>
      <c r="F18" t="s">
        <v>1330</v>
      </c>
      <c r="G18">
        <v>1</v>
      </c>
      <c r="H18" s="3">
        <v>8060.85</v>
      </c>
      <c r="I18" t="s">
        <v>20</v>
      </c>
      <c r="J18" t="str">
        <f>INDEX(Location[State],MATCH(Sales_Data[[#This Row],[Zip]],Location[Zip],0))</f>
        <v>Alberta</v>
      </c>
      <c r="K18" t="str">
        <f>INDEX(Product[Product Name],MATCH(Sales_Data[[#This Row],[ProductID]],Product[ProductID],0))</f>
        <v>Abbas UR-36</v>
      </c>
      <c r="L18">
        <f>1/COUNTIFS(Sales_Data[Product Name],Sales_Data[[#This Row],[Product Name]])</f>
        <v>1</v>
      </c>
      <c r="M18" t="str">
        <f>INDEX(Product[Category],MATCH(Sales_Data[[#This Row],[ProductID]],Product[ProductID],0))</f>
        <v>Urban</v>
      </c>
      <c r="N18" t="str">
        <f>INDEX(Product[Segment],MATCH(Sales_Data[[#This Row],[ProductID]],Product[ProductID],0))</f>
        <v>Regular</v>
      </c>
      <c r="O18">
        <f>INDEX(Product[ManufacturerID],MATCH(Sales_Data[[#This Row],[ProductID]],Product[ProductID],0))</f>
        <v>1</v>
      </c>
      <c r="P18" s="5" t="str">
        <f>INDEX(Manufacturer[Manufacturer Name],MATCH(Sales_Data[[#This Row],[Manufacturer ID]],Manufacturer[ManufacturerID],0))</f>
        <v>Abbas</v>
      </c>
      <c r="Q18" s="5">
        <f>1/COUNTIFS(Sales_Data[Manufacturer Name],Sales_Data[[#This Row],[Manufacturer Name]])</f>
        <v>0.04</v>
      </c>
    </row>
    <row r="19" spans="1:17" x14ac:dyDescent="0.25">
      <c r="A19">
        <v>183</v>
      </c>
      <c r="B19" s="2">
        <v>42054</v>
      </c>
      <c r="C19" s="2" t="str">
        <f>TEXT(Sales_Data[[#This Row],[Date]],"yyyy")</f>
        <v>2015</v>
      </c>
      <c r="D19" s="2" t="str">
        <f>TEXT(Sales_Data[[#This Row],[Date]],"mmmm")</f>
        <v>February</v>
      </c>
      <c r="E19" s="2" t="str">
        <f>TEXT(Sales_Data[[#This Row],[Date]],"dddd")</f>
        <v>Thursday</v>
      </c>
      <c r="F19" t="s">
        <v>1219</v>
      </c>
      <c r="G19">
        <v>1</v>
      </c>
      <c r="H19" s="3">
        <v>8694</v>
      </c>
      <c r="I19" t="s">
        <v>20</v>
      </c>
      <c r="J19" t="str">
        <f>INDEX(Location[State],MATCH(Sales_Data[[#This Row],[Zip]],Location[Zip],0))</f>
        <v>Manitoba</v>
      </c>
      <c r="K19" t="str">
        <f>INDEX(Product[Product Name],MATCH(Sales_Data[[#This Row],[ProductID]],Product[ProductID],0))</f>
        <v>Abbas UE-11</v>
      </c>
      <c r="L19">
        <f>1/COUNTIFS(Sales_Data[Product Name],Sales_Data[[#This Row],[Product Name]])</f>
        <v>0.125</v>
      </c>
      <c r="M19" t="str">
        <f>INDEX(Product[Category],MATCH(Sales_Data[[#This Row],[ProductID]],Product[ProductID],0))</f>
        <v>Urban</v>
      </c>
      <c r="N19" t="str">
        <f>INDEX(Product[Segment],MATCH(Sales_Data[[#This Row],[ProductID]],Product[ProductID],0))</f>
        <v>Extreme</v>
      </c>
      <c r="O19">
        <f>INDEX(Product[ManufacturerID],MATCH(Sales_Data[[#This Row],[ProductID]],Product[ProductID],0))</f>
        <v>1</v>
      </c>
      <c r="P19" s="5" t="str">
        <f>INDEX(Manufacturer[Manufacturer Name],MATCH(Sales_Data[[#This Row],[Manufacturer ID]],Manufacturer[ManufacturerID],0))</f>
        <v>Abbas</v>
      </c>
      <c r="Q19" s="5">
        <f>1/COUNTIFS(Sales_Data[Manufacturer Name],Sales_Data[[#This Row],[Manufacturer Name]])</f>
        <v>0.04</v>
      </c>
    </row>
    <row r="20" spans="1:17" x14ac:dyDescent="0.25">
      <c r="A20">
        <v>183</v>
      </c>
      <c r="B20" s="2">
        <v>42054</v>
      </c>
      <c r="C20" s="2" t="str">
        <f>TEXT(Sales_Data[[#This Row],[Date]],"yyyy")</f>
        <v>2015</v>
      </c>
      <c r="D20" s="2" t="str">
        <f>TEXT(Sales_Data[[#This Row],[Date]],"mmmm")</f>
        <v>February</v>
      </c>
      <c r="E20" s="2" t="str">
        <f>TEXT(Sales_Data[[#This Row],[Date]],"dddd")</f>
        <v>Thursday</v>
      </c>
      <c r="F20" t="s">
        <v>1412</v>
      </c>
      <c r="G20">
        <v>1</v>
      </c>
      <c r="H20" s="3">
        <v>8694</v>
      </c>
      <c r="I20" t="s">
        <v>20</v>
      </c>
      <c r="J20" t="str">
        <f>INDEX(Location[State],MATCH(Sales_Data[[#This Row],[Zip]],Location[Zip],0))</f>
        <v>Alberta</v>
      </c>
      <c r="K20" t="str">
        <f>INDEX(Product[Product Name],MATCH(Sales_Data[[#This Row],[ProductID]],Product[ProductID],0))</f>
        <v>Abbas UE-11</v>
      </c>
      <c r="L20">
        <f>1/COUNTIFS(Sales_Data[Product Name],Sales_Data[[#This Row],[Product Name]])</f>
        <v>0.125</v>
      </c>
      <c r="M20" t="str">
        <f>INDEX(Product[Category],MATCH(Sales_Data[[#This Row],[ProductID]],Product[ProductID],0))</f>
        <v>Urban</v>
      </c>
      <c r="N20" t="str">
        <f>INDEX(Product[Segment],MATCH(Sales_Data[[#This Row],[ProductID]],Product[ProductID],0))</f>
        <v>Extreme</v>
      </c>
      <c r="O20">
        <f>INDEX(Product[ManufacturerID],MATCH(Sales_Data[[#This Row],[ProductID]],Product[ProductID],0))</f>
        <v>1</v>
      </c>
      <c r="P20" s="5" t="str">
        <f>INDEX(Manufacturer[Manufacturer Name],MATCH(Sales_Data[[#This Row],[Manufacturer ID]],Manufacturer[ManufacturerID],0))</f>
        <v>Abbas</v>
      </c>
      <c r="Q20" s="5">
        <f>1/COUNTIFS(Sales_Data[Manufacturer Name],Sales_Data[[#This Row],[Manufacturer Name]])</f>
        <v>0.04</v>
      </c>
    </row>
    <row r="21" spans="1:17" x14ac:dyDescent="0.25">
      <c r="A21">
        <v>183</v>
      </c>
      <c r="B21" s="2">
        <v>42041</v>
      </c>
      <c r="C21" s="2" t="str">
        <f>TEXT(Sales_Data[[#This Row],[Date]],"yyyy")</f>
        <v>2015</v>
      </c>
      <c r="D21" s="2" t="str">
        <f>TEXT(Sales_Data[[#This Row],[Date]],"mmmm")</f>
        <v>February</v>
      </c>
      <c r="E21" s="2" t="str">
        <f>TEXT(Sales_Data[[#This Row],[Date]],"dddd")</f>
        <v>Friday</v>
      </c>
      <c r="F21" t="s">
        <v>1345</v>
      </c>
      <c r="G21">
        <v>1</v>
      </c>
      <c r="H21" s="3">
        <v>8694</v>
      </c>
      <c r="I21" t="s">
        <v>20</v>
      </c>
      <c r="J21" t="str">
        <f>INDEX(Location[State],MATCH(Sales_Data[[#This Row],[Zip]],Location[Zip],0))</f>
        <v>Alberta</v>
      </c>
      <c r="K21" t="str">
        <f>INDEX(Product[Product Name],MATCH(Sales_Data[[#This Row],[ProductID]],Product[ProductID],0))</f>
        <v>Abbas UE-11</v>
      </c>
      <c r="L21">
        <f>1/COUNTIFS(Sales_Data[Product Name],Sales_Data[[#This Row],[Product Name]])</f>
        <v>0.125</v>
      </c>
      <c r="M21" t="str">
        <f>INDEX(Product[Category],MATCH(Sales_Data[[#This Row],[ProductID]],Product[ProductID],0))</f>
        <v>Urban</v>
      </c>
      <c r="N21" t="str">
        <f>INDEX(Product[Segment],MATCH(Sales_Data[[#This Row],[ProductID]],Product[ProductID],0))</f>
        <v>Extreme</v>
      </c>
      <c r="O21">
        <f>INDEX(Product[ManufacturerID],MATCH(Sales_Data[[#This Row],[ProductID]],Product[ProductID],0))</f>
        <v>1</v>
      </c>
      <c r="P21" s="5" t="str">
        <f>INDEX(Manufacturer[Manufacturer Name],MATCH(Sales_Data[[#This Row],[Manufacturer ID]],Manufacturer[ManufacturerID],0))</f>
        <v>Abbas</v>
      </c>
      <c r="Q21" s="5">
        <f>1/COUNTIFS(Sales_Data[Manufacturer Name],Sales_Data[[#This Row],[Manufacturer Name]])</f>
        <v>0.04</v>
      </c>
    </row>
    <row r="22" spans="1:17" x14ac:dyDescent="0.25">
      <c r="A22">
        <v>183</v>
      </c>
      <c r="B22" s="2">
        <v>42183</v>
      </c>
      <c r="C22" s="2" t="str">
        <f>TEXT(Sales_Data[[#This Row],[Date]],"yyyy")</f>
        <v>2015</v>
      </c>
      <c r="D22" s="2" t="str">
        <f>TEXT(Sales_Data[[#This Row],[Date]],"mmmm")</f>
        <v>June</v>
      </c>
      <c r="E22" s="2" t="str">
        <f>TEXT(Sales_Data[[#This Row],[Date]],"dddd")</f>
        <v>Sunday</v>
      </c>
      <c r="F22" t="s">
        <v>839</v>
      </c>
      <c r="G22">
        <v>1</v>
      </c>
      <c r="H22" s="3">
        <v>8694</v>
      </c>
      <c r="I22" t="s">
        <v>20</v>
      </c>
      <c r="J22" t="str">
        <f>INDEX(Location[State],MATCH(Sales_Data[[#This Row],[Zip]],Location[Zip],0))</f>
        <v>Ontario</v>
      </c>
      <c r="K22" t="str">
        <f>INDEX(Product[Product Name],MATCH(Sales_Data[[#This Row],[ProductID]],Product[ProductID],0))</f>
        <v>Abbas UE-11</v>
      </c>
      <c r="L22">
        <f>1/COUNTIFS(Sales_Data[Product Name],Sales_Data[[#This Row],[Product Name]])</f>
        <v>0.125</v>
      </c>
      <c r="M22" t="str">
        <f>INDEX(Product[Category],MATCH(Sales_Data[[#This Row],[ProductID]],Product[ProductID],0))</f>
        <v>Urban</v>
      </c>
      <c r="N22" t="str">
        <f>INDEX(Product[Segment],MATCH(Sales_Data[[#This Row],[ProductID]],Product[ProductID],0))</f>
        <v>Extreme</v>
      </c>
      <c r="O22">
        <f>INDEX(Product[ManufacturerID],MATCH(Sales_Data[[#This Row],[ProductID]],Product[ProductID],0))</f>
        <v>1</v>
      </c>
      <c r="P22" s="5" t="str">
        <f>INDEX(Manufacturer[Manufacturer Name],MATCH(Sales_Data[[#This Row],[Manufacturer ID]],Manufacturer[ManufacturerID],0))</f>
        <v>Abbas</v>
      </c>
      <c r="Q22" s="5">
        <f>1/COUNTIFS(Sales_Data[Manufacturer Name],Sales_Data[[#This Row],[Manufacturer Name]])</f>
        <v>0.04</v>
      </c>
    </row>
    <row r="23" spans="1:17" x14ac:dyDescent="0.25">
      <c r="A23">
        <v>183</v>
      </c>
      <c r="B23" s="2">
        <v>42136</v>
      </c>
      <c r="C23" s="2" t="str">
        <f>TEXT(Sales_Data[[#This Row],[Date]],"yyyy")</f>
        <v>2015</v>
      </c>
      <c r="D23" s="2" t="str">
        <f>TEXT(Sales_Data[[#This Row],[Date]],"mmmm")</f>
        <v>May</v>
      </c>
      <c r="E23" s="2" t="str">
        <f>TEXT(Sales_Data[[#This Row],[Date]],"dddd")</f>
        <v>Tuesday</v>
      </c>
      <c r="F23" t="s">
        <v>1345</v>
      </c>
      <c r="G23">
        <v>1</v>
      </c>
      <c r="H23" s="3">
        <v>8694</v>
      </c>
      <c r="I23" t="s">
        <v>20</v>
      </c>
      <c r="J23" t="str">
        <f>INDEX(Location[State],MATCH(Sales_Data[[#This Row],[Zip]],Location[Zip],0))</f>
        <v>Alberta</v>
      </c>
      <c r="K23" t="str">
        <f>INDEX(Product[Product Name],MATCH(Sales_Data[[#This Row],[ProductID]],Product[ProductID],0))</f>
        <v>Abbas UE-11</v>
      </c>
      <c r="L23">
        <f>1/COUNTIFS(Sales_Data[Product Name],Sales_Data[[#This Row],[Product Name]])</f>
        <v>0.125</v>
      </c>
      <c r="M23" t="str">
        <f>INDEX(Product[Category],MATCH(Sales_Data[[#This Row],[ProductID]],Product[ProductID],0))</f>
        <v>Urban</v>
      </c>
      <c r="N23" t="str">
        <f>INDEX(Product[Segment],MATCH(Sales_Data[[#This Row],[ProductID]],Product[ProductID],0))</f>
        <v>Extreme</v>
      </c>
      <c r="O23">
        <f>INDEX(Product[ManufacturerID],MATCH(Sales_Data[[#This Row],[ProductID]],Product[ProductID],0))</f>
        <v>1</v>
      </c>
      <c r="P23" s="5" t="str">
        <f>INDEX(Manufacturer[Manufacturer Name],MATCH(Sales_Data[[#This Row],[Manufacturer ID]],Manufacturer[ManufacturerID],0))</f>
        <v>Abbas</v>
      </c>
      <c r="Q23" s="5">
        <f>1/COUNTIFS(Sales_Data[Manufacturer Name],Sales_Data[[#This Row],[Manufacturer Name]])</f>
        <v>0.04</v>
      </c>
    </row>
    <row r="24" spans="1:17" x14ac:dyDescent="0.25">
      <c r="A24">
        <v>183</v>
      </c>
      <c r="B24" s="2">
        <v>42132</v>
      </c>
      <c r="C24" s="2" t="str">
        <f>TEXT(Sales_Data[[#This Row],[Date]],"yyyy")</f>
        <v>2015</v>
      </c>
      <c r="D24" s="2" t="str">
        <f>TEXT(Sales_Data[[#This Row],[Date]],"mmmm")</f>
        <v>May</v>
      </c>
      <c r="E24" s="2" t="str">
        <f>TEXT(Sales_Data[[#This Row],[Date]],"dddd")</f>
        <v>Friday</v>
      </c>
      <c r="F24" t="s">
        <v>1350</v>
      </c>
      <c r="G24">
        <v>1</v>
      </c>
      <c r="H24" s="3">
        <v>8694</v>
      </c>
      <c r="I24" t="s">
        <v>20</v>
      </c>
      <c r="J24" t="str">
        <f>INDEX(Location[State],MATCH(Sales_Data[[#This Row],[Zip]],Location[Zip],0))</f>
        <v>Alberta</v>
      </c>
      <c r="K24" t="str">
        <f>INDEX(Product[Product Name],MATCH(Sales_Data[[#This Row],[ProductID]],Product[ProductID],0))</f>
        <v>Abbas UE-11</v>
      </c>
      <c r="L24">
        <f>1/COUNTIFS(Sales_Data[Product Name],Sales_Data[[#This Row],[Product Name]])</f>
        <v>0.125</v>
      </c>
      <c r="M24" t="str">
        <f>INDEX(Product[Category],MATCH(Sales_Data[[#This Row],[ProductID]],Product[ProductID],0))</f>
        <v>Urban</v>
      </c>
      <c r="N24" t="str">
        <f>INDEX(Product[Segment],MATCH(Sales_Data[[#This Row],[ProductID]],Product[ProductID],0))</f>
        <v>Extreme</v>
      </c>
      <c r="O24">
        <f>INDEX(Product[ManufacturerID],MATCH(Sales_Data[[#This Row],[ProductID]],Product[ProductID],0))</f>
        <v>1</v>
      </c>
      <c r="P24" s="5" t="str">
        <f>INDEX(Manufacturer[Manufacturer Name],MATCH(Sales_Data[[#This Row],[Manufacturer ID]],Manufacturer[ManufacturerID],0))</f>
        <v>Abbas</v>
      </c>
      <c r="Q24" s="5">
        <f>1/COUNTIFS(Sales_Data[Manufacturer Name],Sales_Data[[#This Row],[Manufacturer Name]])</f>
        <v>0.04</v>
      </c>
    </row>
    <row r="25" spans="1:17" x14ac:dyDescent="0.25">
      <c r="A25">
        <v>183</v>
      </c>
      <c r="B25" s="2">
        <v>42137</v>
      </c>
      <c r="C25" s="2" t="str">
        <f>TEXT(Sales_Data[[#This Row],[Date]],"yyyy")</f>
        <v>2015</v>
      </c>
      <c r="D25" s="2" t="str">
        <f>TEXT(Sales_Data[[#This Row],[Date]],"mmmm")</f>
        <v>May</v>
      </c>
      <c r="E25" s="2" t="str">
        <f>TEXT(Sales_Data[[#This Row],[Date]],"dddd")</f>
        <v>Wednesday</v>
      </c>
      <c r="F25" t="s">
        <v>994</v>
      </c>
      <c r="G25">
        <v>1</v>
      </c>
      <c r="H25" s="3">
        <v>8694</v>
      </c>
      <c r="I25" t="s">
        <v>20</v>
      </c>
      <c r="J25" t="str">
        <f>INDEX(Location[State],MATCH(Sales_Data[[#This Row],[Zip]],Location[Zip],0))</f>
        <v>Ontario</v>
      </c>
      <c r="K25" t="str">
        <f>INDEX(Product[Product Name],MATCH(Sales_Data[[#This Row],[ProductID]],Product[ProductID],0))</f>
        <v>Abbas UE-11</v>
      </c>
      <c r="L25">
        <f>1/COUNTIFS(Sales_Data[Product Name],Sales_Data[[#This Row],[Product Name]])</f>
        <v>0.125</v>
      </c>
      <c r="M25" t="str">
        <f>INDEX(Product[Category],MATCH(Sales_Data[[#This Row],[ProductID]],Product[ProductID],0))</f>
        <v>Urban</v>
      </c>
      <c r="N25" t="str">
        <f>INDEX(Product[Segment],MATCH(Sales_Data[[#This Row],[ProductID]],Product[ProductID],0))</f>
        <v>Extreme</v>
      </c>
      <c r="O25">
        <f>INDEX(Product[ManufacturerID],MATCH(Sales_Data[[#This Row],[ProductID]],Product[ProductID],0))</f>
        <v>1</v>
      </c>
      <c r="P25" s="5" t="str">
        <f>INDEX(Manufacturer[Manufacturer Name],MATCH(Sales_Data[[#This Row],[Manufacturer ID]],Manufacturer[ManufacturerID],0))</f>
        <v>Abbas</v>
      </c>
      <c r="Q25" s="5">
        <f>1/COUNTIFS(Sales_Data[Manufacturer Name],Sales_Data[[#This Row],[Manufacturer Name]])</f>
        <v>0.04</v>
      </c>
    </row>
    <row r="26" spans="1:17" x14ac:dyDescent="0.25">
      <c r="A26">
        <v>183</v>
      </c>
      <c r="B26" s="2">
        <v>42116</v>
      </c>
      <c r="C26" s="2" t="str">
        <f>TEXT(Sales_Data[[#This Row],[Date]],"yyyy")</f>
        <v>2015</v>
      </c>
      <c r="D26" s="2" t="str">
        <f>TEXT(Sales_Data[[#This Row],[Date]],"mmmm")</f>
        <v>April</v>
      </c>
      <c r="E26" s="2" t="str">
        <f>TEXT(Sales_Data[[#This Row],[Date]],"dddd")</f>
        <v>Wednesday</v>
      </c>
      <c r="F26" t="s">
        <v>840</v>
      </c>
      <c r="G26">
        <v>1</v>
      </c>
      <c r="H26" s="3">
        <v>8694</v>
      </c>
      <c r="I26" t="s">
        <v>20</v>
      </c>
      <c r="J26" t="str">
        <f>INDEX(Location[State],MATCH(Sales_Data[[#This Row],[Zip]],Location[Zip],0))</f>
        <v>Ontario</v>
      </c>
      <c r="K26" t="str">
        <f>INDEX(Product[Product Name],MATCH(Sales_Data[[#This Row],[ProductID]],Product[ProductID],0))</f>
        <v>Abbas UE-11</v>
      </c>
      <c r="L26">
        <f>1/COUNTIFS(Sales_Data[Product Name],Sales_Data[[#This Row],[Product Name]])</f>
        <v>0.125</v>
      </c>
      <c r="M26" t="str">
        <f>INDEX(Product[Category],MATCH(Sales_Data[[#This Row],[ProductID]],Product[ProductID],0))</f>
        <v>Urban</v>
      </c>
      <c r="N26" t="str">
        <f>INDEX(Product[Segment],MATCH(Sales_Data[[#This Row],[ProductID]],Product[ProductID],0))</f>
        <v>Extreme</v>
      </c>
      <c r="O26">
        <f>INDEX(Product[ManufacturerID],MATCH(Sales_Data[[#This Row],[ProductID]],Product[ProductID],0))</f>
        <v>1</v>
      </c>
      <c r="P26" s="5" t="str">
        <f>INDEX(Manufacturer[Manufacturer Name],MATCH(Sales_Data[[#This Row],[Manufacturer ID]],Manufacturer[ManufacturerID],0))</f>
        <v>Abbas</v>
      </c>
      <c r="Q26" s="5">
        <f>1/COUNTIFS(Sales_Data[Manufacturer Name],Sales_Data[[#This Row],[Manufacturer Name]])</f>
        <v>0.04</v>
      </c>
    </row>
    <row r="27" spans="1:17" x14ac:dyDescent="0.25">
      <c r="A27">
        <v>200</v>
      </c>
      <c r="B27" s="2">
        <v>42125</v>
      </c>
      <c r="C27" s="2" t="str">
        <f>TEXT(Sales_Data[[#This Row],[Date]],"yyyy")</f>
        <v>2015</v>
      </c>
      <c r="D27" s="2" t="str">
        <f>TEXT(Sales_Data[[#This Row],[Date]],"mmmm")</f>
        <v>May</v>
      </c>
      <c r="E27" s="2" t="str">
        <f>TEXT(Sales_Data[[#This Row],[Date]],"dddd")</f>
        <v>Friday</v>
      </c>
      <c r="F27" t="s">
        <v>1383</v>
      </c>
      <c r="G27">
        <v>1</v>
      </c>
      <c r="H27" s="3">
        <v>15434.37</v>
      </c>
      <c r="I27" t="s">
        <v>20</v>
      </c>
      <c r="J27" t="str">
        <f>INDEX(Location[State],MATCH(Sales_Data[[#This Row],[Zip]],Location[Zip],0))</f>
        <v>Alberta</v>
      </c>
      <c r="K27" t="str">
        <f>INDEX(Product[Product Name],MATCH(Sales_Data[[#This Row],[ProductID]],Product[ProductID],0))</f>
        <v>Barba UM-02</v>
      </c>
      <c r="L27">
        <f>1/COUNTIFS(Sales_Data[Product Name],Sales_Data[[#This Row],[Product Name]])</f>
        <v>1</v>
      </c>
      <c r="M27" t="str">
        <f>INDEX(Product[Category],MATCH(Sales_Data[[#This Row],[ProductID]],Product[ProductID],0))</f>
        <v>Urban</v>
      </c>
      <c r="N27" t="str">
        <f>INDEX(Product[Segment],MATCH(Sales_Data[[#This Row],[ProductID]],Product[ProductID],0))</f>
        <v>Moderation</v>
      </c>
      <c r="O27">
        <f>INDEX(Product[ManufacturerID],MATCH(Sales_Data[[#This Row],[ProductID]],Product[ProductID],0))</f>
        <v>3</v>
      </c>
      <c r="P27" s="5" t="str">
        <f>INDEX(Manufacturer[Manufacturer Name],MATCH(Sales_Data[[#This Row],[Manufacturer ID]],Manufacturer[ManufacturerID],0))</f>
        <v>Barba</v>
      </c>
      <c r="Q27" s="5">
        <f>1/COUNTIFS(Sales_Data[Manufacturer Name],Sales_Data[[#This Row],[Manufacturer Name]])</f>
        <v>0.1111111111111111</v>
      </c>
    </row>
    <row r="28" spans="1:17" x14ac:dyDescent="0.25">
      <c r="A28">
        <v>202</v>
      </c>
      <c r="B28" s="2">
        <v>42094</v>
      </c>
      <c r="C28" s="2" t="str">
        <f>TEXT(Sales_Data[[#This Row],[Date]],"yyyy")</f>
        <v>2015</v>
      </c>
      <c r="D28" s="2" t="str">
        <f>TEXT(Sales_Data[[#This Row],[Date]],"mmmm")</f>
        <v>March</v>
      </c>
      <c r="E28" s="2" t="str">
        <f>TEXT(Sales_Data[[#This Row],[Date]],"dddd")</f>
        <v>Tuesday</v>
      </c>
      <c r="F28" t="s">
        <v>839</v>
      </c>
      <c r="G28">
        <v>1</v>
      </c>
      <c r="H28" s="3">
        <v>15749.37</v>
      </c>
      <c r="I28" t="s">
        <v>20</v>
      </c>
      <c r="J28" t="str">
        <f>INDEX(Location[State],MATCH(Sales_Data[[#This Row],[Zip]],Location[Zip],0))</f>
        <v>Ontario</v>
      </c>
      <c r="K28" t="str">
        <f>INDEX(Product[Product Name],MATCH(Sales_Data[[#This Row],[ProductID]],Product[ProductID],0))</f>
        <v>Barba UM-04</v>
      </c>
      <c r="L28">
        <f>1/COUNTIFS(Sales_Data[Product Name],Sales_Data[[#This Row],[Product Name]])</f>
        <v>0.5</v>
      </c>
      <c r="M28" t="str">
        <f>INDEX(Product[Category],MATCH(Sales_Data[[#This Row],[ProductID]],Product[ProductID],0))</f>
        <v>Urban</v>
      </c>
      <c r="N28" t="str">
        <f>INDEX(Product[Segment],MATCH(Sales_Data[[#This Row],[ProductID]],Product[ProductID],0))</f>
        <v>Moderation</v>
      </c>
      <c r="O28">
        <f>INDEX(Product[ManufacturerID],MATCH(Sales_Data[[#This Row],[ProductID]],Product[ProductID],0))</f>
        <v>3</v>
      </c>
      <c r="P28" s="5" t="str">
        <f>INDEX(Manufacturer[Manufacturer Name],MATCH(Sales_Data[[#This Row],[Manufacturer ID]],Manufacturer[ManufacturerID],0))</f>
        <v>Barba</v>
      </c>
      <c r="Q28" s="5">
        <f>1/COUNTIFS(Sales_Data[Manufacturer Name],Sales_Data[[#This Row],[Manufacturer Name]])</f>
        <v>0.1111111111111111</v>
      </c>
    </row>
    <row r="29" spans="1:17" x14ac:dyDescent="0.25">
      <c r="A29">
        <v>202</v>
      </c>
      <c r="B29" s="2">
        <v>42116</v>
      </c>
      <c r="C29" s="2" t="str">
        <f>TEXT(Sales_Data[[#This Row],[Date]],"yyyy")</f>
        <v>2015</v>
      </c>
      <c r="D29" s="2" t="str">
        <f>TEXT(Sales_Data[[#This Row],[Date]],"mmmm")</f>
        <v>April</v>
      </c>
      <c r="E29" s="2" t="str">
        <f>TEXT(Sales_Data[[#This Row],[Date]],"dddd")</f>
        <v>Wednesday</v>
      </c>
      <c r="F29" t="s">
        <v>1577</v>
      </c>
      <c r="G29">
        <v>1</v>
      </c>
      <c r="H29" s="3">
        <v>15749.37</v>
      </c>
      <c r="I29" t="s">
        <v>20</v>
      </c>
      <c r="J29" t="str">
        <f>INDEX(Location[State],MATCH(Sales_Data[[#This Row],[Zip]],Location[Zip],0))</f>
        <v>British Columbia</v>
      </c>
      <c r="K29" t="str">
        <f>INDEX(Product[Product Name],MATCH(Sales_Data[[#This Row],[ProductID]],Product[ProductID],0))</f>
        <v>Barba UM-04</v>
      </c>
      <c r="L29">
        <f>1/COUNTIFS(Sales_Data[Product Name],Sales_Data[[#This Row],[Product Name]])</f>
        <v>0.5</v>
      </c>
      <c r="M29" t="str">
        <f>INDEX(Product[Category],MATCH(Sales_Data[[#This Row],[ProductID]],Product[ProductID],0))</f>
        <v>Urban</v>
      </c>
      <c r="N29" t="str">
        <f>INDEX(Product[Segment],MATCH(Sales_Data[[#This Row],[ProductID]],Product[ProductID],0))</f>
        <v>Moderation</v>
      </c>
      <c r="O29">
        <f>INDEX(Product[ManufacturerID],MATCH(Sales_Data[[#This Row],[ProductID]],Product[ProductID],0))</f>
        <v>3</v>
      </c>
      <c r="P29" s="5" t="str">
        <f>INDEX(Manufacturer[Manufacturer Name],MATCH(Sales_Data[[#This Row],[Manufacturer ID]],Manufacturer[ManufacturerID],0))</f>
        <v>Barba</v>
      </c>
      <c r="Q29" s="5">
        <f>1/COUNTIFS(Sales_Data[Manufacturer Name],Sales_Data[[#This Row],[Manufacturer Name]])</f>
        <v>0.1111111111111111</v>
      </c>
    </row>
    <row r="30" spans="1:17" x14ac:dyDescent="0.25">
      <c r="A30">
        <v>204</v>
      </c>
      <c r="B30" s="2">
        <v>42117</v>
      </c>
      <c r="C30" s="2" t="str">
        <f>TEXT(Sales_Data[[#This Row],[Date]],"yyyy")</f>
        <v>2015</v>
      </c>
      <c r="D30" s="2" t="str">
        <f>TEXT(Sales_Data[[#This Row],[Date]],"mmmm")</f>
        <v>April</v>
      </c>
      <c r="E30" s="2" t="str">
        <f>TEXT(Sales_Data[[#This Row],[Date]],"dddd")</f>
        <v>Thursday</v>
      </c>
      <c r="F30" t="s">
        <v>1383</v>
      </c>
      <c r="G30">
        <v>1</v>
      </c>
      <c r="H30" s="3">
        <v>11591.37</v>
      </c>
      <c r="I30" t="s">
        <v>20</v>
      </c>
      <c r="J30" t="str">
        <f>INDEX(Location[State],MATCH(Sales_Data[[#This Row],[Zip]],Location[Zip],0))</f>
        <v>Alberta</v>
      </c>
      <c r="K30" t="str">
        <f>INDEX(Product[Product Name],MATCH(Sales_Data[[#This Row],[ProductID]],Product[ProductID],0))</f>
        <v>Barba UM-06</v>
      </c>
      <c r="L30">
        <f>1/COUNTIFS(Sales_Data[Product Name],Sales_Data[[#This Row],[Product Name]])</f>
        <v>1</v>
      </c>
      <c r="M30" t="str">
        <f>INDEX(Product[Category],MATCH(Sales_Data[[#This Row],[ProductID]],Product[ProductID],0))</f>
        <v>Urban</v>
      </c>
      <c r="N30" t="str">
        <f>INDEX(Product[Segment],MATCH(Sales_Data[[#This Row],[ProductID]],Product[ProductID],0))</f>
        <v>Moderation</v>
      </c>
      <c r="O30">
        <f>INDEX(Product[ManufacturerID],MATCH(Sales_Data[[#This Row],[ProductID]],Product[ProductID],0))</f>
        <v>3</v>
      </c>
      <c r="P30" s="5" t="str">
        <f>INDEX(Manufacturer[Manufacturer Name],MATCH(Sales_Data[[#This Row],[Manufacturer ID]],Manufacturer[ManufacturerID],0))</f>
        <v>Barba</v>
      </c>
      <c r="Q30" s="5">
        <f>1/COUNTIFS(Sales_Data[Manufacturer Name],Sales_Data[[#This Row],[Manufacturer Name]])</f>
        <v>0.1111111111111111</v>
      </c>
    </row>
    <row r="31" spans="1:17" x14ac:dyDescent="0.25">
      <c r="A31">
        <v>206</v>
      </c>
      <c r="B31" s="2">
        <v>42100</v>
      </c>
      <c r="C31" s="2" t="str">
        <f>TEXT(Sales_Data[[#This Row],[Date]],"yyyy")</f>
        <v>2015</v>
      </c>
      <c r="D31" s="2" t="str">
        <f>TEXT(Sales_Data[[#This Row],[Date]],"mmmm")</f>
        <v>April</v>
      </c>
      <c r="E31" s="2" t="str">
        <f>TEXT(Sales_Data[[#This Row],[Date]],"dddd")</f>
        <v>Monday</v>
      </c>
      <c r="F31" t="s">
        <v>1401</v>
      </c>
      <c r="G31">
        <v>1</v>
      </c>
      <c r="H31" s="3">
        <v>10457.370000000001</v>
      </c>
      <c r="I31" t="s">
        <v>20</v>
      </c>
      <c r="J31" t="str">
        <f>INDEX(Location[State],MATCH(Sales_Data[[#This Row],[Zip]],Location[Zip],0))</f>
        <v>Alberta</v>
      </c>
      <c r="K31" t="str">
        <f>INDEX(Product[Product Name],MATCH(Sales_Data[[#This Row],[ProductID]],Product[ProductID],0))</f>
        <v>Barba UM-08</v>
      </c>
      <c r="L31">
        <f>1/COUNTIFS(Sales_Data[Product Name],Sales_Data[[#This Row],[Product Name]])</f>
        <v>0.5</v>
      </c>
      <c r="M31" t="str">
        <f>INDEX(Product[Category],MATCH(Sales_Data[[#This Row],[ProductID]],Product[ProductID],0))</f>
        <v>Urban</v>
      </c>
      <c r="N31" t="str">
        <f>INDEX(Product[Segment],MATCH(Sales_Data[[#This Row],[ProductID]],Product[ProductID],0))</f>
        <v>Moderation</v>
      </c>
      <c r="O31">
        <f>INDEX(Product[ManufacturerID],MATCH(Sales_Data[[#This Row],[ProductID]],Product[ProductID],0))</f>
        <v>3</v>
      </c>
      <c r="P31" s="5" t="str">
        <f>INDEX(Manufacturer[Manufacturer Name],MATCH(Sales_Data[[#This Row],[Manufacturer ID]],Manufacturer[ManufacturerID],0))</f>
        <v>Barba</v>
      </c>
      <c r="Q31" s="5">
        <f>1/COUNTIFS(Sales_Data[Manufacturer Name],Sales_Data[[#This Row],[Manufacturer Name]])</f>
        <v>0.1111111111111111</v>
      </c>
    </row>
    <row r="32" spans="1:17" x14ac:dyDescent="0.25">
      <c r="A32">
        <v>206</v>
      </c>
      <c r="B32" s="2">
        <v>42124</v>
      </c>
      <c r="C32" s="2" t="str">
        <f>TEXT(Sales_Data[[#This Row],[Date]],"yyyy")</f>
        <v>2015</v>
      </c>
      <c r="D32" s="2" t="str">
        <f>TEXT(Sales_Data[[#This Row],[Date]],"mmmm")</f>
        <v>April</v>
      </c>
      <c r="E32" s="2" t="str">
        <f>TEXT(Sales_Data[[#This Row],[Date]],"dddd")</f>
        <v>Thursday</v>
      </c>
      <c r="F32" t="s">
        <v>1230</v>
      </c>
      <c r="G32">
        <v>1</v>
      </c>
      <c r="H32" s="3">
        <v>11402.37</v>
      </c>
      <c r="I32" t="s">
        <v>20</v>
      </c>
      <c r="J32" t="str">
        <f>INDEX(Location[State],MATCH(Sales_Data[[#This Row],[Zip]],Location[Zip],0))</f>
        <v>Manitoba</v>
      </c>
      <c r="K32" t="str">
        <f>INDEX(Product[Product Name],MATCH(Sales_Data[[#This Row],[ProductID]],Product[ProductID],0))</f>
        <v>Barba UM-08</v>
      </c>
      <c r="L32">
        <f>1/COUNTIFS(Sales_Data[Product Name],Sales_Data[[#This Row],[Product Name]])</f>
        <v>0.5</v>
      </c>
      <c r="M32" t="str">
        <f>INDEX(Product[Category],MATCH(Sales_Data[[#This Row],[ProductID]],Product[ProductID],0))</f>
        <v>Urban</v>
      </c>
      <c r="N32" t="str">
        <f>INDEX(Product[Segment],MATCH(Sales_Data[[#This Row],[ProductID]],Product[ProductID],0))</f>
        <v>Moderation</v>
      </c>
      <c r="O32">
        <f>INDEX(Product[ManufacturerID],MATCH(Sales_Data[[#This Row],[ProductID]],Product[ProductID],0))</f>
        <v>3</v>
      </c>
      <c r="P32" s="5" t="str">
        <f>INDEX(Manufacturer[Manufacturer Name],MATCH(Sales_Data[[#This Row],[Manufacturer ID]],Manufacturer[ManufacturerID],0))</f>
        <v>Barba</v>
      </c>
      <c r="Q32" s="5">
        <f>1/COUNTIFS(Sales_Data[Manufacturer Name],Sales_Data[[#This Row],[Manufacturer Name]])</f>
        <v>0.1111111111111111</v>
      </c>
    </row>
    <row r="33" spans="1:17" x14ac:dyDescent="0.25">
      <c r="A33">
        <v>207</v>
      </c>
      <c r="B33" s="2">
        <v>42177</v>
      </c>
      <c r="C33" s="2" t="str">
        <f>TEXT(Sales_Data[[#This Row],[Date]],"yyyy")</f>
        <v>2015</v>
      </c>
      <c r="D33" s="2" t="str">
        <f>TEXT(Sales_Data[[#This Row],[Date]],"mmmm")</f>
        <v>June</v>
      </c>
      <c r="E33" s="2" t="str">
        <f>TEXT(Sales_Data[[#This Row],[Date]],"dddd")</f>
        <v>Monday</v>
      </c>
      <c r="F33" t="s">
        <v>1378</v>
      </c>
      <c r="G33">
        <v>1</v>
      </c>
      <c r="H33" s="3">
        <v>11843.37</v>
      </c>
      <c r="I33" t="s">
        <v>20</v>
      </c>
      <c r="J33" t="str">
        <f>INDEX(Location[State],MATCH(Sales_Data[[#This Row],[Zip]],Location[Zip],0))</f>
        <v>Alberta</v>
      </c>
      <c r="K33" t="str">
        <f>INDEX(Product[Product Name],MATCH(Sales_Data[[#This Row],[ProductID]],Product[ProductID],0))</f>
        <v>Barba UM-09</v>
      </c>
      <c r="L33">
        <f>1/COUNTIFS(Sales_Data[Product Name],Sales_Data[[#This Row],[Product Name]])</f>
        <v>0.33333333333333331</v>
      </c>
      <c r="M33" t="str">
        <f>INDEX(Product[Category],MATCH(Sales_Data[[#This Row],[ProductID]],Product[ProductID],0))</f>
        <v>Urban</v>
      </c>
      <c r="N33" t="str">
        <f>INDEX(Product[Segment],MATCH(Sales_Data[[#This Row],[ProductID]],Product[ProductID],0))</f>
        <v>Moderation</v>
      </c>
      <c r="O33">
        <f>INDEX(Product[ManufacturerID],MATCH(Sales_Data[[#This Row],[ProductID]],Product[ProductID],0))</f>
        <v>3</v>
      </c>
      <c r="P33" s="5" t="str">
        <f>INDEX(Manufacturer[Manufacturer Name],MATCH(Sales_Data[[#This Row],[Manufacturer ID]],Manufacturer[ManufacturerID],0))</f>
        <v>Barba</v>
      </c>
      <c r="Q33" s="5">
        <f>1/COUNTIFS(Sales_Data[Manufacturer Name],Sales_Data[[#This Row],[Manufacturer Name]])</f>
        <v>0.1111111111111111</v>
      </c>
    </row>
    <row r="34" spans="1:17" x14ac:dyDescent="0.25">
      <c r="A34">
        <v>207</v>
      </c>
      <c r="B34" s="2">
        <v>42172</v>
      </c>
      <c r="C34" s="2" t="str">
        <f>TEXT(Sales_Data[[#This Row],[Date]],"yyyy")</f>
        <v>2015</v>
      </c>
      <c r="D34" s="2" t="str">
        <f>TEXT(Sales_Data[[#This Row],[Date]],"mmmm")</f>
        <v>June</v>
      </c>
      <c r="E34" s="2" t="str">
        <f>TEXT(Sales_Data[[#This Row],[Date]],"dddd")</f>
        <v>Wednesday</v>
      </c>
      <c r="F34" t="s">
        <v>978</v>
      </c>
      <c r="G34">
        <v>1</v>
      </c>
      <c r="H34" s="3">
        <v>11843.37</v>
      </c>
      <c r="I34" t="s">
        <v>20</v>
      </c>
      <c r="J34" t="str">
        <f>INDEX(Location[State],MATCH(Sales_Data[[#This Row],[Zip]],Location[Zip],0))</f>
        <v>Ontario</v>
      </c>
      <c r="K34" t="str">
        <f>INDEX(Product[Product Name],MATCH(Sales_Data[[#This Row],[ProductID]],Product[ProductID],0))</f>
        <v>Barba UM-09</v>
      </c>
      <c r="L34">
        <f>1/COUNTIFS(Sales_Data[Product Name],Sales_Data[[#This Row],[Product Name]])</f>
        <v>0.33333333333333331</v>
      </c>
      <c r="M34" t="str">
        <f>INDEX(Product[Category],MATCH(Sales_Data[[#This Row],[ProductID]],Product[ProductID],0))</f>
        <v>Urban</v>
      </c>
      <c r="N34" t="str">
        <f>INDEX(Product[Segment],MATCH(Sales_Data[[#This Row],[ProductID]],Product[ProductID],0))</f>
        <v>Moderation</v>
      </c>
      <c r="O34">
        <f>INDEX(Product[ManufacturerID],MATCH(Sales_Data[[#This Row],[ProductID]],Product[ProductID],0))</f>
        <v>3</v>
      </c>
      <c r="P34" s="5" t="str">
        <f>INDEX(Manufacturer[Manufacturer Name],MATCH(Sales_Data[[#This Row],[Manufacturer ID]],Manufacturer[ManufacturerID],0))</f>
        <v>Barba</v>
      </c>
      <c r="Q34" s="5">
        <f>1/COUNTIFS(Sales_Data[Manufacturer Name],Sales_Data[[#This Row],[Manufacturer Name]])</f>
        <v>0.1111111111111111</v>
      </c>
    </row>
    <row r="35" spans="1:17" x14ac:dyDescent="0.25">
      <c r="A35">
        <v>207</v>
      </c>
      <c r="B35" s="2">
        <v>42124</v>
      </c>
      <c r="C35" s="2" t="str">
        <f>TEXT(Sales_Data[[#This Row],[Date]],"yyyy")</f>
        <v>2015</v>
      </c>
      <c r="D35" s="2" t="str">
        <f>TEXT(Sales_Data[[#This Row],[Date]],"mmmm")</f>
        <v>April</v>
      </c>
      <c r="E35" s="2" t="str">
        <f>TEXT(Sales_Data[[#This Row],[Date]],"dddd")</f>
        <v>Thursday</v>
      </c>
      <c r="F35" t="s">
        <v>1383</v>
      </c>
      <c r="G35">
        <v>1</v>
      </c>
      <c r="H35" s="3">
        <v>11843.37</v>
      </c>
      <c r="I35" t="s">
        <v>20</v>
      </c>
      <c r="J35" t="str">
        <f>INDEX(Location[State],MATCH(Sales_Data[[#This Row],[Zip]],Location[Zip],0))</f>
        <v>Alberta</v>
      </c>
      <c r="K35" t="str">
        <f>INDEX(Product[Product Name],MATCH(Sales_Data[[#This Row],[ProductID]],Product[ProductID],0))</f>
        <v>Barba UM-09</v>
      </c>
      <c r="L35">
        <f>1/COUNTIFS(Sales_Data[Product Name],Sales_Data[[#This Row],[Product Name]])</f>
        <v>0.33333333333333331</v>
      </c>
      <c r="M35" t="str">
        <f>INDEX(Product[Category],MATCH(Sales_Data[[#This Row],[ProductID]],Product[ProductID],0))</f>
        <v>Urban</v>
      </c>
      <c r="N35" t="str">
        <f>INDEX(Product[Segment],MATCH(Sales_Data[[#This Row],[ProductID]],Product[ProductID],0))</f>
        <v>Moderation</v>
      </c>
      <c r="O35">
        <f>INDEX(Product[ManufacturerID],MATCH(Sales_Data[[#This Row],[ProductID]],Product[ProductID],0))</f>
        <v>3</v>
      </c>
      <c r="P35" s="5" t="str">
        <f>INDEX(Manufacturer[Manufacturer Name],MATCH(Sales_Data[[#This Row],[Manufacturer ID]],Manufacturer[ManufacturerID],0))</f>
        <v>Barba</v>
      </c>
      <c r="Q35" s="5">
        <f>1/COUNTIFS(Sales_Data[Manufacturer Name],Sales_Data[[#This Row],[Manufacturer Name]])</f>
        <v>0.1111111111111111</v>
      </c>
    </row>
    <row r="36" spans="1:17" x14ac:dyDescent="0.25">
      <c r="A36">
        <v>229</v>
      </c>
      <c r="B36" s="2">
        <v>42073</v>
      </c>
      <c r="C36" s="2" t="str">
        <f>TEXT(Sales_Data[[#This Row],[Date]],"yyyy")</f>
        <v>2015</v>
      </c>
      <c r="D36" s="2" t="str">
        <f>TEXT(Sales_Data[[#This Row],[Date]],"mmmm")</f>
        <v>March</v>
      </c>
      <c r="E36" s="2" t="str">
        <f>TEXT(Sales_Data[[#This Row],[Date]],"dddd")</f>
        <v>Tuesday</v>
      </c>
      <c r="F36" t="s">
        <v>1383</v>
      </c>
      <c r="G36">
        <v>1</v>
      </c>
      <c r="H36" s="3">
        <v>7241.85</v>
      </c>
      <c r="I36" t="s">
        <v>20</v>
      </c>
      <c r="J36" t="str">
        <f>INDEX(Location[State],MATCH(Sales_Data[[#This Row],[Zip]],Location[Zip],0))</f>
        <v>Alberta</v>
      </c>
      <c r="K36" t="str">
        <f>INDEX(Product[Product Name],MATCH(Sales_Data[[#This Row],[ProductID]],Product[ProductID],0))</f>
        <v>Fama UR-01</v>
      </c>
      <c r="L36">
        <f>1/COUNTIFS(Sales_Data[Product Name],Sales_Data[[#This Row],[Product Name]])</f>
        <v>1</v>
      </c>
      <c r="M36" t="str">
        <f>INDEX(Product[Category],MATCH(Sales_Data[[#This Row],[ProductID]],Product[ProductID],0))</f>
        <v>Urban</v>
      </c>
      <c r="N36" t="str">
        <f>INDEX(Product[Segment],MATCH(Sales_Data[[#This Row],[ProductID]],Product[ProductID],0))</f>
        <v>Regular</v>
      </c>
      <c r="O36">
        <f>INDEX(Product[ManufacturerID],MATCH(Sales_Data[[#This Row],[ProductID]],Product[ProductID],0))</f>
        <v>5</v>
      </c>
      <c r="P36" s="5" t="str">
        <f>INDEX(Manufacturer[Manufacturer Name],MATCH(Sales_Data[[#This Row],[Manufacturer ID]],Manufacturer[ManufacturerID],0))</f>
        <v>Fama</v>
      </c>
      <c r="Q36" s="5">
        <f>1/COUNTIFS(Sales_Data[Manufacturer Name],Sales_Data[[#This Row],[Manufacturer Name]])</f>
        <v>7.1428571428571425E-2</v>
      </c>
    </row>
    <row r="37" spans="1:17" x14ac:dyDescent="0.25">
      <c r="A37">
        <v>237</v>
      </c>
      <c r="B37" s="2">
        <v>42136</v>
      </c>
      <c r="C37" s="2" t="str">
        <f>TEXT(Sales_Data[[#This Row],[Date]],"yyyy")</f>
        <v>2015</v>
      </c>
      <c r="D37" s="2" t="str">
        <f>TEXT(Sales_Data[[#This Row],[Date]],"mmmm")</f>
        <v>May</v>
      </c>
      <c r="E37" s="2" t="str">
        <f>TEXT(Sales_Data[[#This Row],[Date]],"dddd")</f>
        <v>Tuesday</v>
      </c>
      <c r="F37" t="s">
        <v>842</v>
      </c>
      <c r="G37">
        <v>1</v>
      </c>
      <c r="H37" s="3">
        <v>6296.85</v>
      </c>
      <c r="I37" t="s">
        <v>20</v>
      </c>
      <c r="J37" t="str">
        <f>INDEX(Location[State],MATCH(Sales_Data[[#This Row],[Zip]],Location[Zip],0))</f>
        <v>Ontario</v>
      </c>
      <c r="K37" t="str">
        <f>INDEX(Product[Product Name],MATCH(Sales_Data[[#This Row],[ProductID]],Product[ProductID],0))</f>
        <v>Fama UR-09</v>
      </c>
      <c r="L37">
        <f>1/COUNTIFS(Sales_Data[Product Name],Sales_Data[[#This Row],[Product Name]])</f>
        <v>1</v>
      </c>
      <c r="M37" t="str">
        <f>INDEX(Product[Category],MATCH(Sales_Data[[#This Row],[ProductID]],Product[ProductID],0))</f>
        <v>Urban</v>
      </c>
      <c r="N37" t="str">
        <f>INDEX(Product[Segment],MATCH(Sales_Data[[#This Row],[ProductID]],Product[ProductID],0))</f>
        <v>Regular</v>
      </c>
      <c r="O37">
        <f>INDEX(Product[ManufacturerID],MATCH(Sales_Data[[#This Row],[ProductID]],Product[ProductID],0))</f>
        <v>5</v>
      </c>
      <c r="P37" s="5" t="str">
        <f>INDEX(Manufacturer[Manufacturer Name],MATCH(Sales_Data[[#This Row],[Manufacturer ID]],Manufacturer[ManufacturerID],0))</f>
        <v>Fama</v>
      </c>
      <c r="Q37" s="5">
        <f>1/COUNTIFS(Sales_Data[Manufacturer Name],Sales_Data[[#This Row],[Manufacturer Name]])</f>
        <v>7.1428571428571425E-2</v>
      </c>
    </row>
    <row r="38" spans="1:17" x14ac:dyDescent="0.25">
      <c r="A38">
        <v>240</v>
      </c>
      <c r="B38" s="2">
        <v>42020</v>
      </c>
      <c r="C38" s="2" t="str">
        <f>TEXT(Sales_Data[[#This Row],[Date]],"yyyy")</f>
        <v>2015</v>
      </c>
      <c r="D38" s="2" t="str">
        <f>TEXT(Sales_Data[[#This Row],[Date]],"mmmm")</f>
        <v>January</v>
      </c>
      <c r="E38" s="2" t="str">
        <f>TEXT(Sales_Data[[#This Row],[Date]],"dddd")</f>
        <v>Friday</v>
      </c>
      <c r="F38" t="s">
        <v>1553</v>
      </c>
      <c r="G38">
        <v>1</v>
      </c>
      <c r="H38" s="3">
        <v>5528.25</v>
      </c>
      <c r="I38" t="s">
        <v>20</v>
      </c>
      <c r="J38" t="str">
        <f>INDEX(Location[State],MATCH(Sales_Data[[#This Row],[Zip]],Location[Zip],0))</f>
        <v>British Columbia</v>
      </c>
      <c r="K38" t="str">
        <f>INDEX(Product[Product Name],MATCH(Sales_Data[[#This Row],[ProductID]],Product[ProductID],0))</f>
        <v>Fama UR-12</v>
      </c>
      <c r="L38">
        <f>1/COUNTIFS(Sales_Data[Product Name],Sales_Data[[#This Row],[Product Name]])</f>
        <v>1</v>
      </c>
      <c r="M38" t="str">
        <f>INDEX(Product[Category],MATCH(Sales_Data[[#This Row],[ProductID]],Product[ProductID],0))</f>
        <v>Urban</v>
      </c>
      <c r="N38" t="str">
        <f>INDEX(Product[Segment],MATCH(Sales_Data[[#This Row],[ProductID]],Product[ProductID],0))</f>
        <v>Regular</v>
      </c>
      <c r="O38">
        <f>INDEX(Product[ManufacturerID],MATCH(Sales_Data[[#This Row],[ProductID]],Product[ProductID],0))</f>
        <v>5</v>
      </c>
      <c r="P38" s="5" t="str">
        <f>INDEX(Manufacturer[Manufacturer Name],MATCH(Sales_Data[[#This Row],[Manufacturer ID]],Manufacturer[ManufacturerID],0))</f>
        <v>Fama</v>
      </c>
      <c r="Q38" s="5">
        <f>1/COUNTIFS(Sales_Data[Manufacturer Name],Sales_Data[[#This Row],[Manufacturer Name]])</f>
        <v>7.1428571428571425E-2</v>
      </c>
    </row>
    <row r="39" spans="1:17" x14ac:dyDescent="0.25">
      <c r="A39">
        <v>244</v>
      </c>
      <c r="B39" s="2">
        <v>42151</v>
      </c>
      <c r="C39" s="2" t="str">
        <f>TEXT(Sales_Data[[#This Row],[Date]],"yyyy")</f>
        <v>2015</v>
      </c>
      <c r="D39" s="2" t="str">
        <f>TEXT(Sales_Data[[#This Row],[Date]],"mmmm")</f>
        <v>May</v>
      </c>
      <c r="E39" s="2" t="str">
        <f>TEXT(Sales_Data[[#This Row],[Date]],"dddd")</f>
        <v>Wednesday</v>
      </c>
      <c r="F39" t="s">
        <v>838</v>
      </c>
      <c r="G39">
        <v>1</v>
      </c>
      <c r="H39" s="3">
        <v>7556.85</v>
      </c>
      <c r="I39" t="s">
        <v>20</v>
      </c>
      <c r="J39" t="str">
        <f>INDEX(Location[State],MATCH(Sales_Data[[#This Row],[Zip]],Location[Zip],0))</f>
        <v>Ontario</v>
      </c>
      <c r="K39" t="str">
        <f>INDEX(Product[Product Name],MATCH(Sales_Data[[#This Row],[ProductID]],Product[ProductID],0))</f>
        <v>Fama UR-16</v>
      </c>
      <c r="L39">
        <f>1/COUNTIFS(Sales_Data[Product Name],Sales_Data[[#This Row],[Product Name]])</f>
        <v>0.5</v>
      </c>
      <c r="M39" t="str">
        <f>INDEX(Product[Category],MATCH(Sales_Data[[#This Row],[ProductID]],Product[ProductID],0))</f>
        <v>Urban</v>
      </c>
      <c r="N39" t="str">
        <f>INDEX(Product[Segment],MATCH(Sales_Data[[#This Row],[ProductID]],Product[ProductID],0))</f>
        <v>Regular</v>
      </c>
      <c r="O39">
        <f>INDEX(Product[ManufacturerID],MATCH(Sales_Data[[#This Row],[ProductID]],Product[ProductID],0))</f>
        <v>5</v>
      </c>
      <c r="P39" s="5" t="str">
        <f>INDEX(Manufacturer[Manufacturer Name],MATCH(Sales_Data[[#This Row],[Manufacturer ID]],Manufacturer[ManufacturerID],0))</f>
        <v>Fama</v>
      </c>
      <c r="Q39" s="5">
        <f>1/COUNTIFS(Sales_Data[Manufacturer Name],Sales_Data[[#This Row],[Manufacturer Name]])</f>
        <v>7.1428571428571425E-2</v>
      </c>
    </row>
    <row r="40" spans="1:17" x14ac:dyDescent="0.25">
      <c r="A40">
        <v>244</v>
      </c>
      <c r="B40" s="2">
        <v>42086</v>
      </c>
      <c r="C40" s="2" t="str">
        <f>TEXT(Sales_Data[[#This Row],[Date]],"yyyy")</f>
        <v>2015</v>
      </c>
      <c r="D40" s="2" t="str">
        <f>TEXT(Sales_Data[[#This Row],[Date]],"mmmm")</f>
        <v>March</v>
      </c>
      <c r="E40" s="2" t="str">
        <f>TEXT(Sales_Data[[#This Row],[Date]],"dddd")</f>
        <v>Monday</v>
      </c>
      <c r="F40" t="s">
        <v>1202</v>
      </c>
      <c r="G40">
        <v>1</v>
      </c>
      <c r="H40" s="3">
        <v>7556.85</v>
      </c>
      <c r="I40" t="s">
        <v>20</v>
      </c>
      <c r="J40" t="str">
        <f>INDEX(Location[State],MATCH(Sales_Data[[#This Row],[Zip]],Location[Zip],0))</f>
        <v>Manitoba</v>
      </c>
      <c r="K40" t="str">
        <f>INDEX(Product[Product Name],MATCH(Sales_Data[[#This Row],[ProductID]],Product[ProductID],0))</f>
        <v>Fama UR-16</v>
      </c>
      <c r="L40">
        <f>1/COUNTIFS(Sales_Data[Product Name],Sales_Data[[#This Row],[Product Name]])</f>
        <v>0.5</v>
      </c>
      <c r="M40" t="str">
        <f>INDEX(Product[Category],MATCH(Sales_Data[[#This Row],[ProductID]],Product[ProductID],0))</f>
        <v>Urban</v>
      </c>
      <c r="N40" t="str">
        <f>INDEX(Product[Segment],MATCH(Sales_Data[[#This Row],[ProductID]],Product[ProductID],0))</f>
        <v>Regular</v>
      </c>
      <c r="O40">
        <f>INDEX(Product[ManufacturerID],MATCH(Sales_Data[[#This Row],[ProductID]],Product[ProductID],0))</f>
        <v>5</v>
      </c>
      <c r="P40" s="5" t="str">
        <f>INDEX(Manufacturer[Manufacturer Name],MATCH(Sales_Data[[#This Row],[Manufacturer ID]],Manufacturer[ManufacturerID],0))</f>
        <v>Fama</v>
      </c>
      <c r="Q40" s="5">
        <f>1/COUNTIFS(Sales_Data[Manufacturer Name],Sales_Data[[#This Row],[Manufacturer Name]])</f>
        <v>7.1428571428571425E-2</v>
      </c>
    </row>
    <row r="41" spans="1:17" x14ac:dyDescent="0.25">
      <c r="A41">
        <v>253</v>
      </c>
      <c r="B41" s="2">
        <v>42076</v>
      </c>
      <c r="C41" s="2" t="str">
        <f>TEXT(Sales_Data[[#This Row],[Date]],"yyyy")</f>
        <v>2015</v>
      </c>
      <c r="D41" s="2" t="str">
        <f>TEXT(Sales_Data[[#This Row],[Date]],"mmmm")</f>
        <v>March</v>
      </c>
      <c r="E41" s="2" t="str">
        <f>TEXT(Sales_Data[[#This Row],[Date]],"dddd")</f>
        <v>Friday</v>
      </c>
      <c r="F41" t="s">
        <v>983</v>
      </c>
      <c r="G41">
        <v>1</v>
      </c>
      <c r="H41" s="3">
        <v>8816.85</v>
      </c>
      <c r="I41" t="s">
        <v>20</v>
      </c>
      <c r="J41" t="str">
        <f>INDEX(Location[State],MATCH(Sales_Data[[#This Row],[Zip]],Location[Zip],0))</f>
        <v>Ontario</v>
      </c>
      <c r="K41" t="str">
        <f>INDEX(Product[Product Name],MATCH(Sales_Data[[#This Row],[ProductID]],Product[ProductID],0))</f>
        <v>Fama UR-25</v>
      </c>
      <c r="L41">
        <f>1/COUNTIFS(Sales_Data[Product Name],Sales_Data[[#This Row],[Product Name]])</f>
        <v>1</v>
      </c>
      <c r="M41" t="str">
        <f>INDEX(Product[Category],MATCH(Sales_Data[[#This Row],[ProductID]],Product[ProductID],0))</f>
        <v>Urban</v>
      </c>
      <c r="N41" t="str">
        <f>INDEX(Product[Segment],MATCH(Sales_Data[[#This Row],[ProductID]],Product[ProductID],0))</f>
        <v>Regular</v>
      </c>
      <c r="O41">
        <f>INDEX(Product[ManufacturerID],MATCH(Sales_Data[[#This Row],[ProductID]],Product[ProductID],0))</f>
        <v>5</v>
      </c>
      <c r="P41" s="5" t="str">
        <f>INDEX(Manufacturer[Manufacturer Name],MATCH(Sales_Data[[#This Row],[Manufacturer ID]],Manufacturer[ManufacturerID],0))</f>
        <v>Fama</v>
      </c>
      <c r="Q41" s="5">
        <f>1/COUNTIFS(Sales_Data[Manufacturer Name],Sales_Data[[#This Row],[Manufacturer Name]])</f>
        <v>7.1428571428571425E-2</v>
      </c>
    </row>
    <row r="42" spans="1:17" x14ac:dyDescent="0.25">
      <c r="A42">
        <v>295</v>
      </c>
      <c r="B42" s="2">
        <v>42151</v>
      </c>
      <c r="C42" s="2" t="str">
        <f>TEXT(Sales_Data[[#This Row],[Date]],"yyyy")</f>
        <v>2015</v>
      </c>
      <c r="D42" s="2" t="str">
        <f>TEXT(Sales_Data[[#This Row],[Date]],"mmmm")</f>
        <v>May</v>
      </c>
      <c r="E42" s="2" t="str">
        <f>TEXT(Sales_Data[[#This Row],[Date]],"dddd")</f>
        <v>Wednesday</v>
      </c>
      <c r="F42" t="s">
        <v>1553</v>
      </c>
      <c r="G42">
        <v>1</v>
      </c>
      <c r="H42" s="3">
        <v>12596.85</v>
      </c>
      <c r="I42" t="s">
        <v>20</v>
      </c>
      <c r="J42" t="str">
        <f>INDEX(Location[State],MATCH(Sales_Data[[#This Row],[Zip]],Location[Zip],0))</f>
        <v>British Columbia</v>
      </c>
      <c r="K42" t="str">
        <f>INDEX(Product[Product Name],MATCH(Sales_Data[[#This Row],[ProductID]],Product[ProductID],0))</f>
        <v>Fama UE-16</v>
      </c>
      <c r="L42">
        <f>1/COUNTIFS(Sales_Data[Product Name],Sales_Data[[#This Row],[Product Name]])</f>
        <v>0.5</v>
      </c>
      <c r="M42" t="str">
        <f>INDEX(Product[Category],MATCH(Sales_Data[[#This Row],[ProductID]],Product[ProductID],0))</f>
        <v>Urban</v>
      </c>
      <c r="N42" t="str">
        <f>INDEX(Product[Segment],MATCH(Sales_Data[[#This Row],[ProductID]],Product[ProductID],0))</f>
        <v>Extreme</v>
      </c>
      <c r="O42">
        <f>INDEX(Product[ManufacturerID],MATCH(Sales_Data[[#This Row],[ProductID]],Product[ProductID],0))</f>
        <v>5</v>
      </c>
      <c r="P42" s="5" t="str">
        <f>INDEX(Manufacturer[Manufacturer Name],MATCH(Sales_Data[[#This Row],[Manufacturer ID]],Manufacturer[ManufacturerID],0))</f>
        <v>Fama</v>
      </c>
      <c r="Q42" s="5">
        <f>1/COUNTIFS(Sales_Data[Manufacturer Name],Sales_Data[[#This Row],[Manufacturer Name]])</f>
        <v>7.1428571428571425E-2</v>
      </c>
    </row>
    <row r="43" spans="1:17" x14ac:dyDescent="0.25">
      <c r="A43">
        <v>295</v>
      </c>
      <c r="B43" s="2">
        <v>42151</v>
      </c>
      <c r="C43" s="2" t="str">
        <f>TEXT(Sales_Data[[#This Row],[Date]],"yyyy")</f>
        <v>2015</v>
      </c>
      <c r="D43" s="2" t="str">
        <f>TEXT(Sales_Data[[#This Row],[Date]],"mmmm")</f>
        <v>May</v>
      </c>
      <c r="E43" s="2" t="str">
        <f>TEXT(Sales_Data[[#This Row],[Date]],"dddd")</f>
        <v>Wednesday</v>
      </c>
      <c r="F43" t="s">
        <v>984</v>
      </c>
      <c r="G43">
        <v>1</v>
      </c>
      <c r="H43" s="3">
        <v>12596.85</v>
      </c>
      <c r="I43" t="s">
        <v>20</v>
      </c>
      <c r="J43" t="str">
        <f>INDEX(Location[State],MATCH(Sales_Data[[#This Row],[Zip]],Location[Zip],0))</f>
        <v>Ontario</v>
      </c>
      <c r="K43" t="str">
        <f>INDEX(Product[Product Name],MATCH(Sales_Data[[#This Row],[ProductID]],Product[ProductID],0))</f>
        <v>Fama UE-16</v>
      </c>
      <c r="L43">
        <f>1/COUNTIFS(Sales_Data[Product Name],Sales_Data[[#This Row],[Product Name]])</f>
        <v>0.5</v>
      </c>
      <c r="M43" t="str">
        <f>INDEX(Product[Category],MATCH(Sales_Data[[#This Row],[ProductID]],Product[ProductID],0))</f>
        <v>Urban</v>
      </c>
      <c r="N43" t="str">
        <f>INDEX(Product[Segment],MATCH(Sales_Data[[#This Row],[ProductID]],Product[ProductID],0))</f>
        <v>Extreme</v>
      </c>
      <c r="O43">
        <f>INDEX(Product[ManufacturerID],MATCH(Sales_Data[[#This Row],[ProductID]],Product[ProductID],0))</f>
        <v>5</v>
      </c>
      <c r="P43" s="5" t="str">
        <f>INDEX(Manufacturer[Manufacturer Name],MATCH(Sales_Data[[#This Row],[Manufacturer ID]],Manufacturer[ManufacturerID],0))</f>
        <v>Fama</v>
      </c>
      <c r="Q43" s="5">
        <f>1/COUNTIFS(Sales_Data[Manufacturer Name],Sales_Data[[#This Row],[Manufacturer Name]])</f>
        <v>7.1428571428571425E-2</v>
      </c>
    </row>
    <row r="44" spans="1:17" x14ac:dyDescent="0.25">
      <c r="A44">
        <v>332</v>
      </c>
      <c r="B44" s="2">
        <v>42097</v>
      </c>
      <c r="C44" s="2" t="str">
        <f>TEXT(Sales_Data[[#This Row],[Date]],"yyyy")</f>
        <v>2015</v>
      </c>
      <c r="D44" s="2" t="str">
        <f>TEXT(Sales_Data[[#This Row],[Date]],"mmmm")</f>
        <v>April</v>
      </c>
      <c r="E44" s="2" t="str">
        <f>TEXT(Sales_Data[[#This Row],[Date]],"dddd")</f>
        <v>Friday</v>
      </c>
      <c r="F44" t="s">
        <v>1556</v>
      </c>
      <c r="G44">
        <v>1</v>
      </c>
      <c r="H44" s="3">
        <v>11336.85</v>
      </c>
      <c r="I44" t="s">
        <v>20</v>
      </c>
      <c r="J44" t="str">
        <f>INDEX(Location[State],MATCH(Sales_Data[[#This Row],[Zip]],Location[Zip],0))</f>
        <v>British Columbia</v>
      </c>
      <c r="K44" t="str">
        <f>INDEX(Product[Product Name],MATCH(Sales_Data[[#This Row],[ProductID]],Product[ProductID],0))</f>
        <v>Fama UE-53</v>
      </c>
      <c r="L44">
        <f>1/COUNTIFS(Sales_Data[Product Name],Sales_Data[[#This Row],[Product Name]])</f>
        <v>1</v>
      </c>
      <c r="M44" t="str">
        <f>INDEX(Product[Category],MATCH(Sales_Data[[#This Row],[ProductID]],Product[ProductID],0))</f>
        <v>Urban</v>
      </c>
      <c r="N44" t="str">
        <f>INDEX(Product[Segment],MATCH(Sales_Data[[#This Row],[ProductID]],Product[ProductID],0))</f>
        <v>Extreme</v>
      </c>
      <c r="O44">
        <f>INDEX(Product[ManufacturerID],MATCH(Sales_Data[[#This Row],[ProductID]],Product[ProductID],0))</f>
        <v>5</v>
      </c>
      <c r="P44" s="5" t="str">
        <f>INDEX(Manufacturer[Manufacturer Name],MATCH(Sales_Data[[#This Row],[Manufacturer ID]],Manufacturer[ManufacturerID],0))</f>
        <v>Fama</v>
      </c>
      <c r="Q44" s="5">
        <f>1/COUNTIFS(Sales_Data[Manufacturer Name],Sales_Data[[#This Row],[Manufacturer Name]])</f>
        <v>7.1428571428571425E-2</v>
      </c>
    </row>
    <row r="45" spans="1:17" x14ac:dyDescent="0.25">
      <c r="A45">
        <v>342</v>
      </c>
      <c r="B45" s="2">
        <v>42072</v>
      </c>
      <c r="C45" s="2" t="str">
        <f>TEXT(Sales_Data[[#This Row],[Date]],"yyyy")</f>
        <v>2015</v>
      </c>
      <c r="D45" s="2" t="str">
        <f>TEXT(Sales_Data[[#This Row],[Date]],"mmmm")</f>
        <v>March</v>
      </c>
      <c r="E45" s="2" t="str">
        <f>TEXT(Sales_Data[[#This Row],[Date]],"dddd")</f>
        <v>Monday</v>
      </c>
      <c r="F45" t="s">
        <v>391</v>
      </c>
      <c r="G45">
        <v>1</v>
      </c>
      <c r="H45" s="3">
        <v>8816.85</v>
      </c>
      <c r="I45" t="s">
        <v>20</v>
      </c>
      <c r="J45" t="str">
        <f>INDEX(Location[State],MATCH(Sales_Data[[#This Row],[Zip]],Location[Zip],0))</f>
        <v>Quebec</v>
      </c>
      <c r="K45" t="str">
        <f>INDEX(Product[Product Name],MATCH(Sales_Data[[#This Row],[ProductID]],Product[ProductID],0))</f>
        <v>Fama UE-63</v>
      </c>
      <c r="L45">
        <f>1/COUNTIFS(Sales_Data[Product Name],Sales_Data[[#This Row],[Product Name]])</f>
        <v>1</v>
      </c>
      <c r="M45" t="str">
        <f>INDEX(Product[Category],MATCH(Sales_Data[[#This Row],[ProductID]],Product[ProductID],0))</f>
        <v>Urban</v>
      </c>
      <c r="N45" t="str">
        <f>INDEX(Product[Segment],MATCH(Sales_Data[[#This Row],[ProductID]],Product[ProductID],0))</f>
        <v>Extreme</v>
      </c>
      <c r="O45">
        <f>INDEX(Product[ManufacturerID],MATCH(Sales_Data[[#This Row],[ProductID]],Product[ProductID],0))</f>
        <v>5</v>
      </c>
      <c r="P45" s="5" t="str">
        <f>INDEX(Manufacturer[Manufacturer Name],MATCH(Sales_Data[[#This Row],[Manufacturer ID]],Manufacturer[ManufacturerID],0))</f>
        <v>Fama</v>
      </c>
      <c r="Q45" s="5">
        <f>1/COUNTIFS(Sales_Data[Manufacturer Name],Sales_Data[[#This Row],[Manufacturer Name]])</f>
        <v>7.1428571428571425E-2</v>
      </c>
    </row>
    <row r="46" spans="1:17" x14ac:dyDescent="0.25">
      <c r="A46">
        <v>348</v>
      </c>
      <c r="B46" s="2">
        <v>42184</v>
      </c>
      <c r="C46" s="2" t="str">
        <f>TEXT(Sales_Data[[#This Row],[Date]],"yyyy")</f>
        <v>2015</v>
      </c>
      <c r="D46" s="2" t="str">
        <f>TEXT(Sales_Data[[#This Row],[Date]],"mmmm")</f>
        <v>June</v>
      </c>
      <c r="E46" s="2" t="str">
        <f>TEXT(Sales_Data[[#This Row],[Date]],"dddd")</f>
        <v>Monday</v>
      </c>
      <c r="F46" t="s">
        <v>1561</v>
      </c>
      <c r="G46">
        <v>1</v>
      </c>
      <c r="H46" s="3">
        <v>7556.85</v>
      </c>
      <c r="I46" t="s">
        <v>20</v>
      </c>
      <c r="J46" t="str">
        <f>INDEX(Location[State],MATCH(Sales_Data[[#This Row],[Zip]],Location[Zip],0))</f>
        <v>British Columbia</v>
      </c>
      <c r="K46" t="str">
        <f>INDEX(Product[Product Name],MATCH(Sales_Data[[#This Row],[ProductID]],Product[ProductID],0))</f>
        <v>Fama UE-69</v>
      </c>
      <c r="L46">
        <f>1/COUNTIFS(Sales_Data[Product Name],Sales_Data[[#This Row],[Product Name]])</f>
        <v>1</v>
      </c>
      <c r="M46" t="str">
        <f>INDEX(Product[Category],MATCH(Sales_Data[[#This Row],[ProductID]],Product[ProductID],0))</f>
        <v>Urban</v>
      </c>
      <c r="N46" t="str">
        <f>INDEX(Product[Segment],MATCH(Sales_Data[[#This Row],[ProductID]],Product[ProductID],0))</f>
        <v>Extreme</v>
      </c>
      <c r="O46">
        <f>INDEX(Product[ManufacturerID],MATCH(Sales_Data[[#This Row],[ProductID]],Product[ProductID],0))</f>
        <v>5</v>
      </c>
      <c r="P46" s="5" t="str">
        <f>INDEX(Manufacturer[Manufacturer Name],MATCH(Sales_Data[[#This Row],[Manufacturer ID]],Manufacturer[ManufacturerID],0))</f>
        <v>Fama</v>
      </c>
      <c r="Q46" s="5">
        <f>1/COUNTIFS(Sales_Data[Manufacturer Name],Sales_Data[[#This Row],[Manufacturer Name]])</f>
        <v>7.1428571428571425E-2</v>
      </c>
    </row>
    <row r="47" spans="1:17" x14ac:dyDescent="0.25">
      <c r="A47">
        <v>359</v>
      </c>
      <c r="B47" s="2">
        <v>42097</v>
      </c>
      <c r="C47" s="2" t="str">
        <f>TEXT(Sales_Data[[#This Row],[Date]],"yyyy")</f>
        <v>2015</v>
      </c>
      <c r="D47" s="2" t="str">
        <f>TEXT(Sales_Data[[#This Row],[Date]],"mmmm")</f>
        <v>April</v>
      </c>
      <c r="E47" s="2" t="str">
        <f>TEXT(Sales_Data[[#This Row],[Date]],"dddd")</f>
        <v>Friday</v>
      </c>
      <c r="F47" t="s">
        <v>1350</v>
      </c>
      <c r="G47">
        <v>1</v>
      </c>
      <c r="H47" s="3">
        <v>13730.85</v>
      </c>
      <c r="I47" t="s">
        <v>20</v>
      </c>
      <c r="J47" t="str">
        <f>INDEX(Location[State],MATCH(Sales_Data[[#This Row],[Zip]],Location[Zip],0))</f>
        <v>Alberta</v>
      </c>
      <c r="K47" t="str">
        <f>INDEX(Product[Product Name],MATCH(Sales_Data[[#This Row],[ProductID]],Product[ProductID],0))</f>
        <v>Fama UE-80</v>
      </c>
      <c r="L47">
        <f>1/COUNTIFS(Sales_Data[Product Name],Sales_Data[[#This Row],[Product Name]])</f>
        <v>0.33333333333333331</v>
      </c>
      <c r="M47" t="str">
        <f>INDEX(Product[Category],MATCH(Sales_Data[[#This Row],[ProductID]],Product[ProductID],0))</f>
        <v>Urban</v>
      </c>
      <c r="N47" t="str">
        <f>INDEX(Product[Segment],MATCH(Sales_Data[[#This Row],[ProductID]],Product[ProductID],0))</f>
        <v>Extreme</v>
      </c>
      <c r="O47">
        <f>INDEX(Product[ManufacturerID],MATCH(Sales_Data[[#This Row],[ProductID]],Product[ProductID],0))</f>
        <v>5</v>
      </c>
      <c r="P47" s="5" t="str">
        <f>INDEX(Manufacturer[Manufacturer Name],MATCH(Sales_Data[[#This Row],[Manufacturer ID]],Manufacturer[ManufacturerID],0))</f>
        <v>Fama</v>
      </c>
      <c r="Q47" s="5">
        <f>1/COUNTIFS(Sales_Data[Manufacturer Name],Sales_Data[[#This Row],[Manufacturer Name]])</f>
        <v>7.1428571428571425E-2</v>
      </c>
    </row>
    <row r="48" spans="1:17" x14ac:dyDescent="0.25">
      <c r="A48">
        <v>359</v>
      </c>
      <c r="B48" s="2">
        <v>42054</v>
      </c>
      <c r="C48" s="2" t="str">
        <f>TEXT(Sales_Data[[#This Row],[Date]],"yyyy")</f>
        <v>2015</v>
      </c>
      <c r="D48" s="2" t="str">
        <f>TEXT(Sales_Data[[#This Row],[Date]],"mmmm")</f>
        <v>February</v>
      </c>
      <c r="E48" s="2" t="str">
        <f>TEXT(Sales_Data[[#This Row],[Date]],"dddd")</f>
        <v>Thursday</v>
      </c>
      <c r="F48" t="s">
        <v>992</v>
      </c>
      <c r="G48">
        <v>1</v>
      </c>
      <c r="H48" s="3">
        <v>13730.85</v>
      </c>
      <c r="I48" t="s">
        <v>20</v>
      </c>
      <c r="J48" t="str">
        <f>INDEX(Location[State],MATCH(Sales_Data[[#This Row],[Zip]],Location[Zip],0))</f>
        <v>Ontario</v>
      </c>
      <c r="K48" t="str">
        <f>INDEX(Product[Product Name],MATCH(Sales_Data[[#This Row],[ProductID]],Product[ProductID],0))</f>
        <v>Fama UE-80</v>
      </c>
      <c r="L48">
        <f>1/COUNTIFS(Sales_Data[Product Name],Sales_Data[[#This Row],[Product Name]])</f>
        <v>0.33333333333333331</v>
      </c>
      <c r="M48" t="str">
        <f>INDEX(Product[Category],MATCH(Sales_Data[[#This Row],[ProductID]],Product[ProductID],0))</f>
        <v>Urban</v>
      </c>
      <c r="N48" t="str">
        <f>INDEX(Product[Segment],MATCH(Sales_Data[[#This Row],[ProductID]],Product[ProductID],0))</f>
        <v>Extreme</v>
      </c>
      <c r="O48">
        <f>INDEX(Product[ManufacturerID],MATCH(Sales_Data[[#This Row],[ProductID]],Product[ProductID],0))</f>
        <v>5</v>
      </c>
      <c r="P48" s="5" t="str">
        <f>INDEX(Manufacturer[Manufacturer Name],MATCH(Sales_Data[[#This Row],[Manufacturer ID]],Manufacturer[ManufacturerID],0))</f>
        <v>Fama</v>
      </c>
      <c r="Q48" s="5">
        <f>1/COUNTIFS(Sales_Data[Manufacturer Name],Sales_Data[[#This Row],[Manufacturer Name]])</f>
        <v>7.1428571428571425E-2</v>
      </c>
    </row>
    <row r="49" spans="1:17" x14ac:dyDescent="0.25">
      <c r="A49">
        <v>359</v>
      </c>
      <c r="B49" s="2">
        <v>42047</v>
      </c>
      <c r="C49" s="2" t="str">
        <f>TEXT(Sales_Data[[#This Row],[Date]],"yyyy")</f>
        <v>2015</v>
      </c>
      <c r="D49" s="2" t="str">
        <f>TEXT(Sales_Data[[#This Row],[Date]],"mmmm")</f>
        <v>February</v>
      </c>
      <c r="E49" s="2" t="str">
        <f>TEXT(Sales_Data[[#This Row],[Date]],"dddd")</f>
        <v>Thursday</v>
      </c>
      <c r="F49" t="s">
        <v>984</v>
      </c>
      <c r="G49">
        <v>1</v>
      </c>
      <c r="H49" s="3">
        <v>13730.85</v>
      </c>
      <c r="I49" t="s">
        <v>20</v>
      </c>
      <c r="J49" t="str">
        <f>INDEX(Location[State],MATCH(Sales_Data[[#This Row],[Zip]],Location[Zip],0))</f>
        <v>Ontario</v>
      </c>
      <c r="K49" t="str">
        <f>INDEX(Product[Product Name],MATCH(Sales_Data[[#This Row],[ProductID]],Product[ProductID],0))</f>
        <v>Fama UE-80</v>
      </c>
      <c r="L49">
        <f>1/COUNTIFS(Sales_Data[Product Name],Sales_Data[[#This Row],[Product Name]])</f>
        <v>0.33333333333333331</v>
      </c>
      <c r="M49" t="str">
        <f>INDEX(Product[Category],MATCH(Sales_Data[[#This Row],[ProductID]],Product[ProductID],0))</f>
        <v>Urban</v>
      </c>
      <c r="N49" t="str">
        <f>INDEX(Product[Segment],MATCH(Sales_Data[[#This Row],[ProductID]],Product[ProductID],0))</f>
        <v>Extreme</v>
      </c>
      <c r="O49">
        <f>INDEX(Product[ManufacturerID],MATCH(Sales_Data[[#This Row],[ProductID]],Product[ProductID],0))</f>
        <v>5</v>
      </c>
      <c r="P49" s="5" t="str">
        <f>INDEX(Manufacturer[Manufacturer Name],MATCH(Sales_Data[[#This Row],[Manufacturer ID]],Manufacturer[ManufacturerID],0))</f>
        <v>Fama</v>
      </c>
      <c r="Q49" s="5">
        <f>1/COUNTIFS(Sales_Data[Manufacturer Name],Sales_Data[[#This Row],[Manufacturer Name]])</f>
        <v>7.1428571428571425E-2</v>
      </c>
    </row>
    <row r="50" spans="1:17" x14ac:dyDescent="0.25">
      <c r="A50">
        <v>394</v>
      </c>
      <c r="B50" s="2">
        <v>42149</v>
      </c>
      <c r="C50" s="2" t="str">
        <f>TEXT(Sales_Data[[#This Row],[Date]],"yyyy")</f>
        <v>2015</v>
      </c>
      <c r="D50" s="2" t="str">
        <f>TEXT(Sales_Data[[#This Row],[Date]],"mmmm")</f>
        <v>May</v>
      </c>
      <c r="E50" s="2" t="str">
        <f>TEXT(Sales_Data[[#This Row],[Date]],"dddd")</f>
        <v>Monday</v>
      </c>
      <c r="F50" t="s">
        <v>1411</v>
      </c>
      <c r="G50">
        <v>1</v>
      </c>
      <c r="H50" s="3">
        <v>19686.87</v>
      </c>
      <c r="I50" t="s">
        <v>20</v>
      </c>
      <c r="J50" t="str">
        <f>INDEX(Location[State],MATCH(Sales_Data[[#This Row],[Zip]],Location[Zip],0))</f>
        <v>Alberta</v>
      </c>
      <c r="K50" t="str">
        <f>INDEX(Product[Product Name],MATCH(Sales_Data[[#This Row],[ProductID]],Product[ProductID],0))</f>
        <v>Maximus RS-01</v>
      </c>
      <c r="L50">
        <f>1/COUNTIFS(Sales_Data[Product Name],Sales_Data[[#This Row],[Product Name]])</f>
        <v>1</v>
      </c>
      <c r="M50" t="str">
        <f>INDEX(Product[Category],MATCH(Sales_Data[[#This Row],[ProductID]],Product[ProductID],0))</f>
        <v>Rural</v>
      </c>
      <c r="N50" t="str">
        <f>INDEX(Product[Segment],MATCH(Sales_Data[[#This Row],[ProductID]],Product[ProductID],0))</f>
        <v>Select</v>
      </c>
      <c r="O50">
        <f>INDEX(Product[ManufacturerID],MATCH(Sales_Data[[#This Row],[ProductID]],Product[ProductID],0))</f>
        <v>7</v>
      </c>
      <c r="P50" s="5" t="str">
        <f>INDEX(Manufacturer[Manufacturer Name],MATCH(Sales_Data[[#This Row],[Manufacturer ID]],Manufacturer[ManufacturerID],0))</f>
        <v>VanArsdel</v>
      </c>
      <c r="Q50" s="5">
        <f>1/COUNTIFS(Sales_Data[Manufacturer Name],Sales_Data[[#This Row],[Manufacturer Name]])</f>
        <v>2.4570024570024569E-3</v>
      </c>
    </row>
    <row r="51" spans="1:17" x14ac:dyDescent="0.25">
      <c r="A51">
        <v>405</v>
      </c>
      <c r="B51" s="2">
        <v>42018</v>
      </c>
      <c r="C51" s="2" t="str">
        <f>TEXT(Sales_Data[[#This Row],[Date]],"yyyy")</f>
        <v>2015</v>
      </c>
      <c r="D51" s="2" t="str">
        <f>TEXT(Sales_Data[[#This Row],[Date]],"mmmm")</f>
        <v>January</v>
      </c>
      <c r="E51" s="2" t="str">
        <f>TEXT(Sales_Data[[#This Row],[Date]],"dddd")</f>
        <v>Wednesday</v>
      </c>
      <c r="F51" t="s">
        <v>960</v>
      </c>
      <c r="G51">
        <v>1</v>
      </c>
      <c r="H51" s="3">
        <v>22994.37</v>
      </c>
      <c r="I51" t="s">
        <v>20</v>
      </c>
      <c r="J51" t="str">
        <f>INDEX(Location[State],MATCH(Sales_Data[[#This Row],[Zip]],Location[Zip],0))</f>
        <v>Ontario</v>
      </c>
      <c r="K51" t="str">
        <f>INDEX(Product[Product Name],MATCH(Sales_Data[[#This Row],[ProductID]],Product[ProductID],0))</f>
        <v>Maximus UM-10</v>
      </c>
      <c r="L51">
        <f>1/COUNTIFS(Sales_Data[Product Name],Sales_Data[[#This Row],[Product Name]])</f>
        <v>0.25</v>
      </c>
      <c r="M51" t="str">
        <f>INDEX(Product[Category],MATCH(Sales_Data[[#This Row],[ProductID]],Product[ProductID],0))</f>
        <v>Urban</v>
      </c>
      <c r="N51" t="str">
        <f>INDEX(Product[Segment],MATCH(Sales_Data[[#This Row],[ProductID]],Product[ProductID],0))</f>
        <v>Moderation</v>
      </c>
      <c r="O51">
        <f>INDEX(Product[ManufacturerID],MATCH(Sales_Data[[#This Row],[ProductID]],Product[ProductID],0))</f>
        <v>7</v>
      </c>
      <c r="P51" s="5" t="str">
        <f>INDEX(Manufacturer[Manufacturer Name],MATCH(Sales_Data[[#This Row],[Manufacturer ID]],Manufacturer[ManufacturerID],0))</f>
        <v>VanArsdel</v>
      </c>
      <c r="Q51" s="5">
        <f>1/COUNTIFS(Sales_Data[Manufacturer Name],Sales_Data[[#This Row],[Manufacturer Name]])</f>
        <v>2.4570024570024569E-3</v>
      </c>
    </row>
    <row r="52" spans="1:17" x14ac:dyDescent="0.25">
      <c r="A52">
        <v>405</v>
      </c>
      <c r="B52" s="2">
        <v>42117</v>
      </c>
      <c r="C52" s="2" t="str">
        <f>TEXT(Sales_Data[[#This Row],[Date]],"yyyy")</f>
        <v>2015</v>
      </c>
      <c r="D52" s="2" t="str">
        <f>TEXT(Sales_Data[[#This Row],[Date]],"mmmm")</f>
        <v>April</v>
      </c>
      <c r="E52" s="2" t="str">
        <f>TEXT(Sales_Data[[#This Row],[Date]],"dddd")</f>
        <v>Thursday</v>
      </c>
      <c r="F52" t="s">
        <v>984</v>
      </c>
      <c r="G52">
        <v>1</v>
      </c>
      <c r="H52" s="3">
        <v>22994.37</v>
      </c>
      <c r="I52" t="s">
        <v>20</v>
      </c>
      <c r="J52" t="str">
        <f>INDEX(Location[State],MATCH(Sales_Data[[#This Row],[Zip]],Location[Zip],0))</f>
        <v>Ontario</v>
      </c>
      <c r="K52" t="str">
        <f>INDEX(Product[Product Name],MATCH(Sales_Data[[#This Row],[ProductID]],Product[ProductID],0))</f>
        <v>Maximus UM-10</v>
      </c>
      <c r="L52">
        <f>1/COUNTIFS(Sales_Data[Product Name],Sales_Data[[#This Row],[Product Name]])</f>
        <v>0.25</v>
      </c>
      <c r="M52" t="str">
        <f>INDEX(Product[Category],MATCH(Sales_Data[[#This Row],[ProductID]],Product[ProductID],0))</f>
        <v>Urban</v>
      </c>
      <c r="N52" t="str">
        <f>INDEX(Product[Segment],MATCH(Sales_Data[[#This Row],[ProductID]],Product[ProductID],0))</f>
        <v>Moderation</v>
      </c>
      <c r="O52">
        <f>INDEX(Product[ManufacturerID],MATCH(Sales_Data[[#This Row],[ProductID]],Product[ProductID],0))</f>
        <v>7</v>
      </c>
      <c r="P52" s="5" t="str">
        <f>INDEX(Manufacturer[Manufacturer Name],MATCH(Sales_Data[[#This Row],[Manufacturer ID]],Manufacturer[ManufacturerID],0))</f>
        <v>VanArsdel</v>
      </c>
      <c r="Q52" s="5">
        <f>1/COUNTIFS(Sales_Data[Manufacturer Name],Sales_Data[[#This Row],[Manufacturer Name]])</f>
        <v>2.4570024570024569E-3</v>
      </c>
    </row>
    <row r="53" spans="1:17" x14ac:dyDescent="0.25">
      <c r="A53">
        <v>405</v>
      </c>
      <c r="B53" s="2">
        <v>42031</v>
      </c>
      <c r="C53" s="2" t="str">
        <f>TEXT(Sales_Data[[#This Row],[Date]],"yyyy")</f>
        <v>2015</v>
      </c>
      <c r="D53" s="2" t="str">
        <f>TEXT(Sales_Data[[#This Row],[Date]],"mmmm")</f>
        <v>January</v>
      </c>
      <c r="E53" s="2" t="str">
        <f>TEXT(Sales_Data[[#This Row],[Date]],"dddd")</f>
        <v>Tuesday</v>
      </c>
      <c r="F53" t="s">
        <v>1395</v>
      </c>
      <c r="G53">
        <v>1</v>
      </c>
      <c r="H53" s="3">
        <v>22994.37</v>
      </c>
      <c r="I53" t="s">
        <v>20</v>
      </c>
      <c r="J53" t="str">
        <f>INDEX(Location[State],MATCH(Sales_Data[[#This Row],[Zip]],Location[Zip],0))</f>
        <v>Alberta</v>
      </c>
      <c r="K53" t="str">
        <f>INDEX(Product[Product Name],MATCH(Sales_Data[[#This Row],[ProductID]],Product[ProductID],0))</f>
        <v>Maximus UM-10</v>
      </c>
      <c r="L53">
        <f>1/COUNTIFS(Sales_Data[Product Name],Sales_Data[[#This Row],[Product Name]])</f>
        <v>0.25</v>
      </c>
      <c r="M53" t="str">
        <f>INDEX(Product[Category],MATCH(Sales_Data[[#This Row],[ProductID]],Product[ProductID],0))</f>
        <v>Urban</v>
      </c>
      <c r="N53" t="str">
        <f>INDEX(Product[Segment],MATCH(Sales_Data[[#This Row],[ProductID]],Product[ProductID],0))</f>
        <v>Moderation</v>
      </c>
      <c r="O53">
        <f>INDEX(Product[ManufacturerID],MATCH(Sales_Data[[#This Row],[ProductID]],Product[ProductID],0))</f>
        <v>7</v>
      </c>
      <c r="P53" s="5" t="str">
        <f>INDEX(Manufacturer[Manufacturer Name],MATCH(Sales_Data[[#This Row],[Manufacturer ID]],Manufacturer[ManufacturerID],0))</f>
        <v>VanArsdel</v>
      </c>
      <c r="Q53" s="5">
        <f>1/COUNTIFS(Sales_Data[Manufacturer Name],Sales_Data[[#This Row],[Manufacturer Name]])</f>
        <v>2.4570024570024569E-3</v>
      </c>
    </row>
    <row r="54" spans="1:17" x14ac:dyDescent="0.25">
      <c r="A54">
        <v>405</v>
      </c>
      <c r="B54" s="2">
        <v>42134</v>
      </c>
      <c r="C54" s="2" t="str">
        <f>TEXT(Sales_Data[[#This Row],[Date]],"yyyy")</f>
        <v>2015</v>
      </c>
      <c r="D54" s="2" t="str">
        <f>TEXT(Sales_Data[[#This Row],[Date]],"mmmm")</f>
        <v>May</v>
      </c>
      <c r="E54" s="2" t="str">
        <f>TEXT(Sales_Data[[#This Row],[Date]],"dddd")</f>
        <v>Sunday</v>
      </c>
      <c r="F54" t="s">
        <v>1220</v>
      </c>
      <c r="G54">
        <v>1</v>
      </c>
      <c r="H54" s="3">
        <v>22994.37</v>
      </c>
      <c r="I54" t="s">
        <v>20</v>
      </c>
      <c r="J54" t="str">
        <f>INDEX(Location[State],MATCH(Sales_Data[[#This Row],[Zip]],Location[Zip],0))</f>
        <v>Manitoba</v>
      </c>
      <c r="K54" t="str">
        <f>INDEX(Product[Product Name],MATCH(Sales_Data[[#This Row],[ProductID]],Product[ProductID],0))</f>
        <v>Maximus UM-10</v>
      </c>
      <c r="L54">
        <f>1/COUNTIFS(Sales_Data[Product Name],Sales_Data[[#This Row],[Product Name]])</f>
        <v>0.25</v>
      </c>
      <c r="M54" t="str">
        <f>INDEX(Product[Category],MATCH(Sales_Data[[#This Row],[ProductID]],Product[ProductID],0))</f>
        <v>Urban</v>
      </c>
      <c r="N54" t="str">
        <f>INDEX(Product[Segment],MATCH(Sales_Data[[#This Row],[ProductID]],Product[ProductID],0))</f>
        <v>Moderation</v>
      </c>
      <c r="O54">
        <f>INDEX(Product[ManufacturerID],MATCH(Sales_Data[[#This Row],[ProductID]],Product[ProductID],0))</f>
        <v>7</v>
      </c>
      <c r="P54" s="5" t="str">
        <f>INDEX(Manufacturer[Manufacturer Name],MATCH(Sales_Data[[#This Row],[Manufacturer ID]],Manufacturer[ManufacturerID],0))</f>
        <v>VanArsdel</v>
      </c>
      <c r="Q54" s="5">
        <f>1/COUNTIFS(Sales_Data[Manufacturer Name],Sales_Data[[#This Row],[Manufacturer Name]])</f>
        <v>2.4570024570024569E-3</v>
      </c>
    </row>
    <row r="55" spans="1:17" x14ac:dyDescent="0.25">
      <c r="A55">
        <v>406</v>
      </c>
      <c r="B55" s="2">
        <v>42183</v>
      </c>
      <c r="C55" s="2" t="str">
        <f>TEXT(Sales_Data[[#This Row],[Date]],"yyyy")</f>
        <v>2015</v>
      </c>
      <c r="D55" s="2" t="str">
        <f>TEXT(Sales_Data[[#This Row],[Date]],"mmmm")</f>
        <v>June</v>
      </c>
      <c r="E55" s="2" t="str">
        <f>TEXT(Sales_Data[[#This Row],[Date]],"dddd")</f>
        <v>Sunday</v>
      </c>
      <c r="F55" t="s">
        <v>1413</v>
      </c>
      <c r="G55">
        <v>1</v>
      </c>
      <c r="H55" s="3">
        <v>22994.37</v>
      </c>
      <c r="I55" t="s">
        <v>20</v>
      </c>
      <c r="J55" t="str">
        <f>INDEX(Location[State],MATCH(Sales_Data[[#This Row],[Zip]],Location[Zip],0))</f>
        <v>Alberta</v>
      </c>
      <c r="K55" t="str">
        <f>INDEX(Product[Product Name],MATCH(Sales_Data[[#This Row],[ProductID]],Product[ProductID],0))</f>
        <v>Maximus UM-11</v>
      </c>
      <c r="L55">
        <f>1/COUNTIFS(Sales_Data[Product Name],Sales_Data[[#This Row],[Product Name]])</f>
        <v>3.4482758620689655E-2</v>
      </c>
      <c r="M55" t="str">
        <f>INDEX(Product[Category],MATCH(Sales_Data[[#This Row],[ProductID]],Product[ProductID],0))</f>
        <v>Urban</v>
      </c>
      <c r="N55" t="str">
        <f>INDEX(Product[Segment],MATCH(Sales_Data[[#This Row],[ProductID]],Product[ProductID],0))</f>
        <v>Moderation</v>
      </c>
      <c r="O55">
        <f>INDEX(Product[ManufacturerID],MATCH(Sales_Data[[#This Row],[ProductID]],Product[ProductID],0))</f>
        <v>7</v>
      </c>
      <c r="P55" s="5" t="str">
        <f>INDEX(Manufacturer[Manufacturer Name],MATCH(Sales_Data[[#This Row],[Manufacturer ID]],Manufacturer[ManufacturerID],0))</f>
        <v>VanArsdel</v>
      </c>
      <c r="Q55" s="5">
        <f>1/COUNTIFS(Sales_Data[Manufacturer Name],Sales_Data[[#This Row],[Manufacturer Name]])</f>
        <v>2.4570024570024569E-3</v>
      </c>
    </row>
    <row r="56" spans="1:17" x14ac:dyDescent="0.25">
      <c r="A56">
        <v>407</v>
      </c>
      <c r="B56" s="2">
        <v>42038</v>
      </c>
      <c r="C56" s="2" t="str">
        <f>TEXT(Sales_Data[[#This Row],[Date]],"yyyy")</f>
        <v>2015</v>
      </c>
      <c r="D56" s="2" t="str">
        <f>TEXT(Sales_Data[[#This Row],[Date]],"mmmm")</f>
        <v>February</v>
      </c>
      <c r="E56" s="2" t="str">
        <f>TEXT(Sales_Data[[#This Row],[Date]],"dddd")</f>
        <v>Tuesday</v>
      </c>
      <c r="F56" t="s">
        <v>983</v>
      </c>
      <c r="G56">
        <v>1</v>
      </c>
      <c r="H56" s="3">
        <v>20505.87</v>
      </c>
      <c r="I56" t="s">
        <v>20</v>
      </c>
      <c r="J56" t="str">
        <f>INDEX(Location[State],MATCH(Sales_Data[[#This Row],[Zip]],Location[Zip],0))</f>
        <v>Ontario</v>
      </c>
      <c r="K56" t="str">
        <f>INDEX(Product[Product Name],MATCH(Sales_Data[[#This Row],[ProductID]],Product[ProductID],0))</f>
        <v>Maximus UM-12</v>
      </c>
      <c r="L56">
        <f>1/COUNTIFS(Sales_Data[Product Name],Sales_Data[[#This Row],[Product Name]])</f>
        <v>4.7619047619047616E-2</v>
      </c>
      <c r="M56" t="str">
        <f>INDEX(Product[Category],MATCH(Sales_Data[[#This Row],[ProductID]],Product[ProductID],0))</f>
        <v>Urban</v>
      </c>
      <c r="N56" t="str">
        <f>INDEX(Product[Segment],MATCH(Sales_Data[[#This Row],[ProductID]],Product[ProductID],0))</f>
        <v>Moderation</v>
      </c>
      <c r="O56">
        <f>INDEX(Product[ManufacturerID],MATCH(Sales_Data[[#This Row],[ProductID]],Product[ProductID],0))</f>
        <v>7</v>
      </c>
      <c r="P56" s="5" t="str">
        <f>INDEX(Manufacturer[Manufacturer Name],MATCH(Sales_Data[[#This Row],[Manufacturer ID]],Manufacturer[ManufacturerID],0))</f>
        <v>VanArsdel</v>
      </c>
      <c r="Q56" s="5">
        <f>1/COUNTIFS(Sales_Data[Manufacturer Name],Sales_Data[[#This Row],[Manufacturer Name]])</f>
        <v>2.4570024570024569E-3</v>
      </c>
    </row>
    <row r="57" spans="1:17" x14ac:dyDescent="0.25">
      <c r="A57">
        <v>407</v>
      </c>
      <c r="B57" s="2">
        <v>42149</v>
      </c>
      <c r="C57" s="2" t="str">
        <f>TEXT(Sales_Data[[#This Row],[Date]],"yyyy")</f>
        <v>2015</v>
      </c>
      <c r="D57" s="2" t="str">
        <f>TEXT(Sales_Data[[#This Row],[Date]],"mmmm")</f>
        <v>May</v>
      </c>
      <c r="E57" s="2" t="str">
        <f>TEXT(Sales_Data[[#This Row],[Date]],"dddd")</f>
        <v>Monday</v>
      </c>
      <c r="F57" t="s">
        <v>1220</v>
      </c>
      <c r="G57">
        <v>1</v>
      </c>
      <c r="H57" s="3">
        <v>20505.87</v>
      </c>
      <c r="I57" t="s">
        <v>20</v>
      </c>
      <c r="J57" t="str">
        <f>INDEX(Location[State],MATCH(Sales_Data[[#This Row],[Zip]],Location[Zip],0))</f>
        <v>Manitoba</v>
      </c>
      <c r="K57" t="str">
        <f>INDEX(Product[Product Name],MATCH(Sales_Data[[#This Row],[ProductID]],Product[ProductID],0))</f>
        <v>Maximus UM-12</v>
      </c>
      <c r="L57">
        <f>1/COUNTIFS(Sales_Data[Product Name],Sales_Data[[#This Row],[Product Name]])</f>
        <v>4.7619047619047616E-2</v>
      </c>
      <c r="M57" t="str">
        <f>INDEX(Product[Category],MATCH(Sales_Data[[#This Row],[ProductID]],Product[ProductID],0))</f>
        <v>Urban</v>
      </c>
      <c r="N57" t="str">
        <f>INDEX(Product[Segment],MATCH(Sales_Data[[#This Row],[ProductID]],Product[ProductID],0))</f>
        <v>Moderation</v>
      </c>
      <c r="O57">
        <f>INDEX(Product[ManufacturerID],MATCH(Sales_Data[[#This Row],[ProductID]],Product[ProductID],0))</f>
        <v>7</v>
      </c>
      <c r="P57" s="5" t="str">
        <f>INDEX(Manufacturer[Manufacturer Name],MATCH(Sales_Data[[#This Row],[Manufacturer ID]],Manufacturer[ManufacturerID],0))</f>
        <v>VanArsdel</v>
      </c>
      <c r="Q57" s="5">
        <f>1/COUNTIFS(Sales_Data[Manufacturer Name],Sales_Data[[#This Row],[Manufacturer Name]])</f>
        <v>2.4570024570024569E-3</v>
      </c>
    </row>
    <row r="58" spans="1:17" x14ac:dyDescent="0.25">
      <c r="A58">
        <v>407</v>
      </c>
      <c r="B58" s="2">
        <v>42180</v>
      </c>
      <c r="C58" s="2" t="str">
        <f>TEXT(Sales_Data[[#This Row],[Date]],"yyyy")</f>
        <v>2015</v>
      </c>
      <c r="D58" s="2" t="str">
        <f>TEXT(Sales_Data[[#This Row],[Date]],"mmmm")</f>
        <v>June</v>
      </c>
      <c r="E58" s="2" t="str">
        <f>TEXT(Sales_Data[[#This Row],[Date]],"dddd")</f>
        <v>Thursday</v>
      </c>
      <c r="F58" t="s">
        <v>839</v>
      </c>
      <c r="G58">
        <v>1</v>
      </c>
      <c r="H58" s="3">
        <v>20505.87</v>
      </c>
      <c r="I58" t="s">
        <v>20</v>
      </c>
      <c r="J58" t="str">
        <f>INDEX(Location[State],MATCH(Sales_Data[[#This Row],[Zip]],Location[Zip],0))</f>
        <v>Ontario</v>
      </c>
      <c r="K58" t="str">
        <f>INDEX(Product[Product Name],MATCH(Sales_Data[[#This Row],[ProductID]],Product[ProductID],0))</f>
        <v>Maximus UM-12</v>
      </c>
      <c r="L58">
        <f>1/COUNTIFS(Sales_Data[Product Name],Sales_Data[[#This Row],[Product Name]])</f>
        <v>4.7619047619047616E-2</v>
      </c>
      <c r="M58" t="str">
        <f>INDEX(Product[Category],MATCH(Sales_Data[[#This Row],[ProductID]],Product[ProductID],0))</f>
        <v>Urban</v>
      </c>
      <c r="N58" t="str">
        <f>INDEX(Product[Segment],MATCH(Sales_Data[[#This Row],[ProductID]],Product[ProductID],0))</f>
        <v>Moderation</v>
      </c>
      <c r="O58">
        <f>INDEX(Product[ManufacturerID],MATCH(Sales_Data[[#This Row],[ProductID]],Product[ProductID],0))</f>
        <v>7</v>
      </c>
      <c r="P58" s="5" t="str">
        <f>INDEX(Manufacturer[Manufacturer Name],MATCH(Sales_Data[[#This Row],[Manufacturer ID]],Manufacturer[ManufacturerID],0))</f>
        <v>VanArsdel</v>
      </c>
      <c r="Q58" s="5">
        <f>1/COUNTIFS(Sales_Data[Manufacturer Name],Sales_Data[[#This Row],[Manufacturer Name]])</f>
        <v>2.4570024570024569E-3</v>
      </c>
    </row>
    <row r="59" spans="1:17" x14ac:dyDescent="0.25">
      <c r="A59">
        <v>407</v>
      </c>
      <c r="B59" s="2">
        <v>42043</v>
      </c>
      <c r="C59" s="2" t="str">
        <f>TEXT(Sales_Data[[#This Row],[Date]],"yyyy")</f>
        <v>2015</v>
      </c>
      <c r="D59" s="2" t="str">
        <f>TEXT(Sales_Data[[#This Row],[Date]],"mmmm")</f>
        <v>February</v>
      </c>
      <c r="E59" s="2" t="str">
        <f>TEXT(Sales_Data[[#This Row],[Date]],"dddd")</f>
        <v>Sunday</v>
      </c>
      <c r="F59" t="s">
        <v>1576</v>
      </c>
      <c r="G59">
        <v>1</v>
      </c>
      <c r="H59" s="3">
        <v>20505.87</v>
      </c>
      <c r="I59" t="s">
        <v>20</v>
      </c>
      <c r="J59" t="str">
        <f>INDEX(Location[State],MATCH(Sales_Data[[#This Row],[Zip]],Location[Zip],0))</f>
        <v>British Columbia</v>
      </c>
      <c r="K59" t="str">
        <f>INDEX(Product[Product Name],MATCH(Sales_Data[[#This Row],[ProductID]],Product[ProductID],0))</f>
        <v>Maximus UM-12</v>
      </c>
      <c r="L59">
        <f>1/COUNTIFS(Sales_Data[Product Name],Sales_Data[[#This Row],[Product Name]])</f>
        <v>4.7619047619047616E-2</v>
      </c>
      <c r="M59" t="str">
        <f>INDEX(Product[Category],MATCH(Sales_Data[[#This Row],[ProductID]],Product[ProductID],0))</f>
        <v>Urban</v>
      </c>
      <c r="N59" t="str">
        <f>INDEX(Product[Segment],MATCH(Sales_Data[[#This Row],[ProductID]],Product[ProductID],0))</f>
        <v>Moderation</v>
      </c>
      <c r="O59">
        <f>INDEX(Product[ManufacturerID],MATCH(Sales_Data[[#This Row],[ProductID]],Product[ProductID],0))</f>
        <v>7</v>
      </c>
      <c r="P59" s="5" t="str">
        <f>INDEX(Manufacturer[Manufacturer Name],MATCH(Sales_Data[[#This Row],[Manufacturer ID]],Manufacturer[ManufacturerID],0))</f>
        <v>VanArsdel</v>
      </c>
      <c r="Q59" s="5">
        <f>1/COUNTIFS(Sales_Data[Manufacturer Name],Sales_Data[[#This Row],[Manufacturer Name]])</f>
        <v>2.4570024570024569E-3</v>
      </c>
    </row>
    <row r="60" spans="1:17" x14ac:dyDescent="0.25">
      <c r="A60">
        <v>407</v>
      </c>
      <c r="B60" s="2">
        <v>42058</v>
      </c>
      <c r="C60" s="2" t="str">
        <f>TEXT(Sales_Data[[#This Row],[Date]],"yyyy")</f>
        <v>2015</v>
      </c>
      <c r="D60" s="2" t="str">
        <f>TEXT(Sales_Data[[#This Row],[Date]],"mmmm")</f>
        <v>February</v>
      </c>
      <c r="E60" s="2" t="str">
        <f>TEXT(Sales_Data[[#This Row],[Date]],"dddd")</f>
        <v>Monday</v>
      </c>
      <c r="F60" t="s">
        <v>394</v>
      </c>
      <c r="G60">
        <v>1</v>
      </c>
      <c r="H60" s="3">
        <v>20505.87</v>
      </c>
      <c r="I60" t="s">
        <v>20</v>
      </c>
      <c r="J60" t="str">
        <f>INDEX(Location[State],MATCH(Sales_Data[[#This Row],[Zip]],Location[Zip],0))</f>
        <v>Quebec</v>
      </c>
      <c r="K60" t="str">
        <f>INDEX(Product[Product Name],MATCH(Sales_Data[[#This Row],[ProductID]],Product[ProductID],0))</f>
        <v>Maximus UM-12</v>
      </c>
      <c r="L60">
        <f>1/COUNTIFS(Sales_Data[Product Name],Sales_Data[[#This Row],[Product Name]])</f>
        <v>4.7619047619047616E-2</v>
      </c>
      <c r="M60" t="str">
        <f>INDEX(Product[Category],MATCH(Sales_Data[[#This Row],[ProductID]],Product[ProductID],0))</f>
        <v>Urban</v>
      </c>
      <c r="N60" t="str">
        <f>INDEX(Product[Segment],MATCH(Sales_Data[[#This Row],[ProductID]],Product[ProductID],0))</f>
        <v>Moderation</v>
      </c>
      <c r="O60">
        <f>INDEX(Product[ManufacturerID],MATCH(Sales_Data[[#This Row],[ProductID]],Product[ProductID],0))</f>
        <v>7</v>
      </c>
      <c r="P60" s="5" t="str">
        <f>INDEX(Manufacturer[Manufacturer Name],MATCH(Sales_Data[[#This Row],[Manufacturer ID]],Manufacturer[ManufacturerID],0))</f>
        <v>VanArsdel</v>
      </c>
      <c r="Q60" s="5">
        <f>1/COUNTIFS(Sales_Data[Manufacturer Name],Sales_Data[[#This Row],[Manufacturer Name]])</f>
        <v>2.4570024570024569E-3</v>
      </c>
    </row>
    <row r="61" spans="1:17" x14ac:dyDescent="0.25">
      <c r="A61">
        <v>407</v>
      </c>
      <c r="B61" s="2">
        <v>42118</v>
      </c>
      <c r="C61" s="2" t="str">
        <f>TEXT(Sales_Data[[#This Row],[Date]],"yyyy")</f>
        <v>2015</v>
      </c>
      <c r="D61" s="2" t="str">
        <f>TEXT(Sales_Data[[#This Row],[Date]],"mmmm")</f>
        <v>April</v>
      </c>
      <c r="E61" s="2" t="str">
        <f>TEXT(Sales_Data[[#This Row],[Date]],"dddd")</f>
        <v>Friday</v>
      </c>
      <c r="F61" t="s">
        <v>973</v>
      </c>
      <c r="G61">
        <v>1</v>
      </c>
      <c r="H61" s="3">
        <v>20505.87</v>
      </c>
      <c r="I61" t="s">
        <v>20</v>
      </c>
      <c r="J61" t="str">
        <f>INDEX(Location[State],MATCH(Sales_Data[[#This Row],[Zip]],Location[Zip],0))</f>
        <v>Ontario</v>
      </c>
      <c r="K61" t="str">
        <f>INDEX(Product[Product Name],MATCH(Sales_Data[[#This Row],[ProductID]],Product[ProductID],0))</f>
        <v>Maximus UM-12</v>
      </c>
      <c r="L61">
        <f>1/COUNTIFS(Sales_Data[Product Name],Sales_Data[[#This Row],[Product Name]])</f>
        <v>4.7619047619047616E-2</v>
      </c>
      <c r="M61" t="str">
        <f>INDEX(Product[Category],MATCH(Sales_Data[[#This Row],[ProductID]],Product[ProductID],0))</f>
        <v>Urban</v>
      </c>
      <c r="N61" t="str">
        <f>INDEX(Product[Segment],MATCH(Sales_Data[[#This Row],[ProductID]],Product[ProductID],0))</f>
        <v>Moderation</v>
      </c>
      <c r="O61">
        <f>INDEX(Product[ManufacturerID],MATCH(Sales_Data[[#This Row],[ProductID]],Product[ProductID],0))</f>
        <v>7</v>
      </c>
      <c r="P61" s="5" t="str">
        <f>INDEX(Manufacturer[Manufacturer Name],MATCH(Sales_Data[[#This Row],[Manufacturer ID]],Manufacturer[ManufacturerID],0))</f>
        <v>VanArsdel</v>
      </c>
      <c r="Q61" s="5">
        <f>1/COUNTIFS(Sales_Data[Manufacturer Name],Sales_Data[[#This Row],[Manufacturer Name]])</f>
        <v>2.4570024570024569E-3</v>
      </c>
    </row>
    <row r="62" spans="1:17" x14ac:dyDescent="0.25">
      <c r="A62">
        <v>407</v>
      </c>
      <c r="B62" s="2">
        <v>42075</v>
      </c>
      <c r="C62" s="2" t="str">
        <f>TEXT(Sales_Data[[#This Row],[Date]],"yyyy")</f>
        <v>2015</v>
      </c>
      <c r="D62" s="2" t="str">
        <f>TEXT(Sales_Data[[#This Row],[Date]],"mmmm")</f>
        <v>March</v>
      </c>
      <c r="E62" s="2" t="str">
        <f>TEXT(Sales_Data[[#This Row],[Date]],"dddd")</f>
        <v>Thursday</v>
      </c>
      <c r="F62" t="s">
        <v>1230</v>
      </c>
      <c r="G62">
        <v>1</v>
      </c>
      <c r="H62" s="3">
        <v>20505.87</v>
      </c>
      <c r="I62" t="s">
        <v>20</v>
      </c>
      <c r="J62" t="str">
        <f>INDEX(Location[State],MATCH(Sales_Data[[#This Row],[Zip]],Location[Zip],0))</f>
        <v>Manitoba</v>
      </c>
      <c r="K62" t="str">
        <f>INDEX(Product[Product Name],MATCH(Sales_Data[[#This Row],[ProductID]],Product[ProductID],0))</f>
        <v>Maximus UM-12</v>
      </c>
      <c r="L62">
        <f>1/COUNTIFS(Sales_Data[Product Name],Sales_Data[[#This Row],[Product Name]])</f>
        <v>4.7619047619047616E-2</v>
      </c>
      <c r="M62" t="str">
        <f>INDEX(Product[Category],MATCH(Sales_Data[[#This Row],[ProductID]],Product[ProductID],0))</f>
        <v>Urban</v>
      </c>
      <c r="N62" t="str">
        <f>INDEX(Product[Segment],MATCH(Sales_Data[[#This Row],[ProductID]],Product[ProductID],0))</f>
        <v>Moderation</v>
      </c>
      <c r="O62">
        <f>INDEX(Product[ManufacturerID],MATCH(Sales_Data[[#This Row],[ProductID]],Product[ProductID],0))</f>
        <v>7</v>
      </c>
      <c r="P62" s="5" t="str">
        <f>INDEX(Manufacturer[Manufacturer Name],MATCH(Sales_Data[[#This Row],[Manufacturer ID]],Manufacturer[ManufacturerID],0))</f>
        <v>VanArsdel</v>
      </c>
      <c r="Q62" s="5">
        <f>1/COUNTIFS(Sales_Data[Manufacturer Name],Sales_Data[[#This Row],[Manufacturer Name]])</f>
        <v>2.4570024570024569E-3</v>
      </c>
    </row>
    <row r="63" spans="1:17" x14ac:dyDescent="0.25">
      <c r="A63">
        <v>407</v>
      </c>
      <c r="B63" s="2">
        <v>42087</v>
      </c>
      <c r="C63" s="2" t="str">
        <f>TEXT(Sales_Data[[#This Row],[Date]],"yyyy")</f>
        <v>2015</v>
      </c>
      <c r="D63" s="2" t="str">
        <f>TEXT(Sales_Data[[#This Row],[Date]],"mmmm")</f>
        <v>March</v>
      </c>
      <c r="E63" s="2" t="str">
        <f>TEXT(Sales_Data[[#This Row],[Date]],"dddd")</f>
        <v>Tuesday</v>
      </c>
      <c r="F63" t="s">
        <v>833</v>
      </c>
      <c r="G63">
        <v>1</v>
      </c>
      <c r="H63" s="3">
        <v>20505.87</v>
      </c>
      <c r="I63" t="s">
        <v>20</v>
      </c>
      <c r="J63" t="str">
        <f>INDEX(Location[State],MATCH(Sales_Data[[#This Row],[Zip]],Location[Zip],0))</f>
        <v>Ontario</v>
      </c>
      <c r="K63" t="str">
        <f>INDEX(Product[Product Name],MATCH(Sales_Data[[#This Row],[ProductID]],Product[ProductID],0))</f>
        <v>Maximus UM-12</v>
      </c>
      <c r="L63">
        <f>1/COUNTIFS(Sales_Data[Product Name],Sales_Data[[#This Row],[Product Name]])</f>
        <v>4.7619047619047616E-2</v>
      </c>
      <c r="M63" t="str">
        <f>INDEX(Product[Category],MATCH(Sales_Data[[#This Row],[ProductID]],Product[ProductID],0))</f>
        <v>Urban</v>
      </c>
      <c r="N63" t="str">
        <f>INDEX(Product[Segment],MATCH(Sales_Data[[#This Row],[ProductID]],Product[ProductID],0))</f>
        <v>Moderation</v>
      </c>
      <c r="O63">
        <f>INDEX(Product[ManufacturerID],MATCH(Sales_Data[[#This Row],[ProductID]],Product[ProductID],0))</f>
        <v>7</v>
      </c>
      <c r="P63" s="5" t="str">
        <f>INDEX(Manufacturer[Manufacturer Name],MATCH(Sales_Data[[#This Row],[Manufacturer ID]],Manufacturer[ManufacturerID],0))</f>
        <v>VanArsdel</v>
      </c>
      <c r="Q63" s="5">
        <f>1/COUNTIFS(Sales_Data[Manufacturer Name],Sales_Data[[#This Row],[Manufacturer Name]])</f>
        <v>2.4570024570024569E-3</v>
      </c>
    </row>
    <row r="64" spans="1:17" x14ac:dyDescent="0.25">
      <c r="A64">
        <v>407</v>
      </c>
      <c r="B64" s="2">
        <v>42080</v>
      </c>
      <c r="C64" s="2" t="str">
        <f>TEXT(Sales_Data[[#This Row],[Date]],"yyyy")</f>
        <v>2015</v>
      </c>
      <c r="D64" s="2" t="str">
        <f>TEXT(Sales_Data[[#This Row],[Date]],"mmmm")</f>
        <v>March</v>
      </c>
      <c r="E64" s="2" t="str">
        <f>TEXT(Sales_Data[[#This Row],[Date]],"dddd")</f>
        <v>Tuesday</v>
      </c>
      <c r="F64" t="s">
        <v>1577</v>
      </c>
      <c r="G64">
        <v>1</v>
      </c>
      <c r="H64" s="3">
        <v>20505.87</v>
      </c>
      <c r="I64" t="s">
        <v>20</v>
      </c>
      <c r="J64" t="str">
        <f>INDEX(Location[State],MATCH(Sales_Data[[#This Row],[Zip]],Location[Zip],0))</f>
        <v>British Columbia</v>
      </c>
      <c r="K64" t="str">
        <f>INDEX(Product[Product Name],MATCH(Sales_Data[[#This Row],[ProductID]],Product[ProductID],0))</f>
        <v>Maximus UM-12</v>
      </c>
      <c r="L64">
        <f>1/COUNTIFS(Sales_Data[Product Name],Sales_Data[[#This Row],[Product Name]])</f>
        <v>4.7619047619047616E-2</v>
      </c>
      <c r="M64" t="str">
        <f>INDEX(Product[Category],MATCH(Sales_Data[[#This Row],[ProductID]],Product[ProductID],0))</f>
        <v>Urban</v>
      </c>
      <c r="N64" t="str">
        <f>INDEX(Product[Segment],MATCH(Sales_Data[[#This Row],[ProductID]],Product[ProductID],0))</f>
        <v>Moderation</v>
      </c>
      <c r="O64">
        <f>INDEX(Product[ManufacturerID],MATCH(Sales_Data[[#This Row],[ProductID]],Product[ProductID],0))</f>
        <v>7</v>
      </c>
      <c r="P64" s="5" t="str">
        <f>INDEX(Manufacturer[Manufacturer Name],MATCH(Sales_Data[[#This Row],[Manufacturer ID]],Manufacturer[ManufacturerID],0))</f>
        <v>VanArsdel</v>
      </c>
      <c r="Q64" s="5">
        <f>1/COUNTIFS(Sales_Data[Manufacturer Name],Sales_Data[[#This Row],[Manufacturer Name]])</f>
        <v>2.4570024570024569E-3</v>
      </c>
    </row>
    <row r="65" spans="1:17" x14ac:dyDescent="0.25">
      <c r="A65">
        <v>407</v>
      </c>
      <c r="B65" s="2">
        <v>42036</v>
      </c>
      <c r="C65" s="2" t="str">
        <f>TEXT(Sales_Data[[#This Row],[Date]],"yyyy")</f>
        <v>2015</v>
      </c>
      <c r="D65" s="2" t="str">
        <f>TEXT(Sales_Data[[#This Row],[Date]],"mmmm")</f>
        <v>February</v>
      </c>
      <c r="E65" s="2" t="str">
        <f>TEXT(Sales_Data[[#This Row],[Date]],"dddd")</f>
        <v>Sunday</v>
      </c>
      <c r="F65" t="s">
        <v>1400</v>
      </c>
      <c r="G65">
        <v>1</v>
      </c>
      <c r="H65" s="3">
        <v>20505.87</v>
      </c>
      <c r="I65" t="s">
        <v>20</v>
      </c>
      <c r="J65" t="str">
        <f>INDEX(Location[State],MATCH(Sales_Data[[#This Row],[Zip]],Location[Zip],0))</f>
        <v>Alberta</v>
      </c>
      <c r="K65" t="str">
        <f>INDEX(Product[Product Name],MATCH(Sales_Data[[#This Row],[ProductID]],Product[ProductID],0))</f>
        <v>Maximus UM-12</v>
      </c>
      <c r="L65">
        <f>1/COUNTIFS(Sales_Data[Product Name],Sales_Data[[#This Row],[Product Name]])</f>
        <v>4.7619047619047616E-2</v>
      </c>
      <c r="M65" t="str">
        <f>INDEX(Product[Category],MATCH(Sales_Data[[#This Row],[ProductID]],Product[ProductID],0))</f>
        <v>Urban</v>
      </c>
      <c r="N65" t="str">
        <f>INDEX(Product[Segment],MATCH(Sales_Data[[#This Row],[ProductID]],Product[ProductID],0))</f>
        <v>Moderation</v>
      </c>
      <c r="O65">
        <f>INDEX(Product[ManufacturerID],MATCH(Sales_Data[[#This Row],[ProductID]],Product[ProductID],0))</f>
        <v>7</v>
      </c>
      <c r="P65" s="5" t="str">
        <f>INDEX(Manufacturer[Manufacturer Name],MATCH(Sales_Data[[#This Row],[Manufacturer ID]],Manufacturer[ManufacturerID],0))</f>
        <v>VanArsdel</v>
      </c>
      <c r="Q65" s="5">
        <f>1/COUNTIFS(Sales_Data[Manufacturer Name],Sales_Data[[#This Row],[Manufacturer Name]])</f>
        <v>2.4570024570024569E-3</v>
      </c>
    </row>
    <row r="66" spans="1:17" x14ac:dyDescent="0.25">
      <c r="A66">
        <v>407</v>
      </c>
      <c r="B66" s="2">
        <v>42179</v>
      </c>
      <c r="C66" s="2" t="str">
        <f>TEXT(Sales_Data[[#This Row],[Date]],"yyyy")</f>
        <v>2015</v>
      </c>
      <c r="D66" s="2" t="str">
        <f>TEXT(Sales_Data[[#This Row],[Date]],"mmmm")</f>
        <v>June</v>
      </c>
      <c r="E66" s="2" t="str">
        <f>TEXT(Sales_Data[[#This Row],[Date]],"dddd")</f>
        <v>Wednesday</v>
      </c>
      <c r="F66" t="s">
        <v>1327</v>
      </c>
      <c r="G66">
        <v>1</v>
      </c>
      <c r="H66" s="3">
        <v>20505.87</v>
      </c>
      <c r="I66" t="s">
        <v>20</v>
      </c>
      <c r="J66" t="str">
        <f>INDEX(Location[State],MATCH(Sales_Data[[#This Row],[Zip]],Location[Zip],0))</f>
        <v>Alberta</v>
      </c>
      <c r="K66" t="str">
        <f>INDEX(Product[Product Name],MATCH(Sales_Data[[#This Row],[ProductID]],Product[ProductID],0))</f>
        <v>Maximus UM-12</v>
      </c>
      <c r="L66">
        <f>1/COUNTIFS(Sales_Data[Product Name],Sales_Data[[#This Row],[Product Name]])</f>
        <v>4.7619047619047616E-2</v>
      </c>
      <c r="M66" t="str">
        <f>INDEX(Product[Category],MATCH(Sales_Data[[#This Row],[ProductID]],Product[ProductID],0))</f>
        <v>Urban</v>
      </c>
      <c r="N66" t="str">
        <f>INDEX(Product[Segment],MATCH(Sales_Data[[#This Row],[ProductID]],Product[ProductID],0))</f>
        <v>Moderation</v>
      </c>
      <c r="O66">
        <f>INDEX(Product[ManufacturerID],MATCH(Sales_Data[[#This Row],[ProductID]],Product[ProductID],0))</f>
        <v>7</v>
      </c>
      <c r="P66" s="5" t="str">
        <f>INDEX(Manufacturer[Manufacturer Name],MATCH(Sales_Data[[#This Row],[Manufacturer ID]],Manufacturer[ManufacturerID],0))</f>
        <v>VanArsdel</v>
      </c>
      <c r="Q66" s="5">
        <f>1/COUNTIFS(Sales_Data[Manufacturer Name],Sales_Data[[#This Row],[Manufacturer Name]])</f>
        <v>2.4570024570024569E-3</v>
      </c>
    </row>
    <row r="67" spans="1:17" x14ac:dyDescent="0.25">
      <c r="A67">
        <v>407</v>
      </c>
      <c r="B67" s="2">
        <v>42081</v>
      </c>
      <c r="C67" s="2" t="str">
        <f>TEXT(Sales_Data[[#This Row],[Date]],"yyyy")</f>
        <v>2015</v>
      </c>
      <c r="D67" s="2" t="str">
        <f>TEXT(Sales_Data[[#This Row],[Date]],"mmmm")</f>
        <v>March</v>
      </c>
      <c r="E67" s="2" t="str">
        <f>TEXT(Sales_Data[[#This Row],[Date]],"dddd")</f>
        <v>Wednesday</v>
      </c>
      <c r="F67" t="s">
        <v>1334</v>
      </c>
      <c r="G67">
        <v>1</v>
      </c>
      <c r="H67" s="3">
        <v>20505.87</v>
      </c>
      <c r="I67" t="s">
        <v>20</v>
      </c>
      <c r="J67" t="str">
        <f>INDEX(Location[State],MATCH(Sales_Data[[#This Row],[Zip]],Location[Zip],0))</f>
        <v>Alberta</v>
      </c>
      <c r="K67" t="str">
        <f>INDEX(Product[Product Name],MATCH(Sales_Data[[#This Row],[ProductID]],Product[ProductID],0))</f>
        <v>Maximus UM-12</v>
      </c>
      <c r="L67">
        <f>1/COUNTIFS(Sales_Data[Product Name],Sales_Data[[#This Row],[Product Name]])</f>
        <v>4.7619047619047616E-2</v>
      </c>
      <c r="M67" t="str">
        <f>INDEX(Product[Category],MATCH(Sales_Data[[#This Row],[ProductID]],Product[ProductID],0))</f>
        <v>Urban</v>
      </c>
      <c r="N67" t="str">
        <f>INDEX(Product[Segment],MATCH(Sales_Data[[#This Row],[ProductID]],Product[ProductID],0))</f>
        <v>Moderation</v>
      </c>
      <c r="O67">
        <f>INDEX(Product[ManufacturerID],MATCH(Sales_Data[[#This Row],[ProductID]],Product[ProductID],0))</f>
        <v>7</v>
      </c>
      <c r="P67" s="5" t="str">
        <f>INDEX(Manufacturer[Manufacturer Name],MATCH(Sales_Data[[#This Row],[Manufacturer ID]],Manufacturer[ManufacturerID],0))</f>
        <v>VanArsdel</v>
      </c>
      <c r="Q67" s="5">
        <f>1/COUNTIFS(Sales_Data[Manufacturer Name],Sales_Data[[#This Row],[Manufacturer Name]])</f>
        <v>2.4570024570024569E-3</v>
      </c>
    </row>
    <row r="68" spans="1:17" x14ac:dyDescent="0.25">
      <c r="A68">
        <v>407</v>
      </c>
      <c r="B68" s="2">
        <v>42083</v>
      </c>
      <c r="C68" s="2" t="str">
        <f>TEXT(Sales_Data[[#This Row],[Date]],"yyyy")</f>
        <v>2015</v>
      </c>
      <c r="D68" s="2" t="str">
        <f>TEXT(Sales_Data[[#This Row],[Date]],"mmmm")</f>
        <v>March</v>
      </c>
      <c r="E68" s="2" t="str">
        <f>TEXT(Sales_Data[[#This Row],[Date]],"dddd")</f>
        <v>Friday</v>
      </c>
      <c r="F68" t="s">
        <v>839</v>
      </c>
      <c r="G68">
        <v>1</v>
      </c>
      <c r="H68" s="3">
        <v>20505.87</v>
      </c>
      <c r="I68" t="s">
        <v>20</v>
      </c>
      <c r="J68" t="str">
        <f>INDEX(Location[State],MATCH(Sales_Data[[#This Row],[Zip]],Location[Zip],0))</f>
        <v>Ontario</v>
      </c>
      <c r="K68" t="str">
        <f>INDEX(Product[Product Name],MATCH(Sales_Data[[#This Row],[ProductID]],Product[ProductID],0))</f>
        <v>Maximus UM-12</v>
      </c>
      <c r="L68">
        <f>1/COUNTIFS(Sales_Data[Product Name],Sales_Data[[#This Row],[Product Name]])</f>
        <v>4.7619047619047616E-2</v>
      </c>
      <c r="M68" t="str">
        <f>INDEX(Product[Category],MATCH(Sales_Data[[#This Row],[ProductID]],Product[ProductID],0))</f>
        <v>Urban</v>
      </c>
      <c r="N68" t="str">
        <f>INDEX(Product[Segment],MATCH(Sales_Data[[#This Row],[ProductID]],Product[ProductID],0))</f>
        <v>Moderation</v>
      </c>
      <c r="O68">
        <f>INDEX(Product[ManufacturerID],MATCH(Sales_Data[[#This Row],[ProductID]],Product[ProductID],0))</f>
        <v>7</v>
      </c>
      <c r="P68" s="5" t="str">
        <f>INDEX(Manufacturer[Manufacturer Name],MATCH(Sales_Data[[#This Row],[Manufacturer ID]],Manufacturer[ManufacturerID],0))</f>
        <v>VanArsdel</v>
      </c>
      <c r="Q68" s="5">
        <f>1/COUNTIFS(Sales_Data[Manufacturer Name],Sales_Data[[#This Row],[Manufacturer Name]])</f>
        <v>2.4570024570024569E-3</v>
      </c>
    </row>
    <row r="69" spans="1:17" x14ac:dyDescent="0.25">
      <c r="A69">
        <v>407</v>
      </c>
      <c r="B69" s="2">
        <v>42062</v>
      </c>
      <c r="C69" s="2" t="str">
        <f>TEXT(Sales_Data[[#This Row],[Date]],"yyyy")</f>
        <v>2015</v>
      </c>
      <c r="D69" s="2" t="str">
        <f>TEXT(Sales_Data[[#This Row],[Date]],"mmmm")</f>
        <v>February</v>
      </c>
      <c r="E69" s="2" t="str">
        <f>TEXT(Sales_Data[[#This Row],[Date]],"dddd")</f>
        <v>Friday</v>
      </c>
      <c r="F69" t="s">
        <v>1334</v>
      </c>
      <c r="G69">
        <v>1</v>
      </c>
      <c r="H69" s="3">
        <v>20505.87</v>
      </c>
      <c r="I69" t="s">
        <v>20</v>
      </c>
      <c r="J69" t="str">
        <f>INDEX(Location[State],MATCH(Sales_Data[[#This Row],[Zip]],Location[Zip],0))</f>
        <v>Alberta</v>
      </c>
      <c r="K69" t="str">
        <f>INDEX(Product[Product Name],MATCH(Sales_Data[[#This Row],[ProductID]],Product[ProductID],0))</f>
        <v>Maximus UM-12</v>
      </c>
      <c r="L69">
        <f>1/COUNTIFS(Sales_Data[Product Name],Sales_Data[[#This Row],[Product Name]])</f>
        <v>4.7619047619047616E-2</v>
      </c>
      <c r="M69" t="str">
        <f>INDEX(Product[Category],MATCH(Sales_Data[[#This Row],[ProductID]],Product[ProductID],0))</f>
        <v>Urban</v>
      </c>
      <c r="N69" t="str">
        <f>INDEX(Product[Segment],MATCH(Sales_Data[[#This Row],[ProductID]],Product[ProductID],0))</f>
        <v>Moderation</v>
      </c>
      <c r="O69">
        <f>INDEX(Product[ManufacturerID],MATCH(Sales_Data[[#This Row],[ProductID]],Product[ProductID],0))</f>
        <v>7</v>
      </c>
      <c r="P69" s="5" t="str">
        <f>INDEX(Manufacturer[Manufacturer Name],MATCH(Sales_Data[[#This Row],[Manufacturer ID]],Manufacturer[ManufacturerID],0))</f>
        <v>VanArsdel</v>
      </c>
      <c r="Q69" s="5">
        <f>1/COUNTIFS(Sales_Data[Manufacturer Name],Sales_Data[[#This Row],[Manufacturer Name]])</f>
        <v>2.4570024570024569E-3</v>
      </c>
    </row>
    <row r="70" spans="1:17" x14ac:dyDescent="0.25">
      <c r="A70">
        <v>407</v>
      </c>
      <c r="B70" s="2">
        <v>42058</v>
      </c>
      <c r="C70" s="2" t="str">
        <f>TEXT(Sales_Data[[#This Row],[Date]],"yyyy")</f>
        <v>2015</v>
      </c>
      <c r="D70" s="2" t="str">
        <f>TEXT(Sales_Data[[#This Row],[Date]],"mmmm")</f>
        <v>February</v>
      </c>
      <c r="E70" s="2" t="str">
        <f>TEXT(Sales_Data[[#This Row],[Date]],"dddd")</f>
        <v>Monday</v>
      </c>
      <c r="F70" t="s">
        <v>1330</v>
      </c>
      <c r="G70">
        <v>1</v>
      </c>
      <c r="H70" s="3">
        <v>20505.87</v>
      </c>
      <c r="I70" t="s">
        <v>20</v>
      </c>
      <c r="J70" t="str">
        <f>INDEX(Location[State],MATCH(Sales_Data[[#This Row],[Zip]],Location[Zip],0))</f>
        <v>Alberta</v>
      </c>
      <c r="K70" t="str">
        <f>INDEX(Product[Product Name],MATCH(Sales_Data[[#This Row],[ProductID]],Product[ProductID],0))</f>
        <v>Maximus UM-12</v>
      </c>
      <c r="L70">
        <f>1/COUNTIFS(Sales_Data[Product Name],Sales_Data[[#This Row],[Product Name]])</f>
        <v>4.7619047619047616E-2</v>
      </c>
      <c r="M70" t="str">
        <f>INDEX(Product[Category],MATCH(Sales_Data[[#This Row],[ProductID]],Product[ProductID],0))</f>
        <v>Urban</v>
      </c>
      <c r="N70" t="str">
        <f>INDEX(Product[Segment],MATCH(Sales_Data[[#This Row],[ProductID]],Product[ProductID],0))</f>
        <v>Moderation</v>
      </c>
      <c r="O70">
        <f>INDEX(Product[ManufacturerID],MATCH(Sales_Data[[#This Row],[ProductID]],Product[ProductID],0))</f>
        <v>7</v>
      </c>
      <c r="P70" s="5" t="str">
        <f>INDEX(Manufacturer[Manufacturer Name],MATCH(Sales_Data[[#This Row],[Manufacturer ID]],Manufacturer[ManufacturerID],0))</f>
        <v>VanArsdel</v>
      </c>
      <c r="Q70" s="5">
        <f>1/COUNTIFS(Sales_Data[Manufacturer Name],Sales_Data[[#This Row],[Manufacturer Name]])</f>
        <v>2.4570024570024569E-3</v>
      </c>
    </row>
    <row r="71" spans="1:17" x14ac:dyDescent="0.25">
      <c r="A71">
        <v>407</v>
      </c>
      <c r="B71" s="2">
        <v>42075</v>
      </c>
      <c r="C71" s="2" t="str">
        <f>TEXT(Sales_Data[[#This Row],[Date]],"yyyy")</f>
        <v>2015</v>
      </c>
      <c r="D71" s="2" t="str">
        <f>TEXT(Sales_Data[[#This Row],[Date]],"mmmm")</f>
        <v>March</v>
      </c>
      <c r="E71" s="2" t="str">
        <f>TEXT(Sales_Data[[#This Row],[Date]],"dddd")</f>
        <v>Thursday</v>
      </c>
      <c r="F71" t="s">
        <v>1559</v>
      </c>
      <c r="G71">
        <v>1</v>
      </c>
      <c r="H71" s="3">
        <v>20505.87</v>
      </c>
      <c r="I71" t="s">
        <v>20</v>
      </c>
      <c r="J71" t="str">
        <f>INDEX(Location[State],MATCH(Sales_Data[[#This Row],[Zip]],Location[Zip],0))</f>
        <v>British Columbia</v>
      </c>
      <c r="K71" t="str">
        <f>INDEX(Product[Product Name],MATCH(Sales_Data[[#This Row],[ProductID]],Product[ProductID],0))</f>
        <v>Maximus UM-12</v>
      </c>
      <c r="L71">
        <f>1/COUNTIFS(Sales_Data[Product Name],Sales_Data[[#This Row],[Product Name]])</f>
        <v>4.7619047619047616E-2</v>
      </c>
      <c r="M71" t="str">
        <f>INDEX(Product[Category],MATCH(Sales_Data[[#This Row],[ProductID]],Product[ProductID],0))</f>
        <v>Urban</v>
      </c>
      <c r="N71" t="str">
        <f>INDEX(Product[Segment],MATCH(Sales_Data[[#This Row],[ProductID]],Product[ProductID],0))</f>
        <v>Moderation</v>
      </c>
      <c r="O71">
        <f>INDEX(Product[ManufacturerID],MATCH(Sales_Data[[#This Row],[ProductID]],Product[ProductID],0))</f>
        <v>7</v>
      </c>
      <c r="P71" s="5" t="str">
        <f>INDEX(Manufacturer[Manufacturer Name],MATCH(Sales_Data[[#This Row],[Manufacturer ID]],Manufacturer[ManufacturerID],0))</f>
        <v>VanArsdel</v>
      </c>
      <c r="Q71" s="5">
        <f>1/COUNTIFS(Sales_Data[Manufacturer Name],Sales_Data[[#This Row],[Manufacturer Name]])</f>
        <v>2.4570024570024569E-3</v>
      </c>
    </row>
    <row r="72" spans="1:17" x14ac:dyDescent="0.25">
      <c r="A72">
        <v>407</v>
      </c>
      <c r="B72" s="2">
        <v>42184</v>
      </c>
      <c r="C72" s="2" t="str">
        <f>TEXT(Sales_Data[[#This Row],[Date]],"yyyy")</f>
        <v>2015</v>
      </c>
      <c r="D72" s="2" t="str">
        <f>TEXT(Sales_Data[[#This Row],[Date]],"mmmm")</f>
        <v>June</v>
      </c>
      <c r="E72" s="2" t="str">
        <f>TEXT(Sales_Data[[#This Row],[Date]],"dddd")</f>
        <v>Monday</v>
      </c>
      <c r="F72" t="s">
        <v>835</v>
      </c>
      <c r="G72">
        <v>1</v>
      </c>
      <c r="H72" s="3">
        <v>20505.87</v>
      </c>
      <c r="I72" t="s">
        <v>20</v>
      </c>
      <c r="J72" t="str">
        <f>INDEX(Location[State],MATCH(Sales_Data[[#This Row],[Zip]],Location[Zip],0))</f>
        <v>Ontario</v>
      </c>
      <c r="K72" t="str">
        <f>INDEX(Product[Product Name],MATCH(Sales_Data[[#This Row],[ProductID]],Product[ProductID],0))</f>
        <v>Maximus UM-12</v>
      </c>
      <c r="L72">
        <f>1/COUNTIFS(Sales_Data[Product Name],Sales_Data[[#This Row],[Product Name]])</f>
        <v>4.7619047619047616E-2</v>
      </c>
      <c r="M72" t="str">
        <f>INDEX(Product[Category],MATCH(Sales_Data[[#This Row],[ProductID]],Product[ProductID],0))</f>
        <v>Urban</v>
      </c>
      <c r="N72" t="str">
        <f>INDEX(Product[Segment],MATCH(Sales_Data[[#This Row],[ProductID]],Product[ProductID],0))</f>
        <v>Moderation</v>
      </c>
      <c r="O72">
        <f>INDEX(Product[ManufacturerID],MATCH(Sales_Data[[#This Row],[ProductID]],Product[ProductID],0))</f>
        <v>7</v>
      </c>
      <c r="P72" s="5" t="str">
        <f>INDEX(Manufacturer[Manufacturer Name],MATCH(Sales_Data[[#This Row],[Manufacturer ID]],Manufacturer[ManufacturerID],0))</f>
        <v>VanArsdel</v>
      </c>
      <c r="Q72" s="5">
        <f>1/COUNTIFS(Sales_Data[Manufacturer Name],Sales_Data[[#This Row],[Manufacturer Name]])</f>
        <v>2.4570024570024569E-3</v>
      </c>
    </row>
    <row r="73" spans="1:17" x14ac:dyDescent="0.25">
      <c r="A73">
        <v>407</v>
      </c>
      <c r="B73" s="2">
        <v>42093</v>
      </c>
      <c r="C73" s="2" t="str">
        <f>TEXT(Sales_Data[[#This Row],[Date]],"yyyy")</f>
        <v>2015</v>
      </c>
      <c r="D73" s="2" t="str">
        <f>TEXT(Sales_Data[[#This Row],[Date]],"mmmm")</f>
        <v>March</v>
      </c>
      <c r="E73" s="2" t="str">
        <f>TEXT(Sales_Data[[#This Row],[Date]],"dddd")</f>
        <v>Monday</v>
      </c>
      <c r="F73" t="s">
        <v>1602</v>
      </c>
      <c r="G73">
        <v>1</v>
      </c>
      <c r="H73" s="3">
        <v>20505.87</v>
      </c>
      <c r="I73" t="s">
        <v>20</v>
      </c>
      <c r="J73" t="str">
        <f>INDEX(Location[State],MATCH(Sales_Data[[#This Row],[Zip]],Location[Zip],0))</f>
        <v>British Columbia</v>
      </c>
      <c r="K73" t="str">
        <f>INDEX(Product[Product Name],MATCH(Sales_Data[[#This Row],[ProductID]],Product[ProductID],0))</f>
        <v>Maximus UM-12</v>
      </c>
      <c r="L73">
        <f>1/COUNTIFS(Sales_Data[Product Name],Sales_Data[[#This Row],[Product Name]])</f>
        <v>4.7619047619047616E-2</v>
      </c>
      <c r="M73" t="str">
        <f>INDEX(Product[Category],MATCH(Sales_Data[[#This Row],[ProductID]],Product[ProductID],0))</f>
        <v>Urban</v>
      </c>
      <c r="N73" t="str">
        <f>INDEX(Product[Segment],MATCH(Sales_Data[[#This Row],[ProductID]],Product[ProductID],0))</f>
        <v>Moderation</v>
      </c>
      <c r="O73">
        <f>INDEX(Product[ManufacturerID],MATCH(Sales_Data[[#This Row],[ProductID]],Product[ProductID],0))</f>
        <v>7</v>
      </c>
      <c r="P73" s="5" t="str">
        <f>INDEX(Manufacturer[Manufacturer Name],MATCH(Sales_Data[[#This Row],[Manufacturer ID]],Manufacturer[ManufacturerID],0))</f>
        <v>VanArsdel</v>
      </c>
      <c r="Q73" s="5">
        <f>1/COUNTIFS(Sales_Data[Manufacturer Name],Sales_Data[[#This Row],[Manufacturer Name]])</f>
        <v>2.4570024570024569E-3</v>
      </c>
    </row>
    <row r="74" spans="1:17" x14ac:dyDescent="0.25">
      <c r="A74">
        <v>407</v>
      </c>
      <c r="B74" s="2">
        <v>42089</v>
      </c>
      <c r="C74" s="2" t="str">
        <f>TEXT(Sales_Data[[#This Row],[Date]],"yyyy")</f>
        <v>2015</v>
      </c>
      <c r="D74" s="2" t="str">
        <f>TEXT(Sales_Data[[#This Row],[Date]],"mmmm")</f>
        <v>March</v>
      </c>
      <c r="E74" s="2" t="str">
        <f>TEXT(Sales_Data[[#This Row],[Date]],"dddd")</f>
        <v>Thursday</v>
      </c>
      <c r="F74" t="s">
        <v>1411</v>
      </c>
      <c r="G74">
        <v>1</v>
      </c>
      <c r="H74" s="3">
        <v>20505.87</v>
      </c>
      <c r="I74" t="s">
        <v>20</v>
      </c>
      <c r="J74" t="str">
        <f>INDEX(Location[State],MATCH(Sales_Data[[#This Row],[Zip]],Location[Zip],0))</f>
        <v>Alberta</v>
      </c>
      <c r="K74" t="str">
        <f>INDEX(Product[Product Name],MATCH(Sales_Data[[#This Row],[ProductID]],Product[ProductID],0))</f>
        <v>Maximus UM-12</v>
      </c>
      <c r="L74">
        <f>1/COUNTIFS(Sales_Data[Product Name],Sales_Data[[#This Row],[Product Name]])</f>
        <v>4.7619047619047616E-2</v>
      </c>
      <c r="M74" t="str">
        <f>INDEX(Product[Category],MATCH(Sales_Data[[#This Row],[ProductID]],Product[ProductID],0))</f>
        <v>Urban</v>
      </c>
      <c r="N74" t="str">
        <f>INDEX(Product[Segment],MATCH(Sales_Data[[#This Row],[ProductID]],Product[ProductID],0))</f>
        <v>Moderation</v>
      </c>
      <c r="O74">
        <f>INDEX(Product[ManufacturerID],MATCH(Sales_Data[[#This Row],[ProductID]],Product[ProductID],0))</f>
        <v>7</v>
      </c>
      <c r="P74" s="5" t="str">
        <f>INDEX(Manufacturer[Manufacturer Name],MATCH(Sales_Data[[#This Row],[Manufacturer ID]],Manufacturer[ManufacturerID],0))</f>
        <v>VanArsdel</v>
      </c>
      <c r="Q74" s="5">
        <f>1/COUNTIFS(Sales_Data[Manufacturer Name],Sales_Data[[#This Row],[Manufacturer Name]])</f>
        <v>2.4570024570024569E-3</v>
      </c>
    </row>
    <row r="75" spans="1:17" x14ac:dyDescent="0.25">
      <c r="A75">
        <v>407</v>
      </c>
      <c r="B75" s="2">
        <v>42107</v>
      </c>
      <c r="C75" s="2" t="str">
        <f>TEXT(Sales_Data[[#This Row],[Date]],"yyyy")</f>
        <v>2015</v>
      </c>
      <c r="D75" s="2" t="str">
        <f>TEXT(Sales_Data[[#This Row],[Date]],"mmmm")</f>
        <v>April</v>
      </c>
      <c r="E75" s="2" t="str">
        <f>TEXT(Sales_Data[[#This Row],[Date]],"dddd")</f>
        <v>Monday</v>
      </c>
      <c r="F75" t="s">
        <v>1411</v>
      </c>
      <c r="G75">
        <v>1</v>
      </c>
      <c r="H75" s="3">
        <v>20505.87</v>
      </c>
      <c r="I75" t="s">
        <v>20</v>
      </c>
      <c r="J75" t="str">
        <f>INDEX(Location[State],MATCH(Sales_Data[[#This Row],[Zip]],Location[Zip],0))</f>
        <v>Alberta</v>
      </c>
      <c r="K75" t="str">
        <f>INDEX(Product[Product Name],MATCH(Sales_Data[[#This Row],[ProductID]],Product[ProductID],0))</f>
        <v>Maximus UM-12</v>
      </c>
      <c r="L75">
        <f>1/COUNTIFS(Sales_Data[Product Name],Sales_Data[[#This Row],[Product Name]])</f>
        <v>4.7619047619047616E-2</v>
      </c>
      <c r="M75" t="str">
        <f>INDEX(Product[Category],MATCH(Sales_Data[[#This Row],[ProductID]],Product[ProductID],0))</f>
        <v>Urban</v>
      </c>
      <c r="N75" t="str">
        <f>INDEX(Product[Segment],MATCH(Sales_Data[[#This Row],[ProductID]],Product[ProductID],0))</f>
        <v>Moderation</v>
      </c>
      <c r="O75">
        <f>INDEX(Product[ManufacturerID],MATCH(Sales_Data[[#This Row],[ProductID]],Product[ProductID],0))</f>
        <v>7</v>
      </c>
      <c r="P75" s="5" t="str">
        <f>INDEX(Manufacturer[Manufacturer Name],MATCH(Sales_Data[[#This Row],[Manufacturer ID]],Manufacturer[ManufacturerID],0))</f>
        <v>VanArsdel</v>
      </c>
      <c r="Q75" s="5">
        <f>1/COUNTIFS(Sales_Data[Manufacturer Name],Sales_Data[[#This Row],[Manufacturer Name]])</f>
        <v>2.4570024570024569E-3</v>
      </c>
    </row>
    <row r="76" spans="1:17" x14ac:dyDescent="0.25">
      <c r="A76">
        <v>407</v>
      </c>
      <c r="B76" s="2">
        <v>42169</v>
      </c>
      <c r="C76" s="2" t="str">
        <f>TEXT(Sales_Data[[#This Row],[Date]],"yyyy")</f>
        <v>2015</v>
      </c>
      <c r="D76" s="2" t="str">
        <f>TEXT(Sales_Data[[#This Row],[Date]],"mmmm")</f>
        <v>June</v>
      </c>
      <c r="E76" s="2" t="str">
        <f>TEXT(Sales_Data[[#This Row],[Date]],"dddd")</f>
        <v>Sunday</v>
      </c>
      <c r="F76" t="s">
        <v>1563</v>
      </c>
      <c r="G76">
        <v>1</v>
      </c>
      <c r="H76" s="3">
        <v>20505.87</v>
      </c>
      <c r="I76" t="s">
        <v>20</v>
      </c>
      <c r="J76" t="str">
        <f>INDEX(Location[State],MATCH(Sales_Data[[#This Row],[Zip]],Location[Zip],0))</f>
        <v>British Columbia</v>
      </c>
      <c r="K76" t="str">
        <f>INDEX(Product[Product Name],MATCH(Sales_Data[[#This Row],[ProductID]],Product[ProductID],0))</f>
        <v>Maximus UM-12</v>
      </c>
      <c r="L76">
        <f>1/COUNTIFS(Sales_Data[Product Name],Sales_Data[[#This Row],[Product Name]])</f>
        <v>4.7619047619047616E-2</v>
      </c>
      <c r="M76" t="str">
        <f>INDEX(Product[Category],MATCH(Sales_Data[[#This Row],[ProductID]],Product[ProductID],0))</f>
        <v>Urban</v>
      </c>
      <c r="N76" t="str">
        <f>INDEX(Product[Segment],MATCH(Sales_Data[[#This Row],[ProductID]],Product[ProductID],0))</f>
        <v>Moderation</v>
      </c>
      <c r="O76">
        <f>INDEX(Product[ManufacturerID],MATCH(Sales_Data[[#This Row],[ProductID]],Product[ProductID],0))</f>
        <v>7</v>
      </c>
      <c r="P76" s="5" t="str">
        <f>INDEX(Manufacturer[Manufacturer Name],MATCH(Sales_Data[[#This Row],[Manufacturer ID]],Manufacturer[ManufacturerID],0))</f>
        <v>VanArsdel</v>
      </c>
      <c r="Q76" s="5">
        <f>1/COUNTIFS(Sales_Data[Manufacturer Name],Sales_Data[[#This Row],[Manufacturer Name]])</f>
        <v>2.4570024570024569E-3</v>
      </c>
    </row>
    <row r="77" spans="1:17" x14ac:dyDescent="0.25">
      <c r="A77">
        <v>412</v>
      </c>
      <c r="B77" s="2">
        <v>42033</v>
      </c>
      <c r="C77" s="2" t="str">
        <f>TEXT(Sales_Data[[#This Row],[Date]],"yyyy")</f>
        <v>2015</v>
      </c>
      <c r="D77" s="2" t="str">
        <f>TEXT(Sales_Data[[#This Row],[Date]],"mmmm")</f>
        <v>January</v>
      </c>
      <c r="E77" s="2" t="str">
        <f>TEXT(Sales_Data[[#This Row],[Date]],"dddd")</f>
        <v>Thursday</v>
      </c>
      <c r="F77" t="s">
        <v>983</v>
      </c>
      <c r="G77">
        <v>1</v>
      </c>
      <c r="H77" s="3">
        <v>19529.37</v>
      </c>
      <c r="I77" t="s">
        <v>20</v>
      </c>
      <c r="J77" t="str">
        <f>INDEX(Location[State],MATCH(Sales_Data[[#This Row],[Zip]],Location[Zip],0))</f>
        <v>Ontario</v>
      </c>
      <c r="K77" t="str">
        <f>INDEX(Product[Product Name],MATCH(Sales_Data[[#This Row],[ProductID]],Product[ProductID],0))</f>
        <v>Maximus UM-17</v>
      </c>
      <c r="L77">
        <f>1/COUNTIFS(Sales_Data[Product Name],Sales_Data[[#This Row],[Product Name]])</f>
        <v>1</v>
      </c>
      <c r="M77" t="str">
        <f>INDEX(Product[Category],MATCH(Sales_Data[[#This Row],[ProductID]],Product[ProductID],0))</f>
        <v>Urban</v>
      </c>
      <c r="N77" t="str">
        <f>INDEX(Product[Segment],MATCH(Sales_Data[[#This Row],[ProductID]],Product[ProductID],0))</f>
        <v>Moderation</v>
      </c>
      <c r="O77">
        <f>INDEX(Product[ManufacturerID],MATCH(Sales_Data[[#This Row],[ProductID]],Product[ProductID],0))</f>
        <v>7</v>
      </c>
      <c r="P77" s="5" t="str">
        <f>INDEX(Manufacturer[Manufacturer Name],MATCH(Sales_Data[[#This Row],[Manufacturer ID]],Manufacturer[ManufacturerID],0))</f>
        <v>VanArsdel</v>
      </c>
      <c r="Q77" s="5">
        <f>1/COUNTIFS(Sales_Data[Manufacturer Name],Sales_Data[[#This Row],[Manufacturer Name]])</f>
        <v>2.4570024570024569E-3</v>
      </c>
    </row>
    <row r="78" spans="1:17" x14ac:dyDescent="0.25">
      <c r="A78">
        <v>415</v>
      </c>
      <c r="B78" s="2">
        <v>42045</v>
      </c>
      <c r="C78" s="2" t="str">
        <f>TEXT(Sales_Data[[#This Row],[Date]],"yyyy")</f>
        <v>2015</v>
      </c>
      <c r="D78" s="2" t="str">
        <f>TEXT(Sales_Data[[#This Row],[Date]],"mmmm")</f>
        <v>February</v>
      </c>
      <c r="E78" s="2" t="str">
        <f>TEXT(Sales_Data[[#This Row],[Date]],"dddd")</f>
        <v>Tuesday</v>
      </c>
      <c r="F78" t="s">
        <v>1401</v>
      </c>
      <c r="G78">
        <v>1</v>
      </c>
      <c r="H78" s="3">
        <v>11496.87</v>
      </c>
      <c r="I78" t="s">
        <v>20</v>
      </c>
      <c r="J78" t="str">
        <f>INDEX(Location[State],MATCH(Sales_Data[[#This Row],[Zip]],Location[Zip],0))</f>
        <v>Alberta</v>
      </c>
      <c r="K78" t="str">
        <f>INDEX(Product[Product Name],MATCH(Sales_Data[[#This Row],[ProductID]],Product[ProductID],0))</f>
        <v>Maximus UM-20</v>
      </c>
      <c r="L78">
        <f>1/COUNTIFS(Sales_Data[Product Name],Sales_Data[[#This Row],[Product Name]])</f>
        <v>0.5</v>
      </c>
      <c r="M78" t="str">
        <f>INDEX(Product[Category],MATCH(Sales_Data[[#This Row],[ProductID]],Product[ProductID],0))</f>
        <v>Urban</v>
      </c>
      <c r="N78" t="str">
        <f>INDEX(Product[Segment],MATCH(Sales_Data[[#This Row],[ProductID]],Product[ProductID],0))</f>
        <v>Moderation</v>
      </c>
      <c r="O78">
        <f>INDEX(Product[ManufacturerID],MATCH(Sales_Data[[#This Row],[ProductID]],Product[ProductID],0))</f>
        <v>7</v>
      </c>
      <c r="P78" s="5" t="str">
        <f>INDEX(Manufacturer[Manufacturer Name],MATCH(Sales_Data[[#This Row],[Manufacturer ID]],Manufacturer[ManufacturerID],0))</f>
        <v>VanArsdel</v>
      </c>
      <c r="Q78" s="5">
        <f>1/COUNTIFS(Sales_Data[Manufacturer Name],Sales_Data[[#This Row],[Manufacturer Name]])</f>
        <v>2.4570024570024569E-3</v>
      </c>
    </row>
    <row r="79" spans="1:17" x14ac:dyDescent="0.25">
      <c r="A79">
        <v>415</v>
      </c>
      <c r="B79" s="2">
        <v>42174</v>
      </c>
      <c r="C79" s="2" t="str">
        <f>TEXT(Sales_Data[[#This Row],[Date]],"yyyy")</f>
        <v>2015</v>
      </c>
      <c r="D79" s="2" t="str">
        <f>TEXT(Sales_Data[[#This Row],[Date]],"mmmm")</f>
        <v>June</v>
      </c>
      <c r="E79" s="2" t="str">
        <f>TEXT(Sales_Data[[#This Row],[Date]],"dddd")</f>
        <v>Friday</v>
      </c>
      <c r="F79" t="s">
        <v>839</v>
      </c>
      <c r="G79">
        <v>1</v>
      </c>
      <c r="H79" s="3">
        <v>10709.37</v>
      </c>
      <c r="I79" t="s">
        <v>20</v>
      </c>
      <c r="J79" t="str">
        <f>INDEX(Location[State],MATCH(Sales_Data[[#This Row],[Zip]],Location[Zip],0))</f>
        <v>Ontario</v>
      </c>
      <c r="K79" t="str">
        <f>INDEX(Product[Product Name],MATCH(Sales_Data[[#This Row],[ProductID]],Product[ProductID],0))</f>
        <v>Maximus UM-20</v>
      </c>
      <c r="L79">
        <f>1/COUNTIFS(Sales_Data[Product Name],Sales_Data[[#This Row],[Product Name]])</f>
        <v>0.5</v>
      </c>
      <c r="M79" t="str">
        <f>INDEX(Product[Category],MATCH(Sales_Data[[#This Row],[ProductID]],Product[ProductID],0))</f>
        <v>Urban</v>
      </c>
      <c r="N79" t="str">
        <f>INDEX(Product[Segment],MATCH(Sales_Data[[#This Row],[ProductID]],Product[ProductID],0))</f>
        <v>Moderation</v>
      </c>
      <c r="O79">
        <f>INDEX(Product[ManufacturerID],MATCH(Sales_Data[[#This Row],[ProductID]],Product[ProductID],0))</f>
        <v>7</v>
      </c>
      <c r="P79" s="5" t="str">
        <f>INDEX(Manufacturer[Manufacturer Name],MATCH(Sales_Data[[#This Row],[Manufacturer ID]],Manufacturer[ManufacturerID],0))</f>
        <v>VanArsdel</v>
      </c>
      <c r="Q79" s="5">
        <f>1/COUNTIFS(Sales_Data[Manufacturer Name],Sales_Data[[#This Row],[Manufacturer Name]])</f>
        <v>2.4570024570024569E-3</v>
      </c>
    </row>
    <row r="80" spans="1:17" x14ac:dyDescent="0.25">
      <c r="A80">
        <v>430</v>
      </c>
      <c r="B80" s="2">
        <v>42021</v>
      </c>
      <c r="C80" s="2" t="str">
        <f>TEXT(Sales_Data[[#This Row],[Date]],"yyyy")</f>
        <v>2015</v>
      </c>
      <c r="D80" s="2" t="str">
        <f>TEXT(Sales_Data[[#This Row],[Date]],"mmmm")</f>
        <v>January</v>
      </c>
      <c r="E80" s="2" t="str">
        <f>TEXT(Sales_Data[[#This Row],[Date]],"dddd")</f>
        <v>Saturday</v>
      </c>
      <c r="F80" t="s">
        <v>1334</v>
      </c>
      <c r="G80">
        <v>1</v>
      </c>
      <c r="H80" s="3">
        <v>10827.81</v>
      </c>
      <c r="I80" t="s">
        <v>20</v>
      </c>
      <c r="J80" t="str">
        <f>INDEX(Location[State],MATCH(Sales_Data[[#This Row],[Zip]],Location[Zip],0))</f>
        <v>Alberta</v>
      </c>
      <c r="K80" t="str">
        <f>INDEX(Product[Product Name],MATCH(Sales_Data[[#This Row],[ProductID]],Product[ProductID],0))</f>
        <v>Maximus UM-35</v>
      </c>
      <c r="L80">
        <f>1/COUNTIFS(Sales_Data[Product Name],Sales_Data[[#This Row],[Product Name]])</f>
        <v>1</v>
      </c>
      <c r="M80" t="str">
        <f>INDEX(Product[Category],MATCH(Sales_Data[[#This Row],[ProductID]],Product[ProductID],0))</f>
        <v>Urban</v>
      </c>
      <c r="N80" t="str">
        <f>INDEX(Product[Segment],MATCH(Sales_Data[[#This Row],[ProductID]],Product[ProductID],0))</f>
        <v>Moderation</v>
      </c>
      <c r="O80">
        <f>INDEX(Product[ManufacturerID],MATCH(Sales_Data[[#This Row],[ProductID]],Product[ProductID],0))</f>
        <v>7</v>
      </c>
      <c r="P80" s="5" t="str">
        <f>INDEX(Manufacturer[Manufacturer Name],MATCH(Sales_Data[[#This Row],[Manufacturer ID]],Manufacturer[ManufacturerID],0))</f>
        <v>VanArsdel</v>
      </c>
      <c r="Q80" s="5">
        <f>1/COUNTIFS(Sales_Data[Manufacturer Name],Sales_Data[[#This Row],[Manufacturer Name]])</f>
        <v>2.4570024570024569E-3</v>
      </c>
    </row>
    <row r="81" spans="1:17" x14ac:dyDescent="0.25">
      <c r="A81">
        <v>433</v>
      </c>
      <c r="B81" s="2">
        <v>42114</v>
      </c>
      <c r="C81" s="2" t="str">
        <f>TEXT(Sales_Data[[#This Row],[Date]],"yyyy")</f>
        <v>2015</v>
      </c>
      <c r="D81" s="2" t="str">
        <f>TEXT(Sales_Data[[#This Row],[Date]],"mmmm")</f>
        <v>April</v>
      </c>
      <c r="E81" s="2" t="str">
        <f>TEXT(Sales_Data[[#This Row],[Date]],"dddd")</f>
        <v>Monday</v>
      </c>
      <c r="F81" t="s">
        <v>945</v>
      </c>
      <c r="G81">
        <v>1</v>
      </c>
      <c r="H81" s="3">
        <v>11969.37</v>
      </c>
      <c r="I81" t="s">
        <v>20</v>
      </c>
      <c r="J81" t="str">
        <f>INDEX(Location[State],MATCH(Sales_Data[[#This Row],[Zip]],Location[Zip],0))</f>
        <v>Ontario</v>
      </c>
      <c r="K81" t="str">
        <f>INDEX(Product[Product Name],MATCH(Sales_Data[[#This Row],[ProductID]],Product[ProductID],0))</f>
        <v>Maximus UM-38</v>
      </c>
      <c r="L81">
        <f>1/COUNTIFS(Sales_Data[Product Name],Sales_Data[[#This Row],[Product Name]])</f>
        <v>0.2</v>
      </c>
      <c r="M81" t="str">
        <f>INDEX(Product[Category],MATCH(Sales_Data[[#This Row],[ProductID]],Product[ProductID],0))</f>
        <v>Urban</v>
      </c>
      <c r="N81" t="str">
        <f>INDEX(Product[Segment],MATCH(Sales_Data[[#This Row],[ProductID]],Product[ProductID],0))</f>
        <v>Moderation</v>
      </c>
      <c r="O81">
        <f>INDEX(Product[ManufacturerID],MATCH(Sales_Data[[#This Row],[ProductID]],Product[ProductID],0))</f>
        <v>7</v>
      </c>
      <c r="P81" s="5" t="str">
        <f>INDEX(Manufacturer[Manufacturer Name],MATCH(Sales_Data[[#This Row],[Manufacturer ID]],Manufacturer[ManufacturerID],0))</f>
        <v>VanArsdel</v>
      </c>
      <c r="Q81" s="5">
        <f>1/COUNTIFS(Sales_Data[Manufacturer Name],Sales_Data[[#This Row],[Manufacturer Name]])</f>
        <v>2.4570024570024569E-3</v>
      </c>
    </row>
    <row r="82" spans="1:17" x14ac:dyDescent="0.25">
      <c r="A82">
        <v>433</v>
      </c>
      <c r="B82" s="2">
        <v>42055</v>
      </c>
      <c r="C82" s="2" t="str">
        <f>TEXT(Sales_Data[[#This Row],[Date]],"yyyy")</f>
        <v>2015</v>
      </c>
      <c r="D82" s="2" t="str">
        <f>TEXT(Sales_Data[[#This Row],[Date]],"mmmm")</f>
        <v>February</v>
      </c>
      <c r="E82" s="2" t="str">
        <f>TEXT(Sales_Data[[#This Row],[Date]],"dddd")</f>
        <v>Friday</v>
      </c>
      <c r="F82" t="s">
        <v>1352</v>
      </c>
      <c r="G82">
        <v>1</v>
      </c>
      <c r="H82" s="3">
        <v>11969.37</v>
      </c>
      <c r="I82" t="s">
        <v>20</v>
      </c>
      <c r="J82" t="str">
        <f>INDEX(Location[State],MATCH(Sales_Data[[#This Row],[Zip]],Location[Zip],0))</f>
        <v>Alberta</v>
      </c>
      <c r="K82" t="str">
        <f>INDEX(Product[Product Name],MATCH(Sales_Data[[#This Row],[ProductID]],Product[ProductID],0))</f>
        <v>Maximus UM-38</v>
      </c>
      <c r="L82">
        <f>1/COUNTIFS(Sales_Data[Product Name],Sales_Data[[#This Row],[Product Name]])</f>
        <v>0.2</v>
      </c>
      <c r="M82" t="str">
        <f>INDEX(Product[Category],MATCH(Sales_Data[[#This Row],[ProductID]],Product[ProductID],0))</f>
        <v>Urban</v>
      </c>
      <c r="N82" t="str">
        <f>INDEX(Product[Segment],MATCH(Sales_Data[[#This Row],[ProductID]],Product[ProductID],0))</f>
        <v>Moderation</v>
      </c>
      <c r="O82">
        <f>INDEX(Product[ManufacturerID],MATCH(Sales_Data[[#This Row],[ProductID]],Product[ProductID],0))</f>
        <v>7</v>
      </c>
      <c r="P82" s="5" t="str">
        <f>INDEX(Manufacturer[Manufacturer Name],MATCH(Sales_Data[[#This Row],[Manufacturer ID]],Manufacturer[ManufacturerID],0))</f>
        <v>VanArsdel</v>
      </c>
      <c r="Q82" s="5">
        <f>1/COUNTIFS(Sales_Data[Manufacturer Name],Sales_Data[[#This Row],[Manufacturer Name]])</f>
        <v>2.4570024570024569E-3</v>
      </c>
    </row>
    <row r="83" spans="1:17" x14ac:dyDescent="0.25">
      <c r="A83">
        <v>433</v>
      </c>
      <c r="B83" s="2">
        <v>42058</v>
      </c>
      <c r="C83" s="2" t="str">
        <f>TEXT(Sales_Data[[#This Row],[Date]],"yyyy")</f>
        <v>2015</v>
      </c>
      <c r="D83" s="2" t="str">
        <f>TEXT(Sales_Data[[#This Row],[Date]],"mmmm")</f>
        <v>February</v>
      </c>
      <c r="E83" s="2" t="str">
        <f>TEXT(Sales_Data[[#This Row],[Date]],"dddd")</f>
        <v>Monday</v>
      </c>
      <c r="F83" t="s">
        <v>1400</v>
      </c>
      <c r="G83">
        <v>1</v>
      </c>
      <c r="H83" s="3">
        <v>11969.37</v>
      </c>
      <c r="I83" t="s">
        <v>20</v>
      </c>
      <c r="J83" t="str">
        <f>INDEX(Location[State],MATCH(Sales_Data[[#This Row],[Zip]],Location[Zip],0))</f>
        <v>Alberta</v>
      </c>
      <c r="K83" t="str">
        <f>INDEX(Product[Product Name],MATCH(Sales_Data[[#This Row],[ProductID]],Product[ProductID],0))</f>
        <v>Maximus UM-38</v>
      </c>
      <c r="L83">
        <f>1/COUNTIFS(Sales_Data[Product Name],Sales_Data[[#This Row],[Product Name]])</f>
        <v>0.2</v>
      </c>
      <c r="M83" t="str">
        <f>INDEX(Product[Category],MATCH(Sales_Data[[#This Row],[ProductID]],Product[ProductID],0))</f>
        <v>Urban</v>
      </c>
      <c r="N83" t="str">
        <f>INDEX(Product[Segment],MATCH(Sales_Data[[#This Row],[ProductID]],Product[ProductID],0))</f>
        <v>Moderation</v>
      </c>
      <c r="O83">
        <f>INDEX(Product[ManufacturerID],MATCH(Sales_Data[[#This Row],[ProductID]],Product[ProductID],0))</f>
        <v>7</v>
      </c>
      <c r="P83" s="5" t="str">
        <f>INDEX(Manufacturer[Manufacturer Name],MATCH(Sales_Data[[#This Row],[Manufacturer ID]],Manufacturer[ManufacturerID],0))</f>
        <v>VanArsdel</v>
      </c>
      <c r="Q83" s="5">
        <f>1/COUNTIFS(Sales_Data[Manufacturer Name],Sales_Data[[#This Row],[Manufacturer Name]])</f>
        <v>2.4570024570024569E-3</v>
      </c>
    </row>
    <row r="84" spans="1:17" x14ac:dyDescent="0.25">
      <c r="A84">
        <v>433</v>
      </c>
      <c r="B84" s="2">
        <v>42110</v>
      </c>
      <c r="C84" s="2" t="str">
        <f>TEXT(Sales_Data[[#This Row],[Date]],"yyyy")</f>
        <v>2015</v>
      </c>
      <c r="D84" s="2" t="str">
        <f>TEXT(Sales_Data[[#This Row],[Date]],"mmmm")</f>
        <v>April</v>
      </c>
      <c r="E84" s="2" t="str">
        <f>TEXT(Sales_Data[[#This Row],[Date]],"dddd")</f>
        <v>Thursday</v>
      </c>
      <c r="F84" t="s">
        <v>1558</v>
      </c>
      <c r="G84">
        <v>1</v>
      </c>
      <c r="H84" s="3">
        <v>11969.37</v>
      </c>
      <c r="I84" t="s">
        <v>20</v>
      </c>
      <c r="J84" t="str">
        <f>INDEX(Location[State],MATCH(Sales_Data[[#This Row],[Zip]],Location[Zip],0))</f>
        <v>British Columbia</v>
      </c>
      <c r="K84" t="str">
        <f>INDEX(Product[Product Name],MATCH(Sales_Data[[#This Row],[ProductID]],Product[ProductID],0))</f>
        <v>Maximus UM-38</v>
      </c>
      <c r="L84">
        <f>1/COUNTIFS(Sales_Data[Product Name],Sales_Data[[#This Row],[Product Name]])</f>
        <v>0.2</v>
      </c>
      <c r="M84" t="str">
        <f>INDEX(Product[Category],MATCH(Sales_Data[[#This Row],[ProductID]],Product[ProductID],0))</f>
        <v>Urban</v>
      </c>
      <c r="N84" t="str">
        <f>INDEX(Product[Segment],MATCH(Sales_Data[[#This Row],[ProductID]],Product[ProductID],0))</f>
        <v>Moderation</v>
      </c>
      <c r="O84">
        <f>INDEX(Product[ManufacturerID],MATCH(Sales_Data[[#This Row],[ProductID]],Product[ProductID],0))</f>
        <v>7</v>
      </c>
      <c r="P84" s="5" t="str">
        <f>INDEX(Manufacturer[Manufacturer Name],MATCH(Sales_Data[[#This Row],[Manufacturer ID]],Manufacturer[ManufacturerID],0))</f>
        <v>VanArsdel</v>
      </c>
      <c r="Q84" s="5">
        <f>1/COUNTIFS(Sales_Data[Manufacturer Name],Sales_Data[[#This Row],[Manufacturer Name]])</f>
        <v>2.4570024570024569E-3</v>
      </c>
    </row>
    <row r="85" spans="1:17" x14ac:dyDescent="0.25">
      <c r="A85">
        <v>433</v>
      </c>
      <c r="B85" s="2">
        <v>42119</v>
      </c>
      <c r="C85" s="2" t="str">
        <f>TEXT(Sales_Data[[#This Row],[Date]],"yyyy")</f>
        <v>2015</v>
      </c>
      <c r="D85" s="2" t="str">
        <f>TEXT(Sales_Data[[#This Row],[Date]],"mmmm")</f>
        <v>April</v>
      </c>
      <c r="E85" s="2" t="str">
        <f>TEXT(Sales_Data[[#This Row],[Date]],"dddd")</f>
        <v>Saturday</v>
      </c>
      <c r="F85" t="s">
        <v>1330</v>
      </c>
      <c r="G85">
        <v>1</v>
      </c>
      <c r="H85" s="3">
        <v>11969.37</v>
      </c>
      <c r="I85" t="s">
        <v>20</v>
      </c>
      <c r="J85" t="str">
        <f>INDEX(Location[State],MATCH(Sales_Data[[#This Row],[Zip]],Location[Zip],0))</f>
        <v>Alberta</v>
      </c>
      <c r="K85" t="str">
        <f>INDEX(Product[Product Name],MATCH(Sales_Data[[#This Row],[ProductID]],Product[ProductID],0))</f>
        <v>Maximus UM-38</v>
      </c>
      <c r="L85">
        <f>1/COUNTIFS(Sales_Data[Product Name],Sales_Data[[#This Row],[Product Name]])</f>
        <v>0.2</v>
      </c>
      <c r="M85" t="str">
        <f>INDEX(Product[Category],MATCH(Sales_Data[[#This Row],[ProductID]],Product[ProductID],0))</f>
        <v>Urban</v>
      </c>
      <c r="N85" t="str">
        <f>INDEX(Product[Segment],MATCH(Sales_Data[[#This Row],[ProductID]],Product[ProductID],0))</f>
        <v>Moderation</v>
      </c>
      <c r="O85">
        <f>INDEX(Product[ManufacturerID],MATCH(Sales_Data[[#This Row],[ProductID]],Product[ProductID],0))</f>
        <v>7</v>
      </c>
      <c r="P85" s="5" t="str">
        <f>INDEX(Manufacturer[Manufacturer Name],MATCH(Sales_Data[[#This Row],[Manufacturer ID]],Manufacturer[ManufacturerID],0))</f>
        <v>VanArsdel</v>
      </c>
      <c r="Q85" s="5">
        <f>1/COUNTIFS(Sales_Data[Manufacturer Name],Sales_Data[[#This Row],[Manufacturer Name]])</f>
        <v>2.4570024570024569E-3</v>
      </c>
    </row>
    <row r="86" spans="1:17" x14ac:dyDescent="0.25">
      <c r="A86">
        <v>438</v>
      </c>
      <c r="B86" s="2">
        <v>42094</v>
      </c>
      <c r="C86" s="2" t="str">
        <f>TEXT(Sales_Data[[#This Row],[Date]],"yyyy")</f>
        <v>2015</v>
      </c>
      <c r="D86" s="2" t="str">
        <f>TEXT(Sales_Data[[#This Row],[Date]],"mmmm")</f>
        <v>March</v>
      </c>
      <c r="E86" s="2" t="str">
        <f>TEXT(Sales_Data[[#This Row],[Date]],"dddd")</f>
        <v>Tuesday</v>
      </c>
      <c r="F86" t="s">
        <v>1222</v>
      </c>
      <c r="G86">
        <v>1</v>
      </c>
      <c r="H86" s="3">
        <v>11969.37</v>
      </c>
      <c r="I86" t="s">
        <v>20</v>
      </c>
      <c r="J86" t="str">
        <f>INDEX(Location[State],MATCH(Sales_Data[[#This Row],[Zip]],Location[Zip],0))</f>
        <v>Manitoba</v>
      </c>
      <c r="K86" t="str">
        <f>INDEX(Product[Product Name],MATCH(Sales_Data[[#This Row],[ProductID]],Product[ProductID],0))</f>
        <v>Maximus UM-43</v>
      </c>
      <c r="L86">
        <f>1/COUNTIFS(Sales_Data[Product Name],Sales_Data[[#This Row],[Product Name]])</f>
        <v>2.0833333333333332E-2</v>
      </c>
      <c r="M86" t="str">
        <f>INDEX(Product[Category],MATCH(Sales_Data[[#This Row],[ProductID]],Product[ProductID],0))</f>
        <v>Urban</v>
      </c>
      <c r="N86" t="str">
        <f>INDEX(Product[Segment],MATCH(Sales_Data[[#This Row],[ProductID]],Product[ProductID],0))</f>
        <v>Moderation</v>
      </c>
      <c r="O86">
        <f>INDEX(Product[ManufacturerID],MATCH(Sales_Data[[#This Row],[ProductID]],Product[ProductID],0))</f>
        <v>7</v>
      </c>
      <c r="P86" s="5" t="str">
        <f>INDEX(Manufacturer[Manufacturer Name],MATCH(Sales_Data[[#This Row],[Manufacturer ID]],Manufacturer[ManufacturerID],0))</f>
        <v>VanArsdel</v>
      </c>
      <c r="Q86" s="5">
        <f>1/COUNTIFS(Sales_Data[Manufacturer Name],Sales_Data[[#This Row],[Manufacturer Name]])</f>
        <v>2.4570024570024569E-3</v>
      </c>
    </row>
    <row r="87" spans="1:17" x14ac:dyDescent="0.25">
      <c r="A87">
        <v>438</v>
      </c>
      <c r="B87" s="2">
        <v>42103</v>
      </c>
      <c r="C87" s="2" t="str">
        <f>TEXT(Sales_Data[[#This Row],[Date]],"yyyy")</f>
        <v>2015</v>
      </c>
      <c r="D87" s="2" t="str">
        <f>TEXT(Sales_Data[[#This Row],[Date]],"mmmm")</f>
        <v>April</v>
      </c>
      <c r="E87" s="2" t="str">
        <f>TEXT(Sales_Data[[#This Row],[Date]],"dddd")</f>
        <v>Thursday</v>
      </c>
      <c r="F87" t="s">
        <v>1220</v>
      </c>
      <c r="G87">
        <v>1</v>
      </c>
      <c r="H87" s="3">
        <v>11969.37</v>
      </c>
      <c r="I87" t="s">
        <v>20</v>
      </c>
      <c r="J87" t="str">
        <f>INDEX(Location[State],MATCH(Sales_Data[[#This Row],[Zip]],Location[Zip],0))</f>
        <v>Manitoba</v>
      </c>
      <c r="K87" t="str">
        <f>INDEX(Product[Product Name],MATCH(Sales_Data[[#This Row],[ProductID]],Product[ProductID],0))</f>
        <v>Maximus UM-43</v>
      </c>
      <c r="L87">
        <f>1/COUNTIFS(Sales_Data[Product Name],Sales_Data[[#This Row],[Product Name]])</f>
        <v>2.0833333333333332E-2</v>
      </c>
      <c r="M87" t="str">
        <f>INDEX(Product[Category],MATCH(Sales_Data[[#This Row],[ProductID]],Product[ProductID],0))</f>
        <v>Urban</v>
      </c>
      <c r="N87" t="str">
        <f>INDEX(Product[Segment],MATCH(Sales_Data[[#This Row],[ProductID]],Product[ProductID],0))</f>
        <v>Moderation</v>
      </c>
      <c r="O87">
        <f>INDEX(Product[ManufacturerID],MATCH(Sales_Data[[#This Row],[ProductID]],Product[ProductID],0))</f>
        <v>7</v>
      </c>
      <c r="P87" s="5" t="str">
        <f>INDEX(Manufacturer[Manufacturer Name],MATCH(Sales_Data[[#This Row],[Manufacturer ID]],Manufacturer[ManufacturerID],0))</f>
        <v>VanArsdel</v>
      </c>
      <c r="Q87" s="5">
        <f>1/COUNTIFS(Sales_Data[Manufacturer Name],Sales_Data[[#This Row],[Manufacturer Name]])</f>
        <v>2.4570024570024569E-3</v>
      </c>
    </row>
    <row r="88" spans="1:17" x14ac:dyDescent="0.25">
      <c r="A88">
        <v>438</v>
      </c>
      <c r="B88" s="2">
        <v>42122</v>
      </c>
      <c r="C88" s="2" t="str">
        <f>TEXT(Sales_Data[[#This Row],[Date]],"yyyy")</f>
        <v>2015</v>
      </c>
      <c r="D88" s="2" t="str">
        <f>TEXT(Sales_Data[[#This Row],[Date]],"mmmm")</f>
        <v>April</v>
      </c>
      <c r="E88" s="2" t="str">
        <f>TEXT(Sales_Data[[#This Row],[Date]],"dddd")</f>
        <v>Tuesday</v>
      </c>
      <c r="F88" t="s">
        <v>687</v>
      </c>
      <c r="G88">
        <v>1</v>
      </c>
      <c r="H88" s="3">
        <v>11969.37</v>
      </c>
      <c r="I88" t="s">
        <v>20</v>
      </c>
      <c r="J88" t="str">
        <f>INDEX(Location[State],MATCH(Sales_Data[[#This Row],[Zip]],Location[Zip],0))</f>
        <v>Ontario</v>
      </c>
      <c r="K88" t="str">
        <f>INDEX(Product[Product Name],MATCH(Sales_Data[[#This Row],[ProductID]],Product[ProductID],0))</f>
        <v>Maximus UM-43</v>
      </c>
      <c r="L88">
        <f>1/COUNTIFS(Sales_Data[Product Name],Sales_Data[[#This Row],[Product Name]])</f>
        <v>2.0833333333333332E-2</v>
      </c>
      <c r="M88" t="str">
        <f>INDEX(Product[Category],MATCH(Sales_Data[[#This Row],[ProductID]],Product[ProductID],0))</f>
        <v>Urban</v>
      </c>
      <c r="N88" t="str">
        <f>INDEX(Product[Segment],MATCH(Sales_Data[[#This Row],[ProductID]],Product[ProductID],0))</f>
        <v>Moderation</v>
      </c>
      <c r="O88">
        <f>INDEX(Product[ManufacturerID],MATCH(Sales_Data[[#This Row],[ProductID]],Product[ProductID],0))</f>
        <v>7</v>
      </c>
      <c r="P88" s="5" t="str">
        <f>INDEX(Manufacturer[Manufacturer Name],MATCH(Sales_Data[[#This Row],[Manufacturer ID]],Manufacturer[ManufacturerID],0))</f>
        <v>VanArsdel</v>
      </c>
      <c r="Q88" s="5">
        <f>1/COUNTIFS(Sales_Data[Manufacturer Name],Sales_Data[[#This Row],[Manufacturer Name]])</f>
        <v>2.4570024570024569E-3</v>
      </c>
    </row>
    <row r="89" spans="1:17" x14ac:dyDescent="0.25">
      <c r="A89">
        <v>438</v>
      </c>
      <c r="B89" s="2">
        <v>42039</v>
      </c>
      <c r="C89" s="2" t="str">
        <f>TEXT(Sales_Data[[#This Row],[Date]],"yyyy")</f>
        <v>2015</v>
      </c>
      <c r="D89" s="2" t="str">
        <f>TEXT(Sales_Data[[#This Row],[Date]],"mmmm")</f>
        <v>February</v>
      </c>
      <c r="E89" s="2" t="str">
        <f>TEXT(Sales_Data[[#This Row],[Date]],"dddd")</f>
        <v>Wednesday</v>
      </c>
      <c r="F89" t="s">
        <v>839</v>
      </c>
      <c r="G89">
        <v>1</v>
      </c>
      <c r="H89" s="3">
        <v>11969.37</v>
      </c>
      <c r="I89" t="s">
        <v>20</v>
      </c>
      <c r="J89" t="str">
        <f>INDEX(Location[State],MATCH(Sales_Data[[#This Row],[Zip]],Location[Zip],0))</f>
        <v>Ontario</v>
      </c>
      <c r="K89" t="str">
        <f>INDEX(Product[Product Name],MATCH(Sales_Data[[#This Row],[ProductID]],Product[ProductID],0))</f>
        <v>Maximus UM-43</v>
      </c>
      <c r="L89">
        <f>1/COUNTIFS(Sales_Data[Product Name],Sales_Data[[#This Row],[Product Name]])</f>
        <v>2.0833333333333332E-2</v>
      </c>
      <c r="M89" t="str">
        <f>INDEX(Product[Category],MATCH(Sales_Data[[#This Row],[ProductID]],Product[ProductID],0))</f>
        <v>Urban</v>
      </c>
      <c r="N89" t="str">
        <f>INDEX(Product[Segment],MATCH(Sales_Data[[#This Row],[ProductID]],Product[ProductID],0))</f>
        <v>Moderation</v>
      </c>
      <c r="O89">
        <f>INDEX(Product[ManufacturerID],MATCH(Sales_Data[[#This Row],[ProductID]],Product[ProductID],0))</f>
        <v>7</v>
      </c>
      <c r="P89" s="5" t="str">
        <f>INDEX(Manufacturer[Manufacturer Name],MATCH(Sales_Data[[#This Row],[Manufacturer ID]],Manufacturer[ManufacturerID],0))</f>
        <v>VanArsdel</v>
      </c>
      <c r="Q89" s="5">
        <f>1/COUNTIFS(Sales_Data[Manufacturer Name],Sales_Data[[#This Row],[Manufacturer Name]])</f>
        <v>2.4570024570024569E-3</v>
      </c>
    </row>
    <row r="90" spans="1:17" x14ac:dyDescent="0.25">
      <c r="A90">
        <v>438</v>
      </c>
      <c r="B90" s="2">
        <v>42149</v>
      </c>
      <c r="C90" s="2" t="str">
        <f>TEXT(Sales_Data[[#This Row],[Date]],"yyyy")</f>
        <v>2015</v>
      </c>
      <c r="D90" s="2" t="str">
        <f>TEXT(Sales_Data[[#This Row],[Date]],"mmmm")</f>
        <v>May</v>
      </c>
      <c r="E90" s="2" t="str">
        <f>TEXT(Sales_Data[[#This Row],[Date]],"dddd")</f>
        <v>Monday</v>
      </c>
      <c r="F90" t="s">
        <v>1202</v>
      </c>
      <c r="G90">
        <v>1</v>
      </c>
      <c r="H90" s="3">
        <v>11969.37</v>
      </c>
      <c r="I90" t="s">
        <v>20</v>
      </c>
      <c r="J90" t="str">
        <f>INDEX(Location[State],MATCH(Sales_Data[[#This Row],[Zip]],Location[Zip],0))</f>
        <v>Manitoba</v>
      </c>
      <c r="K90" t="str">
        <f>INDEX(Product[Product Name],MATCH(Sales_Data[[#This Row],[ProductID]],Product[ProductID],0))</f>
        <v>Maximus UM-43</v>
      </c>
      <c r="L90">
        <f>1/COUNTIFS(Sales_Data[Product Name],Sales_Data[[#This Row],[Product Name]])</f>
        <v>2.0833333333333332E-2</v>
      </c>
      <c r="M90" t="str">
        <f>INDEX(Product[Category],MATCH(Sales_Data[[#This Row],[ProductID]],Product[ProductID],0))</f>
        <v>Urban</v>
      </c>
      <c r="N90" t="str">
        <f>INDEX(Product[Segment],MATCH(Sales_Data[[#This Row],[ProductID]],Product[ProductID],0))</f>
        <v>Moderation</v>
      </c>
      <c r="O90">
        <f>INDEX(Product[ManufacturerID],MATCH(Sales_Data[[#This Row],[ProductID]],Product[ProductID],0))</f>
        <v>7</v>
      </c>
      <c r="P90" s="5" t="str">
        <f>INDEX(Manufacturer[Manufacturer Name],MATCH(Sales_Data[[#This Row],[Manufacturer ID]],Manufacturer[ManufacturerID],0))</f>
        <v>VanArsdel</v>
      </c>
      <c r="Q90" s="5">
        <f>1/COUNTIFS(Sales_Data[Manufacturer Name],Sales_Data[[#This Row],[Manufacturer Name]])</f>
        <v>2.4570024570024569E-3</v>
      </c>
    </row>
    <row r="91" spans="1:17" x14ac:dyDescent="0.25">
      <c r="A91">
        <v>438</v>
      </c>
      <c r="B91" s="2">
        <v>42149</v>
      </c>
      <c r="C91" s="2" t="str">
        <f>TEXT(Sales_Data[[#This Row],[Date]],"yyyy")</f>
        <v>2015</v>
      </c>
      <c r="D91" s="2" t="str">
        <f>TEXT(Sales_Data[[#This Row],[Date]],"mmmm")</f>
        <v>May</v>
      </c>
      <c r="E91" s="2" t="str">
        <f>TEXT(Sales_Data[[#This Row],[Date]],"dddd")</f>
        <v>Monday</v>
      </c>
      <c r="F91" t="s">
        <v>1408</v>
      </c>
      <c r="G91">
        <v>1</v>
      </c>
      <c r="H91" s="3">
        <v>11969.37</v>
      </c>
      <c r="I91" t="s">
        <v>20</v>
      </c>
      <c r="J91" t="str">
        <f>INDEX(Location[State],MATCH(Sales_Data[[#This Row],[Zip]],Location[Zip],0))</f>
        <v>Alberta</v>
      </c>
      <c r="K91" t="str">
        <f>INDEX(Product[Product Name],MATCH(Sales_Data[[#This Row],[ProductID]],Product[ProductID],0))</f>
        <v>Maximus UM-43</v>
      </c>
      <c r="L91">
        <f>1/COUNTIFS(Sales_Data[Product Name],Sales_Data[[#This Row],[Product Name]])</f>
        <v>2.0833333333333332E-2</v>
      </c>
      <c r="M91" t="str">
        <f>INDEX(Product[Category],MATCH(Sales_Data[[#This Row],[ProductID]],Product[ProductID],0))</f>
        <v>Urban</v>
      </c>
      <c r="N91" t="str">
        <f>INDEX(Product[Segment],MATCH(Sales_Data[[#This Row],[ProductID]],Product[ProductID],0))</f>
        <v>Moderation</v>
      </c>
      <c r="O91">
        <f>INDEX(Product[ManufacturerID],MATCH(Sales_Data[[#This Row],[ProductID]],Product[ProductID],0))</f>
        <v>7</v>
      </c>
      <c r="P91" s="5" t="str">
        <f>INDEX(Manufacturer[Manufacturer Name],MATCH(Sales_Data[[#This Row],[Manufacturer ID]],Manufacturer[ManufacturerID],0))</f>
        <v>VanArsdel</v>
      </c>
      <c r="Q91" s="5">
        <f>1/COUNTIFS(Sales_Data[Manufacturer Name],Sales_Data[[#This Row],[Manufacturer Name]])</f>
        <v>2.4570024570024569E-3</v>
      </c>
    </row>
    <row r="92" spans="1:17" x14ac:dyDescent="0.25">
      <c r="A92">
        <v>438</v>
      </c>
      <c r="B92" s="2">
        <v>42086</v>
      </c>
      <c r="C92" s="2" t="str">
        <f>TEXT(Sales_Data[[#This Row],[Date]],"yyyy")</f>
        <v>2015</v>
      </c>
      <c r="D92" s="2" t="str">
        <f>TEXT(Sales_Data[[#This Row],[Date]],"mmmm")</f>
        <v>March</v>
      </c>
      <c r="E92" s="2" t="str">
        <f>TEXT(Sales_Data[[#This Row],[Date]],"dddd")</f>
        <v>Monday</v>
      </c>
      <c r="F92" t="s">
        <v>1570</v>
      </c>
      <c r="G92">
        <v>1</v>
      </c>
      <c r="H92" s="3">
        <v>11969.37</v>
      </c>
      <c r="I92" t="s">
        <v>20</v>
      </c>
      <c r="J92" t="str">
        <f>INDEX(Location[State],MATCH(Sales_Data[[#This Row],[Zip]],Location[Zip],0))</f>
        <v>British Columbia</v>
      </c>
      <c r="K92" t="str">
        <f>INDEX(Product[Product Name],MATCH(Sales_Data[[#This Row],[ProductID]],Product[ProductID],0))</f>
        <v>Maximus UM-43</v>
      </c>
      <c r="L92">
        <f>1/COUNTIFS(Sales_Data[Product Name],Sales_Data[[#This Row],[Product Name]])</f>
        <v>2.0833333333333332E-2</v>
      </c>
      <c r="M92" t="str">
        <f>INDEX(Product[Category],MATCH(Sales_Data[[#This Row],[ProductID]],Product[ProductID],0))</f>
        <v>Urban</v>
      </c>
      <c r="N92" t="str">
        <f>INDEX(Product[Segment],MATCH(Sales_Data[[#This Row],[ProductID]],Product[ProductID],0))</f>
        <v>Moderation</v>
      </c>
      <c r="O92">
        <f>INDEX(Product[ManufacturerID],MATCH(Sales_Data[[#This Row],[ProductID]],Product[ProductID],0))</f>
        <v>7</v>
      </c>
      <c r="P92" s="5" t="str">
        <f>INDEX(Manufacturer[Manufacturer Name],MATCH(Sales_Data[[#This Row],[Manufacturer ID]],Manufacturer[ManufacturerID],0))</f>
        <v>VanArsdel</v>
      </c>
      <c r="Q92" s="5">
        <f>1/COUNTIFS(Sales_Data[Manufacturer Name],Sales_Data[[#This Row],[Manufacturer Name]])</f>
        <v>2.4570024570024569E-3</v>
      </c>
    </row>
    <row r="93" spans="1:17" x14ac:dyDescent="0.25">
      <c r="A93">
        <v>438</v>
      </c>
      <c r="B93" s="2">
        <v>42056</v>
      </c>
      <c r="C93" s="2" t="str">
        <f>TEXT(Sales_Data[[#This Row],[Date]],"yyyy")</f>
        <v>2015</v>
      </c>
      <c r="D93" s="2" t="str">
        <f>TEXT(Sales_Data[[#This Row],[Date]],"mmmm")</f>
        <v>February</v>
      </c>
      <c r="E93" s="2" t="str">
        <f>TEXT(Sales_Data[[#This Row],[Date]],"dddd")</f>
        <v>Saturday</v>
      </c>
      <c r="F93" t="s">
        <v>687</v>
      </c>
      <c r="G93">
        <v>1</v>
      </c>
      <c r="H93" s="3">
        <v>11969.37</v>
      </c>
      <c r="I93" t="s">
        <v>20</v>
      </c>
      <c r="J93" t="str">
        <f>INDEX(Location[State],MATCH(Sales_Data[[#This Row],[Zip]],Location[Zip],0))</f>
        <v>Ontario</v>
      </c>
      <c r="K93" t="str">
        <f>INDEX(Product[Product Name],MATCH(Sales_Data[[#This Row],[ProductID]],Product[ProductID],0))</f>
        <v>Maximus UM-43</v>
      </c>
      <c r="L93">
        <f>1/COUNTIFS(Sales_Data[Product Name],Sales_Data[[#This Row],[Product Name]])</f>
        <v>2.0833333333333332E-2</v>
      </c>
      <c r="M93" t="str">
        <f>INDEX(Product[Category],MATCH(Sales_Data[[#This Row],[ProductID]],Product[ProductID],0))</f>
        <v>Urban</v>
      </c>
      <c r="N93" t="str">
        <f>INDEX(Product[Segment],MATCH(Sales_Data[[#This Row],[ProductID]],Product[ProductID],0))</f>
        <v>Moderation</v>
      </c>
      <c r="O93">
        <f>INDEX(Product[ManufacturerID],MATCH(Sales_Data[[#This Row],[ProductID]],Product[ProductID],0))</f>
        <v>7</v>
      </c>
      <c r="P93" s="5" t="str">
        <f>INDEX(Manufacturer[Manufacturer Name],MATCH(Sales_Data[[#This Row],[Manufacturer ID]],Manufacturer[ManufacturerID],0))</f>
        <v>VanArsdel</v>
      </c>
      <c r="Q93" s="5">
        <f>1/COUNTIFS(Sales_Data[Manufacturer Name],Sales_Data[[#This Row],[Manufacturer Name]])</f>
        <v>2.4570024570024569E-3</v>
      </c>
    </row>
    <row r="94" spans="1:17" x14ac:dyDescent="0.25">
      <c r="A94">
        <v>438</v>
      </c>
      <c r="B94" s="2">
        <v>42057</v>
      </c>
      <c r="C94" s="2" t="str">
        <f>TEXT(Sales_Data[[#This Row],[Date]],"yyyy")</f>
        <v>2015</v>
      </c>
      <c r="D94" s="2" t="str">
        <f>TEXT(Sales_Data[[#This Row],[Date]],"mmmm")</f>
        <v>February</v>
      </c>
      <c r="E94" s="2" t="str">
        <f>TEXT(Sales_Data[[#This Row],[Date]],"dddd")</f>
        <v>Sunday</v>
      </c>
      <c r="F94" t="s">
        <v>1230</v>
      </c>
      <c r="G94">
        <v>1</v>
      </c>
      <c r="H94" s="3">
        <v>11969.37</v>
      </c>
      <c r="I94" t="s">
        <v>20</v>
      </c>
      <c r="J94" t="str">
        <f>INDEX(Location[State],MATCH(Sales_Data[[#This Row],[Zip]],Location[Zip],0))</f>
        <v>Manitoba</v>
      </c>
      <c r="K94" t="str">
        <f>INDEX(Product[Product Name],MATCH(Sales_Data[[#This Row],[ProductID]],Product[ProductID],0))</f>
        <v>Maximus UM-43</v>
      </c>
      <c r="L94">
        <f>1/COUNTIFS(Sales_Data[Product Name],Sales_Data[[#This Row],[Product Name]])</f>
        <v>2.0833333333333332E-2</v>
      </c>
      <c r="M94" t="str">
        <f>INDEX(Product[Category],MATCH(Sales_Data[[#This Row],[ProductID]],Product[ProductID],0))</f>
        <v>Urban</v>
      </c>
      <c r="N94" t="str">
        <f>INDEX(Product[Segment],MATCH(Sales_Data[[#This Row],[ProductID]],Product[ProductID],0))</f>
        <v>Moderation</v>
      </c>
      <c r="O94">
        <f>INDEX(Product[ManufacturerID],MATCH(Sales_Data[[#This Row],[ProductID]],Product[ProductID],0))</f>
        <v>7</v>
      </c>
      <c r="P94" s="5" t="str">
        <f>INDEX(Manufacturer[Manufacturer Name],MATCH(Sales_Data[[#This Row],[Manufacturer ID]],Manufacturer[ManufacturerID],0))</f>
        <v>VanArsdel</v>
      </c>
      <c r="Q94" s="5">
        <f>1/COUNTIFS(Sales_Data[Manufacturer Name],Sales_Data[[#This Row],[Manufacturer Name]])</f>
        <v>2.4570024570024569E-3</v>
      </c>
    </row>
    <row r="95" spans="1:17" x14ac:dyDescent="0.25">
      <c r="A95">
        <v>438</v>
      </c>
      <c r="B95" s="2">
        <v>42155</v>
      </c>
      <c r="C95" s="2" t="str">
        <f>TEXT(Sales_Data[[#This Row],[Date]],"yyyy")</f>
        <v>2015</v>
      </c>
      <c r="D95" s="2" t="str">
        <f>TEXT(Sales_Data[[#This Row],[Date]],"mmmm")</f>
        <v>May</v>
      </c>
      <c r="E95" s="2" t="str">
        <f>TEXT(Sales_Data[[#This Row],[Date]],"dddd")</f>
        <v>Sunday</v>
      </c>
      <c r="F95" t="s">
        <v>1220</v>
      </c>
      <c r="G95">
        <v>1</v>
      </c>
      <c r="H95" s="3">
        <v>11969.37</v>
      </c>
      <c r="I95" t="s">
        <v>20</v>
      </c>
      <c r="J95" t="str">
        <f>INDEX(Location[State],MATCH(Sales_Data[[#This Row],[Zip]],Location[Zip],0))</f>
        <v>Manitoba</v>
      </c>
      <c r="K95" t="str">
        <f>INDEX(Product[Product Name],MATCH(Sales_Data[[#This Row],[ProductID]],Product[ProductID],0))</f>
        <v>Maximus UM-43</v>
      </c>
      <c r="L95">
        <f>1/COUNTIFS(Sales_Data[Product Name],Sales_Data[[#This Row],[Product Name]])</f>
        <v>2.0833333333333332E-2</v>
      </c>
      <c r="M95" t="str">
        <f>INDEX(Product[Category],MATCH(Sales_Data[[#This Row],[ProductID]],Product[ProductID],0))</f>
        <v>Urban</v>
      </c>
      <c r="N95" t="str">
        <f>INDEX(Product[Segment],MATCH(Sales_Data[[#This Row],[ProductID]],Product[ProductID],0))</f>
        <v>Moderation</v>
      </c>
      <c r="O95">
        <f>INDEX(Product[ManufacturerID],MATCH(Sales_Data[[#This Row],[ProductID]],Product[ProductID],0))</f>
        <v>7</v>
      </c>
      <c r="P95" s="5" t="str">
        <f>INDEX(Manufacturer[Manufacturer Name],MATCH(Sales_Data[[#This Row],[Manufacturer ID]],Manufacturer[ManufacturerID],0))</f>
        <v>VanArsdel</v>
      </c>
      <c r="Q95" s="5">
        <f>1/COUNTIFS(Sales_Data[Manufacturer Name],Sales_Data[[#This Row],[Manufacturer Name]])</f>
        <v>2.4570024570024569E-3</v>
      </c>
    </row>
    <row r="96" spans="1:17" x14ac:dyDescent="0.25">
      <c r="A96">
        <v>438</v>
      </c>
      <c r="B96" s="2">
        <v>42156</v>
      </c>
      <c r="C96" s="2" t="str">
        <f>TEXT(Sales_Data[[#This Row],[Date]],"yyyy")</f>
        <v>2015</v>
      </c>
      <c r="D96" s="2" t="str">
        <f>TEXT(Sales_Data[[#This Row],[Date]],"mmmm")</f>
        <v>June</v>
      </c>
      <c r="E96" s="2" t="str">
        <f>TEXT(Sales_Data[[#This Row],[Date]],"dddd")</f>
        <v>Monday</v>
      </c>
      <c r="F96" t="s">
        <v>953</v>
      </c>
      <c r="G96">
        <v>1</v>
      </c>
      <c r="H96" s="3">
        <v>11969.37</v>
      </c>
      <c r="I96" t="s">
        <v>20</v>
      </c>
      <c r="J96" t="str">
        <f>INDEX(Location[State],MATCH(Sales_Data[[#This Row],[Zip]],Location[Zip],0))</f>
        <v>Ontario</v>
      </c>
      <c r="K96" t="str">
        <f>INDEX(Product[Product Name],MATCH(Sales_Data[[#This Row],[ProductID]],Product[ProductID],0))</f>
        <v>Maximus UM-43</v>
      </c>
      <c r="L96">
        <f>1/COUNTIFS(Sales_Data[Product Name],Sales_Data[[#This Row],[Product Name]])</f>
        <v>2.0833333333333332E-2</v>
      </c>
      <c r="M96" t="str">
        <f>INDEX(Product[Category],MATCH(Sales_Data[[#This Row],[ProductID]],Product[ProductID],0))</f>
        <v>Urban</v>
      </c>
      <c r="N96" t="str">
        <f>INDEX(Product[Segment],MATCH(Sales_Data[[#This Row],[ProductID]],Product[ProductID],0))</f>
        <v>Moderation</v>
      </c>
      <c r="O96">
        <f>INDEX(Product[ManufacturerID],MATCH(Sales_Data[[#This Row],[ProductID]],Product[ProductID],0))</f>
        <v>7</v>
      </c>
      <c r="P96" s="5" t="str">
        <f>INDEX(Manufacturer[Manufacturer Name],MATCH(Sales_Data[[#This Row],[Manufacturer ID]],Manufacturer[ManufacturerID],0))</f>
        <v>VanArsdel</v>
      </c>
      <c r="Q96" s="5">
        <f>1/COUNTIFS(Sales_Data[Manufacturer Name],Sales_Data[[#This Row],[Manufacturer Name]])</f>
        <v>2.4570024570024569E-3</v>
      </c>
    </row>
    <row r="97" spans="1:17" x14ac:dyDescent="0.25">
      <c r="A97">
        <v>438</v>
      </c>
      <c r="B97" s="2">
        <v>42061</v>
      </c>
      <c r="C97" s="2" t="str">
        <f>TEXT(Sales_Data[[#This Row],[Date]],"yyyy")</f>
        <v>2015</v>
      </c>
      <c r="D97" s="2" t="str">
        <f>TEXT(Sales_Data[[#This Row],[Date]],"mmmm")</f>
        <v>February</v>
      </c>
      <c r="E97" s="2" t="str">
        <f>TEXT(Sales_Data[[#This Row],[Date]],"dddd")</f>
        <v>Thursday</v>
      </c>
      <c r="F97" t="s">
        <v>983</v>
      </c>
      <c r="G97">
        <v>1</v>
      </c>
      <c r="H97" s="3">
        <v>11969.37</v>
      </c>
      <c r="I97" t="s">
        <v>20</v>
      </c>
      <c r="J97" t="str">
        <f>INDEX(Location[State],MATCH(Sales_Data[[#This Row],[Zip]],Location[Zip],0))</f>
        <v>Ontario</v>
      </c>
      <c r="K97" t="str">
        <f>INDEX(Product[Product Name],MATCH(Sales_Data[[#This Row],[ProductID]],Product[ProductID],0))</f>
        <v>Maximus UM-43</v>
      </c>
      <c r="L97">
        <f>1/COUNTIFS(Sales_Data[Product Name],Sales_Data[[#This Row],[Product Name]])</f>
        <v>2.0833333333333332E-2</v>
      </c>
      <c r="M97" t="str">
        <f>INDEX(Product[Category],MATCH(Sales_Data[[#This Row],[ProductID]],Product[ProductID],0))</f>
        <v>Urban</v>
      </c>
      <c r="N97" t="str">
        <f>INDEX(Product[Segment],MATCH(Sales_Data[[#This Row],[ProductID]],Product[ProductID],0))</f>
        <v>Moderation</v>
      </c>
      <c r="O97">
        <f>INDEX(Product[ManufacturerID],MATCH(Sales_Data[[#This Row],[ProductID]],Product[ProductID],0))</f>
        <v>7</v>
      </c>
      <c r="P97" s="5" t="str">
        <f>INDEX(Manufacturer[Manufacturer Name],MATCH(Sales_Data[[#This Row],[Manufacturer ID]],Manufacturer[ManufacturerID],0))</f>
        <v>VanArsdel</v>
      </c>
      <c r="Q97" s="5">
        <f>1/COUNTIFS(Sales_Data[Manufacturer Name],Sales_Data[[#This Row],[Manufacturer Name]])</f>
        <v>2.4570024570024569E-3</v>
      </c>
    </row>
    <row r="98" spans="1:17" x14ac:dyDescent="0.25">
      <c r="A98">
        <v>438</v>
      </c>
      <c r="B98" s="2">
        <v>42063</v>
      </c>
      <c r="C98" s="2" t="str">
        <f>TEXT(Sales_Data[[#This Row],[Date]],"yyyy")</f>
        <v>2015</v>
      </c>
      <c r="D98" s="2" t="str">
        <f>TEXT(Sales_Data[[#This Row],[Date]],"mmmm")</f>
        <v>February</v>
      </c>
      <c r="E98" s="2" t="str">
        <f>TEXT(Sales_Data[[#This Row],[Date]],"dddd")</f>
        <v>Saturday</v>
      </c>
      <c r="F98" t="s">
        <v>1218</v>
      </c>
      <c r="G98">
        <v>1</v>
      </c>
      <c r="H98" s="3">
        <v>11969.37</v>
      </c>
      <c r="I98" t="s">
        <v>20</v>
      </c>
      <c r="J98" t="str">
        <f>INDEX(Location[State],MATCH(Sales_Data[[#This Row],[Zip]],Location[Zip],0))</f>
        <v>Manitoba</v>
      </c>
      <c r="K98" t="str">
        <f>INDEX(Product[Product Name],MATCH(Sales_Data[[#This Row],[ProductID]],Product[ProductID],0))</f>
        <v>Maximus UM-43</v>
      </c>
      <c r="L98">
        <f>1/COUNTIFS(Sales_Data[Product Name],Sales_Data[[#This Row],[Product Name]])</f>
        <v>2.0833333333333332E-2</v>
      </c>
      <c r="M98" t="str">
        <f>INDEX(Product[Category],MATCH(Sales_Data[[#This Row],[ProductID]],Product[ProductID],0))</f>
        <v>Urban</v>
      </c>
      <c r="N98" t="str">
        <f>INDEX(Product[Segment],MATCH(Sales_Data[[#This Row],[ProductID]],Product[ProductID],0))</f>
        <v>Moderation</v>
      </c>
      <c r="O98">
        <f>INDEX(Product[ManufacturerID],MATCH(Sales_Data[[#This Row],[ProductID]],Product[ProductID],0))</f>
        <v>7</v>
      </c>
      <c r="P98" s="5" t="str">
        <f>INDEX(Manufacturer[Manufacturer Name],MATCH(Sales_Data[[#This Row],[Manufacturer ID]],Manufacturer[ManufacturerID],0))</f>
        <v>VanArsdel</v>
      </c>
      <c r="Q98" s="5">
        <f>1/COUNTIFS(Sales_Data[Manufacturer Name],Sales_Data[[#This Row],[Manufacturer Name]])</f>
        <v>2.4570024570024569E-3</v>
      </c>
    </row>
    <row r="99" spans="1:17" x14ac:dyDescent="0.25">
      <c r="A99">
        <v>438</v>
      </c>
      <c r="B99" s="2">
        <v>42176</v>
      </c>
      <c r="C99" s="2" t="str">
        <f>TEXT(Sales_Data[[#This Row],[Date]],"yyyy")</f>
        <v>2015</v>
      </c>
      <c r="D99" s="2" t="str">
        <f>TEXT(Sales_Data[[#This Row],[Date]],"mmmm")</f>
        <v>June</v>
      </c>
      <c r="E99" s="2" t="str">
        <f>TEXT(Sales_Data[[#This Row],[Date]],"dddd")</f>
        <v>Sunday</v>
      </c>
      <c r="F99" t="s">
        <v>687</v>
      </c>
      <c r="G99">
        <v>1</v>
      </c>
      <c r="H99" s="3">
        <v>11969.37</v>
      </c>
      <c r="I99" t="s">
        <v>20</v>
      </c>
      <c r="J99" t="str">
        <f>INDEX(Location[State],MATCH(Sales_Data[[#This Row],[Zip]],Location[Zip],0))</f>
        <v>Ontario</v>
      </c>
      <c r="K99" t="str">
        <f>INDEX(Product[Product Name],MATCH(Sales_Data[[#This Row],[ProductID]],Product[ProductID],0))</f>
        <v>Maximus UM-43</v>
      </c>
      <c r="L99">
        <f>1/COUNTIFS(Sales_Data[Product Name],Sales_Data[[#This Row],[Product Name]])</f>
        <v>2.0833333333333332E-2</v>
      </c>
      <c r="M99" t="str">
        <f>INDEX(Product[Category],MATCH(Sales_Data[[#This Row],[ProductID]],Product[ProductID],0))</f>
        <v>Urban</v>
      </c>
      <c r="N99" t="str">
        <f>INDEX(Product[Segment],MATCH(Sales_Data[[#This Row],[ProductID]],Product[ProductID],0))</f>
        <v>Moderation</v>
      </c>
      <c r="O99">
        <f>INDEX(Product[ManufacturerID],MATCH(Sales_Data[[#This Row],[ProductID]],Product[ProductID],0))</f>
        <v>7</v>
      </c>
      <c r="P99" s="5" t="str">
        <f>INDEX(Manufacturer[Manufacturer Name],MATCH(Sales_Data[[#This Row],[Manufacturer ID]],Manufacturer[ManufacturerID],0))</f>
        <v>VanArsdel</v>
      </c>
      <c r="Q99" s="5">
        <f>1/COUNTIFS(Sales_Data[Manufacturer Name],Sales_Data[[#This Row],[Manufacturer Name]])</f>
        <v>2.4570024570024569E-3</v>
      </c>
    </row>
    <row r="100" spans="1:17" x14ac:dyDescent="0.25">
      <c r="A100">
        <v>438</v>
      </c>
      <c r="B100" s="2">
        <v>42099</v>
      </c>
      <c r="C100" s="2" t="str">
        <f>TEXT(Sales_Data[[#This Row],[Date]],"yyyy")</f>
        <v>2015</v>
      </c>
      <c r="D100" s="2" t="str">
        <f>TEXT(Sales_Data[[#This Row],[Date]],"mmmm")</f>
        <v>April</v>
      </c>
      <c r="E100" s="2" t="str">
        <f>TEXT(Sales_Data[[#This Row],[Date]],"dddd")</f>
        <v>Sunday</v>
      </c>
      <c r="F100" t="s">
        <v>1378</v>
      </c>
      <c r="G100">
        <v>1</v>
      </c>
      <c r="H100" s="3">
        <v>11969.37</v>
      </c>
      <c r="I100" t="s">
        <v>20</v>
      </c>
      <c r="J100" t="str">
        <f>INDEX(Location[State],MATCH(Sales_Data[[#This Row],[Zip]],Location[Zip],0))</f>
        <v>Alberta</v>
      </c>
      <c r="K100" t="str">
        <f>INDEX(Product[Product Name],MATCH(Sales_Data[[#This Row],[ProductID]],Product[ProductID],0))</f>
        <v>Maximus UM-43</v>
      </c>
      <c r="L100">
        <f>1/COUNTIFS(Sales_Data[Product Name],Sales_Data[[#This Row],[Product Name]])</f>
        <v>2.0833333333333332E-2</v>
      </c>
      <c r="M100" t="str">
        <f>INDEX(Product[Category],MATCH(Sales_Data[[#This Row],[ProductID]],Product[ProductID],0))</f>
        <v>Urban</v>
      </c>
      <c r="N100" t="str">
        <f>INDEX(Product[Segment],MATCH(Sales_Data[[#This Row],[ProductID]],Product[ProductID],0))</f>
        <v>Moderation</v>
      </c>
      <c r="O100">
        <f>INDEX(Product[ManufacturerID],MATCH(Sales_Data[[#This Row],[ProductID]],Product[ProductID],0))</f>
        <v>7</v>
      </c>
      <c r="P100" s="5" t="str">
        <f>INDEX(Manufacturer[Manufacturer Name],MATCH(Sales_Data[[#This Row],[Manufacturer ID]],Manufacturer[ManufacturerID],0))</f>
        <v>VanArsdel</v>
      </c>
      <c r="Q100" s="5">
        <f>1/COUNTIFS(Sales_Data[Manufacturer Name],Sales_Data[[#This Row],[Manufacturer Name]])</f>
        <v>2.4570024570024569E-3</v>
      </c>
    </row>
    <row r="101" spans="1:17" x14ac:dyDescent="0.25">
      <c r="A101">
        <v>438</v>
      </c>
      <c r="B101" s="2">
        <v>42088</v>
      </c>
      <c r="C101" s="2" t="str">
        <f>TEXT(Sales_Data[[#This Row],[Date]],"yyyy")</f>
        <v>2015</v>
      </c>
      <c r="D101" s="2" t="str">
        <f>TEXT(Sales_Data[[#This Row],[Date]],"mmmm")</f>
        <v>March</v>
      </c>
      <c r="E101" s="2" t="str">
        <f>TEXT(Sales_Data[[#This Row],[Date]],"dddd")</f>
        <v>Wednesday</v>
      </c>
      <c r="F101" t="s">
        <v>971</v>
      </c>
      <c r="G101">
        <v>1</v>
      </c>
      <c r="H101" s="3">
        <v>11525.85</v>
      </c>
      <c r="I101" t="s">
        <v>20</v>
      </c>
      <c r="J101" t="str">
        <f>INDEX(Location[State],MATCH(Sales_Data[[#This Row],[Zip]],Location[Zip],0))</f>
        <v>Ontario</v>
      </c>
      <c r="K101" t="str">
        <f>INDEX(Product[Product Name],MATCH(Sales_Data[[#This Row],[ProductID]],Product[ProductID],0))</f>
        <v>Maximus UM-43</v>
      </c>
      <c r="L101">
        <f>1/COUNTIFS(Sales_Data[Product Name],Sales_Data[[#This Row],[Product Name]])</f>
        <v>2.0833333333333332E-2</v>
      </c>
      <c r="M101" t="str">
        <f>INDEX(Product[Category],MATCH(Sales_Data[[#This Row],[ProductID]],Product[ProductID],0))</f>
        <v>Urban</v>
      </c>
      <c r="N101" t="str">
        <f>INDEX(Product[Segment],MATCH(Sales_Data[[#This Row],[ProductID]],Product[ProductID],0))</f>
        <v>Moderation</v>
      </c>
      <c r="O101">
        <f>INDEX(Product[ManufacturerID],MATCH(Sales_Data[[#This Row],[ProductID]],Product[ProductID],0))</f>
        <v>7</v>
      </c>
      <c r="P101" s="5" t="str">
        <f>INDEX(Manufacturer[Manufacturer Name],MATCH(Sales_Data[[#This Row],[Manufacturer ID]],Manufacturer[ManufacturerID],0))</f>
        <v>VanArsdel</v>
      </c>
      <c r="Q101" s="5">
        <f>1/COUNTIFS(Sales_Data[Manufacturer Name],Sales_Data[[#This Row],[Manufacturer Name]])</f>
        <v>2.4570024570024569E-3</v>
      </c>
    </row>
    <row r="102" spans="1:17" x14ac:dyDescent="0.25">
      <c r="A102">
        <v>438</v>
      </c>
      <c r="B102" s="2">
        <v>42100</v>
      </c>
      <c r="C102" s="2" t="str">
        <f>TEXT(Sales_Data[[#This Row],[Date]],"yyyy")</f>
        <v>2015</v>
      </c>
      <c r="D102" s="2" t="str">
        <f>TEXT(Sales_Data[[#This Row],[Date]],"mmmm")</f>
        <v>April</v>
      </c>
      <c r="E102" s="2" t="str">
        <f>TEXT(Sales_Data[[#This Row],[Date]],"dddd")</f>
        <v>Monday</v>
      </c>
      <c r="F102" t="s">
        <v>945</v>
      </c>
      <c r="G102">
        <v>1</v>
      </c>
      <c r="H102" s="3">
        <v>11969.37</v>
      </c>
      <c r="I102" t="s">
        <v>20</v>
      </c>
      <c r="J102" t="str">
        <f>INDEX(Location[State],MATCH(Sales_Data[[#This Row],[Zip]],Location[Zip],0))</f>
        <v>Ontario</v>
      </c>
      <c r="K102" t="str">
        <f>INDEX(Product[Product Name],MATCH(Sales_Data[[#This Row],[ProductID]],Product[ProductID],0))</f>
        <v>Maximus UM-43</v>
      </c>
      <c r="L102">
        <f>1/COUNTIFS(Sales_Data[Product Name],Sales_Data[[#This Row],[Product Name]])</f>
        <v>2.0833333333333332E-2</v>
      </c>
      <c r="M102" t="str">
        <f>INDEX(Product[Category],MATCH(Sales_Data[[#This Row],[ProductID]],Product[ProductID],0))</f>
        <v>Urban</v>
      </c>
      <c r="N102" t="str">
        <f>INDEX(Product[Segment],MATCH(Sales_Data[[#This Row],[ProductID]],Product[ProductID],0))</f>
        <v>Moderation</v>
      </c>
      <c r="O102">
        <f>INDEX(Product[ManufacturerID],MATCH(Sales_Data[[#This Row],[ProductID]],Product[ProductID],0))</f>
        <v>7</v>
      </c>
      <c r="P102" s="5" t="str">
        <f>INDEX(Manufacturer[Manufacturer Name],MATCH(Sales_Data[[#This Row],[Manufacturer ID]],Manufacturer[ManufacturerID],0))</f>
        <v>VanArsdel</v>
      </c>
      <c r="Q102" s="5">
        <f>1/COUNTIFS(Sales_Data[Manufacturer Name],Sales_Data[[#This Row],[Manufacturer Name]])</f>
        <v>2.4570024570024569E-3</v>
      </c>
    </row>
    <row r="103" spans="1:17" x14ac:dyDescent="0.25">
      <c r="A103">
        <v>438</v>
      </c>
      <c r="B103" s="2">
        <v>42112</v>
      </c>
      <c r="C103" s="2" t="str">
        <f>TEXT(Sales_Data[[#This Row],[Date]],"yyyy")</f>
        <v>2015</v>
      </c>
      <c r="D103" s="2" t="str">
        <f>TEXT(Sales_Data[[#This Row],[Date]],"mmmm")</f>
        <v>April</v>
      </c>
      <c r="E103" s="2" t="str">
        <f>TEXT(Sales_Data[[#This Row],[Date]],"dddd")</f>
        <v>Saturday</v>
      </c>
      <c r="F103" t="s">
        <v>394</v>
      </c>
      <c r="G103">
        <v>1</v>
      </c>
      <c r="H103" s="3">
        <v>11969.37</v>
      </c>
      <c r="I103" t="s">
        <v>20</v>
      </c>
      <c r="J103" t="str">
        <f>INDEX(Location[State],MATCH(Sales_Data[[#This Row],[Zip]],Location[Zip],0))</f>
        <v>Quebec</v>
      </c>
      <c r="K103" t="str">
        <f>INDEX(Product[Product Name],MATCH(Sales_Data[[#This Row],[ProductID]],Product[ProductID],0))</f>
        <v>Maximus UM-43</v>
      </c>
      <c r="L103">
        <f>1/COUNTIFS(Sales_Data[Product Name],Sales_Data[[#This Row],[Product Name]])</f>
        <v>2.0833333333333332E-2</v>
      </c>
      <c r="M103" t="str">
        <f>INDEX(Product[Category],MATCH(Sales_Data[[#This Row],[ProductID]],Product[ProductID],0))</f>
        <v>Urban</v>
      </c>
      <c r="N103" t="str">
        <f>INDEX(Product[Segment],MATCH(Sales_Data[[#This Row],[ProductID]],Product[ProductID],0))</f>
        <v>Moderation</v>
      </c>
      <c r="O103">
        <f>INDEX(Product[ManufacturerID],MATCH(Sales_Data[[#This Row],[ProductID]],Product[ProductID],0))</f>
        <v>7</v>
      </c>
      <c r="P103" s="5" t="str">
        <f>INDEX(Manufacturer[Manufacturer Name],MATCH(Sales_Data[[#This Row],[Manufacturer ID]],Manufacturer[ManufacturerID],0))</f>
        <v>VanArsdel</v>
      </c>
      <c r="Q103" s="5">
        <f>1/COUNTIFS(Sales_Data[Manufacturer Name],Sales_Data[[#This Row],[Manufacturer Name]])</f>
        <v>2.4570024570024569E-3</v>
      </c>
    </row>
    <row r="104" spans="1:17" x14ac:dyDescent="0.25">
      <c r="A104">
        <v>438</v>
      </c>
      <c r="B104" s="2">
        <v>42060</v>
      </c>
      <c r="C104" s="2" t="str">
        <f>TEXT(Sales_Data[[#This Row],[Date]],"yyyy")</f>
        <v>2015</v>
      </c>
      <c r="D104" s="2" t="str">
        <f>TEXT(Sales_Data[[#This Row],[Date]],"mmmm")</f>
        <v>February</v>
      </c>
      <c r="E104" s="2" t="str">
        <f>TEXT(Sales_Data[[#This Row],[Date]],"dddd")</f>
        <v>Wednesday</v>
      </c>
      <c r="F104" t="s">
        <v>1330</v>
      </c>
      <c r="G104">
        <v>1</v>
      </c>
      <c r="H104" s="3">
        <v>11969.37</v>
      </c>
      <c r="I104" t="s">
        <v>20</v>
      </c>
      <c r="J104" t="str">
        <f>INDEX(Location[State],MATCH(Sales_Data[[#This Row],[Zip]],Location[Zip],0))</f>
        <v>Alberta</v>
      </c>
      <c r="K104" t="str">
        <f>INDEX(Product[Product Name],MATCH(Sales_Data[[#This Row],[ProductID]],Product[ProductID],0))</f>
        <v>Maximus UM-43</v>
      </c>
      <c r="L104">
        <f>1/COUNTIFS(Sales_Data[Product Name],Sales_Data[[#This Row],[Product Name]])</f>
        <v>2.0833333333333332E-2</v>
      </c>
      <c r="M104" t="str">
        <f>INDEX(Product[Category],MATCH(Sales_Data[[#This Row],[ProductID]],Product[ProductID],0))</f>
        <v>Urban</v>
      </c>
      <c r="N104" t="str">
        <f>INDEX(Product[Segment],MATCH(Sales_Data[[#This Row],[ProductID]],Product[ProductID],0))</f>
        <v>Moderation</v>
      </c>
      <c r="O104">
        <f>INDEX(Product[ManufacturerID],MATCH(Sales_Data[[#This Row],[ProductID]],Product[ProductID],0))</f>
        <v>7</v>
      </c>
      <c r="P104" s="5" t="str">
        <f>INDEX(Manufacturer[Manufacturer Name],MATCH(Sales_Data[[#This Row],[Manufacturer ID]],Manufacturer[ManufacturerID],0))</f>
        <v>VanArsdel</v>
      </c>
      <c r="Q104" s="5">
        <f>1/COUNTIFS(Sales_Data[Manufacturer Name],Sales_Data[[#This Row],[Manufacturer Name]])</f>
        <v>2.4570024570024569E-3</v>
      </c>
    </row>
    <row r="105" spans="1:17" x14ac:dyDescent="0.25">
      <c r="A105">
        <v>438</v>
      </c>
      <c r="B105" s="2">
        <v>42025</v>
      </c>
      <c r="C105" s="2" t="str">
        <f>TEXT(Sales_Data[[#This Row],[Date]],"yyyy")</f>
        <v>2015</v>
      </c>
      <c r="D105" s="2" t="str">
        <f>TEXT(Sales_Data[[#This Row],[Date]],"mmmm")</f>
        <v>January</v>
      </c>
      <c r="E105" s="2" t="str">
        <f>TEXT(Sales_Data[[#This Row],[Date]],"dddd")</f>
        <v>Wednesday</v>
      </c>
      <c r="F105" t="s">
        <v>1600</v>
      </c>
      <c r="G105">
        <v>1</v>
      </c>
      <c r="H105" s="3">
        <v>11969.37</v>
      </c>
      <c r="I105" t="s">
        <v>20</v>
      </c>
      <c r="J105" t="str">
        <f>INDEX(Location[State],MATCH(Sales_Data[[#This Row],[Zip]],Location[Zip],0))</f>
        <v>British Columbia</v>
      </c>
      <c r="K105" t="str">
        <f>INDEX(Product[Product Name],MATCH(Sales_Data[[#This Row],[ProductID]],Product[ProductID],0))</f>
        <v>Maximus UM-43</v>
      </c>
      <c r="L105">
        <f>1/COUNTIFS(Sales_Data[Product Name],Sales_Data[[#This Row],[Product Name]])</f>
        <v>2.0833333333333332E-2</v>
      </c>
      <c r="M105" t="str">
        <f>INDEX(Product[Category],MATCH(Sales_Data[[#This Row],[ProductID]],Product[ProductID],0))</f>
        <v>Urban</v>
      </c>
      <c r="N105" t="str">
        <f>INDEX(Product[Segment],MATCH(Sales_Data[[#This Row],[ProductID]],Product[ProductID],0))</f>
        <v>Moderation</v>
      </c>
      <c r="O105">
        <f>INDEX(Product[ManufacturerID],MATCH(Sales_Data[[#This Row],[ProductID]],Product[ProductID],0))</f>
        <v>7</v>
      </c>
      <c r="P105" s="5" t="str">
        <f>INDEX(Manufacturer[Manufacturer Name],MATCH(Sales_Data[[#This Row],[Manufacturer ID]],Manufacturer[ManufacturerID],0))</f>
        <v>VanArsdel</v>
      </c>
      <c r="Q105" s="5">
        <f>1/COUNTIFS(Sales_Data[Manufacturer Name],Sales_Data[[#This Row],[Manufacturer Name]])</f>
        <v>2.4570024570024569E-3</v>
      </c>
    </row>
    <row r="106" spans="1:17" x14ac:dyDescent="0.25">
      <c r="A106">
        <v>438</v>
      </c>
      <c r="B106" s="2">
        <v>42014</v>
      </c>
      <c r="C106" s="2" t="str">
        <f>TEXT(Sales_Data[[#This Row],[Date]],"yyyy")</f>
        <v>2015</v>
      </c>
      <c r="D106" s="2" t="str">
        <f>TEXT(Sales_Data[[#This Row],[Date]],"mmmm")</f>
        <v>January</v>
      </c>
      <c r="E106" s="2" t="str">
        <f>TEXT(Sales_Data[[#This Row],[Date]],"dddd")</f>
        <v>Saturday</v>
      </c>
      <c r="F106" t="s">
        <v>1563</v>
      </c>
      <c r="G106">
        <v>1</v>
      </c>
      <c r="H106" s="3">
        <v>11969.37</v>
      </c>
      <c r="I106" t="s">
        <v>20</v>
      </c>
      <c r="J106" t="str">
        <f>INDEX(Location[State],MATCH(Sales_Data[[#This Row],[Zip]],Location[Zip],0))</f>
        <v>British Columbia</v>
      </c>
      <c r="K106" t="str">
        <f>INDEX(Product[Product Name],MATCH(Sales_Data[[#This Row],[ProductID]],Product[ProductID],0))</f>
        <v>Maximus UM-43</v>
      </c>
      <c r="L106">
        <f>1/COUNTIFS(Sales_Data[Product Name],Sales_Data[[#This Row],[Product Name]])</f>
        <v>2.0833333333333332E-2</v>
      </c>
      <c r="M106" t="str">
        <f>INDEX(Product[Category],MATCH(Sales_Data[[#This Row],[ProductID]],Product[ProductID],0))</f>
        <v>Urban</v>
      </c>
      <c r="N106" t="str">
        <f>INDEX(Product[Segment],MATCH(Sales_Data[[#This Row],[ProductID]],Product[ProductID],0))</f>
        <v>Moderation</v>
      </c>
      <c r="O106">
        <f>INDEX(Product[ManufacturerID],MATCH(Sales_Data[[#This Row],[ProductID]],Product[ProductID],0))</f>
        <v>7</v>
      </c>
      <c r="P106" s="5" t="str">
        <f>INDEX(Manufacturer[Manufacturer Name],MATCH(Sales_Data[[#This Row],[Manufacturer ID]],Manufacturer[ManufacturerID],0))</f>
        <v>VanArsdel</v>
      </c>
      <c r="Q106" s="5">
        <f>1/COUNTIFS(Sales_Data[Manufacturer Name],Sales_Data[[#This Row],[Manufacturer Name]])</f>
        <v>2.4570024570024569E-3</v>
      </c>
    </row>
    <row r="107" spans="1:17" x14ac:dyDescent="0.25">
      <c r="A107">
        <v>438</v>
      </c>
      <c r="B107" s="2">
        <v>42080</v>
      </c>
      <c r="C107" s="2" t="str">
        <f>TEXT(Sales_Data[[#This Row],[Date]],"yyyy")</f>
        <v>2015</v>
      </c>
      <c r="D107" s="2" t="str">
        <f>TEXT(Sales_Data[[#This Row],[Date]],"mmmm")</f>
        <v>March</v>
      </c>
      <c r="E107" s="2" t="str">
        <f>TEXT(Sales_Data[[#This Row],[Date]],"dddd")</f>
        <v>Tuesday</v>
      </c>
      <c r="F107" t="s">
        <v>1400</v>
      </c>
      <c r="G107">
        <v>1</v>
      </c>
      <c r="H107" s="3">
        <v>11969.37</v>
      </c>
      <c r="I107" t="s">
        <v>20</v>
      </c>
      <c r="J107" t="str">
        <f>INDEX(Location[State],MATCH(Sales_Data[[#This Row],[Zip]],Location[Zip],0))</f>
        <v>Alberta</v>
      </c>
      <c r="K107" t="str">
        <f>INDEX(Product[Product Name],MATCH(Sales_Data[[#This Row],[ProductID]],Product[ProductID],0))</f>
        <v>Maximus UM-43</v>
      </c>
      <c r="L107">
        <f>1/COUNTIFS(Sales_Data[Product Name],Sales_Data[[#This Row],[Product Name]])</f>
        <v>2.0833333333333332E-2</v>
      </c>
      <c r="M107" t="str">
        <f>INDEX(Product[Category],MATCH(Sales_Data[[#This Row],[ProductID]],Product[ProductID],0))</f>
        <v>Urban</v>
      </c>
      <c r="N107" t="str">
        <f>INDEX(Product[Segment],MATCH(Sales_Data[[#This Row],[ProductID]],Product[ProductID],0))</f>
        <v>Moderation</v>
      </c>
      <c r="O107">
        <f>INDEX(Product[ManufacturerID],MATCH(Sales_Data[[#This Row],[ProductID]],Product[ProductID],0))</f>
        <v>7</v>
      </c>
      <c r="P107" s="5" t="str">
        <f>INDEX(Manufacturer[Manufacturer Name],MATCH(Sales_Data[[#This Row],[Manufacturer ID]],Manufacturer[ManufacturerID],0))</f>
        <v>VanArsdel</v>
      </c>
      <c r="Q107" s="5">
        <f>1/COUNTIFS(Sales_Data[Manufacturer Name],Sales_Data[[#This Row],[Manufacturer Name]])</f>
        <v>2.4570024570024569E-3</v>
      </c>
    </row>
    <row r="108" spans="1:17" x14ac:dyDescent="0.25">
      <c r="A108">
        <v>438</v>
      </c>
      <c r="B108" s="2">
        <v>42058</v>
      </c>
      <c r="C108" s="2" t="str">
        <f>TEXT(Sales_Data[[#This Row],[Date]],"yyyy")</f>
        <v>2015</v>
      </c>
      <c r="D108" s="2" t="str">
        <f>TEXT(Sales_Data[[#This Row],[Date]],"mmmm")</f>
        <v>February</v>
      </c>
      <c r="E108" s="2" t="str">
        <f>TEXT(Sales_Data[[#This Row],[Date]],"dddd")</f>
        <v>Monday</v>
      </c>
      <c r="F108" t="s">
        <v>1330</v>
      </c>
      <c r="G108">
        <v>1</v>
      </c>
      <c r="H108" s="3">
        <v>11969.37</v>
      </c>
      <c r="I108" t="s">
        <v>20</v>
      </c>
      <c r="J108" t="str">
        <f>INDEX(Location[State],MATCH(Sales_Data[[#This Row],[Zip]],Location[Zip],0))</f>
        <v>Alberta</v>
      </c>
      <c r="K108" t="str">
        <f>INDEX(Product[Product Name],MATCH(Sales_Data[[#This Row],[ProductID]],Product[ProductID],0))</f>
        <v>Maximus UM-43</v>
      </c>
      <c r="L108">
        <f>1/COUNTIFS(Sales_Data[Product Name],Sales_Data[[#This Row],[Product Name]])</f>
        <v>2.0833333333333332E-2</v>
      </c>
      <c r="M108" t="str">
        <f>INDEX(Product[Category],MATCH(Sales_Data[[#This Row],[ProductID]],Product[ProductID],0))</f>
        <v>Urban</v>
      </c>
      <c r="N108" t="str">
        <f>INDEX(Product[Segment],MATCH(Sales_Data[[#This Row],[ProductID]],Product[ProductID],0))</f>
        <v>Moderation</v>
      </c>
      <c r="O108">
        <f>INDEX(Product[ManufacturerID],MATCH(Sales_Data[[#This Row],[ProductID]],Product[ProductID],0))</f>
        <v>7</v>
      </c>
      <c r="P108" s="5" t="str">
        <f>INDEX(Manufacturer[Manufacturer Name],MATCH(Sales_Data[[#This Row],[Manufacturer ID]],Manufacturer[ManufacturerID],0))</f>
        <v>VanArsdel</v>
      </c>
      <c r="Q108" s="5">
        <f>1/COUNTIFS(Sales_Data[Manufacturer Name],Sales_Data[[#This Row],[Manufacturer Name]])</f>
        <v>2.4570024570024569E-3</v>
      </c>
    </row>
    <row r="109" spans="1:17" x14ac:dyDescent="0.25">
      <c r="A109">
        <v>438</v>
      </c>
      <c r="B109" s="2">
        <v>42105</v>
      </c>
      <c r="C109" s="2" t="str">
        <f>TEXT(Sales_Data[[#This Row],[Date]],"yyyy")</f>
        <v>2015</v>
      </c>
      <c r="D109" s="2" t="str">
        <f>TEXT(Sales_Data[[#This Row],[Date]],"mmmm")</f>
        <v>April</v>
      </c>
      <c r="E109" s="2" t="str">
        <f>TEXT(Sales_Data[[#This Row],[Date]],"dddd")</f>
        <v>Saturday</v>
      </c>
      <c r="F109" t="s">
        <v>1409</v>
      </c>
      <c r="G109">
        <v>1</v>
      </c>
      <c r="H109" s="3">
        <v>11969.37</v>
      </c>
      <c r="I109" t="s">
        <v>20</v>
      </c>
      <c r="J109" t="str">
        <f>INDEX(Location[State],MATCH(Sales_Data[[#This Row],[Zip]],Location[Zip],0))</f>
        <v>Alberta</v>
      </c>
      <c r="K109" t="str">
        <f>INDEX(Product[Product Name],MATCH(Sales_Data[[#This Row],[ProductID]],Product[ProductID],0))</f>
        <v>Maximus UM-43</v>
      </c>
      <c r="L109">
        <f>1/COUNTIFS(Sales_Data[Product Name],Sales_Data[[#This Row],[Product Name]])</f>
        <v>2.0833333333333332E-2</v>
      </c>
      <c r="M109" t="str">
        <f>INDEX(Product[Category],MATCH(Sales_Data[[#This Row],[ProductID]],Product[ProductID],0))</f>
        <v>Urban</v>
      </c>
      <c r="N109" t="str">
        <f>INDEX(Product[Segment],MATCH(Sales_Data[[#This Row],[ProductID]],Product[ProductID],0))</f>
        <v>Moderation</v>
      </c>
      <c r="O109">
        <f>INDEX(Product[ManufacturerID],MATCH(Sales_Data[[#This Row],[ProductID]],Product[ProductID],0))</f>
        <v>7</v>
      </c>
      <c r="P109" s="5" t="str">
        <f>INDEX(Manufacturer[Manufacturer Name],MATCH(Sales_Data[[#This Row],[Manufacturer ID]],Manufacturer[ManufacturerID],0))</f>
        <v>VanArsdel</v>
      </c>
      <c r="Q109" s="5">
        <f>1/COUNTIFS(Sales_Data[Manufacturer Name],Sales_Data[[#This Row],[Manufacturer Name]])</f>
        <v>2.4570024570024569E-3</v>
      </c>
    </row>
    <row r="110" spans="1:17" x14ac:dyDescent="0.25">
      <c r="A110">
        <v>438</v>
      </c>
      <c r="B110" s="2">
        <v>42050</v>
      </c>
      <c r="C110" s="2" t="str">
        <f>TEXT(Sales_Data[[#This Row],[Date]],"yyyy")</f>
        <v>2015</v>
      </c>
      <c r="D110" s="2" t="str">
        <f>TEXT(Sales_Data[[#This Row],[Date]],"mmmm")</f>
        <v>February</v>
      </c>
      <c r="E110" s="2" t="str">
        <f>TEXT(Sales_Data[[#This Row],[Date]],"dddd")</f>
        <v>Sunday</v>
      </c>
      <c r="F110" t="s">
        <v>1554</v>
      </c>
      <c r="G110">
        <v>1</v>
      </c>
      <c r="H110" s="3">
        <v>11969.37</v>
      </c>
      <c r="I110" t="s">
        <v>20</v>
      </c>
      <c r="J110" t="str">
        <f>INDEX(Location[State],MATCH(Sales_Data[[#This Row],[Zip]],Location[Zip],0))</f>
        <v>British Columbia</v>
      </c>
      <c r="K110" t="str">
        <f>INDEX(Product[Product Name],MATCH(Sales_Data[[#This Row],[ProductID]],Product[ProductID],0))</f>
        <v>Maximus UM-43</v>
      </c>
      <c r="L110">
        <f>1/COUNTIFS(Sales_Data[Product Name],Sales_Data[[#This Row],[Product Name]])</f>
        <v>2.0833333333333332E-2</v>
      </c>
      <c r="M110" t="str">
        <f>INDEX(Product[Category],MATCH(Sales_Data[[#This Row],[ProductID]],Product[ProductID],0))</f>
        <v>Urban</v>
      </c>
      <c r="N110" t="str">
        <f>INDEX(Product[Segment],MATCH(Sales_Data[[#This Row],[ProductID]],Product[ProductID],0))</f>
        <v>Moderation</v>
      </c>
      <c r="O110">
        <f>INDEX(Product[ManufacturerID],MATCH(Sales_Data[[#This Row],[ProductID]],Product[ProductID],0))</f>
        <v>7</v>
      </c>
      <c r="P110" s="5" t="str">
        <f>INDEX(Manufacturer[Manufacturer Name],MATCH(Sales_Data[[#This Row],[Manufacturer ID]],Manufacturer[ManufacturerID],0))</f>
        <v>VanArsdel</v>
      </c>
      <c r="Q110" s="5">
        <f>1/COUNTIFS(Sales_Data[Manufacturer Name],Sales_Data[[#This Row],[Manufacturer Name]])</f>
        <v>2.4570024570024569E-3</v>
      </c>
    </row>
    <row r="111" spans="1:17" x14ac:dyDescent="0.25">
      <c r="A111">
        <v>438</v>
      </c>
      <c r="B111" s="2">
        <v>42100</v>
      </c>
      <c r="C111" s="2" t="str">
        <f>TEXT(Sales_Data[[#This Row],[Date]],"yyyy")</f>
        <v>2015</v>
      </c>
      <c r="D111" s="2" t="str">
        <f>TEXT(Sales_Data[[#This Row],[Date]],"mmmm")</f>
        <v>April</v>
      </c>
      <c r="E111" s="2" t="str">
        <f>TEXT(Sales_Data[[#This Row],[Date]],"dddd")</f>
        <v>Monday</v>
      </c>
      <c r="F111" t="s">
        <v>1400</v>
      </c>
      <c r="G111">
        <v>1</v>
      </c>
      <c r="H111" s="3">
        <v>11969.37</v>
      </c>
      <c r="I111" t="s">
        <v>20</v>
      </c>
      <c r="J111" t="str">
        <f>INDEX(Location[State],MATCH(Sales_Data[[#This Row],[Zip]],Location[Zip],0))</f>
        <v>Alberta</v>
      </c>
      <c r="K111" t="str">
        <f>INDEX(Product[Product Name],MATCH(Sales_Data[[#This Row],[ProductID]],Product[ProductID],0))</f>
        <v>Maximus UM-43</v>
      </c>
      <c r="L111">
        <f>1/COUNTIFS(Sales_Data[Product Name],Sales_Data[[#This Row],[Product Name]])</f>
        <v>2.0833333333333332E-2</v>
      </c>
      <c r="M111" t="str">
        <f>INDEX(Product[Category],MATCH(Sales_Data[[#This Row],[ProductID]],Product[ProductID],0))</f>
        <v>Urban</v>
      </c>
      <c r="N111" t="str">
        <f>INDEX(Product[Segment],MATCH(Sales_Data[[#This Row],[ProductID]],Product[ProductID],0))</f>
        <v>Moderation</v>
      </c>
      <c r="O111">
        <f>INDEX(Product[ManufacturerID],MATCH(Sales_Data[[#This Row],[ProductID]],Product[ProductID],0))</f>
        <v>7</v>
      </c>
      <c r="P111" s="5" t="str">
        <f>INDEX(Manufacturer[Manufacturer Name],MATCH(Sales_Data[[#This Row],[Manufacturer ID]],Manufacturer[ManufacturerID],0))</f>
        <v>VanArsdel</v>
      </c>
      <c r="Q111" s="5">
        <f>1/COUNTIFS(Sales_Data[Manufacturer Name],Sales_Data[[#This Row],[Manufacturer Name]])</f>
        <v>2.4570024570024569E-3</v>
      </c>
    </row>
    <row r="112" spans="1:17" x14ac:dyDescent="0.25">
      <c r="A112">
        <v>438</v>
      </c>
      <c r="B112" s="2">
        <v>42082</v>
      </c>
      <c r="C112" s="2" t="str">
        <f>TEXT(Sales_Data[[#This Row],[Date]],"yyyy")</f>
        <v>2015</v>
      </c>
      <c r="D112" s="2" t="str">
        <f>TEXT(Sales_Data[[#This Row],[Date]],"mmmm")</f>
        <v>March</v>
      </c>
      <c r="E112" s="2" t="str">
        <f>TEXT(Sales_Data[[#This Row],[Date]],"dddd")</f>
        <v>Thursday</v>
      </c>
      <c r="F112" t="s">
        <v>1566</v>
      </c>
      <c r="G112">
        <v>1</v>
      </c>
      <c r="H112" s="3">
        <v>11969.37</v>
      </c>
      <c r="I112" t="s">
        <v>20</v>
      </c>
      <c r="J112" t="str">
        <f>INDEX(Location[State],MATCH(Sales_Data[[#This Row],[Zip]],Location[Zip],0))</f>
        <v>British Columbia</v>
      </c>
      <c r="K112" t="str">
        <f>INDEX(Product[Product Name],MATCH(Sales_Data[[#This Row],[ProductID]],Product[ProductID],0))</f>
        <v>Maximus UM-43</v>
      </c>
      <c r="L112">
        <f>1/COUNTIFS(Sales_Data[Product Name],Sales_Data[[#This Row],[Product Name]])</f>
        <v>2.0833333333333332E-2</v>
      </c>
      <c r="M112" t="str">
        <f>INDEX(Product[Category],MATCH(Sales_Data[[#This Row],[ProductID]],Product[ProductID],0))</f>
        <v>Urban</v>
      </c>
      <c r="N112" t="str">
        <f>INDEX(Product[Segment],MATCH(Sales_Data[[#This Row],[ProductID]],Product[ProductID],0))</f>
        <v>Moderation</v>
      </c>
      <c r="O112">
        <f>INDEX(Product[ManufacturerID],MATCH(Sales_Data[[#This Row],[ProductID]],Product[ProductID],0))</f>
        <v>7</v>
      </c>
      <c r="P112" s="5" t="str">
        <f>INDEX(Manufacturer[Manufacturer Name],MATCH(Sales_Data[[#This Row],[Manufacturer ID]],Manufacturer[ManufacturerID],0))</f>
        <v>VanArsdel</v>
      </c>
      <c r="Q112" s="5">
        <f>1/COUNTIFS(Sales_Data[Manufacturer Name],Sales_Data[[#This Row],[Manufacturer Name]])</f>
        <v>2.4570024570024569E-3</v>
      </c>
    </row>
    <row r="113" spans="1:17" x14ac:dyDescent="0.25">
      <c r="A113">
        <v>438</v>
      </c>
      <c r="B113" s="2">
        <v>42085</v>
      </c>
      <c r="C113" s="2" t="str">
        <f>TEXT(Sales_Data[[#This Row],[Date]],"yyyy")</f>
        <v>2015</v>
      </c>
      <c r="D113" s="2" t="str">
        <f>TEXT(Sales_Data[[#This Row],[Date]],"mmmm")</f>
        <v>March</v>
      </c>
      <c r="E113" s="2" t="str">
        <f>TEXT(Sales_Data[[#This Row],[Date]],"dddd")</f>
        <v>Sunday</v>
      </c>
      <c r="F113" t="s">
        <v>1573</v>
      </c>
      <c r="G113">
        <v>1</v>
      </c>
      <c r="H113" s="3">
        <v>11969.37</v>
      </c>
      <c r="I113" t="s">
        <v>20</v>
      </c>
      <c r="J113" t="str">
        <f>INDEX(Location[State],MATCH(Sales_Data[[#This Row],[Zip]],Location[Zip],0))</f>
        <v>British Columbia</v>
      </c>
      <c r="K113" t="str">
        <f>INDEX(Product[Product Name],MATCH(Sales_Data[[#This Row],[ProductID]],Product[ProductID],0))</f>
        <v>Maximus UM-43</v>
      </c>
      <c r="L113">
        <f>1/COUNTIFS(Sales_Data[Product Name],Sales_Data[[#This Row],[Product Name]])</f>
        <v>2.0833333333333332E-2</v>
      </c>
      <c r="M113" t="str">
        <f>INDEX(Product[Category],MATCH(Sales_Data[[#This Row],[ProductID]],Product[ProductID],0))</f>
        <v>Urban</v>
      </c>
      <c r="N113" t="str">
        <f>INDEX(Product[Segment],MATCH(Sales_Data[[#This Row],[ProductID]],Product[ProductID],0))</f>
        <v>Moderation</v>
      </c>
      <c r="O113">
        <f>INDEX(Product[ManufacturerID],MATCH(Sales_Data[[#This Row],[ProductID]],Product[ProductID],0))</f>
        <v>7</v>
      </c>
      <c r="P113" s="5" t="str">
        <f>INDEX(Manufacturer[Manufacturer Name],MATCH(Sales_Data[[#This Row],[Manufacturer ID]],Manufacturer[ManufacturerID],0))</f>
        <v>VanArsdel</v>
      </c>
      <c r="Q113" s="5">
        <f>1/COUNTIFS(Sales_Data[Manufacturer Name],Sales_Data[[#This Row],[Manufacturer Name]])</f>
        <v>2.4570024570024569E-3</v>
      </c>
    </row>
    <row r="114" spans="1:17" x14ac:dyDescent="0.25">
      <c r="A114">
        <v>438</v>
      </c>
      <c r="B114" s="2">
        <v>42071</v>
      </c>
      <c r="C114" s="2" t="str">
        <f>TEXT(Sales_Data[[#This Row],[Date]],"yyyy")</f>
        <v>2015</v>
      </c>
      <c r="D114" s="2" t="str">
        <f>TEXT(Sales_Data[[#This Row],[Date]],"mmmm")</f>
        <v>March</v>
      </c>
      <c r="E114" s="2" t="str">
        <f>TEXT(Sales_Data[[#This Row],[Date]],"dddd")</f>
        <v>Sunday</v>
      </c>
      <c r="F114" t="s">
        <v>1559</v>
      </c>
      <c r="G114">
        <v>1</v>
      </c>
      <c r="H114" s="3">
        <v>11969.37</v>
      </c>
      <c r="I114" t="s">
        <v>20</v>
      </c>
      <c r="J114" t="str">
        <f>INDEX(Location[State],MATCH(Sales_Data[[#This Row],[Zip]],Location[Zip],0))</f>
        <v>British Columbia</v>
      </c>
      <c r="K114" t="str">
        <f>INDEX(Product[Product Name],MATCH(Sales_Data[[#This Row],[ProductID]],Product[ProductID],0))</f>
        <v>Maximus UM-43</v>
      </c>
      <c r="L114">
        <f>1/COUNTIFS(Sales_Data[Product Name],Sales_Data[[#This Row],[Product Name]])</f>
        <v>2.0833333333333332E-2</v>
      </c>
      <c r="M114" t="str">
        <f>INDEX(Product[Category],MATCH(Sales_Data[[#This Row],[ProductID]],Product[ProductID],0))</f>
        <v>Urban</v>
      </c>
      <c r="N114" t="str">
        <f>INDEX(Product[Segment],MATCH(Sales_Data[[#This Row],[ProductID]],Product[ProductID],0))</f>
        <v>Moderation</v>
      </c>
      <c r="O114">
        <f>INDEX(Product[ManufacturerID],MATCH(Sales_Data[[#This Row],[ProductID]],Product[ProductID],0))</f>
        <v>7</v>
      </c>
      <c r="P114" s="5" t="str">
        <f>INDEX(Manufacturer[Manufacturer Name],MATCH(Sales_Data[[#This Row],[Manufacturer ID]],Manufacturer[ManufacturerID],0))</f>
        <v>VanArsdel</v>
      </c>
      <c r="Q114" s="5">
        <f>1/COUNTIFS(Sales_Data[Manufacturer Name],Sales_Data[[#This Row],[Manufacturer Name]])</f>
        <v>2.4570024570024569E-3</v>
      </c>
    </row>
    <row r="115" spans="1:17" x14ac:dyDescent="0.25">
      <c r="A115">
        <v>438</v>
      </c>
      <c r="B115" s="2">
        <v>42094</v>
      </c>
      <c r="C115" s="2" t="str">
        <f>TEXT(Sales_Data[[#This Row],[Date]],"yyyy")</f>
        <v>2015</v>
      </c>
      <c r="D115" s="2" t="str">
        <f>TEXT(Sales_Data[[#This Row],[Date]],"mmmm")</f>
        <v>March</v>
      </c>
      <c r="E115" s="2" t="str">
        <f>TEXT(Sales_Data[[#This Row],[Date]],"dddd")</f>
        <v>Tuesday</v>
      </c>
      <c r="F115" t="s">
        <v>1401</v>
      </c>
      <c r="G115">
        <v>1</v>
      </c>
      <c r="H115" s="3">
        <v>11969.37</v>
      </c>
      <c r="I115" t="s">
        <v>20</v>
      </c>
      <c r="J115" t="str">
        <f>INDEX(Location[State],MATCH(Sales_Data[[#This Row],[Zip]],Location[Zip],0))</f>
        <v>Alberta</v>
      </c>
      <c r="K115" t="str">
        <f>INDEX(Product[Product Name],MATCH(Sales_Data[[#This Row],[ProductID]],Product[ProductID],0))</f>
        <v>Maximus UM-43</v>
      </c>
      <c r="L115">
        <f>1/COUNTIFS(Sales_Data[Product Name],Sales_Data[[#This Row],[Product Name]])</f>
        <v>2.0833333333333332E-2</v>
      </c>
      <c r="M115" t="str">
        <f>INDEX(Product[Category],MATCH(Sales_Data[[#This Row],[ProductID]],Product[ProductID],0))</f>
        <v>Urban</v>
      </c>
      <c r="N115" t="str">
        <f>INDEX(Product[Segment],MATCH(Sales_Data[[#This Row],[ProductID]],Product[ProductID],0))</f>
        <v>Moderation</v>
      </c>
      <c r="O115">
        <f>INDEX(Product[ManufacturerID],MATCH(Sales_Data[[#This Row],[ProductID]],Product[ProductID],0))</f>
        <v>7</v>
      </c>
      <c r="P115" s="5" t="str">
        <f>INDEX(Manufacturer[Manufacturer Name],MATCH(Sales_Data[[#This Row],[Manufacturer ID]],Manufacturer[ManufacturerID],0))</f>
        <v>VanArsdel</v>
      </c>
      <c r="Q115" s="5">
        <f>1/COUNTIFS(Sales_Data[Manufacturer Name],Sales_Data[[#This Row],[Manufacturer Name]])</f>
        <v>2.4570024570024569E-3</v>
      </c>
    </row>
    <row r="116" spans="1:17" x14ac:dyDescent="0.25">
      <c r="A116">
        <v>438</v>
      </c>
      <c r="B116" s="2">
        <v>42162</v>
      </c>
      <c r="C116" s="2" t="str">
        <f>TEXT(Sales_Data[[#This Row],[Date]],"yyyy")</f>
        <v>2015</v>
      </c>
      <c r="D116" s="2" t="str">
        <f>TEXT(Sales_Data[[#This Row],[Date]],"mmmm")</f>
        <v>June</v>
      </c>
      <c r="E116" s="2" t="str">
        <f>TEXT(Sales_Data[[#This Row],[Date]],"dddd")</f>
        <v>Sunday</v>
      </c>
      <c r="F116" t="s">
        <v>1573</v>
      </c>
      <c r="G116">
        <v>1</v>
      </c>
      <c r="H116" s="3">
        <v>11969.37</v>
      </c>
      <c r="I116" t="s">
        <v>20</v>
      </c>
      <c r="J116" t="str">
        <f>INDEX(Location[State],MATCH(Sales_Data[[#This Row],[Zip]],Location[Zip],0))</f>
        <v>British Columbia</v>
      </c>
      <c r="K116" t="str">
        <f>INDEX(Product[Product Name],MATCH(Sales_Data[[#This Row],[ProductID]],Product[ProductID],0))</f>
        <v>Maximus UM-43</v>
      </c>
      <c r="L116">
        <f>1/COUNTIFS(Sales_Data[Product Name],Sales_Data[[#This Row],[Product Name]])</f>
        <v>2.0833333333333332E-2</v>
      </c>
      <c r="M116" t="str">
        <f>INDEX(Product[Category],MATCH(Sales_Data[[#This Row],[ProductID]],Product[ProductID],0))</f>
        <v>Urban</v>
      </c>
      <c r="N116" t="str">
        <f>INDEX(Product[Segment],MATCH(Sales_Data[[#This Row],[ProductID]],Product[ProductID],0))</f>
        <v>Moderation</v>
      </c>
      <c r="O116">
        <f>INDEX(Product[ManufacturerID],MATCH(Sales_Data[[#This Row],[ProductID]],Product[ProductID],0))</f>
        <v>7</v>
      </c>
      <c r="P116" s="5" t="str">
        <f>INDEX(Manufacturer[Manufacturer Name],MATCH(Sales_Data[[#This Row],[Manufacturer ID]],Manufacturer[ManufacturerID],0))</f>
        <v>VanArsdel</v>
      </c>
      <c r="Q116" s="5">
        <f>1/COUNTIFS(Sales_Data[Manufacturer Name],Sales_Data[[#This Row],[Manufacturer Name]])</f>
        <v>2.4570024570024569E-3</v>
      </c>
    </row>
    <row r="117" spans="1:17" x14ac:dyDescent="0.25">
      <c r="A117">
        <v>438</v>
      </c>
      <c r="B117" s="2">
        <v>42134</v>
      </c>
      <c r="C117" s="2" t="str">
        <f>TEXT(Sales_Data[[#This Row],[Date]],"yyyy")</f>
        <v>2015</v>
      </c>
      <c r="D117" s="2" t="str">
        <f>TEXT(Sales_Data[[#This Row],[Date]],"mmmm")</f>
        <v>May</v>
      </c>
      <c r="E117" s="2" t="str">
        <f>TEXT(Sales_Data[[#This Row],[Date]],"dddd")</f>
        <v>Sunday</v>
      </c>
      <c r="F117" t="s">
        <v>1202</v>
      </c>
      <c r="G117">
        <v>1</v>
      </c>
      <c r="H117" s="3">
        <v>11969.37</v>
      </c>
      <c r="I117" t="s">
        <v>20</v>
      </c>
      <c r="J117" t="str">
        <f>INDEX(Location[State],MATCH(Sales_Data[[#This Row],[Zip]],Location[Zip],0))</f>
        <v>Manitoba</v>
      </c>
      <c r="K117" t="str">
        <f>INDEX(Product[Product Name],MATCH(Sales_Data[[#This Row],[ProductID]],Product[ProductID],0))</f>
        <v>Maximus UM-43</v>
      </c>
      <c r="L117">
        <f>1/COUNTIFS(Sales_Data[Product Name],Sales_Data[[#This Row],[Product Name]])</f>
        <v>2.0833333333333332E-2</v>
      </c>
      <c r="M117" t="str">
        <f>INDEX(Product[Category],MATCH(Sales_Data[[#This Row],[ProductID]],Product[ProductID],0))</f>
        <v>Urban</v>
      </c>
      <c r="N117" t="str">
        <f>INDEX(Product[Segment],MATCH(Sales_Data[[#This Row],[ProductID]],Product[ProductID],0))</f>
        <v>Moderation</v>
      </c>
      <c r="O117">
        <f>INDEX(Product[ManufacturerID],MATCH(Sales_Data[[#This Row],[ProductID]],Product[ProductID],0))</f>
        <v>7</v>
      </c>
      <c r="P117" s="5" t="str">
        <f>INDEX(Manufacturer[Manufacturer Name],MATCH(Sales_Data[[#This Row],[Manufacturer ID]],Manufacturer[ManufacturerID],0))</f>
        <v>VanArsdel</v>
      </c>
      <c r="Q117" s="5">
        <f>1/COUNTIFS(Sales_Data[Manufacturer Name],Sales_Data[[#This Row],[Manufacturer Name]])</f>
        <v>2.4570024570024569E-3</v>
      </c>
    </row>
    <row r="118" spans="1:17" x14ac:dyDescent="0.25">
      <c r="A118">
        <v>438</v>
      </c>
      <c r="B118" s="2">
        <v>42183</v>
      </c>
      <c r="C118" s="2" t="str">
        <f>TEXT(Sales_Data[[#This Row],[Date]],"yyyy")</f>
        <v>2015</v>
      </c>
      <c r="D118" s="2" t="str">
        <f>TEXT(Sales_Data[[#This Row],[Date]],"mmmm")</f>
        <v>June</v>
      </c>
      <c r="E118" s="2" t="str">
        <f>TEXT(Sales_Data[[#This Row],[Date]],"dddd")</f>
        <v>Sunday</v>
      </c>
      <c r="F118" t="s">
        <v>994</v>
      </c>
      <c r="G118">
        <v>1</v>
      </c>
      <c r="H118" s="3">
        <v>11969.37</v>
      </c>
      <c r="I118" t="s">
        <v>20</v>
      </c>
      <c r="J118" t="str">
        <f>INDEX(Location[State],MATCH(Sales_Data[[#This Row],[Zip]],Location[Zip],0))</f>
        <v>Ontario</v>
      </c>
      <c r="K118" t="str">
        <f>INDEX(Product[Product Name],MATCH(Sales_Data[[#This Row],[ProductID]],Product[ProductID],0))</f>
        <v>Maximus UM-43</v>
      </c>
      <c r="L118">
        <f>1/COUNTIFS(Sales_Data[Product Name],Sales_Data[[#This Row],[Product Name]])</f>
        <v>2.0833333333333332E-2</v>
      </c>
      <c r="M118" t="str">
        <f>INDEX(Product[Category],MATCH(Sales_Data[[#This Row],[ProductID]],Product[ProductID],0))</f>
        <v>Urban</v>
      </c>
      <c r="N118" t="str">
        <f>INDEX(Product[Segment],MATCH(Sales_Data[[#This Row],[ProductID]],Product[ProductID],0))</f>
        <v>Moderation</v>
      </c>
      <c r="O118">
        <f>INDEX(Product[ManufacturerID],MATCH(Sales_Data[[#This Row],[ProductID]],Product[ProductID],0))</f>
        <v>7</v>
      </c>
      <c r="P118" s="5" t="str">
        <f>INDEX(Manufacturer[Manufacturer Name],MATCH(Sales_Data[[#This Row],[Manufacturer ID]],Manufacturer[ManufacturerID],0))</f>
        <v>VanArsdel</v>
      </c>
      <c r="Q118" s="5">
        <f>1/COUNTIFS(Sales_Data[Manufacturer Name],Sales_Data[[#This Row],[Manufacturer Name]])</f>
        <v>2.4570024570024569E-3</v>
      </c>
    </row>
    <row r="119" spans="1:17" x14ac:dyDescent="0.25">
      <c r="A119">
        <v>438</v>
      </c>
      <c r="B119" s="2">
        <v>42125</v>
      </c>
      <c r="C119" s="2" t="str">
        <f>TEXT(Sales_Data[[#This Row],[Date]],"yyyy")</f>
        <v>2015</v>
      </c>
      <c r="D119" s="2" t="str">
        <f>TEXT(Sales_Data[[#This Row],[Date]],"mmmm")</f>
        <v>May</v>
      </c>
      <c r="E119" s="2" t="str">
        <f>TEXT(Sales_Data[[#This Row],[Date]],"dddd")</f>
        <v>Friday</v>
      </c>
      <c r="F119" t="s">
        <v>705</v>
      </c>
      <c r="G119">
        <v>1</v>
      </c>
      <c r="H119" s="3">
        <v>11969.37</v>
      </c>
      <c r="I119" t="s">
        <v>20</v>
      </c>
      <c r="J119" t="str">
        <f>INDEX(Location[State],MATCH(Sales_Data[[#This Row],[Zip]],Location[Zip],0))</f>
        <v>Ontario</v>
      </c>
      <c r="K119" t="str">
        <f>INDEX(Product[Product Name],MATCH(Sales_Data[[#This Row],[ProductID]],Product[ProductID],0))</f>
        <v>Maximus UM-43</v>
      </c>
      <c r="L119">
        <f>1/COUNTIFS(Sales_Data[Product Name],Sales_Data[[#This Row],[Product Name]])</f>
        <v>2.0833333333333332E-2</v>
      </c>
      <c r="M119" t="str">
        <f>INDEX(Product[Category],MATCH(Sales_Data[[#This Row],[ProductID]],Product[ProductID],0))</f>
        <v>Urban</v>
      </c>
      <c r="N119" t="str">
        <f>INDEX(Product[Segment],MATCH(Sales_Data[[#This Row],[ProductID]],Product[ProductID],0))</f>
        <v>Moderation</v>
      </c>
      <c r="O119">
        <f>INDEX(Product[ManufacturerID],MATCH(Sales_Data[[#This Row],[ProductID]],Product[ProductID],0))</f>
        <v>7</v>
      </c>
      <c r="P119" s="5" t="str">
        <f>INDEX(Manufacturer[Manufacturer Name],MATCH(Sales_Data[[#This Row],[Manufacturer ID]],Manufacturer[ManufacturerID],0))</f>
        <v>VanArsdel</v>
      </c>
      <c r="Q119" s="5">
        <f>1/COUNTIFS(Sales_Data[Manufacturer Name],Sales_Data[[#This Row],[Manufacturer Name]])</f>
        <v>2.4570024570024569E-3</v>
      </c>
    </row>
    <row r="120" spans="1:17" x14ac:dyDescent="0.25">
      <c r="A120">
        <v>438</v>
      </c>
      <c r="B120" s="2">
        <v>42131</v>
      </c>
      <c r="C120" s="2" t="str">
        <f>TEXT(Sales_Data[[#This Row],[Date]],"yyyy")</f>
        <v>2015</v>
      </c>
      <c r="D120" s="2" t="str">
        <f>TEXT(Sales_Data[[#This Row],[Date]],"mmmm")</f>
        <v>May</v>
      </c>
      <c r="E120" s="2" t="str">
        <f>TEXT(Sales_Data[[#This Row],[Date]],"dddd")</f>
        <v>Thursday</v>
      </c>
      <c r="F120" t="s">
        <v>842</v>
      </c>
      <c r="G120">
        <v>1</v>
      </c>
      <c r="H120" s="3">
        <v>11969.37</v>
      </c>
      <c r="I120" t="s">
        <v>20</v>
      </c>
      <c r="J120" t="str">
        <f>INDEX(Location[State],MATCH(Sales_Data[[#This Row],[Zip]],Location[Zip],0))</f>
        <v>Ontario</v>
      </c>
      <c r="K120" t="str">
        <f>INDEX(Product[Product Name],MATCH(Sales_Data[[#This Row],[ProductID]],Product[ProductID],0))</f>
        <v>Maximus UM-43</v>
      </c>
      <c r="L120">
        <f>1/COUNTIFS(Sales_Data[Product Name],Sales_Data[[#This Row],[Product Name]])</f>
        <v>2.0833333333333332E-2</v>
      </c>
      <c r="M120" t="str">
        <f>INDEX(Product[Category],MATCH(Sales_Data[[#This Row],[ProductID]],Product[ProductID],0))</f>
        <v>Urban</v>
      </c>
      <c r="N120" t="str">
        <f>INDEX(Product[Segment],MATCH(Sales_Data[[#This Row],[ProductID]],Product[ProductID],0))</f>
        <v>Moderation</v>
      </c>
      <c r="O120">
        <f>INDEX(Product[ManufacturerID],MATCH(Sales_Data[[#This Row],[ProductID]],Product[ProductID],0))</f>
        <v>7</v>
      </c>
      <c r="P120" s="5" t="str">
        <f>INDEX(Manufacturer[Manufacturer Name],MATCH(Sales_Data[[#This Row],[Manufacturer ID]],Manufacturer[ManufacturerID],0))</f>
        <v>VanArsdel</v>
      </c>
      <c r="Q120" s="5">
        <f>1/COUNTIFS(Sales_Data[Manufacturer Name],Sales_Data[[#This Row],[Manufacturer Name]])</f>
        <v>2.4570024570024569E-3</v>
      </c>
    </row>
    <row r="121" spans="1:17" x14ac:dyDescent="0.25">
      <c r="A121">
        <v>438</v>
      </c>
      <c r="B121" s="2">
        <v>42107</v>
      </c>
      <c r="C121" s="2" t="str">
        <f>TEXT(Sales_Data[[#This Row],[Date]],"yyyy")</f>
        <v>2015</v>
      </c>
      <c r="D121" s="2" t="str">
        <f>TEXT(Sales_Data[[#This Row],[Date]],"mmmm")</f>
        <v>April</v>
      </c>
      <c r="E121" s="2" t="str">
        <f>TEXT(Sales_Data[[#This Row],[Date]],"dddd")</f>
        <v>Monday</v>
      </c>
      <c r="F121" t="s">
        <v>839</v>
      </c>
      <c r="G121">
        <v>1</v>
      </c>
      <c r="H121" s="3">
        <v>11969.37</v>
      </c>
      <c r="I121" t="s">
        <v>20</v>
      </c>
      <c r="J121" t="str">
        <f>INDEX(Location[State],MATCH(Sales_Data[[#This Row],[Zip]],Location[Zip],0))</f>
        <v>Ontario</v>
      </c>
      <c r="K121" t="str">
        <f>INDEX(Product[Product Name],MATCH(Sales_Data[[#This Row],[ProductID]],Product[ProductID],0))</f>
        <v>Maximus UM-43</v>
      </c>
      <c r="L121">
        <f>1/COUNTIFS(Sales_Data[Product Name],Sales_Data[[#This Row],[Product Name]])</f>
        <v>2.0833333333333332E-2</v>
      </c>
      <c r="M121" t="str">
        <f>INDEX(Product[Category],MATCH(Sales_Data[[#This Row],[ProductID]],Product[ProductID],0))</f>
        <v>Urban</v>
      </c>
      <c r="N121" t="str">
        <f>INDEX(Product[Segment],MATCH(Sales_Data[[#This Row],[ProductID]],Product[ProductID],0))</f>
        <v>Moderation</v>
      </c>
      <c r="O121">
        <f>INDEX(Product[ManufacturerID],MATCH(Sales_Data[[#This Row],[ProductID]],Product[ProductID],0))</f>
        <v>7</v>
      </c>
      <c r="P121" s="5" t="str">
        <f>INDEX(Manufacturer[Manufacturer Name],MATCH(Sales_Data[[#This Row],[Manufacturer ID]],Manufacturer[ManufacturerID],0))</f>
        <v>VanArsdel</v>
      </c>
      <c r="Q121" s="5">
        <f>1/COUNTIFS(Sales_Data[Manufacturer Name],Sales_Data[[#This Row],[Manufacturer Name]])</f>
        <v>2.4570024570024569E-3</v>
      </c>
    </row>
    <row r="122" spans="1:17" x14ac:dyDescent="0.25">
      <c r="A122">
        <v>438</v>
      </c>
      <c r="B122" s="2">
        <v>42132</v>
      </c>
      <c r="C122" s="2" t="str">
        <f>TEXT(Sales_Data[[#This Row],[Date]],"yyyy")</f>
        <v>2015</v>
      </c>
      <c r="D122" s="2" t="str">
        <f>TEXT(Sales_Data[[#This Row],[Date]],"mmmm")</f>
        <v>May</v>
      </c>
      <c r="E122" s="2" t="str">
        <f>TEXT(Sales_Data[[#This Row],[Date]],"dddd")</f>
        <v>Friday</v>
      </c>
      <c r="F122" t="s">
        <v>838</v>
      </c>
      <c r="G122">
        <v>1</v>
      </c>
      <c r="H122" s="3">
        <v>11969.37</v>
      </c>
      <c r="I122" t="s">
        <v>20</v>
      </c>
      <c r="J122" t="str">
        <f>INDEX(Location[State],MATCH(Sales_Data[[#This Row],[Zip]],Location[Zip],0))</f>
        <v>Ontario</v>
      </c>
      <c r="K122" t="str">
        <f>INDEX(Product[Product Name],MATCH(Sales_Data[[#This Row],[ProductID]],Product[ProductID],0))</f>
        <v>Maximus UM-43</v>
      </c>
      <c r="L122">
        <f>1/COUNTIFS(Sales_Data[Product Name],Sales_Data[[#This Row],[Product Name]])</f>
        <v>2.0833333333333332E-2</v>
      </c>
      <c r="M122" t="str">
        <f>INDEX(Product[Category],MATCH(Sales_Data[[#This Row],[ProductID]],Product[ProductID],0))</f>
        <v>Urban</v>
      </c>
      <c r="N122" t="str">
        <f>INDEX(Product[Segment],MATCH(Sales_Data[[#This Row],[ProductID]],Product[ProductID],0))</f>
        <v>Moderation</v>
      </c>
      <c r="O122">
        <f>INDEX(Product[ManufacturerID],MATCH(Sales_Data[[#This Row],[ProductID]],Product[ProductID],0))</f>
        <v>7</v>
      </c>
      <c r="P122" s="5" t="str">
        <f>INDEX(Manufacturer[Manufacturer Name],MATCH(Sales_Data[[#This Row],[Manufacturer ID]],Manufacturer[ManufacturerID],0))</f>
        <v>VanArsdel</v>
      </c>
      <c r="Q122" s="5">
        <f>1/COUNTIFS(Sales_Data[Manufacturer Name],Sales_Data[[#This Row],[Manufacturer Name]])</f>
        <v>2.4570024570024569E-3</v>
      </c>
    </row>
    <row r="123" spans="1:17" x14ac:dyDescent="0.25">
      <c r="A123">
        <v>438</v>
      </c>
      <c r="B123" s="2">
        <v>42115</v>
      </c>
      <c r="C123" s="2" t="str">
        <f>TEXT(Sales_Data[[#This Row],[Date]],"yyyy")</f>
        <v>2015</v>
      </c>
      <c r="D123" s="2" t="str">
        <f>TEXT(Sales_Data[[#This Row],[Date]],"mmmm")</f>
        <v>April</v>
      </c>
      <c r="E123" s="2" t="str">
        <f>TEXT(Sales_Data[[#This Row],[Date]],"dddd")</f>
        <v>Tuesday</v>
      </c>
      <c r="F123" t="s">
        <v>1583</v>
      </c>
      <c r="G123">
        <v>1</v>
      </c>
      <c r="H123" s="3">
        <v>11969.37</v>
      </c>
      <c r="I123" t="s">
        <v>20</v>
      </c>
      <c r="J123" t="str">
        <f>INDEX(Location[State],MATCH(Sales_Data[[#This Row],[Zip]],Location[Zip],0))</f>
        <v>British Columbia</v>
      </c>
      <c r="K123" t="str">
        <f>INDEX(Product[Product Name],MATCH(Sales_Data[[#This Row],[ProductID]],Product[ProductID],0))</f>
        <v>Maximus UM-43</v>
      </c>
      <c r="L123">
        <f>1/COUNTIFS(Sales_Data[Product Name],Sales_Data[[#This Row],[Product Name]])</f>
        <v>2.0833333333333332E-2</v>
      </c>
      <c r="M123" t="str">
        <f>INDEX(Product[Category],MATCH(Sales_Data[[#This Row],[ProductID]],Product[ProductID],0))</f>
        <v>Urban</v>
      </c>
      <c r="N123" t="str">
        <f>INDEX(Product[Segment],MATCH(Sales_Data[[#This Row],[ProductID]],Product[ProductID],0))</f>
        <v>Moderation</v>
      </c>
      <c r="O123">
        <f>INDEX(Product[ManufacturerID],MATCH(Sales_Data[[#This Row],[ProductID]],Product[ProductID],0))</f>
        <v>7</v>
      </c>
      <c r="P123" s="5" t="str">
        <f>INDEX(Manufacturer[Manufacturer Name],MATCH(Sales_Data[[#This Row],[Manufacturer ID]],Manufacturer[ManufacturerID],0))</f>
        <v>VanArsdel</v>
      </c>
      <c r="Q123" s="5">
        <f>1/COUNTIFS(Sales_Data[Manufacturer Name],Sales_Data[[#This Row],[Manufacturer Name]])</f>
        <v>2.4570024570024569E-3</v>
      </c>
    </row>
    <row r="124" spans="1:17" x14ac:dyDescent="0.25">
      <c r="A124">
        <v>438</v>
      </c>
      <c r="B124" s="2">
        <v>42145</v>
      </c>
      <c r="C124" s="2" t="str">
        <f>TEXT(Sales_Data[[#This Row],[Date]],"yyyy")</f>
        <v>2015</v>
      </c>
      <c r="D124" s="2" t="str">
        <f>TEXT(Sales_Data[[#This Row],[Date]],"mmmm")</f>
        <v>May</v>
      </c>
      <c r="E124" s="2" t="str">
        <f>TEXT(Sales_Data[[#This Row],[Date]],"dddd")</f>
        <v>Thursday</v>
      </c>
      <c r="F124" t="s">
        <v>391</v>
      </c>
      <c r="G124">
        <v>1</v>
      </c>
      <c r="H124" s="3">
        <v>11969.37</v>
      </c>
      <c r="I124" t="s">
        <v>20</v>
      </c>
      <c r="J124" t="str">
        <f>INDEX(Location[State],MATCH(Sales_Data[[#This Row],[Zip]],Location[Zip],0))</f>
        <v>Quebec</v>
      </c>
      <c r="K124" t="str">
        <f>INDEX(Product[Product Name],MATCH(Sales_Data[[#This Row],[ProductID]],Product[ProductID],0))</f>
        <v>Maximus UM-43</v>
      </c>
      <c r="L124">
        <f>1/COUNTIFS(Sales_Data[Product Name],Sales_Data[[#This Row],[Product Name]])</f>
        <v>2.0833333333333332E-2</v>
      </c>
      <c r="M124" t="str">
        <f>INDEX(Product[Category],MATCH(Sales_Data[[#This Row],[ProductID]],Product[ProductID],0))</f>
        <v>Urban</v>
      </c>
      <c r="N124" t="str">
        <f>INDEX(Product[Segment],MATCH(Sales_Data[[#This Row],[ProductID]],Product[ProductID],0))</f>
        <v>Moderation</v>
      </c>
      <c r="O124">
        <f>INDEX(Product[ManufacturerID],MATCH(Sales_Data[[#This Row],[ProductID]],Product[ProductID],0))</f>
        <v>7</v>
      </c>
      <c r="P124" s="5" t="str">
        <f>INDEX(Manufacturer[Manufacturer Name],MATCH(Sales_Data[[#This Row],[Manufacturer ID]],Manufacturer[ManufacturerID],0))</f>
        <v>VanArsdel</v>
      </c>
      <c r="Q124" s="5">
        <f>1/COUNTIFS(Sales_Data[Manufacturer Name],Sales_Data[[#This Row],[Manufacturer Name]])</f>
        <v>2.4570024570024569E-3</v>
      </c>
    </row>
    <row r="125" spans="1:17" x14ac:dyDescent="0.25">
      <c r="A125">
        <v>438</v>
      </c>
      <c r="B125" s="2">
        <v>42124</v>
      </c>
      <c r="C125" s="2" t="str">
        <f>TEXT(Sales_Data[[#This Row],[Date]],"yyyy")</f>
        <v>2015</v>
      </c>
      <c r="D125" s="2" t="str">
        <f>TEXT(Sales_Data[[#This Row],[Date]],"mmmm")</f>
        <v>April</v>
      </c>
      <c r="E125" s="2" t="str">
        <f>TEXT(Sales_Data[[#This Row],[Date]],"dddd")</f>
        <v>Thursday</v>
      </c>
      <c r="F125" t="s">
        <v>1232</v>
      </c>
      <c r="G125">
        <v>1</v>
      </c>
      <c r="H125" s="3">
        <v>11969.37</v>
      </c>
      <c r="I125" t="s">
        <v>20</v>
      </c>
      <c r="J125" t="str">
        <f>INDEX(Location[State],MATCH(Sales_Data[[#This Row],[Zip]],Location[Zip],0))</f>
        <v>Manitoba</v>
      </c>
      <c r="K125" t="str">
        <f>INDEX(Product[Product Name],MATCH(Sales_Data[[#This Row],[ProductID]],Product[ProductID],0))</f>
        <v>Maximus UM-43</v>
      </c>
      <c r="L125">
        <f>1/COUNTIFS(Sales_Data[Product Name],Sales_Data[[#This Row],[Product Name]])</f>
        <v>2.0833333333333332E-2</v>
      </c>
      <c r="M125" t="str">
        <f>INDEX(Product[Category],MATCH(Sales_Data[[#This Row],[ProductID]],Product[ProductID],0))</f>
        <v>Urban</v>
      </c>
      <c r="N125" t="str">
        <f>INDEX(Product[Segment],MATCH(Sales_Data[[#This Row],[ProductID]],Product[ProductID],0))</f>
        <v>Moderation</v>
      </c>
      <c r="O125">
        <f>INDEX(Product[ManufacturerID],MATCH(Sales_Data[[#This Row],[ProductID]],Product[ProductID],0))</f>
        <v>7</v>
      </c>
      <c r="P125" s="5" t="str">
        <f>INDEX(Manufacturer[Manufacturer Name],MATCH(Sales_Data[[#This Row],[Manufacturer ID]],Manufacturer[ManufacturerID],0))</f>
        <v>VanArsdel</v>
      </c>
      <c r="Q125" s="5">
        <f>1/COUNTIFS(Sales_Data[Manufacturer Name],Sales_Data[[#This Row],[Manufacturer Name]])</f>
        <v>2.4570024570024569E-3</v>
      </c>
    </row>
    <row r="126" spans="1:17" x14ac:dyDescent="0.25">
      <c r="A126">
        <v>438</v>
      </c>
      <c r="B126" s="2">
        <v>42116</v>
      </c>
      <c r="C126" s="2" t="str">
        <f>TEXT(Sales_Data[[#This Row],[Date]],"yyyy")</f>
        <v>2015</v>
      </c>
      <c r="D126" s="2" t="str">
        <f>TEXT(Sales_Data[[#This Row],[Date]],"mmmm")</f>
        <v>April</v>
      </c>
      <c r="E126" s="2" t="str">
        <f>TEXT(Sales_Data[[#This Row],[Date]],"dddd")</f>
        <v>Wednesday</v>
      </c>
      <c r="F126" t="s">
        <v>1384</v>
      </c>
      <c r="G126">
        <v>1</v>
      </c>
      <c r="H126" s="3">
        <v>11969.37</v>
      </c>
      <c r="I126" t="s">
        <v>20</v>
      </c>
      <c r="J126" t="str">
        <f>INDEX(Location[State],MATCH(Sales_Data[[#This Row],[Zip]],Location[Zip],0))</f>
        <v>Alberta</v>
      </c>
      <c r="K126" t="str">
        <f>INDEX(Product[Product Name],MATCH(Sales_Data[[#This Row],[ProductID]],Product[ProductID],0))</f>
        <v>Maximus UM-43</v>
      </c>
      <c r="L126">
        <f>1/COUNTIFS(Sales_Data[Product Name],Sales_Data[[#This Row],[Product Name]])</f>
        <v>2.0833333333333332E-2</v>
      </c>
      <c r="M126" t="str">
        <f>INDEX(Product[Category],MATCH(Sales_Data[[#This Row],[ProductID]],Product[ProductID],0))</f>
        <v>Urban</v>
      </c>
      <c r="N126" t="str">
        <f>INDEX(Product[Segment],MATCH(Sales_Data[[#This Row],[ProductID]],Product[ProductID],0))</f>
        <v>Moderation</v>
      </c>
      <c r="O126">
        <f>INDEX(Product[ManufacturerID],MATCH(Sales_Data[[#This Row],[ProductID]],Product[ProductID],0))</f>
        <v>7</v>
      </c>
      <c r="P126" s="5" t="str">
        <f>INDEX(Manufacturer[Manufacturer Name],MATCH(Sales_Data[[#This Row],[Manufacturer ID]],Manufacturer[ManufacturerID],0))</f>
        <v>VanArsdel</v>
      </c>
      <c r="Q126" s="5">
        <f>1/COUNTIFS(Sales_Data[Manufacturer Name],Sales_Data[[#This Row],[Manufacturer Name]])</f>
        <v>2.4570024570024569E-3</v>
      </c>
    </row>
    <row r="127" spans="1:17" x14ac:dyDescent="0.25">
      <c r="A127">
        <v>438</v>
      </c>
      <c r="B127" s="2">
        <v>42117</v>
      </c>
      <c r="C127" s="2" t="str">
        <f>TEXT(Sales_Data[[#This Row],[Date]],"yyyy")</f>
        <v>2015</v>
      </c>
      <c r="D127" s="2" t="str">
        <f>TEXT(Sales_Data[[#This Row],[Date]],"mmmm")</f>
        <v>April</v>
      </c>
      <c r="E127" s="2" t="str">
        <f>TEXT(Sales_Data[[#This Row],[Date]],"dddd")</f>
        <v>Thursday</v>
      </c>
      <c r="F127" t="s">
        <v>1573</v>
      </c>
      <c r="G127">
        <v>1</v>
      </c>
      <c r="H127" s="3">
        <v>11969.37</v>
      </c>
      <c r="I127" t="s">
        <v>20</v>
      </c>
      <c r="J127" t="str">
        <f>INDEX(Location[State],MATCH(Sales_Data[[#This Row],[Zip]],Location[Zip],0))</f>
        <v>British Columbia</v>
      </c>
      <c r="K127" t="str">
        <f>INDEX(Product[Product Name],MATCH(Sales_Data[[#This Row],[ProductID]],Product[ProductID],0))</f>
        <v>Maximus UM-43</v>
      </c>
      <c r="L127">
        <f>1/COUNTIFS(Sales_Data[Product Name],Sales_Data[[#This Row],[Product Name]])</f>
        <v>2.0833333333333332E-2</v>
      </c>
      <c r="M127" t="str">
        <f>INDEX(Product[Category],MATCH(Sales_Data[[#This Row],[ProductID]],Product[ProductID],0))</f>
        <v>Urban</v>
      </c>
      <c r="N127" t="str">
        <f>INDEX(Product[Segment],MATCH(Sales_Data[[#This Row],[ProductID]],Product[ProductID],0))</f>
        <v>Moderation</v>
      </c>
      <c r="O127">
        <f>INDEX(Product[ManufacturerID],MATCH(Sales_Data[[#This Row],[ProductID]],Product[ProductID],0))</f>
        <v>7</v>
      </c>
      <c r="P127" s="5" t="str">
        <f>INDEX(Manufacturer[Manufacturer Name],MATCH(Sales_Data[[#This Row],[Manufacturer ID]],Manufacturer[ManufacturerID],0))</f>
        <v>VanArsdel</v>
      </c>
      <c r="Q127" s="5">
        <f>1/COUNTIFS(Sales_Data[Manufacturer Name],Sales_Data[[#This Row],[Manufacturer Name]])</f>
        <v>2.4570024570024569E-3</v>
      </c>
    </row>
    <row r="128" spans="1:17" x14ac:dyDescent="0.25">
      <c r="A128">
        <v>438</v>
      </c>
      <c r="B128" s="2">
        <v>42170</v>
      </c>
      <c r="C128" s="2" t="str">
        <f>TEXT(Sales_Data[[#This Row],[Date]],"yyyy")</f>
        <v>2015</v>
      </c>
      <c r="D128" s="2" t="str">
        <f>TEXT(Sales_Data[[#This Row],[Date]],"mmmm")</f>
        <v>June</v>
      </c>
      <c r="E128" s="2" t="str">
        <f>TEXT(Sales_Data[[#This Row],[Date]],"dddd")</f>
        <v>Monday</v>
      </c>
      <c r="F128" t="s">
        <v>1576</v>
      </c>
      <c r="G128">
        <v>1</v>
      </c>
      <c r="H128" s="3">
        <v>11969.37</v>
      </c>
      <c r="I128" t="s">
        <v>20</v>
      </c>
      <c r="J128" t="str">
        <f>INDEX(Location[State],MATCH(Sales_Data[[#This Row],[Zip]],Location[Zip],0))</f>
        <v>British Columbia</v>
      </c>
      <c r="K128" t="str">
        <f>INDEX(Product[Product Name],MATCH(Sales_Data[[#This Row],[ProductID]],Product[ProductID],0))</f>
        <v>Maximus UM-43</v>
      </c>
      <c r="L128">
        <f>1/COUNTIFS(Sales_Data[Product Name],Sales_Data[[#This Row],[Product Name]])</f>
        <v>2.0833333333333332E-2</v>
      </c>
      <c r="M128" t="str">
        <f>INDEX(Product[Category],MATCH(Sales_Data[[#This Row],[ProductID]],Product[ProductID],0))</f>
        <v>Urban</v>
      </c>
      <c r="N128" t="str">
        <f>INDEX(Product[Segment],MATCH(Sales_Data[[#This Row],[ProductID]],Product[ProductID],0))</f>
        <v>Moderation</v>
      </c>
      <c r="O128">
        <f>INDEX(Product[ManufacturerID],MATCH(Sales_Data[[#This Row],[ProductID]],Product[ProductID],0))</f>
        <v>7</v>
      </c>
      <c r="P128" s="5" t="str">
        <f>INDEX(Manufacturer[Manufacturer Name],MATCH(Sales_Data[[#This Row],[Manufacturer ID]],Manufacturer[ManufacturerID],0))</f>
        <v>VanArsdel</v>
      </c>
      <c r="Q128" s="5">
        <f>1/COUNTIFS(Sales_Data[Manufacturer Name],Sales_Data[[#This Row],[Manufacturer Name]])</f>
        <v>2.4570024570024569E-3</v>
      </c>
    </row>
    <row r="129" spans="1:17" x14ac:dyDescent="0.25">
      <c r="A129">
        <v>438</v>
      </c>
      <c r="B129" s="2">
        <v>42158</v>
      </c>
      <c r="C129" s="2" t="str">
        <f>TEXT(Sales_Data[[#This Row],[Date]],"yyyy")</f>
        <v>2015</v>
      </c>
      <c r="D129" s="2" t="str">
        <f>TEXT(Sales_Data[[#This Row],[Date]],"mmmm")</f>
        <v>June</v>
      </c>
      <c r="E129" s="2" t="str">
        <f>TEXT(Sales_Data[[#This Row],[Date]],"dddd")</f>
        <v>Wednesday</v>
      </c>
      <c r="F129" t="s">
        <v>1206</v>
      </c>
      <c r="G129">
        <v>1</v>
      </c>
      <c r="H129" s="3">
        <v>11969.37</v>
      </c>
      <c r="I129" t="s">
        <v>20</v>
      </c>
      <c r="J129" t="str">
        <f>INDEX(Location[State],MATCH(Sales_Data[[#This Row],[Zip]],Location[Zip],0))</f>
        <v>Manitoba</v>
      </c>
      <c r="K129" t="str">
        <f>INDEX(Product[Product Name],MATCH(Sales_Data[[#This Row],[ProductID]],Product[ProductID],0))</f>
        <v>Maximus UM-43</v>
      </c>
      <c r="L129">
        <f>1/COUNTIFS(Sales_Data[Product Name],Sales_Data[[#This Row],[Product Name]])</f>
        <v>2.0833333333333332E-2</v>
      </c>
      <c r="M129" t="str">
        <f>INDEX(Product[Category],MATCH(Sales_Data[[#This Row],[ProductID]],Product[ProductID],0))</f>
        <v>Urban</v>
      </c>
      <c r="N129" t="str">
        <f>INDEX(Product[Segment],MATCH(Sales_Data[[#This Row],[ProductID]],Product[ProductID],0))</f>
        <v>Moderation</v>
      </c>
      <c r="O129">
        <f>INDEX(Product[ManufacturerID],MATCH(Sales_Data[[#This Row],[ProductID]],Product[ProductID],0))</f>
        <v>7</v>
      </c>
      <c r="P129" s="5" t="str">
        <f>INDEX(Manufacturer[Manufacturer Name],MATCH(Sales_Data[[#This Row],[Manufacturer ID]],Manufacturer[ManufacturerID],0))</f>
        <v>VanArsdel</v>
      </c>
      <c r="Q129" s="5">
        <f>1/COUNTIFS(Sales_Data[Manufacturer Name],Sales_Data[[#This Row],[Manufacturer Name]])</f>
        <v>2.4570024570024569E-3</v>
      </c>
    </row>
    <row r="130" spans="1:17" x14ac:dyDescent="0.25">
      <c r="A130">
        <v>438</v>
      </c>
      <c r="B130" s="2">
        <v>42119</v>
      </c>
      <c r="C130" s="2" t="str">
        <f>TEXT(Sales_Data[[#This Row],[Date]],"yyyy")</f>
        <v>2015</v>
      </c>
      <c r="D130" s="2" t="str">
        <f>TEXT(Sales_Data[[#This Row],[Date]],"mmmm")</f>
        <v>April</v>
      </c>
      <c r="E130" s="2" t="str">
        <f>TEXT(Sales_Data[[#This Row],[Date]],"dddd")</f>
        <v>Saturday</v>
      </c>
      <c r="F130" t="s">
        <v>1352</v>
      </c>
      <c r="G130">
        <v>1</v>
      </c>
      <c r="H130" s="3">
        <v>11969.37</v>
      </c>
      <c r="I130" t="s">
        <v>20</v>
      </c>
      <c r="J130" t="str">
        <f>INDEX(Location[State],MATCH(Sales_Data[[#This Row],[Zip]],Location[Zip],0))</f>
        <v>Alberta</v>
      </c>
      <c r="K130" t="str">
        <f>INDEX(Product[Product Name],MATCH(Sales_Data[[#This Row],[ProductID]],Product[ProductID],0))</f>
        <v>Maximus UM-43</v>
      </c>
      <c r="L130">
        <f>1/COUNTIFS(Sales_Data[Product Name],Sales_Data[[#This Row],[Product Name]])</f>
        <v>2.0833333333333332E-2</v>
      </c>
      <c r="M130" t="str">
        <f>INDEX(Product[Category],MATCH(Sales_Data[[#This Row],[ProductID]],Product[ProductID],0))</f>
        <v>Urban</v>
      </c>
      <c r="N130" t="str">
        <f>INDEX(Product[Segment],MATCH(Sales_Data[[#This Row],[ProductID]],Product[ProductID],0))</f>
        <v>Moderation</v>
      </c>
      <c r="O130">
        <f>INDEX(Product[ManufacturerID],MATCH(Sales_Data[[#This Row],[ProductID]],Product[ProductID],0))</f>
        <v>7</v>
      </c>
      <c r="P130" s="5" t="str">
        <f>INDEX(Manufacturer[Manufacturer Name],MATCH(Sales_Data[[#This Row],[Manufacturer ID]],Manufacturer[ManufacturerID],0))</f>
        <v>VanArsdel</v>
      </c>
      <c r="Q130" s="5">
        <f>1/COUNTIFS(Sales_Data[Manufacturer Name],Sales_Data[[#This Row],[Manufacturer Name]])</f>
        <v>2.4570024570024569E-3</v>
      </c>
    </row>
    <row r="131" spans="1:17" x14ac:dyDescent="0.25">
      <c r="A131">
        <v>438</v>
      </c>
      <c r="B131" s="2">
        <v>42113</v>
      </c>
      <c r="C131" s="2" t="str">
        <f>TEXT(Sales_Data[[#This Row],[Date]],"yyyy")</f>
        <v>2015</v>
      </c>
      <c r="D131" s="2" t="str">
        <f>TEXT(Sales_Data[[#This Row],[Date]],"mmmm")</f>
        <v>April</v>
      </c>
      <c r="E131" s="2" t="str">
        <f>TEXT(Sales_Data[[#This Row],[Date]],"dddd")</f>
        <v>Sunday</v>
      </c>
      <c r="F131" t="s">
        <v>983</v>
      </c>
      <c r="G131">
        <v>1</v>
      </c>
      <c r="H131" s="3">
        <v>11969.37</v>
      </c>
      <c r="I131" t="s">
        <v>20</v>
      </c>
      <c r="J131" t="str">
        <f>INDEX(Location[State],MATCH(Sales_Data[[#This Row],[Zip]],Location[Zip],0))</f>
        <v>Ontario</v>
      </c>
      <c r="K131" t="str">
        <f>INDEX(Product[Product Name],MATCH(Sales_Data[[#This Row],[ProductID]],Product[ProductID],0))</f>
        <v>Maximus UM-43</v>
      </c>
      <c r="L131">
        <f>1/COUNTIFS(Sales_Data[Product Name],Sales_Data[[#This Row],[Product Name]])</f>
        <v>2.0833333333333332E-2</v>
      </c>
      <c r="M131" t="str">
        <f>INDEX(Product[Category],MATCH(Sales_Data[[#This Row],[ProductID]],Product[ProductID],0))</f>
        <v>Urban</v>
      </c>
      <c r="N131" t="str">
        <f>INDEX(Product[Segment],MATCH(Sales_Data[[#This Row],[ProductID]],Product[ProductID],0))</f>
        <v>Moderation</v>
      </c>
      <c r="O131">
        <f>INDEX(Product[ManufacturerID],MATCH(Sales_Data[[#This Row],[ProductID]],Product[ProductID],0))</f>
        <v>7</v>
      </c>
      <c r="P131" s="5" t="str">
        <f>INDEX(Manufacturer[Manufacturer Name],MATCH(Sales_Data[[#This Row],[Manufacturer ID]],Manufacturer[ManufacturerID],0))</f>
        <v>VanArsdel</v>
      </c>
      <c r="Q131" s="5">
        <f>1/COUNTIFS(Sales_Data[Manufacturer Name],Sales_Data[[#This Row],[Manufacturer Name]])</f>
        <v>2.4570024570024569E-3</v>
      </c>
    </row>
    <row r="132" spans="1:17" x14ac:dyDescent="0.25">
      <c r="A132">
        <v>438</v>
      </c>
      <c r="B132" s="2">
        <v>42086</v>
      </c>
      <c r="C132" s="2" t="str">
        <f>TEXT(Sales_Data[[#This Row],[Date]],"yyyy")</f>
        <v>2015</v>
      </c>
      <c r="D132" s="2" t="str">
        <f>TEXT(Sales_Data[[#This Row],[Date]],"mmmm")</f>
        <v>March</v>
      </c>
      <c r="E132" s="2" t="str">
        <f>TEXT(Sales_Data[[#This Row],[Date]],"dddd")</f>
        <v>Monday</v>
      </c>
      <c r="F132" t="s">
        <v>826</v>
      </c>
      <c r="G132">
        <v>1</v>
      </c>
      <c r="H132" s="3">
        <v>11969.37</v>
      </c>
      <c r="I132" t="s">
        <v>20</v>
      </c>
      <c r="J132" t="str">
        <f>INDEX(Location[State],MATCH(Sales_Data[[#This Row],[Zip]],Location[Zip],0))</f>
        <v>Ontario</v>
      </c>
      <c r="K132" t="str">
        <f>INDEX(Product[Product Name],MATCH(Sales_Data[[#This Row],[ProductID]],Product[ProductID],0))</f>
        <v>Maximus UM-43</v>
      </c>
      <c r="L132">
        <f>1/COUNTIFS(Sales_Data[Product Name],Sales_Data[[#This Row],[Product Name]])</f>
        <v>2.0833333333333332E-2</v>
      </c>
      <c r="M132" t="str">
        <f>INDEX(Product[Category],MATCH(Sales_Data[[#This Row],[ProductID]],Product[ProductID],0))</f>
        <v>Urban</v>
      </c>
      <c r="N132" t="str">
        <f>INDEX(Product[Segment],MATCH(Sales_Data[[#This Row],[ProductID]],Product[ProductID],0))</f>
        <v>Moderation</v>
      </c>
      <c r="O132">
        <f>INDEX(Product[ManufacturerID],MATCH(Sales_Data[[#This Row],[ProductID]],Product[ProductID],0))</f>
        <v>7</v>
      </c>
      <c r="P132" s="5" t="str">
        <f>INDEX(Manufacturer[Manufacturer Name],MATCH(Sales_Data[[#This Row],[Manufacturer ID]],Manufacturer[ManufacturerID],0))</f>
        <v>VanArsdel</v>
      </c>
      <c r="Q132" s="5">
        <f>1/COUNTIFS(Sales_Data[Manufacturer Name],Sales_Data[[#This Row],[Manufacturer Name]])</f>
        <v>2.4570024570024569E-3</v>
      </c>
    </row>
    <row r="133" spans="1:17" x14ac:dyDescent="0.25">
      <c r="A133">
        <v>438</v>
      </c>
      <c r="B133" s="2">
        <v>42106</v>
      </c>
      <c r="C133" s="2" t="str">
        <f>TEXT(Sales_Data[[#This Row],[Date]],"yyyy")</f>
        <v>2015</v>
      </c>
      <c r="D133" s="2" t="str">
        <f>TEXT(Sales_Data[[#This Row],[Date]],"mmmm")</f>
        <v>April</v>
      </c>
      <c r="E133" s="2" t="str">
        <f>TEXT(Sales_Data[[#This Row],[Date]],"dddd")</f>
        <v>Sunday</v>
      </c>
      <c r="F133" t="s">
        <v>969</v>
      </c>
      <c r="G133">
        <v>1</v>
      </c>
      <c r="H133" s="3">
        <v>11969.37</v>
      </c>
      <c r="I133" t="s">
        <v>20</v>
      </c>
      <c r="J133" t="str">
        <f>INDEX(Location[State],MATCH(Sales_Data[[#This Row],[Zip]],Location[Zip],0))</f>
        <v>Ontario</v>
      </c>
      <c r="K133" t="str">
        <f>INDEX(Product[Product Name],MATCH(Sales_Data[[#This Row],[ProductID]],Product[ProductID],0))</f>
        <v>Maximus UM-43</v>
      </c>
      <c r="L133">
        <f>1/COUNTIFS(Sales_Data[Product Name],Sales_Data[[#This Row],[Product Name]])</f>
        <v>2.0833333333333332E-2</v>
      </c>
      <c r="M133" t="str">
        <f>INDEX(Product[Category],MATCH(Sales_Data[[#This Row],[ProductID]],Product[ProductID],0))</f>
        <v>Urban</v>
      </c>
      <c r="N133" t="str">
        <f>INDEX(Product[Segment],MATCH(Sales_Data[[#This Row],[ProductID]],Product[ProductID],0))</f>
        <v>Moderation</v>
      </c>
      <c r="O133">
        <f>INDEX(Product[ManufacturerID],MATCH(Sales_Data[[#This Row],[ProductID]],Product[ProductID],0))</f>
        <v>7</v>
      </c>
      <c r="P133" s="5" t="str">
        <f>INDEX(Manufacturer[Manufacturer Name],MATCH(Sales_Data[[#This Row],[Manufacturer ID]],Manufacturer[ManufacturerID],0))</f>
        <v>VanArsdel</v>
      </c>
      <c r="Q133" s="5">
        <f>1/COUNTIFS(Sales_Data[Manufacturer Name],Sales_Data[[#This Row],[Manufacturer Name]])</f>
        <v>2.4570024570024569E-3</v>
      </c>
    </row>
    <row r="134" spans="1:17" x14ac:dyDescent="0.25">
      <c r="A134">
        <v>440</v>
      </c>
      <c r="B134" s="2">
        <v>42063</v>
      </c>
      <c r="C134" s="2" t="str">
        <f>TEXT(Sales_Data[[#This Row],[Date]],"yyyy")</f>
        <v>2015</v>
      </c>
      <c r="D134" s="2" t="str">
        <f>TEXT(Sales_Data[[#This Row],[Date]],"mmmm")</f>
        <v>February</v>
      </c>
      <c r="E134" s="2" t="str">
        <f>TEXT(Sales_Data[[#This Row],[Date]],"dddd")</f>
        <v>Saturday</v>
      </c>
      <c r="F134" t="s">
        <v>832</v>
      </c>
      <c r="G134">
        <v>1</v>
      </c>
      <c r="H134" s="3">
        <v>19529.37</v>
      </c>
      <c r="I134" t="s">
        <v>20</v>
      </c>
      <c r="J134" t="str">
        <f>INDEX(Location[State],MATCH(Sales_Data[[#This Row],[Zip]],Location[Zip],0))</f>
        <v>Ontario</v>
      </c>
      <c r="K134" t="str">
        <f>INDEX(Product[Product Name],MATCH(Sales_Data[[#This Row],[ProductID]],Product[ProductID],0))</f>
        <v>Maximus UM-45</v>
      </c>
      <c r="L134">
        <f>1/COUNTIFS(Sales_Data[Product Name],Sales_Data[[#This Row],[Product Name]])</f>
        <v>0.125</v>
      </c>
      <c r="M134" t="str">
        <f>INDEX(Product[Category],MATCH(Sales_Data[[#This Row],[ProductID]],Product[ProductID],0))</f>
        <v>Urban</v>
      </c>
      <c r="N134" t="str">
        <f>INDEX(Product[Segment],MATCH(Sales_Data[[#This Row],[ProductID]],Product[ProductID],0))</f>
        <v>Moderation</v>
      </c>
      <c r="O134">
        <f>INDEX(Product[ManufacturerID],MATCH(Sales_Data[[#This Row],[ProductID]],Product[ProductID],0))</f>
        <v>7</v>
      </c>
      <c r="P134" s="5" t="str">
        <f>INDEX(Manufacturer[Manufacturer Name],MATCH(Sales_Data[[#This Row],[Manufacturer ID]],Manufacturer[ManufacturerID],0))</f>
        <v>VanArsdel</v>
      </c>
      <c r="Q134" s="5">
        <f>1/COUNTIFS(Sales_Data[Manufacturer Name],Sales_Data[[#This Row],[Manufacturer Name]])</f>
        <v>2.4570024570024569E-3</v>
      </c>
    </row>
    <row r="135" spans="1:17" x14ac:dyDescent="0.25">
      <c r="A135">
        <v>440</v>
      </c>
      <c r="B135" s="2">
        <v>42099</v>
      </c>
      <c r="C135" s="2" t="str">
        <f>TEXT(Sales_Data[[#This Row],[Date]],"yyyy")</f>
        <v>2015</v>
      </c>
      <c r="D135" s="2" t="str">
        <f>TEXT(Sales_Data[[#This Row],[Date]],"mmmm")</f>
        <v>April</v>
      </c>
      <c r="E135" s="2" t="str">
        <f>TEXT(Sales_Data[[#This Row],[Date]],"dddd")</f>
        <v>Sunday</v>
      </c>
      <c r="F135" t="s">
        <v>1573</v>
      </c>
      <c r="G135">
        <v>1</v>
      </c>
      <c r="H135" s="3">
        <v>19529.37</v>
      </c>
      <c r="I135" t="s">
        <v>20</v>
      </c>
      <c r="J135" t="str">
        <f>INDEX(Location[State],MATCH(Sales_Data[[#This Row],[Zip]],Location[Zip],0))</f>
        <v>British Columbia</v>
      </c>
      <c r="K135" t="str">
        <f>INDEX(Product[Product Name],MATCH(Sales_Data[[#This Row],[ProductID]],Product[ProductID],0))</f>
        <v>Maximus UM-45</v>
      </c>
      <c r="L135">
        <f>1/COUNTIFS(Sales_Data[Product Name],Sales_Data[[#This Row],[Product Name]])</f>
        <v>0.125</v>
      </c>
      <c r="M135" t="str">
        <f>INDEX(Product[Category],MATCH(Sales_Data[[#This Row],[ProductID]],Product[ProductID],0))</f>
        <v>Urban</v>
      </c>
      <c r="N135" t="str">
        <f>INDEX(Product[Segment],MATCH(Sales_Data[[#This Row],[ProductID]],Product[ProductID],0))</f>
        <v>Moderation</v>
      </c>
      <c r="O135">
        <f>INDEX(Product[ManufacturerID],MATCH(Sales_Data[[#This Row],[ProductID]],Product[ProductID],0))</f>
        <v>7</v>
      </c>
      <c r="P135" s="5" t="str">
        <f>INDEX(Manufacturer[Manufacturer Name],MATCH(Sales_Data[[#This Row],[Manufacturer ID]],Manufacturer[ManufacturerID],0))</f>
        <v>VanArsdel</v>
      </c>
      <c r="Q135" s="5">
        <f>1/COUNTIFS(Sales_Data[Manufacturer Name],Sales_Data[[#This Row],[Manufacturer Name]])</f>
        <v>2.4570024570024569E-3</v>
      </c>
    </row>
    <row r="136" spans="1:17" x14ac:dyDescent="0.25">
      <c r="A136">
        <v>440</v>
      </c>
      <c r="B136" s="2">
        <v>42094</v>
      </c>
      <c r="C136" s="2" t="str">
        <f>TEXT(Sales_Data[[#This Row],[Date]],"yyyy")</f>
        <v>2015</v>
      </c>
      <c r="D136" s="2" t="str">
        <f>TEXT(Sales_Data[[#This Row],[Date]],"mmmm")</f>
        <v>March</v>
      </c>
      <c r="E136" s="2" t="str">
        <f>TEXT(Sales_Data[[#This Row],[Date]],"dddd")</f>
        <v>Tuesday</v>
      </c>
      <c r="F136" t="s">
        <v>1401</v>
      </c>
      <c r="G136">
        <v>1</v>
      </c>
      <c r="H136" s="3">
        <v>19529.37</v>
      </c>
      <c r="I136" t="s">
        <v>20</v>
      </c>
      <c r="J136" t="str">
        <f>INDEX(Location[State],MATCH(Sales_Data[[#This Row],[Zip]],Location[Zip],0))</f>
        <v>Alberta</v>
      </c>
      <c r="K136" t="str">
        <f>INDEX(Product[Product Name],MATCH(Sales_Data[[#This Row],[ProductID]],Product[ProductID],0))</f>
        <v>Maximus UM-45</v>
      </c>
      <c r="L136">
        <f>1/COUNTIFS(Sales_Data[Product Name],Sales_Data[[#This Row],[Product Name]])</f>
        <v>0.125</v>
      </c>
      <c r="M136" t="str">
        <f>INDEX(Product[Category],MATCH(Sales_Data[[#This Row],[ProductID]],Product[ProductID],0))</f>
        <v>Urban</v>
      </c>
      <c r="N136" t="str">
        <f>INDEX(Product[Segment],MATCH(Sales_Data[[#This Row],[ProductID]],Product[ProductID],0))</f>
        <v>Moderation</v>
      </c>
      <c r="O136">
        <f>INDEX(Product[ManufacturerID],MATCH(Sales_Data[[#This Row],[ProductID]],Product[ProductID],0))</f>
        <v>7</v>
      </c>
      <c r="P136" s="5" t="str">
        <f>INDEX(Manufacturer[Manufacturer Name],MATCH(Sales_Data[[#This Row],[Manufacturer ID]],Manufacturer[ManufacturerID],0))</f>
        <v>VanArsdel</v>
      </c>
      <c r="Q136" s="5">
        <f>1/COUNTIFS(Sales_Data[Manufacturer Name],Sales_Data[[#This Row],[Manufacturer Name]])</f>
        <v>2.4570024570024569E-3</v>
      </c>
    </row>
    <row r="137" spans="1:17" x14ac:dyDescent="0.25">
      <c r="A137">
        <v>440</v>
      </c>
      <c r="B137" s="2">
        <v>42089</v>
      </c>
      <c r="C137" s="2" t="str">
        <f>TEXT(Sales_Data[[#This Row],[Date]],"yyyy")</f>
        <v>2015</v>
      </c>
      <c r="D137" s="2" t="str">
        <f>TEXT(Sales_Data[[#This Row],[Date]],"mmmm")</f>
        <v>March</v>
      </c>
      <c r="E137" s="2" t="str">
        <f>TEXT(Sales_Data[[#This Row],[Date]],"dddd")</f>
        <v>Thursday</v>
      </c>
      <c r="F137" t="s">
        <v>1360</v>
      </c>
      <c r="G137">
        <v>1</v>
      </c>
      <c r="H137" s="3">
        <v>19529.37</v>
      </c>
      <c r="I137" t="s">
        <v>20</v>
      </c>
      <c r="J137" t="str">
        <f>INDEX(Location[State],MATCH(Sales_Data[[#This Row],[Zip]],Location[Zip],0))</f>
        <v>Alberta</v>
      </c>
      <c r="K137" t="str">
        <f>INDEX(Product[Product Name],MATCH(Sales_Data[[#This Row],[ProductID]],Product[ProductID],0))</f>
        <v>Maximus UM-45</v>
      </c>
      <c r="L137">
        <f>1/COUNTIFS(Sales_Data[Product Name],Sales_Data[[#This Row],[Product Name]])</f>
        <v>0.125</v>
      </c>
      <c r="M137" t="str">
        <f>INDEX(Product[Category],MATCH(Sales_Data[[#This Row],[ProductID]],Product[ProductID],0))</f>
        <v>Urban</v>
      </c>
      <c r="N137" t="str">
        <f>INDEX(Product[Segment],MATCH(Sales_Data[[#This Row],[ProductID]],Product[ProductID],0))</f>
        <v>Moderation</v>
      </c>
      <c r="O137">
        <f>INDEX(Product[ManufacturerID],MATCH(Sales_Data[[#This Row],[ProductID]],Product[ProductID],0))</f>
        <v>7</v>
      </c>
      <c r="P137" s="5" t="str">
        <f>INDEX(Manufacturer[Manufacturer Name],MATCH(Sales_Data[[#This Row],[Manufacturer ID]],Manufacturer[ManufacturerID],0))</f>
        <v>VanArsdel</v>
      </c>
      <c r="Q137" s="5">
        <f>1/COUNTIFS(Sales_Data[Manufacturer Name],Sales_Data[[#This Row],[Manufacturer Name]])</f>
        <v>2.4570024570024569E-3</v>
      </c>
    </row>
    <row r="138" spans="1:17" x14ac:dyDescent="0.25">
      <c r="A138">
        <v>440</v>
      </c>
      <c r="B138" s="2">
        <v>42046</v>
      </c>
      <c r="C138" s="2" t="str">
        <f>TEXT(Sales_Data[[#This Row],[Date]],"yyyy")</f>
        <v>2015</v>
      </c>
      <c r="D138" s="2" t="str">
        <f>TEXT(Sales_Data[[#This Row],[Date]],"mmmm")</f>
        <v>February</v>
      </c>
      <c r="E138" s="2" t="str">
        <f>TEXT(Sales_Data[[#This Row],[Date]],"dddd")</f>
        <v>Wednesday</v>
      </c>
      <c r="F138" t="s">
        <v>1577</v>
      </c>
      <c r="G138">
        <v>1</v>
      </c>
      <c r="H138" s="3">
        <v>19529.37</v>
      </c>
      <c r="I138" t="s">
        <v>20</v>
      </c>
      <c r="J138" t="str">
        <f>INDEX(Location[State],MATCH(Sales_Data[[#This Row],[Zip]],Location[Zip],0))</f>
        <v>British Columbia</v>
      </c>
      <c r="K138" t="str">
        <f>INDEX(Product[Product Name],MATCH(Sales_Data[[#This Row],[ProductID]],Product[ProductID],0))</f>
        <v>Maximus UM-45</v>
      </c>
      <c r="L138">
        <f>1/COUNTIFS(Sales_Data[Product Name],Sales_Data[[#This Row],[Product Name]])</f>
        <v>0.125</v>
      </c>
      <c r="M138" t="str">
        <f>INDEX(Product[Category],MATCH(Sales_Data[[#This Row],[ProductID]],Product[ProductID],0))</f>
        <v>Urban</v>
      </c>
      <c r="N138" t="str">
        <f>INDEX(Product[Segment],MATCH(Sales_Data[[#This Row],[ProductID]],Product[ProductID],0))</f>
        <v>Moderation</v>
      </c>
      <c r="O138">
        <f>INDEX(Product[ManufacturerID],MATCH(Sales_Data[[#This Row],[ProductID]],Product[ProductID],0))</f>
        <v>7</v>
      </c>
      <c r="P138" s="5" t="str">
        <f>INDEX(Manufacturer[Manufacturer Name],MATCH(Sales_Data[[#This Row],[Manufacturer ID]],Manufacturer[ManufacturerID],0))</f>
        <v>VanArsdel</v>
      </c>
      <c r="Q138" s="5">
        <f>1/COUNTIFS(Sales_Data[Manufacturer Name],Sales_Data[[#This Row],[Manufacturer Name]])</f>
        <v>2.4570024570024569E-3</v>
      </c>
    </row>
    <row r="139" spans="1:17" x14ac:dyDescent="0.25">
      <c r="A139">
        <v>440</v>
      </c>
      <c r="B139" s="2">
        <v>42172</v>
      </c>
      <c r="C139" s="2" t="str">
        <f>TEXT(Sales_Data[[#This Row],[Date]],"yyyy")</f>
        <v>2015</v>
      </c>
      <c r="D139" s="2" t="str">
        <f>TEXT(Sales_Data[[#This Row],[Date]],"mmmm")</f>
        <v>June</v>
      </c>
      <c r="E139" s="2" t="str">
        <f>TEXT(Sales_Data[[#This Row],[Date]],"dddd")</f>
        <v>Wednesday</v>
      </c>
      <c r="F139" t="s">
        <v>1219</v>
      </c>
      <c r="G139">
        <v>1</v>
      </c>
      <c r="H139" s="3">
        <v>19529.37</v>
      </c>
      <c r="I139" t="s">
        <v>20</v>
      </c>
      <c r="J139" t="str">
        <f>INDEX(Location[State],MATCH(Sales_Data[[#This Row],[Zip]],Location[Zip],0))</f>
        <v>Manitoba</v>
      </c>
      <c r="K139" t="str">
        <f>INDEX(Product[Product Name],MATCH(Sales_Data[[#This Row],[ProductID]],Product[ProductID],0))</f>
        <v>Maximus UM-45</v>
      </c>
      <c r="L139">
        <f>1/COUNTIFS(Sales_Data[Product Name],Sales_Data[[#This Row],[Product Name]])</f>
        <v>0.125</v>
      </c>
      <c r="M139" t="str">
        <f>INDEX(Product[Category],MATCH(Sales_Data[[#This Row],[ProductID]],Product[ProductID],0))</f>
        <v>Urban</v>
      </c>
      <c r="N139" t="str">
        <f>INDEX(Product[Segment],MATCH(Sales_Data[[#This Row],[ProductID]],Product[ProductID],0))</f>
        <v>Moderation</v>
      </c>
      <c r="O139">
        <f>INDEX(Product[ManufacturerID],MATCH(Sales_Data[[#This Row],[ProductID]],Product[ProductID],0))</f>
        <v>7</v>
      </c>
      <c r="P139" s="5" t="str">
        <f>INDEX(Manufacturer[Manufacturer Name],MATCH(Sales_Data[[#This Row],[Manufacturer ID]],Manufacturer[ManufacturerID],0))</f>
        <v>VanArsdel</v>
      </c>
      <c r="Q139" s="5">
        <f>1/COUNTIFS(Sales_Data[Manufacturer Name],Sales_Data[[#This Row],[Manufacturer Name]])</f>
        <v>2.4570024570024569E-3</v>
      </c>
    </row>
    <row r="140" spans="1:17" x14ac:dyDescent="0.25">
      <c r="A140">
        <v>440</v>
      </c>
      <c r="B140" s="2">
        <v>42120</v>
      </c>
      <c r="C140" s="2" t="str">
        <f>TEXT(Sales_Data[[#This Row],[Date]],"yyyy")</f>
        <v>2015</v>
      </c>
      <c r="D140" s="2" t="str">
        <f>TEXT(Sales_Data[[#This Row],[Date]],"mmmm")</f>
        <v>April</v>
      </c>
      <c r="E140" s="2" t="str">
        <f>TEXT(Sales_Data[[#This Row],[Date]],"dddd")</f>
        <v>Sunday</v>
      </c>
      <c r="F140" t="s">
        <v>1330</v>
      </c>
      <c r="G140">
        <v>1</v>
      </c>
      <c r="H140" s="3">
        <v>19529.37</v>
      </c>
      <c r="I140" t="s">
        <v>20</v>
      </c>
      <c r="J140" t="str">
        <f>INDEX(Location[State],MATCH(Sales_Data[[#This Row],[Zip]],Location[Zip],0))</f>
        <v>Alberta</v>
      </c>
      <c r="K140" t="str">
        <f>INDEX(Product[Product Name],MATCH(Sales_Data[[#This Row],[ProductID]],Product[ProductID],0))</f>
        <v>Maximus UM-45</v>
      </c>
      <c r="L140">
        <f>1/COUNTIFS(Sales_Data[Product Name],Sales_Data[[#This Row],[Product Name]])</f>
        <v>0.125</v>
      </c>
      <c r="M140" t="str">
        <f>INDEX(Product[Category],MATCH(Sales_Data[[#This Row],[ProductID]],Product[ProductID],0))</f>
        <v>Urban</v>
      </c>
      <c r="N140" t="str">
        <f>INDEX(Product[Segment],MATCH(Sales_Data[[#This Row],[ProductID]],Product[ProductID],0))</f>
        <v>Moderation</v>
      </c>
      <c r="O140">
        <f>INDEX(Product[ManufacturerID],MATCH(Sales_Data[[#This Row],[ProductID]],Product[ProductID],0))</f>
        <v>7</v>
      </c>
      <c r="P140" s="5" t="str">
        <f>INDEX(Manufacturer[Manufacturer Name],MATCH(Sales_Data[[#This Row],[Manufacturer ID]],Manufacturer[ManufacturerID],0))</f>
        <v>VanArsdel</v>
      </c>
      <c r="Q140" s="5">
        <f>1/COUNTIFS(Sales_Data[Manufacturer Name],Sales_Data[[#This Row],[Manufacturer Name]])</f>
        <v>2.4570024570024569E-3</v>
      </c>
    </row>
    <row r="141" spans="1:17" x14ac:dyDescent="0.25">
      <c r="A141">
        <v>440</v>
      </c>
      <c r="B141" s="2">
        <v>42068</v>
      </c>
      <c r="C141" s="2" t="str">
        <f>TEXT(Sales_Data[[#This Row],[Date]],"yyyy")</f>
        <v>2015</v>
      </c>
      <c r="D141" s="2" t="str">
        <f>TEXT(Sales_Data[[#This Row],[Date]],"mmmm")</f>
        <v>March</v>
      </c>
      <c r="E141" s="2" t="str">
        <f>TEXT(Sales_Data[[#This Row],[Date]],"dddd")</f>
        <v>Thursday</v>
      </c>
      <c r="F141" t="s">
        <v>960</v>
      </c>
      <c r="G141">
        <v>1</v>
      </c>
      <c r="H141" s="3">
        <v>19529.37</v>
      </c>
      <c r="I141" t="s">
        <v>20</v>
      </c>
      <c r="J141" t="str">
        <f>INDEX(Location[State],MATCH(Sales_Data[[#This Row],[Zip]],Location[Zip],0))</f>
        <v>Ontario</v>
      </c>
      <c r="K141" t="str">
        <f>INDEX(Product[Product Name],MATCH(Sales_Data[[#This Row],[ProductID]],Product[ProductID],0))</f>
        <v>Maximus UM-45</v>
      </c>
      <c r="L141">
        <f>1/COUNTIFS(Sales_Data[Product Name],Sales_Data[[#This Row],[Product Name]])</f>
        <v>0.125</v>
      </c>
      <c r="M141" t="str">
        <f>INDEX(Product[Category],MATCH(Sales_Data[[#This Row],[ProductID]],Product[ProductID],0))</f>
        <v>Urban</v>
      </c>
      <c r="N141" t="str">
        <f>INDEX(Product[Segment],MATCH(Sales_Data[[#This Row],[ProductID]],Product[ProductID],0))</f>
        <v>Moderation</v>
      </c>
      <c r="O141">
        <f>INDEX(Product[ManufacturerID],MATCH(Sales_Data[[#This Row],[ProductID]],Product[ProductID],0))</f>
        <v>7</v>
      </c>
      <c r="P141" s="5" t="str">
        <f>INDEX(Manufacturer[Manufacturer Name],MATCH(Sales_Data[[#This Row],[Manufacturer ID]],Manufacturer[ManufacturerID],0))</f>
        <v>VanArsdel</v>
      </c>
      <c r="Q141" s="5">
        <f>1/COUNTIFS(Sales_Data[Manufacturer Name],Sales_Data[[#This Row],[Manufacturer Name]])</f>
        <v>2.4570024570024569E-3</v>
      </c>
    </row>
    <row r="142" spans="1:17" x14ac:dyDescent="0.25">
      <c r="A142">
        <v>443</v>
      </c>
      <c r="B142" s="2">
        <v>42150</v>
      </c>
      <c r="C142" s="2" t="str">
        <f>TEXT(Sales_Data[[#This Row],[Date]],"yyyy")</f>
        <v>2015</v>
      </c>
      <c r="D142" s="2" t="str">
        <f>TEXT(Sales_Data[[#This Row],[Date]],"mmmm")</f>
        <v>May</v>
      </c>
      <c r="E142" s="2" t="str">
        <f>TEXT(Sales_Data[[#This Row],[Date]],"dddd")</f>
        <v>Tuesday</v>
      </c>
      <c r="F142" t="s">
        <v>1401</v>
      </c>
      <c r="G142">
        <v>1</v>
      </c>
      <c r="H142" s="3">
        <v>11084.85</v>
      </c>
      <c r="I142" t="s">
        <v>20</v>
      </c>
      <c r="J142" t="str">
        <f>INDEX(Location[State],MATCH(Sales_Data[[#This Row],[Zip]],Location[Zip],0))</f>
        <v>Alberta</v>
      </c>
      <c r="K142" t="str">
        <f>INDEX(Product[Product Name],MATCH(Sales_Data[[#This Row],[ProductID]],Product[ProductID],0))</f>
        <v>Maximus UM-48</v>
      </c>
      <c r="L142">
        <f>1/COUNTIFS(Sales_Data[Product Name],Sales_Data[[#This Row],[Product Name]])</f>
        <v>0.1111111111111111</v>
      </c>
      <c r="M142" t="str">
        <f>INDEX(Product[Category],MATCH(Sales_Data[[#This Row],[ProductID]],Product[ProductID],0))</f>
        <v>Urban</v>
      </c>
      <c r="N142" t="str">
        <f>INDEX(Product[Segment],MATCH(Sales_Data[[#This Row],[ProductID]],Product[ProductID],0))</f>
        <v>Moderation</v>
      </c>
      <c r="O142">
        <f>INDEX(Product[ManufacturerID],MATCH(Sales_Data[[#This Row],[ProductID]],Product[ProductID],0))</f>
        <v>7</v>
      </c>
      <c r="P142" s="5" t="str">
        <f>INDEX(Manufacturer[Manufacturer Name],MATCH(Sales_Data[[#This Row],[Manufacturer ID]],Manufacturer[ManufacturerID],0))</f>
        <v>VanArsdel</v>
      </c>
      <c r="Q142" s="5">
        <f>1/COUNTIFS(Sales_Data[Manufacturer Name],Sales_Data[[#This Row],[Manufacturer Name]])</f>
        <v>2.4570024570024569E-3</v>
      </c>
    </row>
    <row r="143" spans="1:17" x14ac:dyDescent="0.25">
      <c r="A143">
        <v>443</v>
      </c>
      <c r="B143" s="2">
        <v>42059</v>
      </c>
      <c r="C143" s="2" t="str">
        <f>TEXT(Sales_Data[[#This Row],[Date]],"yyyy")</f>
        <v>2015</v>
      </c>
      <c r="D143" s="2" t="str">
        <f>TEXT(Sales_Data[[#This Row],[Date]],"mmmm")</f>
        <v>February</v>
      </c>
      <c r="E143" s="2" t="str">
        <f>TEXT(Sales_Data[[#This Row],[Date]],"dddd")</f>
        <v>Tuesday</v>
      </c>
      <c r="F143" t="s">
        <v>838</v>
      </c>
      <c r="G143">
        <v>1</v>
      </c>
      <c r="H143" s="3">
        <v>11084.85</v>
      </c>
      <c r="I143" t="s">
        <v>20</v>
      </c>
      <c r="J143" t="str">
        <f>INDEX(Location[State],MATCH(Sales_Data[[#This Row],[Zip]],Location[Zip],0))</f>
        <v>Ontario</v>
      </c>
      <c r="K143" t="str">
        <f>INDEX(Product[Product Name],MATCH(Sales_Data[[#This Row],[ProductID]],Product[ProductID],0))</f>
        <v>Maximus UM-48</v>
      </c>
      <c r="L143">
        <f>1/COUNTIFS(Sales_Data[Product Name],Sales_Data[[#This Row],[Product Name]])</f>
        <v>0.1111111111111111</v>
      </c>
      <c r="M143" t="str">
        <f>INDEX(Product[Category],MATCH(Sales_Data[[#This Row],[ProductID]],Product[ProductID],0))</f>
        <v>Urban</v>
      </c>
      <c r="N143" t="str">
        <f>INDEX(Product[Segment],MATCH(Sales_Data[[#This Row],[ProductID]],Product[ProductID],0))</f>
        <v>Moderation</v>
      </c>
      <c r="O143">
        <f>INDEX(Product[ManufacturerID],MATCH(Sales_Data[[#This Row],[ProductID]],Product[ProductID],0))</f>
        <v>7</v>
      </c>
      <c r="P143" s="5" t="str">
        <f>INDEX(Manufacturer[Manufacturer Name],MATCH(Sales_Data[[#This Row],[Manufacturer ID]],Manufacturer[ManufacturerID],0))</f>
        <v>VanArsdel</v>
      </c>
      <c r="Q143" s="5">
        <f>1/COUNTIFS(Sales_Data[Manufacturer Name],Sales_Data[[#This Row],[Manufacturer Name]])</f>
        <v>2.4570024570024569E-3</v>
      </c>
    </row>
    <row r="144" spans="1:17" x14ac:dyDescent="0.25">
      <c r="A144">
        <v>443</v>
      </c>
      <c r="B144" s="2">
        <v>42044</v>
      </c>
      <c r="C144" s="2" t="str">
        <f>TEXT(Sales_Data[[#This Row],[Date]],"yyyy")</f>
        <v>2015</v>
      </c>
      <c r="D144" s="2" t="str">
        <f>TEXT(Sales_Data[[#This Row],[Date]],"mmmm")</f>
        <v>February</v>
      </c>
      <c r="E144" s="2" t="str">
        <f>TEXT(Sales_Data[[#This Row],[Date]],"dddd")</f>
        <v>Monday</v>
      </c>
      <c r="F144" t="s">
        <v>1202</v>
      </c>
      <c r="G144">
        <v>1</v>
      </c>
      <c r="H144" s="3">
        <v>11084.85</v>
      </c>
      <c r="I144" t="s">
        <v>20</v>
      </c>
      <c r="J144" t="str">
        <f>INDEX(Location[State],MATCH(Sales_Data[[#This Row],[Zip]],Location[Zip],0))</f>
        <v>Manitoba</v>
      </c>
      <c r="K144" t="str">
        <f>INDEX(Product[Product Name],MATCH(Sales_Data[[#This Row],[ProductID]],Product[ProductID],0))</f>
        <v>Maximus UM-48</v>
      </c>
      <c r="L144">
        <f>1/COUNTIFS(Sales_Data[Product Name],Sales_Data[[#This Row],[Product Name]])</f>
        <v>0.1111111111111111</v>
      </c>
      <c r="M144" t="str">
        <f>INDEX(Product[Category],MATCH(Sales_Data[[#This Row],[ProductID]],Product[ProductID],0))</f>
        <v>Urban</v>
      </c>
      <c r="N144" t="str">
        <f>INDEX(Product[Segment],MATCH(Sales_Data[[#This Row],[ProductID]],Product[ProductID],0))</f>
        <v>Moderation</v>
      </c>
      <c r="O144">
        <f>INDEX(Product[ManufacturerID],MATCH(Sales_Data[[#This Row],[ProductID]],Product[ProductID],0))</f>
        <v>7</v>
      </c>
      <c r="P144" s="5" t="str">
        <f>INDEX(Manufacturer[Manufacturer Name],MATCH(Sales_Data[[#This Row],[Manufacturer ID]],Manufacturer[ManufacturerID],0))</f>
        <v>VanArsdel</v>
      </c>
      <c r="Q144" s="5">
        <f>1/COUNTIFS(Sales_Data[Manufacturer Name],Sales_Data[[#This Row],[Manufacturer Name]])</f>
        <v>2.4570024570024569E-3</v>
      </c>
    </row>
    <row r="145" spans="1:17" x14ac:dyDescent="0.25">
      <c r="A145">
        <v>443</v>
      </c>
      <c r="B145" s="2">
        <v>42084</v>
      </c>
      <c r="C145" s="2" t="str">
        <f>TEXT(Sales_Data[[#This Row],[Date]],"yyyy")</f>
        <v>2015</v>
      </c>
      <c r="D145" s="2" t="str">
        <f>TEXT(Sales_Data[[#This Row],[Date]],"mmmm")</f>
        <v>March</v>
      </c>
      <c r="E145" s="2" t="str">
        <f>TEXT(Sales_Data[[#This Row],[Date]],"dddd")</f>
        <v>Saturday</v>
      </c>
      <c r="F145" t="s">
        <v>840</v>
      </c>
      <c r="G145">
        <v>1</v>
      </c>
      <c r="H145" s="3">
        <v>11084.85</v>
      </c>
      <c r="I145" t="s">
        <v>20</v>
      </c>
      <c r="J145" t="str">
        <f>INDEX(Location[State],MATCH(Sales_Data[[#This Row],[Zip]],Location[Zip],0))</f>
        <v>Ontario</v>
      </c>
      <c r="K145" t="str">
        <f>INDEX(Product[Product Name],MATCH(Sales_Data[[#This Row],[ProductID]],Product[ProductID],0))</f>
        <v>Maximus UM-48</v>
      </c>
      <c r="L145">
        <f>1/COUNTIFS(Sales_Data[Product Name],Sales_Data[[#This Row],[Product Name]])</f>
        <v>0.1111111111111111</v>
      </c>
      <c r="M145" t="str">
        <f>INDEX(Product[Category],MATCH(Sales_Data[[#This Row],[ProductID]],Product[ProductID],0))</f>
        <v>Urban</v>
      </c>
      <c r="N145" t="str">
        <f>INDEX(Product[Segment],MATCH(Sales_Data[[#This Row],[ProductID]],Product[ProductID],0))</f>
        <v>Moderation</v>
      </c>
      <c r="O145">
        <f>INDEX(Product[ManufacturerID],MATCH(Sales_Data[[#This Row],[ProductID]],Product[ProductID],0))</f>
        <v>7</v>
      </c>
      <c r="P145" s="5" t="str">
        <f>INDEX(Manufacturer[Manufacturer Name],MATCH(Sales_Data[[#This Row],[Manufacturer ID]],Manufacturer[ManufacturerID],0))</f>
        <v>VanArsdel</v>
      </c>
      <c r="Q145" s="5">
        <f>1/COUNTIFS(Sales_Data[Manufacturer Name],Sales_Data[[#This Row],[Manufacturer Name]])</f>
        <v>2.4570024570024569E-3</v>
      </c>
    </row>
    <row r="146" spans="1:17" x14ac:dyDescent="0.25">
      <c r="A146">
        <v>443</v>
      </c>
      <c r="B146" s="2">
        <v>42092</v>
      </c>
      <c r="C146" s="2" t="str">
        <f>TEXT(Sales_Data[[#This Row],[Date]],"yyyy")</f>
        <v>2015</v>
      </c>
      <c r="D146" s="2" t="str">
        <f>TEXT(Sales_Data[[#This Row],[Date]],"mmmm")</f>
        <v>March</v>
      </c>
      <c r="E146" s="2" t="str">
        <f>TEXT(Sales_Data[[#This Row],[Date]],"dddd")</f>
        <v>Sunday</v>
      </c>
      <c r="F146" t="s">
        <v>1220</v>
      </c>
      <c r="G146">
        <v>1</v>
      </c>
      <c r="H146" s="3">
        <v>11084.85</v>
      </c>
      <c r="I146" t="s">
        <v>20</v>
      </c>
      <c r="J146" t="str">
        <f>INDEX(Location[State],MATCH(Sales_Data[[#This Row],[Zip]],Location[Zip],0))</f>
        <v>Manitoba</v>
      </c>
      <c r="K146" t="str">
        <f>INDEX(Product[Product Name],MATCH(Sales_Data[[#This Row],[ProductID]],Product[ProductID],0))</f>
        <v>Maximus UM-48</v>
      </c>
      <c r="L146">
        <f>1/COUNTIFS(Sales_Data[Product Name],Sales_Data[[#This Row],[Product Name]])</f>
        <v>0.1111111111111111</v>
      </c>
      <c r="M146" t="str">
        <f>INDEX(Product[Category],MATCH(Sales_Data[[#This Row],[ProductID]],Product[ProductID],0))</f>
        <v>Urban</v>
      </c>
      <c r="N146" t="str">
        <f>INDEX(Product[Segment],MATCH(Sales_Data[[#This Row],[ProductID]],Product[ProductID],0))</f>
        <v>Moderation</v>
      </c>
      <c r="O146">
        <f>INDEX(Product[ManufacturerID],MATCH(Sales_Data[[#This Row],[ProductID]],Product[ProductID],0))</f>
        <v>7</v>
      </c>
      <c r="P146" s="5" t="str">
        <f>INDEX(Manufacturer[Manufacturer Name],MATCH(Sales_Data[[#This Row],[Manufacturer ID]],Manufacturer[ManufacturerID],0))</f>
        <v>VanArsdel</v>
      </c>
      <c r="Q146" s="5">
        <f>1/COUNTIFS(Sales_Data[Manufacturer Name],Sales_Data[[#This Row],[Manufacturer Name]])</f>
        <v>2.4570024570024569E-3</v>
      </c>
    </row>
    <row r="147" spans="1:17" x14ac:dyDescent="0.25">
      <c r="A147">
        <v>443</v>
      </c>
      <c r="B147" s="2">
        <v>42101</v>
      </c>
      <c r="C147" s="2" t="str">
        <f>TEXT(Sales_Data[[#This Row],[Date]],"yyyy")</f>
        <v>2015</v>
      </c>
      <c r="D147" s="2" t="str">
        <f>TEXT(Sales_Data[[#This Row],[Date]],"mmmm")</f>
        <v>April</v>
      </c>
      <c r="E147" s="2" t="str">
        <f>TEXT(Sales_Data[[#This Row],[Date]],"dddd")</f>
        <v>Tuesday</v>
      </c>
      <c r="F147" t="s">
        <v>1401</v>
      </c>
      <c r="G147">
        <v>1</v>
      </c>
      <c r="H147" s="3">
        <v>11084.85</v>
      </c>
      <c r="I147" t="s">
        <v>20</v>
      </c>
      <c r="J147" t="str">
        <f>INDEX(Location[State],MATCH(Sales_Data[[#This Row],[Zip]],Location[Zip],0))</f>
        <v>Alberta</v>
      </c>
      <c r="K147" t="str">
        <f>INDEX(Product[Product Name],MATCH(Sales_Data[[#This Row],[ProductID]],Product[ProductID],0))</f>
        <v>Maximus UM-48</v>
      </c>
      <c r="L147">
        <f>1/COUNTIFS(Sales_Data[Product Name],Sales_Data[[#This Row],[Product Name]])</f>
        <v>0.1111111111111111</v>
      </c>
      <c r="M147" t="str">
        <f>INDEX(Product[Category],MATCH(Sales_Data[[#This Row],[ProductID]],Product[ProductID],0))</f>
        <v>Urban</v>
      </c>
      <c r="N147" t="str">
        <f>INDEX(Product[Segment],MATCH(Sales_Data[[#This Row],[ProductID]],Product[ProductID],0))</f>
        <v>Moderation</v>
      </c>
      <c r="O147">
        <f>INDEX(Product[ManufacturerID],MATCH(Sales_Data[[#This Row],[ProductID]],Product[ProductID],0))</f>
        <v>7</v>
      </c>
      <c r="P147" s="5" t="str">
        <f>INDEX(Manufacturer[Manufacturer Name],MATCH(Sales_Data[[#This Row],[Manufacturer ID]],Manufacturer[ManufacturerID],0))</f>
        <v>VanArsdel</v>
      </c>
      <c r="Q147" s="5">
        <f>1/COUNTIFS(Sales_Data[Manufacturer Name],Sales_Data[[#This Row],[Manufacturer Name]])</f>
        <v>2.4570024570024569E-3</v>
      </c>
    </row>
    <row r="148" spans="1:17" x14ac:dyDescent="0.25">
      <c r="A148">
        <v>443</v>
      </c>
      <c r="B148" s="2">
        <v>42109</v>
      </c>
      <c r="C148" s="2" t="str">
        <f>TEXT(Sales_Data[[#This Row],[Date]],"yyyy")</f>
        <v>2015</v>
      </c>
      <c r="D148" s="2" t="str">
        <f>TEXT(Sales_Data[[#This Row],[Date]],"mmmm")</f>
        <v>April</v>
      </c>
      <c r="E148" s="2" t="str">
        <f>TEXT(Sales_Data[[#This Row],[Date]],"dddd")</f>
        <v>Wednesday</v>
      </c>
      <c r="F148" t="s">
        <v>1400</v>
      </c>
      <c r="G148">
        <v>1</v>
      </c>
      <c r="H148" s="3">
        <v>11084.85</v>
      </c>
      <c r="I148" t="s">
        <v>20</v>
      </c>
      <c r="J148" t="str">
        <f>INDEX(Location[State],MATCH(Sales_Data[[#This Row],[Zip]],Location[Zip],0))</f>
        <v>Alberta</v>
      </c>
      <c r="K148" t="str">
        <f>INDEX(Product[Product Name],MATCH(Sales_Data[[#This Row],[ProductID]],Product[ProductID],0))</f>
        <v>Maximus UM-48</v>
      </c>
      <c r="L148">
        <f>1/COUNTIFS(Sales_Data[Product Name],Sales_Data[[#This Row],[Product Name]])</f>
        <v>0.1111111111111111</v>
      </c>
      <c r="M148" t="str">
        <f>INDEX(Product[Category],MATCH(Sales_Data[[#This Row],[ProductID]],Product[ProductID],0))</f>
        <v>Urban</v>
      </c>
      <c r="N148" t="str">
        <f>INDEX(Product[Segment],MATCH(Sales_Data[[#This Row],[ProductID]],Product[ProductID],0))</f>
        <v>Moderation</v>
      </c>
      <c r="O148">
        <f>INDEX(Product[ManufacturerID],MATCH(Sales_Data[[#This Row],[ProductID]],Product[ProductID],0))</f>
        <v>7</v>
      </c>
      <c r="P148" s="5" t="str">
        <f>INDEX(Manufacturer[Manufacturer Name],MATCH(Sales_Data[[#This Row],[Manufacturer ID]],Manufacturer[ManufacturerID],0))</f>
        <v>VanArsdel</v>
      </c>
      <c r="Q148" s="5">
        <f>1/COUNTIFS(Sales_Data[Manufacturer Name],Sales_Data[[#This Row],[Manufacturer Name]])</f>
        <v>2.4570024570024569E-3</v>
      </c>
    </row>
    <row r="149" spans="1:17" x14ac:dyDescent="0.25">
      <c r="A149">
        <v>443</v>
      </c>
      <c r="B149" s="2">
        <v>42091</v>
      </c>
      <c r="C149" s="2" t="str">
        <f>TEXT(Sales_Data[[#This Row],[Date]],"yyyy")</f>
        <v>2015</v>
      </c>
      <c r="D149" s="2" t="str">
        <f>TEXT(Sales_Data[[#This Row],[Date]],"mmmm")</f>
        <v>March</v>
      </c>
      <c r="E149" s="2" t="str">
        <f>TEXT(Sales_Data[[#This Row],[Date]],"dddd")</f>
        <v>Saturday</v>
      </c>
      <c r="F149" t="s">
        <v>978</v>
      </c>
      <c r="G149">
        <v>1</v>
      </c>
      <c r="H149" s="3">
        <v>11084.85</v>
      </c>
      <c r="I149" t="s">
        <v>20</v>
      </c>
      <c r="J149" t="str">
        <f>INDEX(Location[State],MATCH(Sales_Data[[#This Row],[Zip]],Location[Zip],0))</f>
        <v>Ontario</v>
      </c>
      <c r="K149" t="str">
        <f>INDEX(Product[Product Name],MATCH(Sales_Data[[#This Row],[ProductID]],Product[ProductID],0))</f>
        <v>Maximus UM-48</v>
      </c>
      <c r="L149">
        <f>1/COUNTIFS(Sales_Data[Product Name],Sales_Data[[#This Row],[Product Name]])</f>
        <v>0.1111111111111111</v>
      </c>
      <c r="M149" t="str">
        <f>INDEX(Product[Category],MATCH(Sales_Data[[#This Row],[ProductID]],Product[ProductID],0))</f>
        <v>Urban</v>
      </c>
      <c r="N149" t="str">
        <f>INDEX(Product[Segment],MATCH(Sales_Data[[#This Row],[ProductID]],Product[ProductID],0))</f>
        <v>Moderation</v>
      </c>
      <c r="O149">
        <f>INDEX(Product[ManufacturerID],MATCH(Sales_Data[[#This Row],[ProductID]],Product[ProductID],0))</f>
        <v>7</v>
      </c>
      <c r="P149" s="5" t="str">
        <f>INDEX(Manufacturer[Manufacturer Name],MATCH(Sales_Data[[#This Row],[Manufacturer ID]],Manufacturer[ManufacturerID],0))</f>
        <v>VanArsdel</v>
      </c>
      <c r="Q149" s="5">
        <f>1/COUNTIFS(Sales_Data[Manufacturer Name],Sales_Data[[#This Row],[Manufacturer Name]])</f>
        <v>2.4570024570024569E-3</v>
      </c>
    </row>
    <row r="150" spans="1:17" x14ac:dyDescent="0.25">
      <c r="A150">
        <v>443</v>
      </c>
      <c r="B150" s="2">
        <v>42091</v>
      </c>
      <c r="C150" s="2" t="str">
        <f>TEXT(Sales_Data[[#This Row],[Date]],"yyyy")</f>
        <v>2015</v>
      </c>
      <c r="D150" s="2" t="str">
        <f>TEXT(Sales_Data[[#This Row],[Date]],"mmmm")</f>
        <v>March</v>
      </c>
      <c r="E150" s="2" t="str">
        <f>TEXT(Sales_Data[[#This Row],[Date]],"dddd")</f>
        <v>Saturday</v>
      </c>
      <c r="F150" t="s">
        <v>984</v>
      </c>
      <c r="G150">
        <v>1</v>
      </c>
      <c r="H150" s="3">
        <v>11084.85</v>
      </c>
      <c r="I150" t="s">
        <v>20</v>
      </c>
      <c r="J150" t="str">
        <f>INDEX(Location[State],MATCH(Sales_Data[[#This Row],[Zip]],Location[Zip],0))</f>
        <v>Ontario</v>
      </c>
      <c r="K150" t="str">
        <f>INDEX(Product[Product Name],MATCH(Sales_Data[[#This Row],[ProductID]],Product[ProductID],0))</f>
        <v>Maximus UM-48</v>
      </c>
      <c r="L150">
        <f>1/COUNTIFS(Sales_Data[Product Name],Sales_Data[[#This Row],[Product Name]])</f>
        <v>0.1111111111111111</v>
      </c>
      <c r="M150" t="str">
        <f>INDEX(Product[Category],MATCH(Sales_Data[[#This Row],[ProductID]],Product[ProductID],0))</f>
        <v>Urban</v>
      </c>
      <c r="N150" t="str">
        <f>INDEX(Product[Segment],MATCH(Sales_Data[[#This Row],[ProductID]],Product[ProductID],0))</f>
        <v>Moderation</v>
      </c>
      <c r="O150">
        <f>INDEX(Product[ManufacturerID],MATCH(Sales_Data[[#This Row],[ProductID]],Product[ProductID],0))</f>
        <v>7</v>
      </c>
      <c r="P150" s="5" t="str">
        <f>INDEX(Manufacturer[Manufacturer Name],MATCH(Sales_Data[[#This Row],[Manufacturer ID]],Manufacturer[ManufacturerID],0))</f>
        <v>VanArsdel</v>
      </c>
      <c r="Q150" s="5">
        <f>1/COUNTIFS(Sales_Data[Manufacturer Name],Sales_Data[[#This Row],[Manufacturer Name]])</f>
        <v>2.4570024570024569E-3</v>
      </c>
    </row>
    <row r="151" spans="1:17" x14ac:dyDescent="0.25">
      <c r="A151">
        <v>457</v>
      </c>
      <c r="B151" s="2">
        <v>42073</v>
      </c>
      <c r="C151" s="2" t="str">
        <f>TEXT(Sales_Data[[#This Row],[Date]],"yyyy")</f>
        <v>2015</v>
      </c>
      <c r="D151" s="2" t="str">
        <f>TEXT(Sales_Data[[#This Row],[Date]],"mmmm")</f>
        <v>March</v>
      </c>
      <c r="E151" s="2" t="str">
        <f>TEXT(Sales_Data[[#This Row],[Date]],"dddd")</f>
        <v>Tuesday</v>
      </c>
      <c r="F151" t="s">
        <v>978</v>
      </c>
      <c r="G151">
        <v>1</v>
      </c>
      <c r="H151" s="3">
        <v>11969.37</v>
      </c>
      <c r="I151" t="s">
        <v>20</v>
      </c>
      <c r="J151" t="str">
        <f>INDEX(Location[State],MATCH(Sales_Data[[#This Row],[Zip]],Location[Zip],0))</f>
        <v>Ontario</v>
      </c>
      <c r="K151" t="str">
        <f>INDEX(Product[Product Name],MATCH(Sales_Data[[#This Row],[ProductID]],Product[ProductID],0))</f>
        <v>Maximus UM-62</v>
      </c>
      <c r="L151">
        <f>1/COUNTIFS(Sales_Data[Product Name],Sales_Data[[#This Row],[Product Name]])</f>
        <v>7.1428571428571425E-2</v>
      </c>
      <c r="M151" t="str">
        <f>INDEX(Product[Category],MATCH(Sales_Data[[#This Row],[ProductID]],Product[ProductID],0))</f>
        <v>Urban</v>
      </c>
      <c r="N151" t="str">
        <f>INDEX(Product[Segment],MATCH(Sales_Data[[#This Row],[ProductID]],Product[ProductID],0))</f>
        <v>Moderation</v>
      </c>
      <c r="O151">
        <f>INDEX(Product[ManufacturerID],MATCH(Sales_Data[[#This Row],[ProductID]],Product[ProductID],0))</f>
        <v>7</v>
      </c>
      <c r="P151" s="5" t="str">
        <f>INDEX(Manufacturer[Manufacturer Name],MATCH(Sales_Data[[#This Row],[Manufacturer ID]],Manufacturer[ManufacturerID],0))</f>
        <v>VanArsdel</v>
      </c>
      <c r="Q151" s="5">
        <f>1/COUNTIFS(Sales_Data[Manufacturer Name],Sales_Data[[#This Row],[Manufacturer Name]])</f>
        <v>2.4570024570024569E-3</v>
      </c>
    </row>
    <row r="152" spans="1:17" x14ac:dyDescent="0.25">
      <c r="A152">
        <v>457</v>
      </c>
      <c r="B152" s="2">
        <v>42018</v>
      </c>
      <c r="C152" s="2" t="str">
        <f>TEXT(Sales_Data[[#This Row],[Date]],"yyyy")</f>
        <v>2015</v>
      </c>
      <c r="D152" s="2" t="str">
        <f>TEXT(Sales_Data[[#This Row],[Date]],"mmmm")</f>
        <v>January</v>
      </c>
      <c r="E152" s="2" t="str">
        <f>TEXT(Sales_Data[[#This Row],[Date]],"dddd")</f>
        <v>Wednesday</v>
      </c>
      <c r="F152" t="s">
        <v>839</v>
      </c>
      <c r="G152">
        <v>1</v>
      </c>
      <c r="H152" s="3">
        <v>11969.37</v>
      </c>
      <c r="I152" t="s">
        <v>20</v>
      </c>
      <c r="J152" t="str">
        <f>INDEX(Location[State],MATCH(Sales_Data[[#This Row],[Zip]],Location[Zip],0))</f>
        <v>Ontario</v>
      </c>
      <c r="K152" t="str">
        <f>INDEX(Product[Product Name],MATCH(Sales_Data[[#This Row],[ProductID]],Product[ProductID],0))</f>
        <v>Maximus UM-62</v>
      </c>
      <c r="L152">
        <f>1/COUNTIFS(Sales_Data[Product Name],Sales_Data[[#This Row],[Product Name]])</f>
        <v>7.1428571428571425E-2</v>
      </c>
      <c r="M152" t="str">
        <f>INDEX(Product[Category],MATCH(Sales_Data[[#This Row],[ProductID]],Product[ProductID],0))</f>
        <v>Urban</v>
      </c>
      <c r="N152" t="str">
        <f>INDEX(Product[Segment],MATCH(Sales_Data[[#This Row],[ProductID]],Product[ProductID],0))</f>
        <v>Moderation</v>
      </c>
      <c r="O152">
        <f>INDEX(Product[ManufacturerID],MATCH(Sales_Data[[#This Row],[ProductID]],Product[ProductID],0))</f>
        <v>7</v>
      </c>
      <c r="P152" s="5" t="str">
        <f>INDEX(Manufacturer[Manufacturer Name],MATCH(Sales_Data[[#This Row],[Manufacturer ID]],Manufacturer[ManufacturerID],0))</f>
        <v>VanArsdel</v>
      </c>
      <c r="Q152" s="5">
        <f>1/COUNTIFS(Sales_Data[Manufacturer Name],Sales_Data[[#This Row],[Manufacturer Name]])</f>
        <v>2.4570024570024569E-3</v>
      </c>
    </row>
    <row r="153" spans="1:17" x14ac:dyDescent="0.25">
      <c r="A153">
        <v>457</v>
      </c>
      <c r="B153" s="2">
        <v>42086</v>
      </c>
      <c r="C153" s="2" t="str">
        <f>TEXT(Sales_Data[[#This Row],[Date]],"yyyy")</f>
        <v>2015</v>
      </c>
      <c r="D153" s="2" t="str">
        <f>TEXT(Sales_Data[[#This Row],[Date]],"mmmm")</f>
        <v>March</v>
      </c>
      <c r="E153" s="2" t="str">
        <f>TEXT(Sales_Data[[#This Row],[Date]],"dddd")</f>
        <v>Monday</v>
      </c>
      <c r="F153" t="s">
        <v>1384</v>
      </c>
      <c r="G153">
        <v>1</v>
      </c>
      <c r="H153" s="3">
        <v>11969.37</v>
      </c>
      <c r="I153" t="s">
        <v>20</v>
      </c>
      <c r="J153" t="str">
        <f>INDEX(Location[State],MATCH(Sales_Data[[#This Row],[Zip]],Location[Zip],0))</f>
        <v>Alberta</v>
      </c>
      <c r="K153" t="str">
        <f>INDEX(Product[Product Name],MATCH(Sales_Data[[#This Row],[ProductID]],Product[ProductID],0))</f>
        <v>Maximus UM-62</v>
      </c>
      <c r="L153">
        <f>1/COUNTIFS(Sales_Data[Product Name],Sales_Data[[#This Row],[Product Name]])</f>
        <v>7.1428571428571425E-2</v>
      </c>
      <c r="M153" t="str">
        <f>INDEX(Product[Category],MATCH(Sales_Data[[#This Row],[ProductID]],Product[ProductID],0))</f>
        <v>Urban</v>
      </c>
      <c r="N153" t="str">
        <f>INDEX(Product[Segment],MATCH(Sales_Data[[#This Row],[ProductID]],Product[ProductID],0))</f>
        <v>Moderation</v>
      </c>
      <c r="O153">
        <f>INDEX(Product[ManufacturerID],MATCH(Sales_Data[[#This Row],[ProductID]],Product[ProductID],0))</f>
        <v>7</v>
      </c>
      <c r="P153" s="5" t="str">
        <f>INDEX(Manufacturer[Manufacturer Name],MATCH(Sales_Data[[#This Row],[Manufacturer ID]],Manufacturer[ManufacturerID],0))</f>
        <v>VanArsdel</v>
      </c>
      <c r="Q153" s="5">
        <f>1/COUNTIFS(Sales_Data[Manufacturer Name],Sales_Data[[#This Row],[Manufacturer Name]])</f>
        <v>2.4570024570024569E-3</v>
      </c>
    </row>
    <row r="154" spans="1:17" x14ac:dyDescent="0.25">
      <c r="A154">
        <v>457</v>
      </c>
      <c r="B154" s="2">
        <v>42038</v>
      </c>
      <c r="C154" s="2" t="str">
        <f>TEXT(Sales_Data[[#This Row],[Date]],"yyyy")</f>
        <v>2015</v>
      </c>
      <c r="D154" s="2" t="str">
        <f>TEXT(Sales_Data[[#This Row],[Date]],"mmmm")</f>
        <v>February</v>
      </c>
      <c r="E154" s="2" t="str">
        <f>TEXT(Sales_Data[[#This Row],[Date]],"dddd")</f>
        <v>Tuesday</v>
      </c>
      <c r="F154" t="s">
        <v>1411</v>
      </c>
      <c r="G154">
        <v>1</v>
      </c>
      <c r="H154" s="3">
        <v>11969.37</v>
      </c>
      <c r="I154" t="s">
        <v>20</v>
      </c>
      <c r="J154" t="str">
        <f>INDEX(Location[State],MATCH(Sales_Data[[#This Row],[Zip]],Location[Zip],0))</f>
        <v>Alberta</v>
      </c>
      <c r="K154" t="str">
        <f>INDEX(Product[Product Name],MATCH(Sales_Data[[#This Row],[ProductID]],Product[ProductID],0))</f>
        <v>Maximus UM-62</v>
      </c>
      <c r="L154">
        <f>1/COUNTIFS(Sales_Data[Product Name],Sales_Data[[#This Row],[Product Name]])</f>
        <v>7.1428571428571425E-2</v>
      </c>
      <c r="M154" t="str">
        <f>INDEX(Product[Category],MATCH(Sales_Data[[#This Row],[ProductID]],Product[ProductID],0))</f>
        <v>Urban</v>
      </c>
      <c r="N154" t="str">
        <f>INDEX(Product[Segment],MATCH(Sales_Data[[#This Row],[ProductID]],Product[ProductID],0))</f>
        <v>Moderation</v>
      </c>
      <c r="O154">
        <f>INDEX(Product[ManufacturerID],MATCH(Sales_Data[[#This Row],[ProductID]],Product[ProductID],0))</f>
        <v>7</v>
      </c>
      <c r="P154" s="5" t="str">
        <f>INDEX(Manufacturer[Manufacturer Name],MATCH(Sales_Data[[#This Row],[Manufacturer ID]],Manufacturer[ManufacturerID],0))</f>
        <v>VanArsdel</v>
      </c>
      <c r="Q154" s="5">
        <f>1/COUNTIFS(Sales_Data[Manufacturer Name],Sales_Data[[#This Row],[Manufacturer Name]])</f>
        <v>2.4570024570024569E-3</v>
      </c>
    </row>
    <row r="155" spans="1:17" x14ac:dyDescent="0.25">
      <c r="A155">
        <v>457</v>
      </c>
      <c r="B155" s="2">
        <v>42180</v>
      </c>
      <c r="C155" s="2" t="str">
        <f>TEXT(Sales_Data[[#This Row],[Date]],"yyyy")</f>
        <v>2015</v>
      </c>
      <c r="D155" s="2" t="str">
        <f>TEXT(Sales_Data[[#This Row],[Date]],"mmmm")</f>
        <v>June</v>
      </c>
      <c r="E155" s="2" t="str">
        <f>TEXT(Sales_Data[[#This Row],[Date]],"dddd")</f>
        <v>Thursday</v>
      </c>
      <c r="F155" t="s">
        <v>1400</v>
      </c>
      <c r="G155">
        <v>1</v>
      </c>
      <c r="H155" s="3">
        <v>11969.37</v>
      </c>
      <c r="I155" t="s">
        <v>20</v>
      </c>
      <c r="J155" t="str">
        <f>INDEX(Location[State],MATCH(Sales_Data[[#This Row],[Zip]],Location[Zip],0))</f>
        <v>Alberta</v>
      </c>
      <c r="K155" t="str">
        <f>INDEX(Product[Product Name],MATCH(Sales_Data[[#This Row],[ProductID]],Product[ProductID],0))</f>
        <v>Maximus UM-62</v>
      </c>
      <c r="L155">
        <f>1/COUNTIFS(Sales_Data[Product Name],Sales_Data[[#This Row],[Product Name]])</f>
        <v>7.1428571428571425E-2</v>
      </c>
      <c r="M155" t="str">
        <f>INDEX(Product[Category],MATCH(Sales_Data[[#This Row],[ProductID]],Product[ProductID],0))</f>
        <v>Urban</v>
      </c>
      <c r="N155" t="str">
        <f>INDEX(Product[Segment],MATCH(Sales_Data[[#This Row],[ProductID]],Product[ProductID],0))</f>
        <v>Moderation</v>
      </c>
      <c r="O155">
        <f>INDEX(Product[ManufacturerID],MATCH(Sales_Data[[#This Row],[ProductID]],Product[ProductID],0))</f>
        <v>7</v>
      </c>
      <c r="P155" s="5" t="str">
        <f>INDEX(Manufacturer[Manufacturer Name],MATCH(Sales_Data[[#This Row],[Manufacturer ID]],Manufacturer[ManufacturerID],0))</f>
        <v>VanArsdel</v>
      </c>
      <c r="Q155" s="5">
        <f>1/COUNTIFS(Sales_Data[Manufacturer Name],Sales_Data[[#This Row],[Manufacturer Name]])</f>
        <v>2.4570024570024569E-3</v>
      </c>
    </row>
    <row r="156" spans="1:17" x14ac:dyDescent="0.25">
      <c r="A156">
        <v>457</v>
      </c>
      <c r="B156" s="2">
        <v>42023</v>
      </c>
      <c r="C156" s="2" t="str">
        <f>TEXT(Sales_Data[[#This Row],[Date]],"yyyy")</f>
        <v>2015</v>
      </c>
      <c r="D156" s="2" t="str">
        <f>TEXT(Sales_Data[[#This Row],[Date]],"mmmm")</f>
        <v>January</v>
      </c>
      <c r="E156" s="2" t="str">
        <f>TEXT(Sales_Data[[#This Row],[Date]],"dddd")</f>
        <v>Monday</v>
      </c>
      <c r="F156" t="s">
        <v>1400</v>
      </c>
      <c r="G156">
        <v>1</v>
      </c>
      <c r="H156" s="3">
        <v>11969.37</v>
      </c>
      <c r="I156" t="s">
        <v>20</v>
      </c>
      <c r="J156" t="str">
        <f>INDEX(Location[State],MATCH(Sales_Data[[#This Row],[Zip]],Location[Zip],0))</f>
        <v>Alberta</v>
      </c>
      <c r="K156" t="str">
        <f>INDEX(Product[Product Name],MATCH(Sales_Data[[#This Row],[ProductID]],Product[ProductID],0))</f>
        <v>Maximus UM-62</v>
      </c>
      <c r="L156">
        <f>1/COUNTIFS(Sales_Data[Product Name],Sales_Data[[#This Row],[Product Name]])</f>
        <v>7.1428571428571425E-2</v>
      </c>
      <c r="M156" t="str">
        <f>INDEX(Product[Category],MATCH(Sales_Data[[#This Row],[ProductID]],Product[ProductID],0))</f>
        <v>Urban</v>
      </c>
      <c r="N156" t="str">
        <f>INDEX(Product[Segment],MATCH(Sales_Data[[#This Row],[ProductID]],Product[ProductID],0))</f>
        <v>Moderation</v>
      </c>
      <c r="O156">
        <f>INDEX(Product[ManufacturerID],MATCH(Sales_Data[[#This Row],[ProductID]],Product[ProductID],0))</f>
        <v>7</v>
      </c>
      <c r="P156" s="5" t="str">
        <f>INDEX(Manufacturer[Manufacturer Name],MATCH(Sales_Data[[#This Row],[Manufacturer ID]],Manufacturer[ManufacturerID],0))</f>
        <v>VanArsdel</v>
      </c>
      <c r="Q156" s="5">
        <f>1/COUNTIFS(Sales_Data[Manufacturer Name],Sales_Data[[#This Row],[Manufacturer Name]])</f>
        <v>2.4570024570024569E-3</v>
      </c>
    </row>
    <row r="157" spans="1:17" x14ac:dyDescent="0.25">
      <c r="A157">
        <v>457</v>
      </c>
      <c r="B157" s="2">
        <v>42111</v>
      </c>
      <c r="C157" s="2" t="str">
        <f>TEXT(Sales_Data[[#This Row],[Date]],"yyyy")</f>
        <v>2015</v>
      </c>
      <c r="D157" s="2" t="str">
        <f>TEXT(Sales_Data[[#This Row],[Date]],"mmmm")</f>
        <v>April</v>
      </c>
      <c r="E157" s="2" t="str">
        <f>TEXT(Sales_Data[[#This Row],[Date]],"dddd")</f>
        <v>Friday</v>
      </c>
      <c r="F157" t="s">
        <v>945</v>
      </c>
      <c r="G157">
        <v>1</v>
      </c>
      <c r="H157" s="3">
        <v>11969.37</v>
      </c>
      <c r="I157" t="s">
        <v>20</v>
      </c>
      <c r="J157" t="str">
        <f>INDEX(Location[State],MATCH(Sales_Data[[#This Row],[Zip]],Location[Zip],0))</f>
        <v>Ontario</v>
      </c>
      <c r="K157" t="str">
        <f>INDEX(Product[Product Name],MATCH(Sales_Data[[#This Row],[ProductID]],Product[ProductID],0))</f>
        <v>Maximus UM-62</v>
      </c>
      <c r="L157">
        <f>1/COUNTIFS(Sales_Data[Product Name],Sales_Data[[#This Row],[Product Name]])</f>
        <v>7.1428571428571425E-2</v>
      </c>
      <c r="M157" t="str">
        <f>INDEX(Product[Category],MATCH(Sales_Data[[#This Row],[ProductID]],Product[ProductID],0))</f>
        <v>Urban</v>
      </c>
      <c r="N157" t="str">
        <f>INDEX(Product[Segment],MATCH(Sales_Data[[#This Row],[ProductID]],Product[ProductID],0))</f>
        <v>Moderation</v>
      </c>
      <c r="O157">
        <f>INDEX(Product[ManufacturerID],MATCH(Sales_Data[[#This Row],[ProductID]],Product[ProductID],0))</f>
        <v>7</v>
      </c>
      <c r="P157" s="5" t="str">
        <f>INDEX(Manufacturer[Manufacturer Name],MATCH(Sales_Data[[#This Row],[Manufacturer ID]],Manufacturer[ManufacturerID],0))</f>
        <v>VanArsdel</v>
      </c>
      <c r="Q157" s="5">
        <f>1/COUNTIFS(Sales_Data[Manufacturer Name],Sales_Data[[#This Row],[Manufacturer Name]])</f>
        <v>2.4570024570024569E-3</v>
      </c>
    </row>
    <row r="158" spans="1:17" x14ac:dyDescent="0.25">
      <c r="A158">
        <v>457</v>
      </c>
      <c r="B158" s="2">
        <v>42024</v>
      </c>
      <c r="C158" s="2" t="str">
        <f>TEXT(Sales_Data[[#This Row],[Date]],"yyyy")</f>
        <v>2015</v>
      </c>
      <c r="D158" s="2" t="str">
        <f>TEXT(Sales_Data[[#This Row],[Date]],"mmmm")</f>
        <v>January</v>
      </c>
      <c r="E158" s="2" t="str">
        <f>TEXT(Sales_Data[[#This Row],[Date]],"dddd")</f>
        <v>Tuesday</v>
      </c>
      <c r="F158" t="s">
        <v>1202</v>
      </c>
      <c r="G158">
        <v>1</v>
      </c>
      <c r="H158" s="3">
        <v>11969.37</v>
      </c>
      <c r="I158" t="s">
        <v>20</v>
      </c>
      <c r="J158" t="str">
        <f>INDEX(Location[State],MATCH(Sales_Data[[#This Row],[Zip]],Location[Zip],0))</f>
        <v>Manitoba</v>
      </c>
      <c r="K158" t="str">
        <f>INDEX(Product[Product Name],MATCH(Sales_Data[[#This Row],[ProductID]],Product[ProductID],0))</f>
        <v>Maximus UM-62</v>
      </c>
      <c r="L158">
        <f>1/COUNTIFS(Sales_Data[Product Name],Sales_Data[[#This Row],[Product Name]])</f>
        <v>7.1428571428571425E-2</v>
      </c>
      <c r="M158" t="str">
        <f>INDEX(Product[Category],MATCH(Sales_Data[[#This Row],[ProductID]],Product[ProductID],0))</f>
        <v>Urban</v>
      </c>
      <c r="N158" t="str">
        <f>INDEX(Product[Segment],MATCH(Sales_Data[[#This Row],[ProductID]],Product[ProductID],0))</f>
        <v>Moderation</v>
      </c>
      <c r="O158">
        <f>INDEX(Product[ManufacturerID],MATCH(Sales_Data[[#This Row],[ProductID]],Product[ProductID],0))</f>
        <v>7</v>
      </c>
      <c r="P158" s="5" t="str">
        <f>INDEX(Manufacturer[Manufacturer Name],MATCH(Sales_Data[[#This Row],[Manufacturer ID]],Manufacturer[ManufacturerID],0))</f>
        <v>VanArsdel</v>
      </c>
      <c r="Q158" s="5">
        <f>1/COUNTIFS(Sales_Data[Manufacturer Name],Sales_Data[[#This Row],[Manufacturer Name]])</f>
        <v>2.4570024570024569E-3</v>
      </c>
    </row>
    <row r="159" spans="1:17" x14ac:dyDescent="0.25">
      <c r="A159">
        <v>457</v>
      </c>
      <c r="B159" s="2">
        <v>42184</v>
      </c>
      <c r="C159" s="2" t="str">
        <f>TEXT(Sales_Data[[#This Row],[Date]],"yyyy")</f>
        <v>2015</v>
      </c>
      <c r="D159" s="2" t="str">
        <f>TEXT(Sales_Data[[#This Row],[Date]],"mmmm")</f>
        <v>June</v>
      </c>
      <c r="E159" s="2" t="str">
        <f>TEXT(Sales_Data[[#This Row],[Date]],"dddd")</f>
        <v>Monday</v>
      </c>
      <c r="F159" t="s">
        <v>1401</v>
      </c>
      <c r="G159">
        <v>1</v>
      </c>
      <c r="H159" s="3">
        <v>11969.37</v>
      </c>
      <c r="I159" t="s">
        <v>20</v>
      </c>
      <c r="J159" t="str">
        <f>INDEX(Location[State],MATCH(Sales_Data[[#This Row],[Zip]],Location[Zip],0))</f>
        <v>Alberta</v>
      </c>
      <c r="K159" t="str">
        <f>INDEX(Product[Product Name],MATCH(Sales_Data[[#This Row],[ProductID]],Product[ProductID],0))</f>
        <v>Maximus UM-62</v>
      </c>
      <c r="L159">
        <f>1/COUNTIFS(Sales_Data[Product Name],Sales_Data[[#This Row],[Product Name]])</f>
        <v>7.1428571428571425E-2</v>
      </c>
      <c r="M159" t="str">
        <f>INDEX(Product[Category],MATCH(Sales_Data[[#This Row],[ProductID]],Product[ProductID],0))</f>
        <v>Urban</v>
      </c>
      <c r="N159" t="str">
        <f>INDEX(Product[Segment],MATCH(Sales_Data[[#This Row],[ProductID]],Product[ProductID],0))</f>
        <v>Moderation</v>
      </c>
      <c r="O159">
        <f>INDEX(Product[ManufacturerID],MATCH(Sales_Data[[#This Row],[ProductID]],Product[ProductID],0))</f>
        <v>7</v>
      </c>
      <c r="P159" s="5" t="str">
        <f>INDEX(Manufacturer[Manufacturer Name],MATCH(Sales_Data[[#This Row],[Manufacturer ID]],Manufacturer[ManufacturerID],0))</f>
        <v>VanArsdel</v>
      </c>
      <c r="Q159" s="5">
        <f>1/COUNTIFS(Sales_Data[Manufacturer Name],Sales_Data[[#This Row],[Manufacturer Name]])</f>
        <v>2.4570024570024569E-3</v>
      </c>
    </row>
    <row r="160" spans="1:17" x14ac:dyDescent="0.25">
      <c r="A160">
        <v>457</v>
      </c>
      <c r="B160" s="2">
        <v>42138</v>
      </c>
      <c r="C160" s="2" t="str">
        <f>TEXT(Sales_Data[[#This Row],[Date]],"yyyy")</f>
        <v>2015</v>
      </c>
      <c r="D160" s="2" t="str">
        <f>TEXT(Sales_Data[[#This Row],[Date]],"mmmm")</f>
        <v>May</v>
      </c>
      <c r="E160" s="2" t="str">
        <f>TEXT(Sales_Data[[#This Row],[Date]],"dddd")</f>
        <v>Thursday</v>
      </c>
      <c r="F160" t="s">
        <v>1592</v>
      </c>
      <c r="G160">
        <v>1</v>
      </c>
      <c r="H160" s="3">
        <v>11969.37</v>
      </c>
      <c r="I160" t="s">
        <v>20</v>
      </c>
      <c r="J160" t="str">
        <f>INDEX(Location[State],MATCH(Sales_Data[[#This Row],[Zip]],Location[Zip],0))</f>
        <v>British Columbia</v>
      </c>
      <c r="K160" t="str">
        <f>INDEX(Product[Product Name],MATCH(Sales_Data[[#This Row],[ProductID]],Product[ProductID],0))</f>
        <v>Maximus UM-62</v>
      </c>
      <c r="L160">
        <f>1/COUNTIFS(Sales_Data[Product Name],Sales_Data[[#This Row],[Product Name]])</f>
        <v>7.1428571428571425E-2</v>
      </c>
      <c r="M160" t="str">
        <f>INDEX(Product[Category],MATCH(Sales_Data[[#This Row],[ProductID]],Product[ProductID],0))</f>
        <v>Urban</v>
      </c>
      <c r="N160" t="str">
        <f>INDEX(Product[Segment],MATCH(Sales_Data[[#This Row],[ProductID]],Product[ProductID],0))</f>
        <v>Moderation</v>
      </c>
      <c r="O160">
        <f>INDEX(Product[ManufacturerID],MATCH(Sales_Data[[#This Row],[ProductID]],Product[ProductID],0))</f>
        <v>7</v>
      </c>
      <c r="P160" s="5" t="str">
        <f>INDEX(Manufacturer[Manufacturer Name],MATCH(Sales_Data[[#This Row],[Manufacturer ID]],Manufacturer[ManufacturerID],0))</f>
        <v>VanArsdel</v>
      </c>
      <c r="Q160" s="5">
        <f>1/COUNTIFS(Sales_Data[Manufacturer Name],Sales_Data[[#This Row],[Manufacturer Name]])</f>
        <v>2.4570024570024569E-3</v>
      </c>
    </row>
    <row r="161" spans="1:17" x14ac:dyDescent="0.25">
      <c r="A161">
        <v>457</v>
      </c>
      <c r="B161" s="2">
        <v>42143</v>
      </c>
      <c r="C161" s="2" t="str">
        <f>TEXT(Sales_Data[[#This Row],[Date]],"yyyy")</f>
        <v>2015</v>
      </c>
      <c r="D161" s="2" t="str">
        <f>TEXT(Sales_Data[[#This Row],[Date]],"mmmm")</f>
        <v>May</v>
      </c>
      <c r="E161" s="2" t="str">
        <f>TEXT(Sales_Data[[#This Row],[Date]],"dddd")</f>
        <v>Tuesday</v>
      </c>
      <c r="F161" t="s">
        <v>1410</v>
      </c>
      <c r="G161">
        <v>1</v>
      </c>
      <c r="H161" s="3">
        <v>11969.37</v>
      </c>
      <c r="I161" t="s">
        <v>20</v>
      </c>
      <c r="J161" t="str">
        <f>INDEX(Location[State],MATCH(Sales_Data[[#This Row],[Zip]],Location[Zip],0))</f>
        <v>Alberta</v>
      </c>
      <c r="K161" t="str">
        <f>INDEX(Product[Product Name],MATCH(Sales_Data[[#This Row],[ProductID]],Product[ProductID],0))</f>
        <v>Maximus UM-62</v>
      </c>
      <c r="L161">
        <f>1/COUNTIFS(Sales_Data[Product Name],Sales_Data[[#This Row],[Product Name]])</f>
        <v>7.1428571428571425E-2</v>
      </c>
      <c r="M161" t="str">
        <f>INDEX(Product[Category],MATCH(Sales_Data[[#This Row],[ProductID]],Product[ProductID],0))</f>
        <v>Urban</v>
      </c>
      <c r="N161" t="str">
        <f>INDEX(Product[Segment],MATCH(Sales_Data[[#This Row],[ProductID]],Product[ProductID],0))</f>
        <v>Moderation</v>
      </c>
      <c r="O161">
        <f>INDEX(Product[ManufacturerID],MATCH(Sales_Data[[#This Row],[ProductID]],Product[ProductID],0))</f>
        <v>7</v>
      </c>
      <c r="P161" s="5" t="str">
        <f>INDEX(Manufacturer[Manufacturer Name],MATCH(Sales_Data[[#This Row],[Manufacturer ID]],Manufacturer[ManufacturerID],0))</f>
        <v>VanArsdel</v>
      </c>
      <c r="Q161" s="5">
        <f>1/COUNTIFS(Sales_Data[Manufacturer Name],Sales_Data[[#This Row],[Manufacturer Name]])</f>
        <v>2.4570024570024569E-3</v>
      </c>
    </row>
    <row r="162" spans="1:17" x14ac:dyDescent="0.25">
      <c r="A162">
        <v>457</v>
      </c>
      <c r="B162" s="2">
        <v>42093</v>
      </c>
      <c r="C162" s="2" t="str">
        <f>TEXT(Sales_Data[[#This Row],[Date]],"yyyy")</f>
        <v>2015</v>
      </c>
      <c r="D162" s="2" t="str">
        <f>TEXT(Sales_Data[[#This Row],[Date]],"mmmm")</f>
        <v>March</v>
      </c>
      <c r="E162" s="2" t="str">
        <f>TEXT(Sales_Data[[#This Row],[Date]],"dddd")</f>
        <v>Monday</v>
      </c>
      <c r="F162" t="s">
        <v>1202</v>
      </c>
      <c r="G162">
        <v>1</v>
      </c>
      <c r="H162" s="3">
        <v>11969.37</v>
      </c>
      <c r="I162" t="s">
        <v>20</v>
      </c>
      <c r="J162" t="str">
        <f>INDEX(Location[State],MATCH(Sales_Data[[#This Row],[Zip]],Location[Zip],0))</f>
        <v>Manitoba</v>
      </c>
      <c r="K162" t="str">
        <f>INDEX(Product[Product Name],MATCH(Sales_Data[[#This Row],[ProductID]],Product[ProductID],0))</f>
        <v>Maximus UM-62</v>
      </c>
      <c r="L162">
        <f>1/COUNTIFS(Sales_Data[Product Name],Sales_Data[[#This Row],[Product Name]])</f>
        <v>7.1428571428571425E-2</v>
      </c>
      <c r="M162" t="str">
        <f>INDEX(Product[Category],MATCH(Sales_Data[[#This Row],[ProductID]],Product[ProductID],0))</f>
        <v>Urban</v>
      </c>
      <c r="N162" t="str">
        <f>INDEX(Product[Segment],MATCH(Sales_Data[[#This Row],[ProductID]],Product[ProductID],0))</f>
        <v>Moderation</v>
      </c>
      <c r="O162">
        <f>INDEX(Product[ManufacturerID],MATCH(Sales_Data[[#This Row],[ProductID]],Product[ProductID],0))</f>
        <v>7</v>
      </c>
      <c r="P162" s="5" t="str">
        <f>INDEX(Manufacturer[Manufacturer Name],MATCH(Sales_Data[[#This Row],[Manufacturer ID]],Manufacturer[ManufacturerID],0))</f>
        <v>VanArsdel</v>
      </c>
      <c r="Q162" s="5">
        <f>1/COUNTIFS(Sales_Data[Manufacturer Name],Sales_Data[[#This Row],[Manufacturer Name]])</f>
        <v>2.4570024570024569E-3</v>
      </c>
    </row>
    <row r="163" spans="1:17" x14ac:dyDescent="0.25">
      <c r="A163">
        <v>457</v>
      </c>
      <c r="B163" s="2">
        <v>42067</v>
      </c>
      <c r="C163" s="2" t="str">
        <f>TEXT(Sales_Data[[#This Row],[Date]],"yyyy")</f>
        <v>2015</v>
      </c>
      <c r="D163" s="2" t="str">
        <f>TEXT(Sales_Data[[#This Row],[Date]],"mmmm")</f>
        <v>March</v>
      </c>
      <c r="E163" s="2" t="str">
        <f>TEXT(Sales_Data[[#This Row],[Date]],"dddd")</f>
        <v>Wednesday</v>
      </c>
      <c r="F163" t="s">
        <v>1401</v>
      </c>
      <c r="G163">
        <v>1</v>
      </c>
      <c r="H163" s="3">
        <v>11969.37</v>
      </c>
      <c r="I163" t="s">
        <v>20</v>
      </c>
      <c r="J163" t="str">
        <f>INDEX(Location[State],MATCH(Sales_Data[[#This Row],[Zip]],Location[Zip],0))</f>
        <v>Alberta</v>
      </c>
      <c r="K163" t="str">
        <f>INDEX(Product[Product Name],MATCH(Sales_Data[[#This Row],[ProductID]],Product[ProductID],0))</f>
        <v>Maximus UM-62</v>
      </c>
      <c r="L163">
        <f>1/COUNTIFS(Sales_Data[Product Name],Sales_Data[[#This Row],[Product Name]])</f>
        <v>7.1428571428571425E-2</v>
      </c>
      <c r="M163" t="str">
        <f>INDEX(Product[Category],MATCH(Sales_Data[[#This Row],[ProductID]],Product[ProductID],0))</f>
        <v>Urban</v>
      </c>
      <c r="N163" t="str">
        <f>INDEX(Product[Segment],MATCH(Sales_Data[[#This Row],[ProductID]],Product[ProductID],0))</f>
        <v>Moderation</v>
      </c>
      <c r="O163">
        <f>INDEX(Product[ManufacturerID],MATCH(Sales_Data[[#This Row],[ProductID]],Product[ProductID],0))</f>
        <v>7</v>
      </c>
      <c r="P163" s="5" t="str">
        <f>INDEX(Manufacturer[Manufacturer Name],MATCH(Sales_Data[[#This Row],[Manufacturer ID]],Manufacturer[ManufacturerID],0))</f>
        <v>VanArsdel</v>
      </c>
      <c r="Q163" s="5">
        <f>1/COUNTIFS(Sales_Data[Manufacturer Name],Sales_Data[[#This Row],[Manufacturer Name]])</f>
        <v>2.4570024570024569E-3</v>
      </c>
    </row>
    <row r="164" spans="1:17" x14ac:dyDescent="0.25">
      <c r="A164">
        <v>457</v>
      </c>
      <c r="B164" s="2">
        <v>42163</v>
      </c>
      <c r="C164" s="2" t="str">
        <f>TEXT(Sales_Data[[#This Row],[Date]],"yyyy")</f>
        <v>2015</v>
      </c>
      <c r="D164" s="2" t="str">
        <f>TEXT(Sales_Data[[#This Row],[Date]],"mmmm")</f>
        <v>June</v>
      </c>
      <c r="E164" s="2" t="str">
        <f>TEXT(Sales_Data[[#This Row],[Date]],"dddd")</f>
        <v>Monday</v>
      </c>
      <c r="F164" t="s">
        <v>842</v>
      </c>
      <c r="G164">
        <v>1</v>
      </c>
      <c r="H164" s="3">
        <v>11969.37</v>
      </c>
      <c r="I164" t="s">
        <v>20</v>
      </c>
      <c r="J164" t="str">
        <f>INDEX(Location[State],MATCH(Sales_Data[[#This Row],[Zip]],Location[Zip],0))</f>
        <v>Ontario</v>
      </c>
      <c r="K164" t="str">
        <f>INDEX(Product[Product Name],MATCH(Sales_Data[[#This Row],[ProductID]],Product[ProductID],0))</f>
        <v>Maximus UM-62</v>
      </c>
      <c r="L164">
        <f>1/COUNTIFS(Sales_Data[Product Name],Sales_Data[[#This Row],[Product Name]])</f>
        <v>7.1428571428571425E-2</v>
      </c>
      <c r="M164" t="str">
        <f>INDEX(Product[Category],MATCH(Sales_Data[[#This Row],[ProductID]],Product[ProductID],0))</f>
        <v>Urban</v>
      </c>
      <c r="N164" t="str">
        <f>INDEX(Product[Segment],MATCH(Sales_Data[[#This Row],[ProductID]],Product[ProductID],0))</f>
        <v>Moderation</v>
      </c>
      <c r="O164">
        <f>INDEX(Product[ManufacturerID],MATCH(Sales_Data[[#This Row],[ProductID]],Product[ProductID],0))</f>
        <v>7</v>
      </c>
      <c r="P164" s="5" t="str">
        <f>INDEX(Manufacturer[Manufacturer Name],MATCH(Sales_Data[[#This Row],[Manufacturer ID]],Manufacturer[ManufacturerID],0))</f>
        <v>VanArsdel</v>
      </c>
      <c r="Q164" s="5">
        <f>1/COUNTIFS(Sales_Data[Manufacturer Name],Sales_Data[[#This Row],[Manufacturer Name]])</f>
        <v>2.4570024570024569E-3</v>
      </c>
    </row>
    <row r="165" spans="1:17" x14ac:dyDescent="0.25">
      <c r="A165">
        <v>478</v>
      </c>
      <c r="B165" s="2">
        <v>42074</v>
      </c>
      <c r="C165" s="2" t="str">
        <f>TEXT(Sales_Data[[#This Row],[Date]],"yyyy")</f>
        <v>2015</v>
      </c>
      <c r="D165" s="2" t="str">
        <f>TEXT(Sales_Data[[#This Row],[Date]],"mmmm")</f>
        <v>March</v>
      </c>
      <c r="E165" s="2" t="str">
        <f>TEXT(Sales_Data[[#This Row],[Date]],"dddd")</f>
        <v>Wednesday</v>
      </c>
      <c r="F165" t="s">
        <v>945</v>
      </c>
      <c r="G165">
        <v>1</v>
      </c>
      <c r="H165" s="3">
        <v>17009.37</v>
      </c>
      <c r="I165" t="s">
        <v>20</v>
      </c>
      <c r="J165" t="str">
        <f>INDEX(Location[State],MATCH(Sales_Data[[#This Row],[Zip]],Location[Zip],0))</f>
        <v>Ontario</v>
      </c>
      <c r="K165" t="str">
        <f>INDEX(Product[Product Name],MATCH(Sales_Data[[#This Row],[ProductID]],Product[ProductID],0))</f>
        <v>Maximus UM-83</v>
      </c>
      <c r="L165">
        <f>1/COUNTIFS(Sales_Data[Product Name],Sales_Data[[#This Row],[Product Name]])</f>
        <v>0.125</v>
      </c>
      <c r="M165" t="str">
        <f>INDEX(Product[Category],MATCH(Sales_Data[[#This Row],[ProductID]],Product[ProductID],0))</f>
        <v>Urban</v>
      </c>
      <c r="N165" t="str">
        <f>INDEX(Product[Segment],MATCH(Sales_Data[[#This Row],[ProductID]],Product[ProductID],0))</f>
        <v>Moderation</v>
      </c>
      <c r="O165">
        <f>INDEX(Product[ManufacturerID],MATCH(Sales_Data[[#This Row],[ProductID]],Product[ProductID],0))</f>
        <v>7</v>
      </c>
      <c r="P165" s="5" t="str">
        <f>INDEX(Manufacturer[Manufacturer Name],MATCH(Sales_Data[[#This Row],[Manufacturer ID]],Manufacturer[ManufacturerID],0))</f>
        <v>VanArsdel</v>
      </c>
      <c r="Q165" s="5">
        <f>1/COUNTIFS(Sales_Data[Manufacturer Name],Sales_Data[[#This Row],[Manufacturer Name]])</f>
        <v>2.4570024570024569E-3</v>
      </c>
    </row>
    <row r="166" spans="1:17" x14ac:dyDescent="0.25">
      <c r="A166">
        <v>478</v>
      </c>
      <c r="B166" s="2">
        <v>42103</v>
      </c>
      <c r="C166" s="2" t="str">
        <f>TEXT(Sales_Data[[#This Row],[Date]],"yyyy")</f>
        <v>2015</v>
      </c>
      <c r="D166" s="2" t="str">
        <f>TEXT(Sales_Data[[#This Row],[Date]],"mmmm")</f>
        <v>April</v>
      </c>
      <c r="E166" s="2" t="str">
        <f>TEXT(Sales_Data[[#This Row],[Date]],"dddd")</f>
        <v>Thursday</v>
      </c>
      <c r="F166" t="s">
        <v>1569</v>
      </c>
      <c r="G166">
        <v>1</v>
      </c>
      <c r="H166" s="3">
        <v>17009.37</v>
      </c>
      <c r="I166" t="s">
        <v>20</v>
      </c>
      <c r="J166" t="str">
        <f>INDEX(Location[State],MATCH(Sales_Data[[#This Row],[Zip]],Location[Zip],0))</f>
        <v>British Columbia</v>
      </c>
      <c r="K166" t="str">
        <f>INDEX(Product[Product Name],MATCH(Sales_Data[[#This Row],[ProductID]],Product[ProductID],0))</f>
        <v>Maximus UM-83</v>
      </c>
      <c r="L166">
        <f>1/COUNTIFS(Sales_Data[Product Name],Sales_Data[[#This Row],[Product Name]])</f>
        <v>0.125</v>
      </c>
      <c r="M166" t="str">
        <f>INDEX(Product[Category],MATCH(Sales_Data[[#This Row],[ProductID]],Product[ProductID],0))</f>
        <v>Urban</v>
      </c>
      <c r="N166" t="str">
        <f>INDEX(Product[Segment],MATCH(Sales_Data[[#This Row],[ProductID]],Product[ProductID],0))</f>
        <v>Moderation</v>
      </c>
      <c r="O166">
        <f>INDEX(Product[ManufacturerID],MATCH(Sales_Data[[#This Row],[ProductID]],Product[ProductID],0))</f>
        <v>7</v>
      </c>
      <c r="P166" s="5" t="str">
        <f>INDEX(Manufacturer[Manufacturer Name],MATCH(Sales_Data[[#This Row],[Manufacturer ID]],Manufacturer[ManufacturerID],0))</f>
        <v>VanArsdel</v>
      </c>
      <c r="Q166" s="5">
        <f>1/COUNTIFS(Sales_Data[Manufacturer Name],Sales_Data[[#This Row],[Manufacturer Name]])</f>
        <v>2.4570024570024569E-3</v>
      </c>
    </row>
    <row r="167" spans="1:17" x14ac:dyDescent="0.25">
      <c r="A167">
        <v>478</v>
      </c>
      <c r="B167" s="2">
        <v>42060</v>
      </c>
      <c r="C167" s="2" t="str">
        <f>TEXT(Sales_Data[[#This Row],[Date]],"yyyy")</f>
        <v>2015</v>
      </c>
      <c r="D167" s="2" t="str">
        <f>TEXT(Sales_Data[[#This Row],[Date]],"mmmm")</f>
        <v>February</v>
      </c>
      <c r="E167" s="2" t="str">
        <f>TEXT(Sales_Data[[#This Row],[Date]],"dddd")</f>
        <v>Wednesday</v>
      </c>
      <c r="F167" t="s">
        <v>1330</v>
      </c>
      <c r="G167">
        <v>1</v>
      </c>
      <c r="H167" s="3">
        <v>17009.37</v>
      </c>
      <c r="I167" t="s">
        <v>20</v>
      </c>
      <c r="J167" t="str">
        <f>INDEX(Location[State],MATCH(Sales_Data[[#This Row],[Zip]],Location[Zip],0))</f>
        <v>Alberta</v>
      </c>
      <c r="K167" t="str">
        <f>INDEX(Product[Product Name],MATCH(Sales_Data[[#This Row],[ProductID]],Product[ProductID],0))</f>
        <v>Maximus UM-83</v>
      </c>
      <c r="L167">
        <f>1/COUNTIFS(Sales_Data[Product Name],Sales_Data[[#This Row],[Product Name]])</f>
        <v>0.125</v>
      </c>
      <c r="M167" t="str">
        <f>INDEX(Product[Category],MATCH(Sales_Data[[#This Row],[ProductID]],Product[ProductID],0))</f>
        <v>Urban</v>
      </c>
      <c r="N167" t="str">
        <f>INDEX(Product[Segment],MATCH(Sales_Data[[#This Row],[ProductID]],Product[ProductID],0))</f>
        <v>Moderation</v>
      </c>
      <c r="O167">
        <f>INDEX(Product[ManufacturerID],MATCH(Sales_Data[[#This Row],[ProductID]],Product[ProductID],0))</f>
        <v>7</v>
      </c>
      <c r="P167" s="5" t="str">
        <f>INDEX(Manufacturer[Manufacturer Name],MATCH(Sales_Data[[#This Row],[Manufacturer ID]],Manufacturer[ManufacturerID],0))</f>
        <v>VanArsdel</v>
      </c>
      <c r="Q167" s="5">
        <f>1/COUNTIFS(Sales_Data[Manufacturer Name],Sales_Data[[#This Row],[Manufacturer Name]])</f>
        <v>2.4570024570024569E-3</v>
      </c>
    </row>
    <row r="168" spans="1:17" x14ac:dyDescent="0.25">
      <c r="A168">
        <v>478</v>
      </c>
      <c r="B168" s="2">
        <v>42159</v>
      </c>
      <c r="C168" s="2" t="str">
        <f>TEXT(Sales_Data[[#This Row],[Date]],"yyyy")</f>
        <v>2015</v>
      </c>
      <c r="D168" s="2" t="str">
        <f>TEXT(Sales_Data[[#This Row],[Date]],"mmmm")</f>
        <v>June</v>
      </c>
      <c r="E168" s="2" t="str">
        <f>TEXT(Sales_Data[[#This Row],[Date]],"dddd")</f>
        <v>Thursday</v>
      </c>
      <c r="F168" t="s">
        <v>1570</v>
      </c>
      <c r="G168">
        <v>1</v>
      </c>
      <c r="H168" s="3">
        <v>17009.37</v>
      </c>
      <c r="I168" t="s">
        <v>20</v>
      </c>
      <c r="J168" t="str">
        <f>INDEX(Location[State],MATCH(Sales_Data[[#This Row],[Zip]],Location[Zip],0))</f>
        <v>British Columbia</v>
      </c>
      <c r="K168" t="str">
        <f>INDEX(Product[Product Name],MATCH(Sales_Data[[#This Row],[ProductID]],Product[ProductID],0))</f>
        <v>Maximus UM-83</v>
      </c>
      <c r="L168">
        <f>1/COUNTIFS(Sales_Data[Product Name],Sales_Data[[#This Row],[Product Name]])</f>
        <v>0.125</v>
      </c>
      <c r="M168" t="str">
        <f>INDEX(Product[Category],MATCH(Sales_Data[[#This Row],[ProductID]],Product[ProductID],0))</f>
        <v>Urban</v>
      </c>
      <c r="N168" t="str">
        <f>INDEX(Product[Segment],MATCH(Sales_Data[[#This Row],[ProductID]],Product[ProductID],0))</f>
        <v>Moderation</v>
      </c>
      <c r="O168">
        <f>INDEX(Product[ManufacturerID],MATCH(Sales_Data[[#This Row],[ProductID]],Product[ProductID],0))</f>
        <v>7</v>
      </c>
      <c r="P168" s="5" t="str">
        <f>INDEX(Manufacturer[Manufacturer Name],MATCH(Sales_Data[[#This Row],[Manufacturer ID]],Manufacturer[ManufacturerID],0))</f>
        <v>VanArsdel</v>
      </c>
      <c r="Q168" s="5">
        <f>1/COUNTIFS(Sales_Data[Manufacturer Name],Sales_Data[[#This Row],[Manufacturer Name]])</f>
        <v>2.4570024570024569E-3</v>
      </c>
    </row>
    <row r="169" spans="1:17" x14ac:dyDescent="0.25">
      <c r="A169">
        <v>478</v>
      </c>
      <c r="B169" s="2">
        <v>42135</v>
      </c>
      <c r="C169" s="2" t="str">
        <f>TEXT(Sales_Data[[#This Row],[Date]],"yyyy")</f>
        <v>2015</v>
      </c>
      <c r="D169" s="2" t="str">
        <f>TEXT(Sales_Data[[#This Row],[Date]],"mmmm")</f>
        <v>May</v>
      </c>
      <c r="E169" s="2" t="str">
        <f>TEXT(Sales_Data[[#This Row],[Date]],"dddd")</f>
        <v>Monday</v>
      </c>
      <c r="F169" t="s">
        <v>1327</v>
      </c>
      <c r="G169">
        <v>1</v>
      </c>
      <c r="H169" s="3">
        <v>17009.37</v>
      </c>
      <c r="I169" t="s">
        <v>20</v>
      </c>
      <c r="J169" t="str">
        <f>INDEX(Location[State],MATCH(Sales_Data[[#This Row],[Zip]],Location[Zip],0))</f>
        <v>Alberta</v>
      </c>
      <c r="K169" t="str">
        <f>INDEX(Product[Product Name],MATCH(Sales_Data[[#This Row],[ProductID]],Product[ProductID],0))</f>
        <v>Maximus UM-83</v>
      </c>
      <c r="L169">
        <f>1/COUNTIFS(Sales_Data[Product Name],Sales_Data[[#This Row],[Product Name]])</f>
        <v>0.125</v>
      </c>
      <c r="M169" t="str">
        <f>INDEX(Product[Category],MATCH(Sales_Data[[#This Row],[ProductID]],Product[ProductID],0))</f>
        <v>Urban</v>
      </c>
      <c r="N169" t="str">
        <f>INDEX(Product[Segment],MATCH(Sales_Data[[#This Row],[ProductID]],Product[ProductID],0))</f>
        <v>Moderation</v>
      </c>
      <c r="O169">
        <f>INDEX(Product[ManufacturerID],MATCH(Sales_Data[[#This Row],[ProductID]],Product[ProductID],0))</f>
        <v>7</v>
      </c>
      <c r="P169" s="5" t="str">
        <f>INDEX(Manufacturer[Manufacturer Name],MATCH(Sales_Data[[#This Row],[Manufacturer ID]],Manufacturer[ManufacturerID],0))</f>
        <v>VanArsdel</v>
      </c>
      <c r="Q169" s="5">
        <f>1/COUNTIFS(Sales_Data[Manufacturer Name],Sales_Data[[#This Row],[Manufacturer Name]])</f>
        <v>2.4570024570024569E-3</v>
      </c>
    </row>
    <row r="170" spans="1:17" x14ac:dyDescent="0.25">
      <c r="A170">
        <v>478</v>
      </c>
      <c r="B170" s="2">
        <v>42115</v>
      </c>
      <c r="C170" s="2" t="str">
        <f>TEXT(Sales_Data[[#This Row],[Date]],"yyyy")</f>
        <v>2015</v>
      </c>
      <c r="D170" s="2" t="str">
        <f>TEXT(Sales_Data[[#This Row],[Date]],"mmmm")</f>
        <v>April</v>
      </c>
      <c r="E170" s="2" t="str">
        <f>TEXT(Sales_Data[[#This Row],[Date]],"dddd")</f>
        <v>Tuesday</v>
      </c>
      <c r="F170" t="s">
        <v>1593</v>
      </c>
      <c r="G170">
        <v>1</v>
      </c>
      <c r="H170" s="3">
        <v>17009.37</v>
      </c>
      <c r="I170" t="s">
        <v>20</v>
      </c>
      <c r="J170" t="str">
        <f>INDEX(Location[State],MATCH(Sales_Data[[#This Row],[Zip]],Location[Zip],0))</f>
        <v>British Columbia</v>
      </c>
      <c r="K170" t="str">
        <f>INDEX(Product[Product Name],MATCH(Sales_Data[[#This Row],[ProductID]],Product[ProductID],0))</f>
        <v>Maximus UM-83</v>
      </c>
      <c r="L170">
        <f>1/COUNTIFS(Sales_Data[Product Name],Sales_Data[[#This Row],[Product Name]])</f>
        <v>0.125</v>
      </c>
      <c r="M170" t="str">
        <f>INDEX(Product[Category],MATCH(Sales_Data[[#This Row],[ProductID]],Product[ProductID],0))</f>
        <v>Urban</v>
      </c>
      <c r="N170" t="str">
        <f>INDEX(Product[Segment],MATCH(Sales_Data[[#This Row],[ProductID]],Product[ProductID],0))</f>
        <v>Moderation</v>
      </c>
      <c r="O170">
        <f>INDEX(Product[ManufacturerID],MATCH(Sales_Data[[#This Row],[ProductID]],Product[ProductID],0))</f>
        <v>7</v>
      </c>
      <c r="P170" s="5" t="str">
        <f>INDEX(Manufacturer[Manufacturer Name],MATCH(Sales_Data[[#This Row],[Manufacturer ID]],Manufacturer[ManufacturerID],0))</f>
        <v>VanArsdel</v>
      </c>
      <c r="Q170" s="5">
        <f>1/COUNTIFS(Sales_Data[Manufacturer Name],Sales_Data[[#This Row],[Manufacturer Name]])</f>
        <v>2.4570024570024569E-3</v>
      </c>
    </row>
    <row r="171" spans="1:17" x14ac:dyDescent="0.25">
      <c r="A171">
        <v>478</v>
      </c>
      <c r="B171" s="2">
        <v>42093</v>
      </c>
      <c r="C171" s="2" t="str">
        <f>TEXT(Sales_Data[[#This Row],[Date]],"yyyy")</f>
        <v>2015</v>
      </c>
      <c r="D171" s="2" t="str">
        <f>TEXT(Sales_Data[[#This Row],[Date]],"mmmm")</f>
        <v>March</v>
      </c>
      <c r="E171" s="2" t="str">
        <f>TEXT(Sales_Data[[#This Row],[Date]],"dddd")</f>
        <v>Monday</v>
      </c>
      <c r="F171" t="s">
        <v>1578</v>
      </c>
      <c r="G171">
        <v>1</v>
      </c>
      <c r="H171" s="3">
        <v>17009.37</v>
      </c>
      <c r="I171" t="s">
        <v>20</v>
      </c>
      <c r="J171" t="str">
        <f>INDEX(Location[State],MATCH(Sales_Data[[#This Row],[Zip]],Location[Zip],0))</f>
        <v>British Columbia</v>
      </c>
      <c r="K171" t="str">
        <f>INDEX(Product[Product Name],MATCH(Sales_Data[[#This Row],[ProductID]],Product[ProductID],0))</f>
        <v>Maximus UM-83</v>
      </c>
      <c r="L171">
        <f>1/COUNTIFS(Sales_Data[Product Name],Sales_Data[[#This Row],[Product Name]])</f>
        <v>0.125</v>
      </c>
      <c r="M171" t="str">
        <f>INDEX(Product[Category],MATCH(Sales_Data[[#This Row],[ProductID]],Product[ProductID],0))</f>
        <v>Urban</v>
      </c>
      <c r="N171" t="str">
        <f>INDEX(Product[Segment],MATCH(Sales_Data[[#This Row],[ProductID]],Product[ProductID],0))</f>
        <v>Moderation</v>
      </c>
      <c r="O171">
        <f>INDEX(Product[ManufacturerID],MATCH(Sales_Data[[#This Row],[ProductID]],Product[ProductID],0))</f>
        <v>7</v>
      </c>
      <c r="P171" s="5" t="str">
        <f>INDEX(Manufacturer[Manufacturer Name],MATCH(Sales_Data[[#This Row],[Manufacturer ID]],Manufacturer[ManufacturerID],0))</f>
        <v>VanArsdel</v>
      </c>
      <c r="Q171" s="5">
        <f>1/COUNTIFS(Sales_Data[Manufacturer Name],Sales_Data[[#This Row],[Manufacturer Name]])</f>
        <v>2.4570024570024569E-3</v>
      </c>
    </row>
    <row r="172" spans="1:17" x14ac:dyDescent="0.25">
      <c r="A172">
        <v>478</v>
      </c>
      <c r="B172" s="2">
        <v>42106</v>
      </c>
      <c r="C172" s="2" t="str">
        <f>TEXT(Sales_Data[[#This Row],[Date]],"yyyy")</f>
        <v>2015</v>
      </c>
      <c r="D172" s="2" t="str">
        <f>TEXT(Sales_Data[[#This Row],[Date]],"mmmm")</f>
        <v>April</v>
      </c>
      <c r="E172" s="2" t="str">
        <f>TEXT(Sales_Data[[#This Row],[Date]],"dddd")</f>
        <v>Sunday</v>
      </c>
      <c r="F172" t="s">
        <v>1600</v>
      </c>
      <c r="G172">
        <v>1</v>
      </c>
      <c r="H172" s="3">
        <v>17009.37</v>
      </c>
      <c r="I172" t="s">
        <v>20</v>
      </c>
      <c r="J172" t="str">
        <f>INDEX(Location[State],MATCH(Sales_Data[[#This Row],[Zip]],Location[Zip],0))</f>
        <v>British Columbia</v>
      </c>
      <c r="K172" t="str">
        <f>INDEX(Product[Product Name],MATCH(Sales_Data[[#This Row],[ProductID]],Product[ProductID],0))</f>
        <v>Maximus UM-83</v>
      </c>
      <c r="L172">
        <f>1/COUNTIFS(Sales_Data[Product Name],Sales_Data[[#This Row],[Product Name]])</f>
        <v>0.125</v>
      </c>
      <c r="M172" t="str">
        <f>INDEX(Product[Category],MATCH(Sales_Data[[#This Row],[ProductID]],Product[ProductID],0))</f>
        <v>Urban</v>
      </c>
      <c r="N172" t="str">
        <f>INDEX(Product[Segment],MATCH(Sales_Data[[#This Row],[ProductID]],Product[ProductID],0))</f>
        <v>Moderation</v>
      </c>
      <c r="O172">
        <f>INDEX(Product[ManufacturerID],MATCH(Sales_Data[[#This Row],[ProductID]],Product[ProductID],0))</f>
        <v>7</v>
      </c>
      <c r="P172" s="5" t="str">
        <f>INDEX(Manufacturer[Manufacturer Name],MATCH(Sales_Data[[#This Row],[Manufacturer ID]],Manufacturer[ManufacturerID],0))</f>
        <v>VanArsdel</v>
      </c>
      <c r="Q172" s="5">
        <f>1/COUNTIFS(Sales_Data[Manufacturer Name],Sales_Data[[#This Row],[Manufacturer Name]])</f>
        <v>2.4570024570024569E-3</v>
      </c>
    </row>
    <row r="173" spans="1:17" x14ac:dyDescent="0.25">
      <c r="A173">
        <v>487</v>
      </c>
      <c r="B173" s="2">
        <v>42149</v>
      </c>
      <c r="C173" s="2" t="str">
        <f>TEXT(Sales_Data[[#This Row],[Date]],"yyyy")</f>
        <v>2015</v>
      </c>
      <c r="D173" s="2" t="str">
        <f>TEXT(Sales_Data[[#This Row],[Date]],"mmmm")</f>
        <v>May</v>
      </c>
      <c r="E173" s="2" t="str">
        <f>TEXT(Sales_Data[[#This Row],[Date]],"dddd")</f>
        <v>Monday</v>
      </c>
      <c r="F173" t="s">
        <v>825</v>
      </c>
      <c r="G173">
        <v>1</v>
      </c>
      <c r="H173" s="3">
        <v>13229.37</v>
      </c>
      <c r="I173" t="s">
        <v>20</v>
      </c>
      <c r="J173" t="str">
        <f>INDEX(Location[State],MATCH(Sales_Data[[#This Row],[Zip]],Location[Zip],0))</f>
        <v>Ontario</v>
      </c>
      <c r="K173" t="str">
        <f>INDEX(Product[Product Name],MATCH(Sales_Data[[#This Row],[ProductID]],Product[ProductID],0))</f>
        <v>Maximus UM-92</v>
      </c>
      <c r="L173">
        <f>1/COUNTIFS(Sales_Data[Product Name],Sales_Data[[#This Row],[Product Name]])</f>
        <v>3.4482758620689655E-2</v>
      </c>
      <c r="M173" t="str">
        <f>INDEX(Product[Category],MATCH(Sales_Data[[#This Row],[ProductID]],Product[ProductID],0))</f>
        <v>Urban</v>
      </c>
      <c r="N173" t="str">
        <f>INDEX(Product[Segment],MATCH(Sales_Data[[#This Row],[ProductID]],Product[ProductID],0))</f>
        <v>Moderation</v>
      </c>
      <c r="O173">
        <f>INDEX(Product[ManufacturerID],MATCH(Sales_Data[[#This Row],[ProductID]],Product[ProductID],0))</f>
        <v>7</v>
      </c>
      <c r="P173" s="5" t="str">
        <f>INDEX(Manufacturer[Manufacturer Name],MATCH(Sales_Data[[#This Row],[Manufacturer ID]],Manufacturer[ManufacturerID],0))</f>
        <v>VanArsdel</v>
      </c>
      <c r="Q173" s="5">
        <f>1/COUNTIFS(Sales_Data[Manufacturer Name],Sales_Data[[#This Row],[Manufacturer Name]])</f>
        <v>2.4570024570024569E-3</v>
      </c>
    </row>
    <row r="174" spans="1:17" x14ac:dyDescent="0.25">
      <c r="A174">
        <v>487</v>
      </c>
      <c r="B174" s="2">
        <v>42124</v>
      </c>
      <c r="C174" s="2" t="str">
        <f>TEXT(Sales_Data[[#This Row],[Date]],"yyyy")</f>
        <v>2015</v>
      </c>
      <c r="D174" s="2" t="str">
        <f>TEXT(Sales_Data[[#This Row],[Date]],"mmmm")</f>
        <v>April</v>
      </c>
      <c r="E174" s="2" t="str">
        <f>TEXT(Sales_Data[[#This Row],[Date]],"dddd")</f>
        <v>Thursday</v>
      </c>
      <c r="F174" t="s">
        <v>984</v>
      </c>
      <c r="G174">
        <v>1</v>
      </c>
      <c r="H174" s="3">
        <v>13229.37</v>
      </c>
      <c r="I174" t="s">
        <v>20</v>
      </c>
      <c r="J174" t="str">
        <f>INDEX(Location[State],MATCH(Sales_Data[[#This Row],[Zip]],Location[Zip],0))</f>
        <v>Ontario</v>
      </c>
      <c r="K174" t="str">
        <f>INDEX(Product[Product Name],MATCH(Sales_Data[[#This Row],[ProductID]],Product[ProductID],0))</f>
        <v>Maximus UM-92</v>
      </c>
      <c r="L174">
        <f>1/COUNTIFS(Sales_Data[Product Name],Sales_Data[[#This Row],[Product Name]])</f>
        <v>3.4482758620689655E-2</v>
      </c>
      <c r="M174" t="str">
        <f>INDEX(Product[Category],MATCH(Sales_Data[[#This Row],[ProductID]],Product[ProductID],0))</f>
        <v>Urban</v>
      </c>
      <c r="N174" t="str">
        <f>INDEX(Product[Segment],MATCH(Sales_Data[[#This Row],[ProductID]],Product[ProductID],0))</f>
        <v>Moderation</v>
      </c>
      <c r="O174">
        <f>INDEX(Product[ManufacturerID],MATCH(Sales_Data[[#This Row],[ProductID]],Product[ProductID],0))</f>
        <v>7</v>
      </c>
      <c r="P174" s="5" t="str">
        <f>INDEX(Manufacturer[Manufacturer Name],MATCH(Sales_Data[[#This Row],[Manufacturer ID]],Manufacturer[ManufacturerID],0))</f>
        <v>VanArsdel</v>
      </c>
      <c r="Q174" s="5">
        <f>1/COUNTIFS(Sales_Data[Manufacturer Name],Sales_Data[[#This Row],[Manufacturer Name]])</f>
        <v>2.4570024570024569E-3</v>
      </c>
    </row>
    <row r="175" spans="1:17" x14ac:dyDescent="0.25">
      <c r="A175">
        <v>487</v>
      </c>
      <c r="B175" s="2">
        <v>42078</v>
      </c>
      <c r="C175" s="2" t="str">
        <f>TEXT(Sales_Data[[#This Row],[Date]],"yyyy")</f>
        <v>2015</v>
      </c>
      <c r="D175" s="2" t="str">
        <f>TEXT(Sales_Data[[#This Row],[Date]],"mmmm")</f>
        <v>March</v>
      </c>
      <c r="E175" s="2" t="str">
        <f>TEXT(Sales_Data[[#This Row],[Date]],"dddd")</f>
        <v>Sunday</v>
      </c>
      <c r="F175" t="s">
        <v>994</v>
      </c>
      <c r="G175">
        <v>1</v>
      </c>
      <c r="H175" s="3">
        <v>13229.37</v>
      </c>
      <c r="I175" t="s">
        <v>20</v>
      </c>
      <c r="J175" t="str">
        <f>INDEX(Location[State],MATCH(Sales_Data[[#This Row],[Zip]],Location[Zip],0))</f>
        <v>Ontario</v>
      </c>
      <c r="K175" t="str">
        <f>INDEX(Product[Product Name],MATCH(Sales_Data[[#This Row],[ProductID]],Product[ProductID],0))</f>
        <v>Maximus UM-92</v>
      </c>
      <c r="L175">
        <f>1/COUNTIFS(Sales_Data[Product Name],Sales_Data[[#This Row],[Product Name]])</f>
        <v>3.4482758620689655E-2</v>
      </c>
      <c r="M175" t="str">
        <f>INDEX(Product[Category],MATCH(Sales_Data[[#This Row],[ProductID]],Product[ProductID],0))</f>
        <v>Urban</v>
      </c>
      <c r="N175" t="str">
        <f>INDEX(Product[Segment],MATCH(Sales_Data[[#This Row],[ProductID]],Product[ProductID],0))</f>
        <v>Moderation</v>
      </c>
      <c r="O175">
        <f>INDEX(Product[ManufacturerID],MATCH(Sales_Data[[#This Row],[ProductID]],Product[ProductID],0))</f>
        <v>7</v>
      </c>
      <c r="P175" s="5" t="str">
        <f>INDEX(Manufacturer[Manufacturer Name],MATCH(Sales_Data[[#This Row],[Manufacturer ID]],Manufacturer[ManufacturerID],0))</f>
        <v>VanArsdel</v>
      </c>
      <c r="Q175" s="5">
        <f>1/COUNTIFS(Sales_Data[Manufacturer Name],Sales_Data[[#This Row],[Manufacturer Name]])</f>
        <v>2.4570024570024569E-3</v>
      </c>
    </row>
    <row r="176" spans="1:17" x14ac:dyDescent="0.25">
      <c r="A176">
        <v>487</v>
      </c>
      <c r="B176" s="2">
        <v>42019</v>
      </c>
      <c r="C176" s="2" t="str">
        <f>TEXT(Sales_Data[[#This Row],[Date]],"yyyy")</f>
        <v>2015</v>
      </c>
      <c r="D176" s="2" t="str">
        <f>TEXT(Sales_Data[[#This Row],[Date]],"mmmm")</f>
        <v>January</v>
      </c>
      <c r="E176" s="2" t="str">
        <f>TEXT(Sales_Data[[#This Row],[Date]],"dddd")</f>
        <v>Thursday</v>
      </c>
      <c r="F176" t="s">
        <v>973</v>
      </c>
      <c r="G176">
        <v>1</v>
      </c>
      <c r="H176" s="3">
        <v>13229.37</v>
      </c>
      <c r="I176" t="s">
        <v>20</v>
      </c>
      <c r="J176" t="str">
        <f>INDEX(Location[State],MATCH(Sales_Data[[#This Row],[Zip]],Location[Zip],0))</f>
        <v>Ontario</v>
      </c>
      <c r="K176" t="str">
        <f>INDEX(Product[Product Name],MATCH(Sales_Data[[#This Row],[ProductID]],Product[ProductID],0))</f>
        <v>Maximus UM-92</v>
      </c>
      <c r="L176">
        <f>1/COUNTIFS(Sales_Data[Product Name],Sales_Data[[#This Row],[Product Name]])</f>
        <v>3.4482758620689655E-2</v>
      </c>
      <c r="M176" t="str">
        <f>INDEX(Product[Category],MATCH(Sales_Data[[#This Row],[ProductID]],Product[ProductID],0))</f>
        <v>Urban</v>
      </c>
      <c r="N176" t="str">
        <f>INDEX(Product[Segment],MATCH(Sales_Data[[#This Row],[ProductID]],Product[ProductID],0))</f>
        <v>Moderation</v>
      </c>
      <c r="O176">
        <f>INDEX(Product[ManufacturerID],MATCH(Sales_Data[[#This Row],[ProductID]],Product[ProductID],0))</f>
        <v>7</v>
      </c>
      <c r="P176" s="5" t="str">
        <f>INDEX(Manufacturer[Manufacturer Name],MATCH(Sales_Data[[#This Row],[Manufacturer ID]],Manufacturer[ManufacturerID],0))</f>
        <v>VanArsdel</v>
      </c>
      <c r="Q176" s="5">
        <f>1/COUNTIFS(Sales_Data[Manufacturer Name],Sales_Data[[#This Row],[Manufacturer Name]])</f>
        <v>2.4570024570024569E-3</v>
      </c>
    </row>
    <row r="177" spans="1:17" x14ac:dyDescent="0.25">
      <c r="A177">
        <v>487</v>
      </c>
      <c r="B177" s="2">
        <v>42178</v>
      </c>
      <c r="C177" s="2" t="str">
        <f>TEXT(Sales_Data[[#This Row],[Date]],"yyyy")</f>
        <v>2015</v>
      </c>
      <c r="D177" s="2" t="str">
        <f>TEXT(Sales_Data[[#This Row],[Date]],"mmmm")</f>
        <v>June</v>
      </c>
      <c r="E177" s="2" t="str">
        <f>TEXT(Sales_Data[[#This Row],[Date]],"dddd")</f>
        <v>Tuesday</v>
      </c>
      <c r="F177" t="s">
        <v>1561</v>
      </c>
      <c r="G177">
        <v>1</v>
      </c>
      <c r="H177" s="3">
        <v>13229.37</v>
      </c>
      <c r="I177" t="s">
        <v>20</v>
      </c>
      <c r="J177" t="str">
        <f>INDEX(Location[State],MATCH(Sales_Data[[#This Row],[Zip]],Location[Zip],0))</f>
        <v>British Columbia</v>
      </c>
      <c r="K177" t="str">
        <f>INDEX(Product[Product Name],MATCH(Sales_Data[[#This Row],[ProductID]],Product[ProductID],0))</f>
        <v>Maximus UM-92</v>
      </c>
      <c r="L177">
        <f>1/COUNTIFS(Sales_Data[Product Name],Sales_Data[[#This Row],[Product Name]])</f>
        <v>3.4482758620689655E-2</v>
      </c>
      <c r="M177" t="str">
        <f>INDEX(Product[Category],MATCH(Sales_Data[[#This Row],[ProductID]],Product[ProductID],0))</f>
        <v>Urban</v>
      </c>
      <c r="N177" t="str">
        <f>INDEX(Product[Segment],MATCH(Sales_Data[[#This Row],[ProductID]],Product[ProductID],0))</f>
        <v>Moderation</v>
      </c>
      <c r="O177">
        <f>INDEX(Product[ManufacturerID],MATCH(Sales_Data[[#This Row],[ProductID]],Product[ProductID],0))</f>
        <v>7</v>
      </c>
      <c r="P177" s="5" t="str">
        <f>INDEX(Manufacturer[Manufacturer Name],MATCH(Sales_Data[[#This Row],[Manufacturer ID]],Manufacturer[ManufacturerID],0))</f>
        <v>VanArsdel</v>
      </c>
      <c r="Q177" s="5">
        <f>1/COUNTIFS(Sales_Data[Manufacturer Name],Sales_Data[[#This Row],[Manufacturer Name]])</f>
        <v>2.4570024570024569E-3</v>
      </c>
    </row>
    <row r="178" spans="1:17" x14ac:dyDescent="0.25">
      <c r="A178">
        <v>487</v>
      </c>
      <c r="B178" s="2">
        <v>42086</v>
      </c>
      <c r="C178" s="2" t="str">
        <f>TEXT(Sales_Data[[#This Row],[Date]],"yyyy")</f>
        <v>2015</v>
      </c>
      <c r="D178" s="2" t="str">
        <f>TEXT(Sales_Data[[#This Row],[Date]],"mmmm")</f>
        <v>March</v>
      </c>
      <c r="E178" s="2" t="str">
        <f>TEXT(Sales_Data[[#This Row],[Date]],"dddd")</f>
        <v>Monday</v>
      </c>
      <c r="F178" t="s">
        <v>1400</v>
      </c>
      <c r="G178">
        <v>1</v>
      </c>
      <c r="H178" s="3">
        <v>13229.37</v>
      </c>
      <c r="I178" t="s">
        <v>20</v>
      </c>
      <c r="J178" t="str">
        <f>INDEX(Location[State],MATCH(Sales_Data[[#This Row],[Zip]],Location[Zip],0))</f>
        <v>Alberta</v>
      </c>
      <c r="K178" t="str">
        <f>INDEX(Product[Product Name],MATCH(Sales_Data[[#This Row],[ProductID]],Product[ProductID],0))</f>
        <v>Maximus UM-92</v>
      </c>
      <c r="L178">
        <f>1/COUNTIFS(Sales_Data[Product Name],Sales_Data[[#This Row],[Product Name]])</f>
        <v>3.4482758620689655E-2</v>
      </c>
      <c r="M178" t="str">
        <f>INDEX(Product[Category],MATCH(Sales_Data[[#This Row],[ProductID]],Product[ProductID],0))</f>
        <v>Urban</v>
      </c>
      <c r="N178" t="str">
        <f>INDEX(Product[Segment],MATCH(Sales_Data[[#This Row],[ProductID]],Product[ProductID],0))</f>
        <v>Moderation</v>
      </c>
      <c r="O178">
        <f>INDEX(Product[ManufacturerID],MATCH(Sales_Data[[#This Row],[ProductID]],Product[ProductID],0))</f>
        <v>7</v>
      </c>
      <c r="P178" s="5" t="str">
        <f>INDEX(Manufacturer[Manufacturer Name],MATCH(Sales_Data[[#This Row],[Manufacturer ID]],Manufacturer[ManufacturerID],0))</f>
        <v>VanArsdel</v>
      </c>
      <c r="Q178" s="5">
        <f>1/COUNTIFS(Sales_Data[Manufacturer Name],Sales_Data[[#This Row],[Manufacturer Name]])</f>
        <v>2.4570024570024569E-3</v>
      </c>
    </row>
    <row r="179" spans="1:17" x14ac:dyDescent="0.25">
      <c r="A179">
        <v>487</v>
      </c>
      <c r="B179" s="2">
        <v>42058</v>
      </c>
      <c r="C179" s="2" t="str">
        <f>TEXT(Sales_Data[[#This Row],[Date]],"yyyy")</f>
        <v>2015</v>
      </c>
      <c r="D179" s="2" t="str">
        <f>TEXT(Sales_Data[[#This Row],[Date]],"mmmm")</f>
        <v>February</v>
      </c>
      <c r="E179" s="2" t="str">
        <f>TEXT(Sales_Data[[#This Row],[Date]],"dddd")</f>
        <v>Monday</v>
      </c>
      <c r="F179" t="s">
        <v>832</v>
      </c>
      <c r="G179">
        <v>1</v>
      </c>
      <c r="H179" s="3">
        <v>13229.37</v>
      </c>
      <c r="I179" t="s">
        <v>20</v>
      </c>
      <c r="J179" t="str">
        <f>INDEX(Location[State],MATCH(Sales_Data[[#This Row],[Zip]],Location[Zip],0))</f>
        <v>Ontario</v>
      </c>
      <c r="K179" t="str">
        <f>INDEX(Product[Product Name],MATCH(Sales_Data[[#This Row],[ProductID]],Product[ProductID],0))</f>
        <v>Maximus UM-92</v>
      </c>
      <c r="L179">
        <f>1/COUNTIFS(Sales_Data[Product Name],Sales_Data[[#This Row],[Product Name]])</f>
        <v>3.4482758620689655E-2</v>
      </c>
      <c r="M179" t="str">
        <f>INDEX(Product[Category],MATCH(Sales_Data[[#This Row],[ProductID]],Product[ProductID],0))</f>
        <v>Urban</v>
      </c>
      <c r="N179" t="str">
        <f>INDEX(Product[Segment],MATCH(Sales_Data[[#This Row],[ProductID]],Product[ProductID],0))</f>
        <v>Moderation</v>
      </c>
      <c r="O179">
        <f>INDEX(Product[ManufacturerID],MATCH(Sales_Data[[#This Row],[ProductID]],Product[ProductID],0))</f>
        <v>7</v>
      </c>
      <c r="P179" s="5" t="str">
        <f>INDEX(Manufacturer[Manufacturer Name],MATCH(Sales_Data[[#This Row],[Manufacturer ID]],Manufacturer[ManufacturerID],0))</f>
        <v>VanArsdel</v>
      </c>
      <c r="Q179" s="5">
        <f>1/COUNTIFS(Sales_Data[Manufacturer Name],Sales_Data[[#This Row],[Manufacturer Name]])</f>
        <v>2.4570024570024569E-3</v>
      </c>
    </row>
    <row r="180" spans="1:17" x14ac:dyDescent="0.25">
      <c r="A180">
        <v>487</v>
      </c>
      <c r="B180" s="2">
        <v>42094</v>
      </c>
      <c r="C180" s="2" t="str">
        <f>TEXT(Sales_Data[[#This Row],[Date]],"yyyy")</f>
        <v>2015</v>
      </c>
      <c r="D180" s="2" t="str">
        <f>TEXT(Sales_Data[[#This Row],[Date]],"mmmm")</f>
        <v>March</v>
      </c>
      <c r="E180" s="2" t="str">
        <f>TEXT(Sales_Data[[#This Row],[Date]],"dddd")</f>
        <v>Tuesday</v>
      </c>
      <c r="F180" t="s">
        <v>834</v>
      </c>
      <c r="G180">
        <v>1</v>
      </c>
      <c r="H180" s="3">
        <v>13229.37</v>
      </c>
      <c r="I180" t="s">
        <v>20</v>
      </c>
      <c r="J180" t="str">
        <f>INDEX(Location[State],MATCH(Sales_Data[[#This Row],[Zip]],Location[Zip],0))</f>
        <v>Ontario</v>
      </c>
      <c r="K180" t="str">
        <f>INDEX(Product[Product Name],MATCH(Sales_Data[[#This Row],[ProductID]],Product[ProductID],0))</f>
        <v>Maximus UM-92</v>
      </c>
      <c r="L180">
        <f>1/COUNTIFS(Sales_Data[Product Name],Sales_Data[[#This Row],[Product Name]])</f>
        <v>3.4482758620689655E-2</v>
      </c>
      <c r="M180" t="str">
        <f>INDEX(Product[Category],MATCH(Sales_Data[[#This Row],[ProductID]],Product[ProductID],0))</f>
        <v>Urban</v>
      </c>
      <c r="N180" t="str">
        <f>INDEX(Product[Segment],MATCH(Sales_Data[[#This Row],[ProductID]],Product[ProductID],0))</f>
        <v>Moderation</v>
      </c>
      <c r="O180">
        <f>INDEX(Product[ManufacturerID],MATCH(Sales_Data[[#This Row],[ProductID]],Product[ProductID],0))</f>
        <v>7</v>
      </c>
      <c r="P180" s="5" t="str">
        <f>INDEX(Manufacturer[Manufacturer Name],MATCH(Sales_Data[[#This Row],[Manufacturer ID]],Manufacturer[ManufacturerID],0))</f>
        <v>VanArsdel</v>
      </c>
      <c r="Q180" s="5">
        <f>1/COUNTIFS(Sales_Data[Manufacturer Name],Sales_Data[[#This Row],[Manufacturer Name]])</f>
        <v>2.4570024570024569E-3</v>
      </c>
    </row>
    <row r="181" spans="1:17" x14ac:dyDescent="0.25">
      <c r="A181">
        <v>487</v>
      </c>
      <c r="B181" s="2">
        <v>42182</v>
      </c>
      <c r="C181" s="2" t="str">
        <f>TEXT(Sales_Data[[#This Row],[Date]],"yyyy")</f>
        <v>2015</v>
      </c>
      <c r="D181" s="2" t="str">
        <f>TEXT(Sales_Data[[#This Row],[Date]],"mmmm")</f>
        <v>June</v>
      </c>
      <c r="E181" s="2" t="str">
        <f>TEXT(Sales_Data[[#This Row],[Date]],"dddd")</f>
        <v>Saturday</v>
      </c>
      <c r="F181" t="s">
        <v>1230</v>
      </c>
      <c r="G181">
        <v>1</v>
      </c>
      <c r="H181" s="3">
        <v>13229.37</v>
      </c>
      <c r="I181" t="s">
        <v>20</v>
      </c>
      <c r="J181" t="str">
        <f>INDEX(Location[State],MATCH(Sales_Data[[#This Row],[Zip]],Location[Zip],0))</f>
        <v>Manitoba</v>
      </c>
      <c r="K181" t="str">
        <f>INDEX(Product[Product Name],MATCH(Sales_Data[[#This Row],[ProductID]],Product[ProductID],0))</f>
        <v>Maximus UM-92</v>
      </c>
      <c r="L181">
        <f>1/COUNTIFS(Sales_Data[Product Name],Sales_Data[[#This Row],[Product Name]])</f>
        <v>3.4482758620689655E-2</v>
      </c>
      <c r="M181" t="str">
        <f>INDEX(Product[Category],MATCH(Sales_Data[[#This Row],[ProductID]],Product[ProductID],0))</f>
        <v>Urban</v>
      </c>
      <c r="N181" t="str">
        <f>INDEX(Product[Segment],MATCH(Sales_Data[[#This Row],[ProductID]],Product[ProductID],0))</f>
        <v>Moderation</v>
      </c>
      <c r="O181">
        <f>INDEX(Product[ManufacturerID],MATCH(Sales_Data[[#This Row],[ProductID]],Product[ProductID],0))</f>
        <v>7</v>
      </c>
      <c r="P181" s="5" t="str">
        <f>INDEX(Manufacturer[Manufacturer Name],MATCH(Sales_Data[[#This Row],[Manufacturer ID]],Manufacturer[ManufacturerID],0))</f>
        <v>VanArsdel</v>
      </c>
      <c r="Q181" s="5">
        <f>1/COUNTIFS(Sales_Data[Manufacturer Name],Sales_Data[[#This Row],[Manufacturer Name]])</f>
        <v>2.4570024570024569E-3</v>
      </c>
    </row>
    <row r="182" spans="1:17" x14ac:dyDescent="0.25">
      <c r="A182">
        <v>487</v>
      </c>
      <c r="B182" s="2">
        <v>42121</v>
      </c>
      <c r="C182" s="2" t="str">
        <f>TEXT(Sales_Data[[#This Row],[Date]],"yyyy")</f>
        <v>2015</v>
      </c>
      <c r="D182" s="2" t="str">
        <f>TEXT(Sales_Data[[#This Row],[Date]],"mmmm")</f>
        <v>April</v>
      </c>
      <c r="E182" s="2" t="str">
        <f>TEXT(Sales_Data[[#This Row],[Date]],"dddd")</f>
        <v>Monday</v>
      </c>
      <c r="F182" t="s">
        <v>838</v>
      </c>
      <c r="G182">
        <v>1</v>
      </c>
      <c r="H182" s="3">
        <v>13229.37</v>
      </c>
      <c r="I182" t="s">
        <v>20</v>
      </c>
      <c r="J182" t="str">
        <f>INDEX(Location[State],MATCH(Sales_Data[[#This Row],[Zip]],Location[Zip],0))</f>
        <v>Ontario</v>
      </c>
      <c r="K182" t="str">
        <f>INDEX(Product[Product Name],MATCH(Sales_Data[[#This Row],[ProductID]],Product[ProductID],0))</f>
        <v>Maximus UM-92</v>
      </c>
      <c r="L182">
        <f>1/COUNTIFS(Sales_Data[Product Name],Sales_Data[[#This Row],[Product Name]])</f>
        <v>3.4482758620689655E-2</v>
      </c>
      <c r="M182" t="str">
        <f>INDEX(Product[Category],MATCH(Sales_Data[[#This Row],[ProductID]],Product[ProductID],0))</f>
        <v>Urban</v>
      </c>
      <c r="N182" t="str">
        <f>INDEX(Product[Segment],MATCH(Sales_Data[[#This Row],[ProductID]],Product[ProductID],0))</f>
        <v>Moderation</v>
      </c>
      <c r="O182">
        <f>INDEX(Product[ManufacturerID],MATCH(Sales_Data[[#This Row],[ProductID]],Product[ProductID],0))</f>
        <v>7</v>
      </c>
      <c r="P182" s="5" t="str">
        <f>INDEX(Manufacturer[Manufacturer Name],MATCH(Sales_Data[[#This Row],[Manufacturer ID]],Manufacturer[ManufacturerID],0))</f>
        <v>VanArsdel</v>
      </c>
      <c r="Q182" s="5">
        <f>1/COUNTIFS(Sales_Data[Manufacturer Name],Sales_Data[[#This Row],[Manufacturer Name]])</f>
        <v>2.4570024570024569E-3</v>
      </c>
    </row>
    <row r="183" spans="1:17" x14ac:dyDescent="0.25">
      <c r="A183">
        <v>487</v>
      </c>
      <c r="B183" s="2">
        <v>42178</v>
      </c>
      <c r="C183" s="2" t="str">
        <f>TEXT(Sales_Data[[#This Row],[Date]],"yyyy")</f>
        <v>2015</v>
      </c>
      <c r="D183" s="2" t="str">
        <f>TEXT(Sales_Data[[#This Row],[Date]],"mmmm")</f>
        <v>June</v>
      </c>
      <c r="E183" s="2" t="str">
        <f>TEXT(Sales_Data[[#This Row],[Date]],"dddd")</f>
        <v>Tuesday</v>
      </c>
      <c r="F183" t="s">
        <v>1400</v>
      </c>
      <c r="G183">
        <v>1</v>
      </c>
      <c r="H183" s="3">
        <v>13229.37</v>
      </c>
      <c r="I183" t="s">
        <v>20</v>
      </c>
      <c r="J183" t="str">
        <f>INDEX(Location[State],MATCH(Sales_Data[[#This Row],[Zip]],Location[Zip],0))</f>
        <v>Alberta</v>
      </c>
      <c r="K183" t="str">
        <f>INDEX(Product[Product Name],MATCH(Sales_Data[[#This Row],[ProductID]],Product[ProductID],0))</f>
        <v>Maximus UM-92</v>
      </c>
      <c r="L183">
        <f>1/COUNTIFS(Sales_Data[Product Name],Sales_Data[[#This Row],[Product Name]])</f>
        <v>3.4482758620689655E-2</v>
      </c>
      <c r="M183" t="str">
        <f>INDEX(Product[Category],MATCH(Sales_Data[[#This Row],[ProductID]],Product[ProductID],0))</f>
        <v>Urban</v>
      </c>
      <c r="N183" t="str">
        <f>INDEX(Product[Segment],MATCH(Sales_Data[[#This Row],[ProductID]],Product[ProductID],0))</f>
        <v>Moderation</v>
      </c>
      <c r="O183">
        <f>INDEX(Product[ManufacturerID],MATCH(Sales_Data[[#This Row],[ProductID]],Product[ProductID],0))</f>
        <v>7</v>
      </c>
      <c r="P183" s="5" t="str">
        <f>INDEX(Manufacturer[Manufacturer Name],MATCH(Sales_Data[[#This Row],[Manufacturer ID]],Manufacturer[ManufacturerID],0))</f>
        <v>VanArsdel</v>
      </c>
      <c r="Q183" s="5">
        <f>1/COUNTIFS(Sales_Data[Manufacturer Name],Sales_Data[[#This Row],[Manufacturer Name]])</f>
        <v>2.4570024570024569E-3</v>
      </c>
    </row>
    <row r="184" spans="1:17" x14ac:dyDescent="0.25">
      <c r="A184">
        <v>487</v>
      </c>
      <c r="B184" s="2">
        <v>42026</v>
      </c>
      <c r="C184" s="2" t="str">
        <f>TEXT(Sales_Data[[#This Row],[Date]],"yyyy")</f>
        <v>2015</v>
      </c>
      <c r="D184" s="2" t="str">
        <f>TEXT(Sales_Data[[#This Row],[Date]],"mmmm")</f>
        <v>January</v>
      </c>
      <c r="E184" s="2" t="str">
        <f>TEXT(Sales_Data[[#This Row],[Date]],"dddd")</f>
        <v>Thursday</v>
      </c>
      <c r="F184" t="s">
        <v>1559</v>
      </c>
      <c r="G184">
        <v>1</v>
      </c>
      <c r="H184" s="3">
        <v>13229.37</v>
      </c>
      <c r="I184" t="s">
        <v>20</v>
      </c>
      <c r="J184" t="str">
        <f>INDEX(Location[State],MATCH(Sales_Data[[#This Row],[Zip]],Location[Zip],0))</f>
        <v>British Columbia</v>
      </c>
      <c r="K184" t="str">
        <f>INDEX(Product[Product Name],MATCH(Sales_Data[[#This Row],[ProductID]],Product[ProductID],0))</f>
        <v>Maximus UM-92</v>
      </c>
      <c r="L184">
        <f>1/COUNTIFS(Sales_Data[Product Name],Sales_Data[[#This Row],[Product Name]])</f>
        <v>3.4482758620689655E-2</v>
      </c>
      <c r="M184" t="str">
        <f>INDEX(Product[Category],MATCH(Sales_Data[[#This Row],[ProductID]],Product[ProductID],0))</f>
        <v>Urban</v>
      </c>
      <c r="N184" t="str">
        <f>INDEX(Product[Segment],MATCH(Sales_Data[[#This Row],[ProductID]],Product[ProductID],0))</f>
        <v>Moderation</v>
      </c>
      <c r="O184">
        <f>INDEX(Product[ManufacturerID],MATCH(Sales_Data[[#This Row],[ProductID]],Product[ProductID],0))</f>
        <v>7</v>
      </c>
      <c r="P184" s="5" t="str">
        <f>INDEX(Manufacturer[Manufacturer Name],MATCH(Sales_Data[[#This Row],[Manufacturer ID]],Manufacturer[ManufacturerID],0))</f>
        <v>VanArsdel</v>
      </c>
      <c r="Q184" s="5">
        <f>1/COUNTIFS(Sales_Data[Manufacturer Name],Sales_Data[[#This Row],[Manufacturer Name]])</f>
        <v>2.4570024570024569E-3</v>
      </c>
    </row>
    <row r="185" spans="1:17" x14ac:dyDescent="0.25">
      <c r="A185">
        <v>487</v>
      </c>
      <c r="B185" s="2">
        <v>42062</v>
      </c>
      <c r="C185" s="2" t="str">
        <f>TEXT(Sales_Data[[#This Row],[Date]],"yyyy")</f>
        <v>2015</v>
      </c>
      <c r="D185" s="2" t="str">
        <f>TEXT(Sales_Data[[#This Row],[Date]],"mmmm")</f>
        <v>February</v>
      </c>
      <c r="E185" s="2" t="str">
        <f>TEXT(Sales_Data[[#This Row],[Date]],"dddd")</f>
        <v>Friday</v>
      </c>
      <c r="F185" t="s">
        <v>1333</v>
      </c>
      <c r="G185">
        <v>1</v>
      </c>
      <c r="H185" s="3">
        <v>13229.37</v>
      </c>
      <c r="I185" t="s">
        <v>20</v>
      </c>
      <c r="J185" t="str">
        <f>INDEX(Location[State],MATCH(Sales_Data[[#This Row],[Zip]],Location[Zip],0))</f>
        <v>Alberta</v>
      </c>
      <c r="K185" t="str">
        <f>INDEX(Product[Product Name],MATCH(Sales_Data[[#This Row],[ProductID]],Product[ProductID],0))</f>
        <v>Maximus UM-92</v>
      </c>
      <c r="L185">
        <f>1/COUNTIFS(Sales_Data[Product Name],Sales_Data[[#This Row],[Product Name]])</f>
        <v>3.4482758620689655E-2</v>
      </c>
      <c r="M185" t="str">
        <f>INDEX(Product[Category],MATCH(Sales_Data[[#This Row],[ProductID]],Product[ProductID],0))</f>
        <v>Urban</v>
      </c>
      <c r="N185" t="str">
        <f>INDEX(Product[Segment],MATCH(Sales_Data[[#This Row],[ProductID]],Product[ProductID],0))</f>
        <v>Moderation</v>
      </c>
      <c r="O185">
        <f>INDEX(Product[ManufacturerID],MATCH(Sales_Data[[#This Row],[ProductID]],Product[ProductID],0))</f>
        <v>7</v>
      </c>
      <c r="P185" s="5" t="str">
        <f>INDEX(Manufacturer[Manufacturer Name],MATCH(Sales_Data[[#This Row],[Manufacturer ID]],Manufacturer[ManufacturerID],0))</f>
        <v>VanArsdel</v>
      </c>
      <c r="Q185" s="5">
        <f>1/COUNTIFS(Sales_Data[Manufacturer Name],Sales_Data[[#This Row],[Manufacturer Name]])</f>
        <v>2.4570024570024569E-3</v>
      </c>
    </row>
    <row r="186" spans="1:17" x14ac:dyDescent="0.25">
      <c r="A186">
        <v>487</v>
      </c>
      <c r="B186" s="2">
        <v>42117</v>
      </c>
      <c r="C186" s="2" t="str">
        <f>TEXT(Sales_Data[[#This Row],[Date]],"yyyy")</f>
        <v>2015</v>
      </c>
      <c r="D186" s="2" t="str">
        <f>TEXT(Sales_Data[[#This Row],[Date]],"mmmm")</f>
        <v>April</v>
      </c>
      <c r="E186" s="2" t="str">
        <f>TEXT(Sales_Data[[#This Row],[Date]],"dddd")</f>
        <v>Thursday</v>
      </c>
      <c r="F186" t="s">
        <v>1382</v>
      </c>
      <c r="G186">
        <v>1</v>
      </c>
      <c r="H186" s="3">
        <v>13229.37</v>
      </c>
      <c r="I186" t="s">
        <v>20</v>
      </c>
      <c r="J186" t="str">
        <f>INDEX(Location[State],MATCH(Sales_Data[[#This Row],[Zip]],Location[Zip],0))</f>
        <v>Alberta</v>
      </c>
      <c r="K186" t="str">
        <f>INDEX(Product[Product Name],MATCH(Sales_Data[[#This Row],[ProductID]],Product[ProductID],0))</f>
        <v>Maximus UM-92</v>
      </c>
      <c r="L186">
        <f>1/COUNTIFS(Sales_Data[Product Name],Sales_Data[[#This Row],[Product Name]])</f>
        <v>3.4482758620689655E-2</v>
      </c>
      <c r="M186" t="str">
        <f>INDEX(Product[Category],MATCH(Sales_Data[[#This Row],[ProductID]],Product[ProductID],0))</f>
        <v>Urban</v>
      </c>
      <c r="N186" t="str">
        <f>INDEX(Product[Segment],MATCH(Sales_Data[[#This Row],[ProductID]],Product[ProductID],0))</f>
        <v>Moderation</v>
      </c>
      <c r="O186">
        <f>INDEX(Product[ManufacturerID],MATCH(Sales_Data[[#This Row],[ProductID]],Product[ProductID],0))</f>
        <v>7</v>
      </c>
      <c r="P186" s="5" t="str">
        <f>INDEX(Manufacturer[Manufacturer Name],MATCH(Sales_Data[[#This Row],[Manufacturer ID]],Manufacturer[ManufacturerID],0))</f>
        <v>VanArsdel</v>
      </c>
      <c r="Q186" s="5">
        <f>1/COUNTIFS(Sales_Data[Manufacturer Name],Sales_Data[[#This Row],[Manufacturer Name]])</f>
        <v>2.4570024570024569E-3</v>
      </c>
    </row>
    <row r="187" spans="1:17" x14ac:dyDescent="0.25">
      <c r="A187">
        <v>487</v>
      </c>
      <c r="B187" s="2">
        <v>42185</v>
      </c>
      <c r="C187" s="2" t="str">
        <f>TEXT(Sales_Data[[#This Row],[Date]],"yyyy")</f>
        <v>2015</v>
      </c>
      <c r="D187" s="2" t="str">
        <f>TEXT(Sales_Data[[#This Row],[Date]],"mmmm")</f>
        <v>June</v>
      </c>
      <c r="E187" s="2" t="str">
        <f>TEXT(Sales_Data[[#This Row],[Date]],"dddd")</f>
        <v>Tuesday</v>
      </c>
      <c r="F187" t="s">
        <v>1406</v>
      </c>
      <c r="G187">
        <v>1</v>
      </c>
      <c r="H187" s="3">
        <v>13229.37</v>
      </c>
      <c r="I187" t="s">
        <v>20</v>
      </c>
      <c r="J187" t="str">
        <f>INDEX(Location[State],MATCH(Sales_Data[[#This Row],[Zip]],Location[Zip],0))</f>
        <v>Alberta</v>
      </c>
      <c r="K187" t="str">
        <f>INDEX(Product[Product Name],MATCH(Sales_Data[[#This Row],[ProductID]],Product[ProductID],0))</f>
        <v>Maximus UM-92</v>
      </c>
      <c r="L187">
        <f>1/COUNTIFS(Sales_Data[Product Name],Sales_Data[[#This Row],[Product Name]])</f>
        <v>3.4482758620689655E-2</v>
      </c>
      <c r="M187" t="str">
        <f>INDEX(Product[Category],MATCH(Sales_Data[[#This Row],[ProductID]],Product[ProductID],0))</f>
        <v>Urban</v>
      </c>
      <c r="N187" t="str">
        <f>INDEX(Product[Segment],MATCH(Sales_Data[[#This Row],[ProductID]],Product[ProductID],0))</f>
        <v>Moderation</v>
      </c>
      <c r="O187">
        <f>INDEX(Product[ManufacturerID],MATCH(Sales_Data[[#This Row],[ProductID]],Product[ProductID],0))</f>
        <v>7</v>
      </c>
      <c r="P187" s="5" t="str">
        <f>INDEX(Manufacturer[Manufacturer Name],MATCH(Sales_Data[[#This Row],[Manufacturer ID]],Manufacturer[ManufacturerID],0))</f>
        <v>VanArsdel</v>
      </c>
      <c r="Q187" s="5">
        <f>1/COUNTIFS(Sales_Data[Manufacturer Name],Sales_Data[[#This Row],[Manufacturer Name]])</f>
        <v>2.4570024570024569E-3</v>
      </c>
    </row>
    <row r="188" spans="1:17" x14ac:dyDescent="0.25">
      <c r="A188">
        <v>487</v>
      </c>
      <c r="B188" s="2">
        <v>42109</v>
      </c>
      <c r="C188" s="2" t="str">
        <f>TEXT(Sales_Data[[#This Row],[Date]],"yyyy")</f>
        <v>2015</v>
      </c>
      <c r="D188" s="2" t="str">
        <f>TEXT(Sales_Data[[#This Row],[Date]],"mmmm")</f>
        <v>April</v>
      </c>
      <c r="E188" s="2" t="str">
        <f>TEXT(Sales_Data[[#This Row],[Date]],"dddd")</f>
        <v>Wednesday</v>
      </c>
      <c r="F188" t="s">
        <v>1400</v>
      </c>
      <c r="G188">
        <v>1</v>
      </c>
      <c r="H188" s="3">
        <v>13229.37</v>
      </c>
      <c r="I188" t="s">
        <v>20</v>
      </c>
      <c r="J188" t="str">
        <f>INDEX(Location[State],MATCH(Sales_Data[[#This Row],[Zip]],Location[Zip],0))</f>
        <v>Alberta</v>
      </c>
      <c r="K188" t="str">
        <f>INDEX(Product[Product Name],MATCH(Sales_Data[[#This Row],[ProductID]],Product[ProductID],0))</f>
        <v>Maximus UM-92</v>
      </c>
      <c r="L188">
        <f>1/COUNTIFS(Sales_Data[Product Name],Sales_Data[[#This Row],[Product Name]])</f>
        <v>3.4482758620689655E-2</v>
      </c>
      <c r="M188" t="str">
        <f>INDEX(Product[Category],MATCH(Sales_Data[[#This Row],[ProductID]],Product[ProductID],0))</f>
        <v>Urban</v>
      </c>
      <c r="N188" t="str">
        <f>INDEX(Product[Segment],MATCH(Sales_Data[[#This Row],[ProductID]],Product[ProductID],0))</f>
        <v>Moderation</v>
      </c>
      <c r="O188">
        <f>INDEX(Product[ManufacturerID],MATCH(Sales_Data[[#This Row],[ProductID]],Product[ProductID],0))</f>
        <v>7</v>
      </c>
      <c r="P188" s="5" t="str">
        <f>INDEX(Manufacturer[Manufacturer Name],MATCH(Sales_Data[[#This Row],[Manufacturer ID]],Manufacturer[ManufacturerID],0))</f>
        <v>VanArsdel</v>
      </c>
      <c r="Q188" s="5">
        <f>1/COUNTIFS(Sales_Data[Manufacturer Name],Sales_Data[[#This Row],[Manufacturer Name]])</f>
        <v>2.4570024570024569E-3</v>
      </c>
    </row>
    <row r="189" spans="1:17" x14ac:dyDescent="0.25">
      <c r="A189">
        <v>487</v>
      </c>
      <c r="B189" s="2">
        <v>42185</v>
      </c>
      <c r="C189" s="2" t="str">
        <f>TEXT(Sales_Data[[#This Row],[Date]],"yyyy")</f>
        <v>2015</v>
      </c>
      <c r="D189" s="2" t="str">
        <f>TEXT(Sales_Data[[#This Row],[Date]],"mmmm")</f>
        <v>June</v>
      </c>
      <c r="E189" s="2" t="str">
        <f>TEXT(Sales_Data[[#This Row],[Date]],"dddd")</f>
        <v>Tuesday</v>
      </c>
      <c r="F189" t="s">
        <v>391</v>
      </c>
      <c r="G189">
        <v>1</v>
      </c>
      <c r="H189" s="3">
        <v>13229.37</v>
      </c>
      <c r="I189" t="s">
        <v>20</v>
      </c>
      <c r="J189" t="str">
        <f>INDEX(Location[State],MATCH(Sales_Data[[#This Row],[Zip]],Location[Zip],0))</f>
        <v>Quebec</v>
      </c>
      <c r="K189" t="str">
        <f>INDEX(Product[Product Name],MATCH(Sales_Data[[#This Row],[ProductID]],Product[ProductID],0))</f>
        <v>Maximus UM-92</v>
      </c>
      <c r="L189">
        <f>1/COUNTIFS(Sales_Data[Product Name],Sales_Data[[#This Row],[Product Name]])</f>
        <v>3.4482758620689655E-2</v>
      </c>
      <c r="M189" t="str">
        <f>INDEX(Product[Category],MATCH(Sales_Data[[#This Row],[ProductID]],Product[ProductID],0))</f>
        <v>Urban</v>
      </c>
      <c r="N189" t="str">
        <f>INDEX(Product[Segment],MATCH(Sales_Data[[#This Row],[ProductID]],Product[ProductID],0))</f>
        <v>Moderation</v>
      </c>
      <c r="O189">
        <f>INDEX(Product[ManufacturerID],MATCH(Sales_Data[[#This Row],[ProductID]],Product[ProductID],0))</f>
        <v>7</v>
      </c>
      <c r="P189" s="5" t="str">
        <f>INDEX(Manufacturer[Manufacturer Name],MATCH(Sales_Data[[#This Row],[Manufacturer ID]],Manufacturer[ManufacturerID],0))</f>
        <v>VanArsdel</v>
      </c>
      <c r="Q189" s="5">
        <f>1/COUNTIFS(Sales_Data[Manufacturer Name],Sales_Data[[#This Row],[Manufacturer Name]])</f>
        <v>2.4570024570024569E-3</v>
      </c>
    </row>
    <row r="190" spans="1:17" x14ac:dyDescent="0.25">
      <c r="A190">
        <v>487</v>
      </c>
      <c r="B190" s="2">
        <v>42128</v>
      </c>
      <c r="C190" s="2" t="str">
        <f>TEXT(Sales_Data[[#This Row],[Date]],"yyyy")</f>
        <v>2015</v>
      </c>
      <c r="D190" s="2" t="str">
        <f>TEXT(Sales_Data[[#This Row],[Date]],"mmmm")</f>
        <v>May</v>
      </c>
      <c r="E190" s="2" t="str">
        <f>TEXT(Sales_Data[[#This Row],[Date]],"dddd")</f>
        <v>Monday</v>
      </c>
      <c r="F190" t="s">
        <v>984</v>
      </c>
      <c r="G190">
        <v>1</v>
      </c>
      <c r="H190" s="3">
        <v>13229.37</v>
      </c>
      <c r="I190" t="s">
        <v>20</v>
      </c>
      <c r="J190" t="str">
        <f>INDEX(Location[State],MATCH(Sales_Data[[#This Row],[Zip]],Location[Zip],0))</f>
        <v>Ontario</v>
      </c>
      <c r="K190" t="str">
        <f>INDEX(Product[Product Name],MATCH(Sales_Data[[#This Row],[ProductID]],Product[ProductID],0))</f>
        <v>Maximus UM-92</v>
      </c>
      <c r="L190">
        <f>1/COUNTIFS(Sales_Data[Product Name],Sales_Data[[#This Row],[Product Name]])</f>
        <v>3.4482758620689655E-2</v>
      </c>
      <c r="M190" t="str">
        <f>INDEX(Product[Category],MATCH(Sales_Data[[#This Row],[ProductID]],Product[ProductID],0))</f>
        <v>Urban</v>
      </c>
      <c r="N190" t="str">
        <f>INDEX(Product[Segment],MATCH(Sales_Data[[#This Row],[ProductID]],Product[ProductID],0))</f>
        <v>Moderation</v>
      </c>
      <c r="O190">
        <f>INDEX(Product[ManufacturerID],MATCH(Sales_Data[[#This Row],[ProductID]],Product[ProductID],0))</f>
        <v>7</v>
      </c>
      <c r="P190" s="5" t="str">
        <f>INDEX(Manufacturer[Manufacturer Name],MATCH(Sales_Data[[#This Row],[Manufacturer ID]],Manufacturer[ManufacturerID],0))</f>
        <v>VanArsdel</v>
      </c>
      <c r="Q190" s="5">
        <f>1/COUNTIFS(Sales_Data[Manufacturer Name],Sales_Data[[#This Row],[Manufacturer Name]])</f>
        <v>2.4570024570024569E-3</v>
      </c>
    </row>
    <row r="191" spans="1:17" x14ac:dyDescent="0.25">
      <c r="A191">
        <v>487</v>
      </c>
      <c r="B191" s="2">
        <v>42134</v>
      </c>
      <c r="C191" s="2" t="str">
        <f>TEXT(Sales_Data[[#This Row],[Date]],"yyyy")</f>
        <v>2015</v>
      </c>
      <c r="D191" s="2" t="str">
        <f>TEXT(Sales_Data[[#This Row],[Date]],"mmmm")</f>
        <v>May</v>
      </c>
      <c r="E191" s="2" t="str">
        <f>TEXT(Sales_Data[[#This Row],[Date]],"dddd")</f>
        <v>Sunday</v>
      </c>
      <c r="F191" t="s">
        <v>978</v>
      </c>
      <c r="G191">
        <v>1</v>
      </c>
      <c r="H191" s="3">
        <v>13229.37</v>
      </c>
      <c r="I191" t="s">
        <v>20</v>
      </c>
      <c r="J191" t="str">
        <f>INDEX(Location[State],MATCH(Sales_Data[[#This Row],[Zip]],Location[Zip],0))</f>
        <v>Ontario</v>
      </c>
      <c r="K191" t="str">
        <f>INDEX(Product[Product Name],MATCH(Sales_Data[[#This Row],[ProductID]],Product[ProductID],0))</f>
        <v>Maximus UM-92</v>
      </c>
      <c r="L191">
        <f>1/COUNTIFS(Sales_Data[Product Name],Sales_Data[[#This Row],[Product Name]])</f>
        <v>3.4482758620689655E-2</v>
      </c>
      <c r="M191" t="str">
        <f>INDEX(Product[Category],MATCH(Sales_Data[[#This Row],[ProductID]],Product[ProductID],0))</f>
        <v>Urban</v>
      </c>
      <c r="N191" t="str">
        <f>INDEX(Product[Segment],MATCH(Sales_Data[[#This Row],[ProductID]],Product[ProductID],0))</f>
        <v>Moderation</v>
      </c>
      <c r="O191">
        <f>INDEX(Product[ManufacturerID],MATCH(Sales_Data[[#This Row],[ProductID]],Product[ProductID],0))</f>
        <v>7</v>
      </c>
      <c r="P191" s="5" t="str">
        <f>INDEX(Manufacturer[Manufacturer Name],MATCH(Sales_Data[[#This Row],[Manufacturer ID]],Manufacturer[ManufacturerID],0))</f>
        <v>VanArsdel</v>
      </c>
      <c r="Q191" s="5">
        <f>1/COUNTIFS(Sales_Data[Manufacturer Name],Sales_Data[[#This Row],[Manufacturer Name]])</f>
        <v>2.4570024570024569E-3</v>
      </c>
    </row>
    <row r="192" spans="1:17" x14ac:dyDescent="0.25">
      <c r="A192">
        <v>487</v>
      </c>
      <c r="B192" s="2">
        <v>42091</v>
      </c>
      <c r="C192" s="2" t="str">
        <f>TEXT(Sales_Data[[#This Row],[Date]],"yyyy")</f>
        <v>2015</v>
      </c>
      <c r="D192" s="2" t="str">
        <f>TEXT(Sales_Data[[#This Row],[Date]],"mmmm")</f>
        <v>March</v>
      </c>
      <c r="E192" s="2" t="str">
        <f>TEXT(Sales_Data[[#This Row],[Date]],"dddd")</f>
        <v>Saturday</v>
      </c>
      <c r="F192" t="s">
        <v>984</v>
      </c>
      <c r="G192">
        <v>1</v>
      </c>
      <c r="H192" s="3">
        <v>13229.37</v>
      </c>
      <c r="I192" t="s">
        <v>20</v>
      </c>
      <c r="J192" t="str">
        <f>INDEX(Location[State],MATCH(Sales_Data[[#This Row],[Zip]],Location[Zip],0))</f>
        <v>Ontario</v>
      </c>
      <c r="K192" t="str">
        <f>INDEX(Product[Product Name],MATCH(Sales_Data[[#This Row],[ProductID]],Product[ProductID],0))</f>
        <v>Maximus UM-92</v>
      </c>
      <c r="L192">
        <f>1/COUNTIFS(Sales_Data[Product Name],Sales_Data[[#This Row],[Product Name]])</f>
        <v>3.4482758620689655E-2</v>
      </c>
      <c r="M192" t="str">
        <f>INDEX(Product[Category],MATCH(Sales_Data[[#This Row],[ProductID]],Product[ProductID],0))</f>
        <v>Urban</v>
      </c>
      <c r="N192" t="str">
        <f>INDEX(Product[Segment],MATCH(Sales_Data[[#This Row],[ProductID]],Product[ProductID],0))</f>
        <v>Moderation</v>
      </c>
      <c r="O192">
        <f>INDEX(Product[ManufacturerID],MATCH(Sales_Data[[#This Row],[ProductID]],Product[ProductID],0))</f>
        <v>7</v>
      </c>
      <c r="P192" s="5" t="str">
        <f>INDEX(Manufacturer[Manufacturer Name],MATCH(Sales_Data[[#This Row],[Manufacturer ID]],Manufacturer[ManufacturerID],0))</f>
        <v>VanArsdel</v>
      </c>
      <c r="Q192" s="5">
        <f>1/COUNTIFS(Sales_Data[Manufacturer Name],Sales_Data[[#This Row],[Manufacturer Name]])</f>
        <v>2.4570024570024569E-3</v>
      </c>
    </row>
    <row r="193" spans="1:17" x14ac:dyDescent="0.25">
      <c r="A193">
        <v>487</v>
      </c>
      <c r="B193" s="2">
        <v>42091</v>
      </c>
      <c r="C193" s="2" t="str">
        <f>TEXT(Sales_Data[[#This Row],[Date]],"yyyy")</f>
        <v>2015</v>
      </c>
      <c r="D193" s="2" t="str">
        <f>TEXT(Sales_Data[[#This Row],[Date]],"mmmm")</f>
        <v>March</v>
      </c>
      <c r="E193" s="2" t="str">
        <f>TEXT(Sales_Data[[#This Row],[Date]],"dddd")</f>
        <v>Saturday</v>
      </c>
      <c r="F193" t="s">
        <v>985</v>
      </c>
      <c r="G193">
        <v>1</v>
      </c>
      <c r="H193" s="3">
        <v>13229.37</v>
      </c>
      <c r="I193" t="s">
        <v>20</v>
      </c>
      <c r="J193" t="str">
        <f>INDEX(Location[State],MATCH(Sales_Data[[#This Row],[Zip]],Location[Zip],0))</f>
        <v>Ontario</v>
      </c>
      <c r="K193" t="str">
        <f>INDEX(Product[Product Name],MATCH(Sales_Data[[#This Row],[ProductID]],Product[ProductID],0))</f>
        <v>Maximus UM-92</v>
      </c>
      <c r="L193">
        <f>1/COUNTIFS(Sales_Data[Product Name],Sales_Data[[#This Row],[Product Name]])</f>
        <v>3.4482758620689655E-2</v>
      </c>
      <c r="M193" t="str">
        <f>INDEX(Product[Category],MATCH(Sales_Data[[#This Row],[ProductID]],Product[ProductID],0))</f>
        <v>Urban</v>
      </c>
      <c r="N193" t="str">
        <f>INDEX(Product[Segment],MATCH(Sales_Data[[#This Row],[ProductID]],Product[ProductID],0))</f>
        <v>Moderation</v>
      </c>
      <c r="O193">
        <f>INDEX(Product[ManufacturerID],MATCH(Sales_Data[[#This Row],[ProductID]],Product[ProductID],0))</f>
        <v>7</v>
      </c>
      <c r="P193" s="5" t="str">
        <f>INDEX(Manufacturer[Manufacturer Name],MATCH(Sales_Data[[#This Row],[Manufacturer ID]],Manufacturer[ManufacturerID],0))</f>
        <v>VanArsdel</v>
      </c>
      <c r="Q193" s="5">
        <f>1/COUNTIFS(Sales_Data[Manufacturer Name],Sales_Data[[#This Row],[Manufacturer Name]])</f>
        <v>2.4570024570024569E-3</v>
      </c>
    </row>
    <row r="194" spans="1:17" x14ac:dyDescent="0.25">
      <c r="A194">
        <v>487</v>
      </c>
      <c r="B194" s="2">
        <v>42145</v>
      </c>
      <c r="C194" s="2" t="str">
        <f>TEXT(Sales_Data[[#This Row],[Date]],"yyyy")</f>
        <v>2015</v>
      </c>
      <c r="D194" s="2" t="str">
        <f>TEXT(Sales_Data[[#This Row],[Date]],"mmmm")</f>
        <v>May</v>
      </c>
      <c r="E194" s="2" t="str">
        <f>TEXT(Sales_Data[[#This Row],[Date]],"dddd")</f>
        <v>Thursday</v>
      </c>
      <c r="F194" t="s">
        <v>1330</v>
      </c>
      <c r="G194">
        <v>1</v>
      </c>
      <c r="H194" s="3">
        <v>13229.37</v>
      </c>
      <c r="I194" t="s">
        <v>20</v>
      </c>
      <c r="J194" t="str">
        <f>INDEX(Location[State],MATCH(Sales_Data[[#This Row],[Zip]],Location[Zip],0))</f>
        <v>Alberta</v>
      </c>
      <c r="K194" t="str">
        <f>INDEX(Product[Product Name],MATCH(Sales_Data[[#This Row],[ProductID]],Product[ProductID],0))</f>
        <v>Maximus UM-92</v>
      </c>
      <c r="L194">
        <f>1/COUNTIFS(Sales_Data[Product Name],Sales_Data[[#This Row],[Product Name]])</f>
        <v>3.4482758620689655E-2</v>
      </c>
      <c r="M194" t="str">
        <f>INDEX(Product[Category],MATCH(Sales_Data[[#This Row],[ProductID]],Product[ProductID],0))</f>
        <v>Urban</v>
      </c>
      <c r="N194" t="str">
        <f>INDEX(Product[Segment],MATCH(Sales_Data[[#This Row],[ProductID]],Product[ProductID],0))</f>
        <v>Moderation</v>
      </c>
      <c r="O194">
        <f>INDEX(Product[ManufacturerID],MATCH(Sales_Data[[#This Row],[ProductID]],Product[ProductID],0))</f>
        <v>7</v>
      </c>
      <c r="P194" s="5" t="str">
        <f>INDEX(Manufacturer[Manufacturer Name],MATCH(Sales_Data[[#This Row],[Manufacturer ID]],Manufacturer[ManufacturerID],0))</f>
        <v>VanArsdel</v>
      </c>
      <c r="Q194" s="5">
        <f>1/COUNTIFS(Sales_Data[Manufacturer Name],Sales_Data[[#This Row],[Manufacturer Name]])</f>
        <v>2.4570024570024569E-3</v>
      </c>
    </row>
    <row r="195" spans="1:17" x14ac:dyDescent="0.25">
      <c r="A195">
        <v>487</v>
      </c>
      <c r="B195" s="2">
        <v>42167</v>
      </c>
      <c r="C195" s="2" t="str">
        <f>TEXT(Sales_Data[[#This Row],[Date]],"yyyy")</f>
        <v>2015</v>
      </c>
      <c r="D195" s="2" t="str">
        <f>TEXT(Sales_Data[[#This Row],[Date]],"mmmm")</f>
        <v>June</v>
      </c>
      <c r="E195" s="2" t="str">
        <f>TEXT(Sales_Data[[#This Row],[Date]],"dddd")</f>
        <v>Friday</v>
      </c>
      <c r="F195" t="s">
        <v>1410</v>
      </c>
      <c r="G195">
        <v>1</v>
      </c>
      <c r="H195" s="3">
        <v>13229.37</v>
      </c>
      <c r="I195" t="s">
        <v>20</v>
      </c>
      <c r="J195" t="str">
        <f>INDEX(Location[State],MATCH(Sales_Data[[#This Row],[Zip]],Location[Zip],0))</f>
        <v>Alberta</v>
      </c>
      <c r="K195" t="str">
        <f>INDEX(Product[Product Name],MATCH(Sales_Data[[#This Row],[ProductID]],Product[ProductID],0))</f>
        <v>Maximus UM-92</v>
      </c>
      <c r="L195">
        <f>1/COUNTIFS(Sales_Data[Product Name],Sales_Data[[#This Row],[Product Name]])</f>
        <v>3.4482758620689655E-2</v>
      </c>
      <c r="M195" t="str">
        <f>INDEX(Product[Category],MATCH(Sales_Data[[#This Row],[ProductID]],Product[ProductID],0))</f>
        <v>Urban</v>
      </c>
      <c r="N195" t="str">
        <f>INDEX(Product[Segment],MATCH(Sales_Data[[#This Row],[ProductID]],Product[ProductID],0))</f>
        <v>Moderation</v>
      </c>
      <c r="O195">
        <f>INDEX(Product[ManufacturerID],MATCH(Sales_Data[[#This Row],[ProductID]],Product[ProductID],0))</f>
        <v>7</v>
      </c>
      <c r="P195" s="5" t="str">
        <f>INDEX(Manufacturer[Manufacturer Name],MATCH(Sales_Data[[#This Row],[Manufacturer ID]],Manufacturer[ManufacturerID],0))</f>
        <v>VanArsdel</v>
      </c>
      <c r="Q195" s="5">
        <f>1/COUNTIFS(Sales_Data[Manufacturer Name],Sales_Data[[#This Row],[Manufacturer Name]])</f>
        <v>2.4570024570024569E-3</v>
      </c>
    </row>
    <row r="196" spans="1:17" x14ac:dyDescent="0.25">
      <c r="A196">
        <v>487</v>
      </c>
      <c r="B196" s="2">
        <v>42152</v>
      </c>
      <c r="C196" s="2" t="str">
        <f>TEXT(Sales_Data[[#This Row],[Date]],"yyyy")</f>
        <v>2015</v>
      </c>
      <c r="D196" s="2" t="str">
        <f>TEXT(Sales_Data[[#This Row],[Date]],"mmmm")</f>
        <v>May</v>
      </c>
      <c r="E196" s="2" t="str">
        <f>TEXT(Sales_Data[[#This Row],[Date]],"dddd")</f>
        <v>Thursday</v>
      </c>
      <c r="F196" t="s">
        <v>1573</v>
      </c>
      <c r="G196">
        <v>1</v>
      </c>
      <c r="H196" s="3">
        <v>13229.37</v>
      </c>
      <c r="I196" t="s">
        <v>20</v>
      </c>
      <c r="J196" t="str">
        <f>INDEX(Location[State],MATCH(Sales_Data[[#This Row],[Zip]],Location[Zip],0))</f>
        <v>British Columbia</v>
      </c>
      <c r="K196" t="str">
        <f>INDEX(Product[Product Name],MATCH(Sales_Data[[#This Row],[ProductID]],Product[ProductID],0))</f>
        <v>Maximus UM-92</v>
      </c>
      <c r="L196">
        <f>1/COUNTIFS(Sales_Data[Product Name],Sales_Data[[#This Row],[Product Name]])</f>
        <v>3.4482758620689655E-2</v>
      </c>
      <c r="M196" t="str">
        <f>INDEX(Product[Category],MATCH(Sales_Data[[#This Row],[ProductID]],Product[ProductID],0))</f>
        <v>Urban</v>
      </c>
      <c r="N196" t="str">
        <f>INDEX(Product[Segment],MATCH(Sales_Data[[#This Row],[ProductID]],Product[ProductID],0))</f>
        <v>Moderation</v>
      </c>
      <c r="O196">
        <f>INDEX(Product[ManufacturerID],MATCH(Sales_Data[[#This Row],[ProductID]],Product[ProductID],0))</f>
        <v>7</v>
      </c>
      <c r="P196" s="5" t="str">
        <f>INDEX(Manufacturer[Manufacturer Name],MATCH(Sales_Data[[#This Row],[Manufacturer ID]],Manufacturer[ManufacturerID],0))</f>
        <v>VanArsdel</v>
      </c>
      <c r="Q196" s="5">
        <f>1/COUNTIFS(Sales_Data[Manufacturer Name],Sales_Data[[#This Row],[Manufacturer Name]])</f>
        <v>2.4570024570024569E-3</v>
      </c>
    </row>
    <row r="197" spans="1:17" x14ac:dyDescent="0.25">
      <c r="A197">
        <v>487</v>
      </c>
      <c r="B197" s="2">
        <v>42154</v>
      </c>
      <c r="C197" s="2" t="str">
        <f>TEXT(Sales_Data[[#This Row],[Date]],"yyyy")</f>
        <v>2015</v>
      </c>
      <c r="D197" s="2" t="str">
        <f>TEXT(Sales_Data[[#This Row],[Date]],"mmmm")</f>
        <v>May</v>
      </c>
      <c r="E197" s="2" t="str">
        <f>TEXT(Sales_Data[[#This Row],[Date]],"dddd")</f>
        <v>Saturday</v>
      </c>
      <c r="F197" t="s">
        <v>687</v>
      </c>
      <c r="G197">
        <v>1</v>
      </c>
      <c r="H197" s="3">
        <v>13229.37</v>
      </c>
      <c r="I197" t="s">
        <v>20</v>
      </c>
      <c r="J197" t="str">
        <f>INDEX(Location[State],MATCH(Sales_Data[[#This Row],[Zip]],Location[Zip],0))</f>
        <v>Ontario</v>
      </c>
      <c r="K197" t="str">
        <f>INDEX(Product[Product Name],MATCH(Sales_Data[[#This Row],[ProductID]],Product[ProductID],0))</f>
        <v>Maximus UM-92</v>
      </c>
      <c r="L197">
        <f>1/COUNTIFS(Sales_Data[Product Name],Sales_Data[[#This Row],[Product Name]])</f>
        <v>3.4482758620689655E-2</v>
      </c>
      <c r="M197" t="str">
        <f>INDEX(Product[Category],MATCH(Sales_Data[[#This Row],[ProductID]],Product[ProductID],0))</f>
        <v>Urban</v>
      </c>
      <c r="N197" t="str">
        <f>INDEX(Product[Segment],MATCH(Sales_Data[[#This Row],[ProductID]],Product[ProductID],0))</f>
        <v>Moderation</v>
      </c>
      <c r="O197">
        <f>INDEX(Product[ManufacturerID],MATCH(Sales_Data[[#This Row],[ProductID]],Product[ProductID],0))</f>
        <v>7</v>
      </c>
      <c r="P197" s="5" t="str">
        <f>INDEX(Manufacturer[Manufacturer Name],MATCH(Sales_Data[[#This Row],[Manufacturer ID]],Manufacturer[ManufacturerID],0))</f>
        <v>VanArsdel</v>
      </c>
      <c r="Q197" s="5">
        <f>1/COUNTIFS(Sales_Data[Manufacturer Name],Sales_Data[[#This Row],[Manufacturer Name]])</f>
        <v>2.4570024570024569E-3</v>
      </c>
    </row>
    <row r="198" spans="1:17" x14ac:dyDescent="0.25">
      <c r="A198">
        <v>487</v>
      </c>
      <c r="B198" s="2">
        <v>42117</v>
      </c>
      <c r="C198" s="2" t="str">
        <f>TEXT(Sales_Data[[#This Row],[Date]],"yyyy")</f>
        <v>2015</v>
      </c>
      <c r="D198" s="2" t="str">
        <f>TEXT(Sales_Data[[#This Row],[Date]],"mmmm")</f>
        <v>April</v>
      </c>
      <c r="E198" s="2" t="str">
        <f>TEXT(Sales_Data[[#This Row],[Date]],"dddd")</f>
        <v>Thursday</v>
      </c>
      <c r="F198" t="s">
        <v>1400</v>
      </c>
      <c r="G198">
        <v>1</v>
      </c>
      <c r="H198" s="3">
        <v>13229.37</v>
      </c>
      <c r="I198" t="s">
        <v>20</v>
      </c>
      <c r="J198" t="str">
        <f>INDEX(Location[State],MATCH(Sales_Data[[#This Row],[Zip]],Location[Zip],0))</f>
        <v>Alberta</v>
      </c>
      <c r="K198" t="str">
        <f>INDEX(Product[Product Name],MATCH(Sales_Data[[#This Row],[ProductID]],Product[ProductID],0))</f>
        <v>Maximus UM-92</v>
      </c>
      <c r="L198">
        <f>1/COUNTIFS(Sales_Data[Product Name],Sales_Data[[#This Row],[Product Name]])</f>
        <v>3.4482758620689655E-2</v>
      </c>
      <c r="M198" t="str">
        <f>INDEX(Product[Category],MATCH(Sales_Data[[#This Row],[ProductID]],Product[ProductID],0))</f>
        <v>Urban</v>
      </c>
      <c r="N198" t="str">
        <f>INDEX(Product[Segment],MATCH(Sales_Data[[#This Row],[ProductID]],Product[ProductID],0))</f>
        <v>Moderation</v>
      </c>
      <c r="O198">
        <f>INDEX(Product[ManufacturerID],MATCH(Sales_Data[[#This Row],[ProductID]],Product[ProductID],0))</f>
        <v>7</v>
      </c>
      <c r="P198" s="5" t="str">
        <f>INDEX(Manufacturer[Manufacturer Name],MATCH(Sales_Data[[#This Row],[Manufacturer ID]],Manufacturer[ManufacturerID],0))</f>
        <v>VanArsdel</v>
      </c>
      <c r="Q198" s="5">
        <f>1/COUNTIFS(Sales_Data[Manufacturer Name],Sales_Data[[#This Row],[Manufacturer Name]])</f>
        <v>2.4570024570024569E-3</v>
      </c>
    </row>
    <row r="199" spans="1:17" x14ac:dyDescent="0.25">
      <c r="A199">
        <v>487</v>
      </c>
      <c r="B199" s="2">
        <v>42169</v>
      </c>
      <c r="C199" s="2" t="str">
        <f>TEXT(Sales_Data[[#This Row],[Date]],"yyyy")</f>
        <v>2015</v>
      </c>
      <c r="D199" s="2" t="str">
        <f>TEXT(Sales_Data[[#This Row],[Date]],"mmmm")</f>
        <v>June</v>
      </c>
      <c r="E199" s="2" t="str">
        <f>TEXT(Sales_Data[[#This Row],[Date]],"dddd")</f>
        <v>Sunday</v>
      </c>
      <c r="F199" t="s">
        <v>1559</v>
      </c>
      <c r="G199">
        <v>1</v>
      </c>
      <c r="H199" s="3">
        <v>13229.37</v>
      </c>
      <c r="I199" t="s">
        <v>20</v>
      </c>
      <c r="J199" t="str">
        <f>INDEX(Location[State],MATCH(Sales_Data[[#This Row],[Zip]],Location[Zip],0))</f>
        <v>British Columbia</v>
      </c>
      <c r="K199" t="str">
        <f>INDEX(Product[Product Name],MATCH(Sales_Data[[#This Row],[ProductID]],Product[ProductID],0))</f>
        <v>Maximus UM-92</v>
      </c>
      <c r="L199">
        <f>1/COUNTIFS(Sales_Data[Product Name],Sales_Data[[#This Row],[Product Name]])</f>
        <v>3.4482758620689655E-2</v>
      </c>
      <c r="M199" t="str">
        <f>INDEX(Product[Category],MATCH(Sales_Data[[#This Row],[ProductID]],Product[ProductID],0))</f>
        <v>Urban</v>
      </c>
      <c r="N199" t="str">
        <f>INDEX(Product[Segment],MATCH(Sales_Data[[#This Row],[ProductID]],Product[ProductID],0))</f>
        <v>Moderation</v>
      </c>
      <c r="O199">
        <f>INDEX(Product[ManufacturerID],MATCH(Sales_Data[[#This Row],[ProductID]],Product[ProductID],0))</f>
        <v>7</v>
      </c>
      <c r="P199" s="5" t="str">
        <f>INDEX(Manufacturer[Manufacturer Name],MATCH(Sales_Data[[#This Row],[Manufacturer ID]],Manufacturer[ManufacturerID],0))</f>
        <v>VanArsdel</v>
      </c>
      <c r="Q199" s="5">
        <f>1/COUNTIFS(Sales_Data[Manufacturer Name],Sales_Data[[#This Row],[Manufacturer Name]])</f>
        <v>2.4570024570024569E-3</v>
      </c>
    </row>
    <row r="200" spans="1:17" x14ac:dyDescent="0.25">
      <c r="A200">
        <v>487</v>
      </c>
      <c r="B200" s="2">
        <v>42068</v>
      </c>
      <c r="C200" s="2" t="str">
        <f>TEXT(Sales_Data[[#This Row],[Date]],"yyyy")</f>
        <v>2015</v>
      </c>
      <c r="D200" s="2" t="str">
        <f>TEXT(Sales_Data[[#This Row],[Date]],"mmmm")</f>
        <v>March</v>
      </c>
      <c r="E200" s="2" t="str">
        <f>TEXT(Sales_Data[[#This Row],[Date]],"dddd")</f>
        <v>Thursday</v>
      </c>
      <c r="F200" t="s">
        <v>1200</v>
      </c>
      <c r="G200">
        <v>1</v>
      </c>
      <c r="H200" s="3">
        <v>13229.37</v>
      </c>
      <c r="I200" t="s">
        <v>20</v>
      </c>
      <c r="J200" t="str">
        <f>INDEX(Location[State],MATCH(Sales_Data[[#This Row],[Zip]],Location[Zip],0))</f>
        <v>Manitoba</v>
      </c>
      <c r="K200" t="str">
        <f>INDEX(Product[Product Name],MATCH(Sales_Data[[#This Row],[ProductID]],Product[ProductID],0))</f>
        <v>Maximus UM-92</v>
      </c>
      <c r="L200">
        <f>1/COUNTIFS(Sales_Data[Product Name],Sales_Data[[#This Row],[Product Name]])</f>
        <v>3.4482758620689655E-2</v>
      </c>
      <c r="M200" t="str">
        <f>INDEX(Product[Category],MATCH(Sales_Data[[#This Row],[ProductID]],Product[ProductID],0))</f>
        <v>Urban</v>
      </c>
      <c r="N200" t="str">
        <f>INDEX(Product[Segment],MATCH(Sales_Data[[#This Row],[ProductID]],Product[ProductID],0))</f>
        <v>Moderation</v>
      </c>
      <c r="O200">
        <f>INDEX(Product[ManufacturerID],MATCH(Sales_Data[[#This Row],[ProductID]],Product[ProductID],0))</f>
        <v>7</v>
      </c>
      <c r="P200" s="5" t="str">
        <f>INDEX(Manufacturer[Manufacturer Name],MATCH(Sales_Data[[#This Row],[Manufacturer ID]],Manufacturer[ManufacturerID],0))</f>
        <v>VanArsdel</v>
      </c>
      <c r="Q200" s="5">
        <f>1/COUNTIFS(Sales_Data[Manufacturer Name],Sales_Data[[#This Row],[Manufacturer Name]])</f>
        <v>2.4570024570024569E-3</v>
      </c>
    </row>
    <row r="201" spans="1:17" x14ac:dyDescent="0.25">
      <c r="A201">
        <v>487</v>
      </c>
      <c r="B201" s="2">
        <v>42122</v>
      </c>
      <c r="C201" s="2" t="str">
        <f>TEXT(Sales_Data[[#This Row],[Date]],"yyyy")</f>
        <v>2015</v>
      </c>
      <c r="D201" s="2" t="str">
        <f>TEXT(Sales_Data[[#This Row],[Date]],"mmmm")</f>
        <v>April</v>
      </c>
      <c r="E201" s="2" t="str">
        <f>TEXT(Sales_Data[[#This Row],[Date]],"dddd")</f>
        <v>Tuesday</v>
      </c>
      <c r="F201" t="s">
        <v>984</v>
      </c>
      <c r="G201">
        <v>1</v>
      </c>
      <c r="H201" s="3">
        <v>13229.37</v>
      </c>
      <c r="I201" t="s">
        <v>20</v>
      </c>
      <c r="J201" t="str">
        <f>INDEX(Location[State],MATCH(Sales_Data[[#This Row],[Zip]],Location[Zip],0))</f>
        <v>Ontario</v>
      </c>
      <c r="K201" t="str">
        <f>INDEX(Product[Product Name],MATCH(Sales_Data[[#This Row],[ProductID]],Product[ProductID],0))</f>
        <v>Maximus UM-92</v>
      </c>
      <c r="L201">
        <f>1/COUNTIFS(Sales_Data[Product Name],Sales_Data[[#This Row],[Product Name]])</f>
        <v>3.4482758620689655E-2</v>
      </c>
      <c r="M201" t="str">
        <f>INDEX(Product[Category],MATCH(Sales_Data[[#This Row],[ProductID]],Product[ProductID],0))</f>
        <v>Urban</v>
      </c>
      <c r="N201" t="str">
        <f>INDEX(Product[Segment],MATCH(Sales_Data[[#This Row],[ProductID]],Product[ProductID],0))</f>
        <v>Moderation</v>
      </c>
      <c r="O201">
        <f>INDEX(Product[ManufacturerID],MATCH(Sales_Data[[#This Row],[ProductID]],Product[ProductID],0))</f>
        <v>7</v>
      </c>
      <c r="P201" s="5" t="str">
        <f>INDEX(Manufacturer[Manufacturer Name],MATCH(Sales_Data[[#This Row],[Manufacturer ID]],Manufacturer[ManufacturerID],0))</f>
        <v>VanArsdel</v>
      </c>
      <c r="Q201" s="5">
        <f>1/COUNTIFS(Sales_Data[Manufacturer Name],Sales_Data[[#This Row],[Manufacturer Name]])</f>
        <v>2.4570024570024569E-3</v>
      </c>
    </row>
    <row r="202" spans="1:17" x14ac:dyDescent="0.25">
      <c r="A202">
        <v>489</v>
      </c>
      <c r="B202" s="2">
        <v>42075</v>
      </c>
      <c r="C202" s="2" t="str">
        <f>TEXT(Sales_Data[[#This Row],[Date]],"yyyy")</f>
        <v>2015</v>
      </c>
      <c r="D202" s="2" t="str">
        <f>TEXT(Sales_Data[[#This Row],[Date]],"mmmm")</f>
        <v>March</v>
      </c>
      <c r="E202" s="2" t="str">
        <f>TEXT(Sales_Data[[#This Row],[Date]],"dddd")</f>
        <v>Thursday</v>
      </c>
      <c r="F202" t="s">
        <v>1330</v>
      </c>
      <c r="G202">
        <v>1</v>
      </c>
      <c r="H202" s="3">
        <v>11969.37</v>
      </c>
      <c r="I202" t="s">
        <v>20</v>
      </c>
      <c r="J202" t="str">
        <f>INDEX(Location[State],MATCH(Sales_Data[[#This Row],[Zip]],Location[Zip],0))</f>
        <v>Alberta</v>
      </c>
      <c r="K202" t="str">
        <f>INDEX(Product[Product Name],MATCH(Sales_Data[[#This Row],[ProductID]],Product[ProductID],0))</f>
        <v>Maximus UM-94</v>
      </c>
      <c r="L202">
        <f>1/COUNTIFS(Sales_Data[Product Name],Sales_Data[[#This Row],[Product Name]])</f>
        <v>1</v>
      </c>
      <c r="M202" t="str">
        <f>INDEX(Product[Category],MATCH(Sales_Data[[#This Row],[ProductID]],Product[ProductID],0))</f>
        <v>Urban</v>
      </c>
      <c r="N202" t="str">
        <f>INDEX(Product[Segment],MATCH(Sales_Data[[#This Row],[ProductID]],Product[ProductID],0))</f>
        <v>Moderation</v>
      </c>
      <c r="O202">
        <f>INDEX(Product[ManufacturerID],MATCH(Sales_Data[[#This Row],[ProductID]],Product[ProductID],0))</f>
        <v>7</v>
      </c>
      <c r="P202" s="5" t="str">
        <f>INDEX(Manufacturer[Manufacturer Name],MATCH(Sales_Data[[#This Row],[Manufacturer ID]],Manufacturer[ManufacturerID],0))</f>
        <v>VanArsdel</v>
      </c>
      <c r="Q202" s="5">
        <f>1/COUNTIFS(Sales_Data[Manufacturer Name],Sales_Data[[#This Row],[Manufacturer Name]])</f>
        <v>2.4570024570024569E-3</v>
      </c>
    </row>
    <row r="203" spans="1:17" x14ac:dyDescent="0.25">
      <c r="A203">
        <v>491</v>
      </c>
      <c r="B203" s="2">
        <v>42153</v>
      </c>
      <c r="C203" s="2" t="str">
        <f>TEXT(Sales_Data[[#This Row],[Date]],"yyyy")</f>
        <v>2015</v>
      </c>
      <c r="D203" s="2" t="str">
        <f>TEXT(Sales_Data[[#This Row],[Date]],"mmmm")</f>
        <v>May</v>
      </c>
      <c r="E203" s="2" t="str">
        <f>TEXT(Sales_Data[[#This Row],[Date]],"dddd")</f>
        <v>Friday</v>
      </c>
      <c r="F203" t="s">
        <v>978</v>
      </c>
      <c r="G203">
        <v>1</v>
      </c>
      <c r="H203" s="3">
        <v>10709.37</v>
      </c>
      <c r="I203" t="s">
        <v>20</v>
      </c>
      <c r="J203" t="str">
        <f>INDEX(Location[State],MATCH(Sales_Data[[#This Row],[Zip]],Location[Zip],0))</f>
        <v>Ontario</v>
      </c>
      <c r="K203" t="str">
        <f>INDEX(Product[Product Name],MATCH(Sales_Data[[#This Row],[ProductID]],Product[ProductID],0))</f>
        <v>Maximus UM-96</v>
      </c>
      <c r="L203">
        <f>1/COUNTIFS(Sales_Data[Product Name],Sales_Data[[#This Row],[Product Name]])</f>
        <v>4.1666666666666664E-2</v>
      </c>
      <c r="M203" t="str">
        <f>INDEX(Product[Category],MATCH(Sales_Data[[#This Row],[ProductID]],Product[ProductID],0))</f>
        <v>Urban</v>
      </c>
      <c r="N203" t="str">
        <f>INDEX(Product[Segment],MATCH(Sales_Data[[#This Row],[ProductID]],Product[ProductID],0))</f>
        <v>Moderation</v>
      </c>
      <c r="O203">
        <f>INDEX(Product[ManufacturerID],MATCH(Sales_Data[[#This Row],[ProductID]],Product[ProductID],0))</f>
        <v>7</v>
      </c>
      <c r="P203" s="5" t="str">
        <f>INDEX(Manufacturer[Manufacturer Name],MATCH(Sales_Data[[#This Row],[Manufacturer ID]],Manufacturer[ManufacturerID],0))</f>
        <v>VanArsdel</v>
      </c>
      <c r="Q203" s="5">
        <f>1/COUNTIFS(Sales_Data[Manufacturer Name],Sales_Data[[#This Row],[Manufacturer Name]])</f>
        <v>2.4570024570024569E-3</v>
      </c>
    </row>
    <row r="204" spans="1:17" x14ac:dyDescent="0.25">
      <c r="A204">
        <v>491</v>
      </c>
      <c r="B204" s="2">
        <v>42177</v>
      </c>
      <c r="C204" s="2" t="str">
        <f>TEXT(Sales_Data[[#This Row],[Date]],"yyyy")</f>
        <v>2015</v>
      </c>
      <c r="D204" s="2" t="str">
        <f>TEXT(Sales_Data[[#This Row],[Date]],"mmmm")</f>
        <v>June</v>
      </c>
      <c r="E204" s="2" t="str">
        <f>TEXT(Sales_Data[[#This Row],[Date]],"dddd")</f>
        <v>Monday</v>
      </c>
      <c r="F204" t="s">
        <v>1212</v>
      </c>
      <c r="G204">
        <v>1</v>
      </c>
      <c r="H204" s="3">
        <v>10709.37</v>
      </c>
      <c r="I204" t="s">
        <v>20</v>
      </c>
      <c r="J204" t="str">
        <f>INDEX(Location[State],MATCH(Sales_Data[[#This Row],[Zip]],Location[Zip],0))</f>
        <v>Manitoba</v>
      </c>
      <c r="K204" t="str">
        <f>INDEX(Product[Product Name],MATCH(Sales_Data[[#This Row],[ProductID]],Product[ProductID],0))</f>
        <v>Maximus UM-96</v>
      </c>
      <c r="L204">
        <f>1/COUNTIFS(Sales_Data[Product Name],Sales_Data[[#This Row],[Product Name]])</f>
        <v>4.1666666666666664E-2</v>
      </c>
      <c r="M204" t="str">
        <f>INDEX(Product[Category],MATCH(Sales_Data[[#This Row],[ProductID]],Product[ProductID],0))</f>
        <v>Urban</v>
      </c>
      <c r="N204" t="str">
        <f>INDEX(Product[Segment],MATCH(Sales_Data[[#This Row],[ProductID]],Product[ProductID],0))</f>
        <v>Moderation</v>
      </c>
      <c r="O204">
        <f>INDEX(Product[ManufacturerID],MATCH(Sales_Data[[#This Row],[ProductID]],Product[ProductID],0))</f>
        <v>7</v>
      </c>
      <c r="P204" s="5" t="str">
        <f>INDEX(Manufacturer[Manufacturer Name],MATCH(Sales_Data[[#This Row],[Manufacturer ID]],Manufacturer[ManufacturerID],0))</f>
        <v>VanArsdel</v>
      </c>
      <c r="Q204" s="5">
        <f>1/COUNTIFS(Sales_Data[Manufacturer Name],Sales_Data[[#This Row],[Manufacturer Name]])</f>
        <v>2.4570024570024569E-3</v>
      </c>
    </row>
    <row r="205" spans="1:17" x14ac:dyDescent="0.25">
      <c r="A205">
        <v>491</v>
      </c>
      <c r="B205" s="2">
        <v>42087</v>
      </c>
      <c r="C205" s="2" t="str">
        <f>TEXT(Sales_Data[[#This Row],[Date]],"yyyy")</f>
        <v>2015</v>
      </c>
      <c r="D205" s="2" t="str">
        <f>TEXT(Sales_Data[[#This Row],[Date]],"mmmm")</f>
        <v>March</v>
      </c>
      <c r="E205" s="2" t="str">
        <f>TEXT(Sales_Data[[#This Row],[Date]],"dddd")</f>
        <v>Tuesday</v>
      </c>
      <c r="F205" t="s">
        <v>1220</v>
      </c>
      <c r="G205">
        <v>1</v>
      </c>
      <c r="H205" s="3">
        <v>10709.37</v>
      </c>
      <c r="I205" t="s">
        <v>20</v>
      </c>
      <c r="J205" t="str">
        <f>INDEX(Location[State],MATCH(Sales_Data[[#This Row],[Zip]],Location[Zip],0))</f>
        <v>Manitoba</v>
      </c>
      <c r="K205" t="str">
        <f>INDEX(Product[Product Name],MATCH(Sales_Data[[#This Row],[ProductID]],Product[ProductID],0))</f>
        <v>Maximus UM-96</v>
      </c>
      <c r="L205">
        <f>1/COUNTIFS(Sales_Data[Product Name],Sales_Data[[#This Row],[Product Name]])</f>
        <v>4.1666666666666664E-2</v>
      </c>
      <c r="M205" t="str">
        <f>INDEX(Product[Category],MATCH(Sales_Data[[#This Row],[ProductID]],Product[ProductID],0))</f>
        <v>Urban</v>
      </c>
      <c r="N205" t="str">
        <f>INDEX(Product[Segment],MATCH(Sales_Data[[#This Row],[ProductID]],Product[ProductID],0))</f>
        <v>Moderation</v>
      </c>
      <c r="O205">
        <f>INDEX(Product[ManufacturerID],MATCH(Sales_Data[[#This Row],[ProductID]],Product[ProductID],0))</f>
        <v>7</v>
      </c>
      <c r="P205" s="5" t="str">
        <f>INDEX(Manufacturer[Manufacturer Name],MATCH(Sales_Data[[#This Row],[Manufacturer ID]],Manufacturer[ManufacturerID],0))</f>
        <v>VanArsdel</v>
      </c>
      <c r="Q205" s="5">
        <f>1/COUNTIFS(Sales_Data[Manufacturer Name],Sales_Data[[#This Row],[Manufacturer Name]])</f>
        <v>2.4570024570024569E-3</v>
      </c>
    </row>
    <row r="206" spans="1:17" x14ac:dyDescent="0.25">
      <c r="A206">
        <v>491</v>
      </c>
      <c r="B206" s="2">
        <v>42050</v>
      </c>
      <c r="C206" s="2" t="str">
        <f>TEXT(Sales_Data[[#This Row],[Date]],"yyyy")</f>
        <v>2015</v>
      </c>
      <c r="D206" s="2" t="str">
        <f>TEXT(Sales_Data[[#This Row],[Date]],"mmmm")</f>
        <v>February</v>
      </c>
      <c r="E206" s="2" t="str">
        <f>TEXT(Sales_Data[[#This Row],[Date]],"dddd")</f>
        <v>Sunday</v>
      </c>
      <c r="F206" t="s">
        <v>994</v>
      </c>
      <c r="G206">
        <v>1</v>
      </c>
      <c r="H206" s="3">
        <v>10709.37</v>
      </c>
      <c r="I206" t="s">
        <v>20</v>
      </c>
      <c r="J206" t="str">
        <f>INDEX(Location[State],MATCH(Sales_Data[[#This Row],[Zip]],Location[Zip],0))</f>
        <v>Ontario</v>
      </c>
      <c r="K206" t="str">
        <f>INDEX(Product[Product Name],MATCH(Sales_Data[[#This Row],[ProductID]],Product[ProductID],0))</f>
        <v>Maximus UM-96</v>
      </c>
      <c r="L206">
        <f>1/COUNTIFS(Sales_Data[Product Name],Sales_Data[[#This Row],[Product Name]])</f>
        <v>4.1666666666666664E-2</v>
      </c>
      <c r="M206" t="str">
        <f>INDEX(Product[Category],MATCH(Sales_Data[[#This Row],[ProductID]],Product[ProductID],0))</f>
        <v>Urban</v>
      </c>
      <c r="N206" t="str">
        <f>INDEX(Product[Segment],MATCH(Sales_Data[[#This Row],[ProductID]],Product[ProductID],0))</f>
        <v>Moderation</v>
      </c>
      <c r="O206">
        <f>INDEX(Product[ManufacturerID],MATCH(Sales_Data[[#This Row],[ProductID]],Product[ProductID],0))</f>
        <v>7</v>
      </c>
      <c r="P206" s="5" t="str">
        <f>INDEX(Manufacturer[Manufacturer Name],MATCH(Sales_Data[[#This Row],[Manufacturer ID]],Manufacturer[ManufacturerID],0))</f>
        <v>VanArsdel</v>
      </c>
      <c r="Q206" s="5">
        <f>1/COUNTIFS(Sales_Data[Manufacturer Name],Sales_Data[[#This Row],[Manufacturer Name]])</f>
        <v>2.4570024570024569E-3</v>
      </c>
    </row>
    <row r="207" spans="1:17" x14ac:dyDescent="0.25">
      <c r="A207">
        <v>491</v>
      </c>
      <c r="B207" s="2">
        <v>42038</v>
      </c>
      <c r="C207" s="2" t="str">
        <f>TEXT(Sales_Data[[#This Row],[Date]],"yyyy")</f>
        <v>2015</v>
      </c>
      <c r="D207" s="2" t="str">
        <f>TEXT(Sales_Data[[#This Row],[Date]],"mmmm")</f>
        <v>February</v>
      </c>
      <c r="E207" s="2" t="str">
        <f>TEXT(Sales_Data[[#This Row],[Date]],"dddd")</f>
        <v>Tuesday</v>
      </c>
      <c r="F207" t="s">
        <v>994</v>
      </c>
      <c r="G207">
        <v>1</v>
      </c>
      <c r="H207" s="3">
        <v>10709.37</v>
      </c>
      <c r="I207" t="s">
        <v>20</v>
      </c>
      <c r="J207" t="str">
        <f>INDEX(Location[State],MATCH(Sales_Data[[#This Row],[Zip]],Location[Zip],0))</f>
        <v>Ontario</v>
      </c>
      <c r="K207" t="str">
        <f>INDEX(Product[Product Name],MATCH(Sales_Data[[#This Row],[ProductID]],Product[ProductID],0))</f>
        <v>Maximus UM-96</v>
      </c>
      <c r="L207">
        <f>1/COUNTIFS(Sales_Data[Product Name],Sales_Data[[#This Row],[Product Name]])</f>
        <v>4.1666666666666664E-2</v>
      </c>
      <c r="M207" t="str">
        <f>INDEX(Product[Category],MATCH(Sales_Data[[#This Row],[ProductID]],Product[ProductID],0))</f>
        <v>Urban</v>
      </c>
      <c r="N207" t="str">
        <f>INDEX(Product[Segment],MATCH(Sales_Data[[#This Row],[ProductID]],Product[ProductID],0))</f>
        <v>Moderation</v>
      </c>
      <c r="O207">
        <f>INDEX(Product[ManufacturerID],MATCH(Sales_Data[[#This Row],[ProductID]],Product[ProductID],0))</f>
        <v>7</v>
      </c>
      <c r="P207" s="5" t="str">
        <f>INDEX(Manufacturer[Manufacturer Name],MATCH(Sales_Data[[#This Row],[Manufacturer ID]],Manufacturer[ManufacturerID],0))</f>
        <v>VanArsdel</v>
      </c>
      <c r="Q207" s="5">
        <f>1/COUNTIFS(Sales_Data[Manufacturer Name],Sales_Data[[#This Row],[Manufacturer Name]])</f>
        <v>2.4570024570024569E-3</v>
      </c>
    </row>
    <row r="208" spans="1:17" x14ac:dyDescent="0.25">
      <c r="A208">
        <v>491</v>
      </c>
      <c r="B208" s="2">
        <v>42148</v>
      </c>
      <c r="C208" s="2" t="str">
        <f>TEXT(Sales_Data[[#This Row],[Date]],"yyyy")</f>
        <v>2015</v>
      </c>
      <c r="D208" s="2" t="str">
        <f>TEXT(Sales_Data[[#This Row],[Date]],"mmmm")</f>
        <v>May</v>
      </c>
      <c r="E208" s="2" t="str">
        <f>TEXT(Sales_Data[[#This Row],[Date]],"dddd")</f>
        <v>Sunday</v>
      </c>
      <c r="F208" t="s">
        <v>1219</v>
      </c>
      <c r="G208">
        <v>1</v>
      </c>
      <c r="H208" s="3">
        <v>10709.37</v>
      </c>
      <c r="I208" t="s">
        <v>20</v>
      </c>
      <c r="J208" t="str">
        <f>INDEX(Location[State],MATCH(Sales_Data[[#This Row],[Zip]],Location[Zip],0))</f>
        <v>Manitoba</v>
      </c>
      <c r="K208" t="str">
        <f>INDEX(Product[Product Name],MATCH(Sales_Data[[#This Row],[ProductID]],Product[ProductID],0))</f>
        <v>Maximus UM-96</v>
      </c>
      <c r="L208">
        <f>1/COUNTIFS(Sales_Data[Product Name],Sales_Data[[#This Row],[Product Name]])</f>
        <v>4.1666666666666664E-2</v>
      </c>
      <c r="M208" t="str">
        <f>INDEX(Product[Category],MATCH(Sales_Data[[#This Row],[ProductID]],Product[ProductID],0))</f>
        <v>Urban</v>
      </c>
      <c r="N208" t="str">
        <f>INDEX(Product[Segment],MATCH(Sales_Data[[#This Row],[ProductID]],Product[ProductID],0))</f>
        <v>Moderation</v>
      </c>
      <c r="O208">
        <f>INDEX(Product[ManufacturerID],MATCH(Sales_Data[[#This Row],[ProductID]],Product[ProductID],0))</f>
        <v>7</v>
      </c>
      <c r="P208" s="5" t="str">
        <f>INDEX(Manufacturer[Manufacturer Name],MATCH(Sales_Data[[#This Row],[Manufacturer ID]],Manufacturer[ManufacturerID],0))</f>
        <v>VanArsdel</v>
      </c>
      <c r="Q208" s="5">
        <f>1/COUNTIFS(Sales_Data[Manufacturer Name],Sales_Data[[#This Row],[Manufacturer Name]])</f>
        <v>2.4570024570024569E-3</v>
      </c>
    </row>
    <row r="209" spans="1:17" x14ac:dyDescent="0.25">
      <c r="A209">
        <v>491</v>
      </c>
      <c r="B209" s="2">
        <v>42052</v>
      </c>
      <c r="C209" s="2" t="str">
        <f>TEXT(Sales_Data[[#This Row],[Date]],"yyyy")</f>
        <v>2015</v>
      </c>
      <c r="D209" s="2" t="str">
        <f>TEXT(Sales_Data[[#This Row],[Date]],"mmmm")</f>
        <v>February</v>
      </c>
      <c r="E209" s="2" t="str">
        <f>TEXT(Sales_Data[[#This Row],[Date]],"dddd")</f>
        <v>Tuesday</v>
      </c>
      <c r="F209" t="s">
        <v>1411</v>
      </c>
      <c r="G209">
        <v>1</v>
      </c>
      <c r="H209" s="3">
        <v>11339.37</v>
      </c>
      <c r="I209" t="s">
        <v>20</v>
      </c>
      <c r="J209" t="str">
        <f>INDEX(Location[State],MATCH(Sales_Data[[#This Row],[Zip]],Location[Zip],0))</f>
        <v>Alberta</v>
      </c>
      <c r="K209" t="str">
        <f>INDEX(Product[Product Name],MATCH(Sales_Data[[#This Row],[ProductID]],Product[ProductID],0))</f>
        <v>Maximus UM-96</v>
      </c>
      <c r="L209">
        <f>1/COUNTIFS(Sales_Data[Product Name],Sales_Data[[#This Row],[Product Name]])</f>
        <v>4.1666666666666664E-2</v>
      </c>
      <c r="M209" t="str">
        <f>INDEX(Product[Category],MATCH(Sales_Data[[#This Row],[ProductID]],Product[ProductID],0))</f>
        <v>Urban</v>
      </c>
      <c r="N209" t="str">
        <f>INDEX(Product[Segment],MATCH(Sales_Data[[#This Row],[ProductID]],Product[ProductID],0))</f>
        <v>Moderation</v>
      </c>
      <c r="O209">
        <f>INDEX(Product[ManufacturerID],MATCH(Sales_Data[[#This Row],[ProductID]],Product[ProductID],0))</f>
        <v>7</v>
      </c>
      <c r="P209" s="5" t="str">
        <f>INDEX(Manufacturer[Manufacturer Name],MATCH(Sales_Data[[#This Row],[Manufacturer ID]],Manufacturer[ManufacturerID],0))</f>
        <v>VanArsdel</v>
      </c>
      <c r="Q209" s="5">
        <f>1/COUNTIFS(Sales_Data[Manufacturer Name],Sales_Data[[#This Row],[Manufacturer Name]])</f>
        <v>2.4570024570024569E-3</v>
      </c>
    </row>
    <row r="210" spans="1:17" x14ac:dyDescent="0.25">
      <c r="A210">
        <v>491</v>
      </c>
      <c r="B210" s="2">
        <v>42103</v>
      </c>
      <c r="C210" s="2" t="str">
        <f>TEXT(Sales_Data[[#This Row],[Date]],"yyyy")</f>
        <v>2015</v>
      </c>
      <c r="D210" s="2" t="str">
        <f>TEXT(Sales_Data[[#This Row],[Date]],"mmmm")</f>
        <v>April</v>
      </c>
      <c r="E210" s="2" t="str">
        <f>TEXT(Sales_Data[[#This Row],[Date]],"dddd")</f>
        <v>Thursday</v>
      </c>
      <c r="F210" t="s">
        <v>1561</v>
      </c>
      <c r="G210">
        <v>1</v>
      </c>
      <c r="H210" s="3">
        <v>10709.37</v>
      </c>
      <c r="I210" t="s">
        <v>20</v>
      </c>
      <c r="J210" t="str">
        <f>INDEX(Location[State],MATCH(Sales_Data[[#This Row],[Zip]],Location[Zip],0))</f>
        <v>British Columbia</v>
      </c>
      <c r="K210" t="str">
        <f>INDEX(Product[Product Name],MATCH(Sales_Data[[#This Row],[ProductID]],Product[ProductID],0))</f>
        <v>Maximus UM-96</v>
      </c>
      <c r="L210">
        <f>1/COUNTIFS(Sales_Data[Product Name],Sales_Data[[#This Row],[Product Name]])</f>
        <v>4.1666666666666664E-2</v>
      </c>
      <c r="M210" t="str">
        <f>INDEX(Product[Category],MATCH(Sales_Data[[#This Row],[ProductID]],Product[ProductID],0))</f>
        <v>Urban</v>
      </c>
      <c r="N210" t="str">
        <f>INDEX(Product[Segment],MATCH(Sales_Data[[#This Row],[ProductID]],Product[ProductID],0))</f>
        <v>Moderation</v>
      </c>
      <c r="O210">
        <f>INDEX(Product[ManufacturerID],MATCH(Sales_Data[[#This Row],[ProductID]],Product[ProductID],0))</f>
        <v>7</v>
      </c>
      <c r="P210" s="5" t="str">
        <f>INDEX(Manufacturer[Manufacturer Name],MATCH(Sales_Data[[#This Row],[Manufacturer ID]],Manufacturer[ManufacturerID],0))</f>
        <v>VanArsdel</v>
      </c>
      <c r="Q210" s="5">
        <f>1/COUNTIFS(Sales_Data[Manufacturer Name],Sales_Data[[#This Row],[Manufacturer Name]])</f>
        <v>2.4570024570024569E-3</v>
      </c>
    </row>
    <row r="211" spans="1:17" x14ac:dyDescent="0.25">
      <c r="A211">
        <v>491</v>
      </c>
      <c r="B211" s="2">
        <v>42055</v>
      </c>
      <c r="C211" s="2" t="str">
        <f>TEXT(Sales_Data[[#This Row],[Date]],"yyyy")</f>
        <v>2015</v>
      </c>
      <c r="D211" s="2" t="str">
        <f>TEXT(Sales_Data[[#This Row],[Date]],"mmmm")</f>
        <v>February</v>
      </c>
      <c r="E211" s="2" t="str">
        <f>TEXT(Sales_Data[[#This Row],[Date]],"dddd")</f>
        <v>Friday</v>
      </c>
      <c r="F211" t="s">
        <v>1577</v>
      </c>
      <c r="G211">
        <v>1</v>
      </c>
      <c r="H211" s="3">
        <v>10709.37</v>
      </c>
      <c r="I211" t="s">
        <v>20</v>
      </c>
      <c r="J211" t="str">
        <f>INDEX(Location[State],MATCH(Sales_Data[[#This Row],[Zip]],Location[Zip],0))</f>
        <v>British Columbia</v>
      </c>
      <c r="K211" t="str">
        <f>INDEX(Product[Product Name],MATCH(Sales_Data[[#This Row],[ProductID]],Product[ProductID],0))</f>
        <v>Maximus UM-96</v>
      </c>
      <c r="L211">
        <f>1/COUNTIFS(Sales_Data[Product Name],Sales_Data[[#This Row],[Product Name]])</f>
        <v>4.1666666666666664E-2</v>
      </c>
      <c r="M211" t="str">
        <f>INDEX(Product[Category],MATCH(Sales_Data[[#This Row],[ProductID]],Product[ProductID],0))</f>
        <v>Urban</v>
      </c>
      <c r="N211" t="str">
        <f>INDEX(Product[Segment],MATCH(Sales_Data[[#This Row],[ProductID]],Product[ProductID],0))</f>
        <v>Moderation</v>
      </c>
      <c r="O211">
        <f>INDEX(Product[ManufacturerID],MATCH(Sales_Data[[#This Row],[ProductID]],Product[ProductID],0))</f>
        <v>7</v>
      </c>
      <c r="P211" s="5" t="str">
        <f>INDEX(Manufacturer[Manufacturer Name],MATCH(Sales_Data[[#This Row],[Manufacturer ID]],Manufacturer[ManufacturerID],0))</f>
        <v>VanArsdel</v>
      </c>
      <c r="Q211" s="5">
        <f>1/COUNTIFS(Sales_Data[Manufacturer Name],Sales_Data[[#This Row],[Manufacturer Name]])</f>
        <v>2.4570024570024569E-3</v>
      </c>
    </row>
    <row r="212" spans="1:17" x14ac:dyDescent="0.25">
      <c r="A212">
        <v>491</v>
      </c>
      <c r="B212" s="2">
        <v>42083</v>
      </c>
      <c r="C212" s="2" t="str">
        <f>TEXT(Sales_Data[[#This Row],[Date]],"yyyy")</f>
        <v>2015</v>
      </c>
      <c r="D212" s="2" t="str">
        <f>TEXT(Sales_Data[[#This Row],[Date]],"mmmm")</f>
        <v>March</v>
      </c>
      <c r="E212" s="2" t="str">
        <f>TEXT(Sales_Data[[#This Row],[Date]],"dddd")</f>
        <v>Friday</v>
      </c>
      <c r="F212" t="s">
        <v>1384</v>
      </c>
      <c r="G212">
        <v>1</v>
      </c>
      <c r="H212" s="3">
        <v>10709.37</v>
      </c>
      <c r="I212" t="s">
        <v>20</v>
      </c>
      <c r="J212" t="str">
        <f>INDEX(Location[State],MATCH(Sales_Data[[#This Row],[Zip]],Location[Zip],0))</f>
        <v>Alberta</v>
      </c>
      <c r="K212" t="str">
        <f>INDEX(Product[Product Name],MATCH(Sales_Data[[#This Row],[ProductID]],Product[ProductID],0))</f>
        <v>Maximus UM-96</v>
      </c>
      <c r="L212">
        <f>1/COUNTIFS(Sales_Data[Product Name],Sales_Data[[#This Row],[Product Name]])</f>
        <v>4.1666666666666664E-2</v>
      </c>
      <c r="M212" t="str">
        <f>INDEX(Product[Category],MATCH(Sales_Data[[#This Row],[ProductID]],Product[ProductID],0))</f>
        <v>Urban</v>
      </c>
      <c r="N212" t="str">
        <f>INDEX(Product[Segment],MATCH(Sales_Data[[#This Row],[ProductID]],Product[ProductID],0))</f>
        <v>Moderation</v>
      </c>
      <c r="O212">
        <f>INDEX(Product[ManufacturerID],MATCH(Sales_Data[[#This Row],[ProductID]],Product[ProductID],0))</f>
        <v>7</v>
      </c>
      <c r="P212" s="5" t="str">
        <f>INDEX(Manufacturer[Manufacturer Name],MATCH(Sales_Data[[#This Row],[Manufacturer ID]],Manufacturer[ManufacturerID],0))</f>
        <v>VanArsdel</v>
      </c>
      <c r="Q212" s="5">
        <f>1/COUNTIFS(Sales_Data[Manufacturer Name],Sales_Data[[#This Row],[Manufacturer Name]])</f>
        <v>2.4570024570024569E-3</v>
      </c>
    </row>
    <row r="213" spans="1:17" x14ac:dyDescent="0.25">
      <c r="A213">
        <v>491</v>
      </c>
      <c r="B213" s="2">
        <v>42106</v>
      </c>
      <c r="C213" s="2" t="str">
        <f>TEXT(Sales_Data[[#This Row],[Date]],"yyyy")</f>
        <v>2015</v>
      </c>
      <c r="D213" s="2" t="str">
        <f>TEXT(Sales_Data[[#This Row],[Date]],"mmmm")</f>
        <v>April</v>
      </c>
      <c r="E213" s="2" t="str">
        <f>TEXT(Sales_Data[[#This Row],[Date]],"dddd")</f>
        <v>Sunday</v>
      </c>
      <c r="F213" t="s">
        <v>1569</v>
      </c>
      <c r="G213">
        <v>1</v>
      </c>
      <c r="H213" s="3">
        <v>10709.37</v>
      </c>
      <c r="I213" t="s">
        <v>20</v>
      </c>
      <c r="J213" t="str">
        <f>INDEX(Location[State],MATCH(Sales_Data[[#This Row],[Zip]],Location[Zip],0))</f>
        <v>British Columbia</v>
      </c>
      <c r="K213" t="str">
        <f>INDEX(Product[Product Name],MATCH(Sales_Data[[#This Row],[ProductID]],Product[ProductID],0))</f>
        <v>Maximus UM-96</v>
      </c>
      <c r="L213">
        <f>1/COUNTIFS(Sales_Data[Product Name],Sales_Data[[#This Row],[Product Name]])</f>
        <v>4.1666666666666664E-2</v>
      </c>
      <c r="M213" t="str">
        <f>INDEX(Product[Category],MATCH(Sales_Data[[#This Row],[ProductID]],Product[ProductID],0))</f>
        <v>Urban</v>
      </c>
      <c r="N213" t="str">
        <f>INDEX(Product[Segment],MATCH(Sales_Data[[#This Row],[ProductID]],Product[ProductID],0))</f>
        <v>Moderation</v>
      </c>
      <c r="O213">
        <f>INDEX(Product[ManufacturerID],MATCH(Sales_Data[[#This Row],[ProductID]],Product[ProductID],0))</f>
        <v>7</v>
      </c>
      <c r="P213" s="5" t="str">
        <f>INDEX(Manufacturer[Manufacturer Name],MATCH(Sales_Data[[#This Row],[Manufacturer ID]],Manufacturer[ManufacturerID],0))</f>
        <v>VanArsdel</v>
      </c>
      <c r="Q213" s="5">
        <f>1/COUNTIFS(Sales_Data[Manufacturer Name],Sales_Data[[#This Row],[Manufacturer Name]])</f>
        <v>2.4570024570024569E-3</v>
      </c>
    </row>
    <row r="214" spans="1:17" x14ac:dyDescent="0.25">
      <c r="A214">
        <v>491</v>
      </c>
      <c r="B214" s="2">
        <v>42142</v>
      </c>
      <c r="C214" s="2" t="str">
        <f>TEXT(Sales_Data[[#This Row],[Date]],"yyyy")</f>
        <v>2015</v>
      </c>
      <c r="D214" s="2" t="str">
        <f>TEXT(Sales_Data[[#This Row],[Date]],"mmmm")</f>
        <v>May</v>
      </c>
      <c r="E214" s="2" t="str">
        <f>TEXT(Sales_Data[[#This Row],[Date]],"dddd")</f>
        <v>Monday</v>
      </c>
      <c r="F214" t="s">
        <v>1327</v>
      </c>
      <c r="G214">
        <v>1</v>
      </c>
      <c r="H214" s="3">
        <v>10709.37</v>
      </c>
      <c r="I214" t="s">
        <v>20</v>
      </c>
      <c r="J214" t="str">
        <f>INDEX(Location[State],MATCH(Sales_Data[[#This Row],[Zip]],Location[Zip],0))</f>
        <v>Alberta</v>
      </c>
      <c r="K214" t="str">
        <f>INDEX(Product[Product Name],MATCH(Sales_Data[[#This Row],[ProductID]],Product[ProductID],0))</f>
        <v>Maximus UM-96</v>
      </c>
      <c r="L214">
        <f>1/COUNTIFS(Sales_Data[Product Name],Sales_Data[[#This Row],[Product Name]])</f>
        <v>4.1666666666666664E-2</v>
      </c>
      <c r="M214" t="str">
        <f>INDEX(Product[Category],MATCH(Sales_Data[[#This Row],[ProductID]],Product[ProductID],0))</f>
        <v>Urban</v>
      </c>
      <c r="N214" t="str">
        <f>INDEX(Product[Segment],MATCH(Sales_Data[[#This Row],[ProductID]],Product[ProductID],0))</f>
        <v>Moderation</v>
      </c>
      <c r="O214">
        <f>INDEX(Product[ManufacturerID],MATCH(Sales_Data[[#This Row],[ProductID]],Product[ProductID],0))</f>
        <v>7</v>
      </c>
      <c r="P214" s="5" t="str">
        <f>INDEX(Manufacturer[Manufacturer Name],MATCH(Sales_Data[[#This Row],[Manufacturer ID]],Manufacturer[ManufacturerID],0))</f>
        <v>VanArsdel</v>
      </c>
      <c r="Q214" s="5">
        <f>1/COUNTIFS(Sales_Data[Manufacturer Name],Sales_Data[[#This Row],[Manufacturer Name]])</f>
        <v>2.4570024570024569E-3</v>
      </c>
    </row>
    <row r="215" spans="1:17" x14ac:dyDescent="0.25">
      <c r="A215">
        <v>491</v>
      </c>
      <c r="B215" s="2">
        <v>42134</v>
      </c>
      <c r="C215" s="2" t="str">
        <f>TEXT(Sales_Data[[#This Row],[Date]],"yyyy")</f>
        <v>2015</v>
      </c>
      <c r="D215" s="2" t="str">
        <f>TEXT(Sales_Data[[#This Row],[Date]],"mmmm")</f>
        <v>May</v>
      </c>
      <c r="E215" s="2" t="str">
        <f>TEXT(Sales_Data[[#This Row],[Date]],"dddd")</f>
        <v>Sunday</v>
      </c>
      <c r="F215" t="s">
        <v>1560</v>
      </c>
      <c r="G215">
        <v>1</v>
      </c>
      <c r="H215" s="3">
        <v>10709.37</v>
      </c>
      <c r="I215" t="s">
        <v>20</v>
      </c>
      <c r="J215" t="str">
        <f>INDEX(Location[State],MATCH(Sales_Data[[#This Row],[Zip]],Location[Zip],0))</f>
        <v>British Columbia</v>
      </c>
      <c r="K215" t="str">
        <f>INDEX(Product[Product Name],MATCH(Sales_Data[[#This Row],[ProductID]],Product[ProductID],0))</f>
        <v>Maximus UM-96</v>
      </c>
      <c r="L215">
        <f>1/COUNTIFS(Sales_Data[Product Name],Sales_Data[[#This Row],[Product Name]])</f>
        <v>4.1666666666666664E-2</v>
      </c>
      <c r="M215" t="str">
        <f>INDEX(Product[Category],MATCH(Sales_Data[[#This Row],[ProductID]],Product[ProductID],0))</f>
        <v>Urban</v>
      </c>
      <c r="N215" t="str">
        <f>INDEX(Product[Segment],MATCH(Sales_Data[[#This Row],[ProductID]],Product[ProductID],0))</f>
        <v>Moderation</v>
      </c>
      <c r="O215">
        <f>INDEX(Product[ManufacturerID],MATCH(Sales_Data[[#This Row],[ProductID]],Product[ProductID],0))</f>
        <v>7</v>
      </c>
      <c r="P215" s="5" t="str">
        <f>INDEX(Manufacturer[Manufacturer Name],MATCH(Sales_Data[[#This Row],[Manufacturer ID]],Manufacturer[ManufacturerID],0))</f>
        <v>VanArsdel</v>
      </c>
      <c r="Q215" s="5">
        <f>1/COUNTIFS(Sales_Data[Manufacturer Name],Sales_Data[[#This Row],[Manufacturer Name]])</f>
        <v>2.4570024570024569E-3</v>
      </c>
    </row>
    <row r="216" spans="1:17" x14ac:dyDescent="0.25">
      <c r="A216">
        <v>491</v>
      </c>
      <c r="B216" s="2">
        <v>42133</v>
      </c>
      <c r="C216" s="2" t="str">
        <f>TEXT(Sales_Data[[#This Row],[Date]],"yyyy")</f>
        <v>2015</v>
      </c>
      <c r="D216" s="2" t="str">
        <f>TEXT(Sales_Data[[#This Row],[Date]],"mmmm")</f>
        <v>May</v>
      </c>
      <c r="E216" s="2" t="str">
        <f>TEXT(Sales_Data[[#This Row],[Date]],"dddd")</f>
        <v>Saturday</v>
      </c>
      <c r="F216" t="s">
        <v>957</v>
      </c>
      <c r="G216">
        <v>1</v>
      </c>
      <c r="H216" s="3">
        <v>10709.37</v>
      </c>
      <c r="I216" t="s">
        <v>20</v>
      </c>
      <c r="J216" t="str">
        <f>INDEX(Location[State],MATCH(Sales_Data[[#This Row],[Zip]],Location[Zip],0))</f>
        <v>Ontario</v>
      </c>
      <c r="K216" t="str">
        <f>INDEX(Product[Product Name],MATCH(Sales_Data[[#This Row],[ProductID]],Product[ProductID],0))</f>
        <v>Maximus UM-96</v>
      </c>
      <c r="L216">
        <f>1/COUNTIFS(Sales_Data[Product Name],Sales_Data[[#This Row],[Product Name]])</f>
        <v>4.1666666666666664E-2</v>
      </c>
      <c r="M216" t="str">
        <f>INDEX(Product[Category],MATCH(Sales_Data[[#This Row],[ProductID]],Product[ProductID],0))</f>
        <v>Urban</v>
      </c>
      <c r="N216" t="str">
        <f>INDEX(Product[Segment],MATCH(Sales_Data[[#This Row],[ProductID]],Product[ProductID],0))</f>
        <v>Moderation</v>
      </c>
      <c r="O216">
        <f>INDEX(Product[ManufacturerID],MATCH(Sales_Data[[#This Row],[ProductID]],Product[ProductID],0))</f>
        <v>7</v>
      </c>
      <c r="P216" s="5" t="str">
        <f>INDEX(Manufacturer[Manufacturer Name],MATCH(Sales_Data[[#This Row],[Manufacturer ID]],Manufacturer[ManufacturerID],0))</f>
        <v>VanArsdel</v>
      </c>
      <c r="Q216" s="5">
        <f>1/COUNTIFS(Sales_Data[Manufacturer Name],Sales_Data[[#This Row],[Manufacturer Name]])</f>
        <v>2.4570024570024569E-3</v>
      </c>
    </row>
    <row r="217" spans="1:17" x14ac:dyDescent="0.25">
      <c r="A217">
        <v>491</v>
      </c>
      <c r="B217" s="2">
        <v>42152</v>
      </c>
      <c r="C217" s="2" t="str">
        <f>TEXT(Sales_Data[[#This Row],[Date]],"yyyy")</f>
        <v>2015</v>
      </c>
      <c r="D217" s="2" t="str">
        <f>TEXT(Sales_Data[[#This Row],[Date]],"mmmm")</f>
        <v>May</v>
      </c>
      <c r="E217" s="2" t="str">
        <f>TEXT(Sales_Data[[#This Row],[Date]],"dddd")</f>
        <v>Thursday</v>
      </c>
      <c r="F217" t="s">
        <v>1577</v>
      </c>
      <c r="G217">
        <v>1</v>
      </c>
      <c r="H217" s="3">
        <v>10709.37</v>
      </c>
      <c r="I217" t="s">
        <v>20</v>
      </c>
      <c r="J217" t="str">
        <f>INDEX(Location[State],MATCH(Sales_Data[[#This Row],[Zip]],Location[Zip],0))</f>
        <v>British Columbia</v>
      </c>
      <c r="K217" t="str">
        <f>INDEX(Product[Product Name],MATCH(Sales_Data[[#This Row],[ProductID]],Product[ProductID],0))</f>
        <v>Maximus UM-96</v>
      </c>
      <c r="L217">
        <f>1/COUNTIFS(Sales_Data[Product Name],Sales_Data[[#This Row],[Product Name]])</f>
        <v>4.1666666666666664E-2</v>
      </c>
      <c r="M217" t="str">
        <f>INDEX(Product[Category],MATCH(Sales_Data[[#This Row],[ProductID]],Product[ProductID],0))</f>
        <v>Urban</v>
      </c>
      <c r="N217" t="str">
        <f>INDEX(Product[Segment],MATCH(Sales_Data[[#This Row],[ProductID]],Product[ProductID],0))</f>
        <v>Moderation</v>
      </c>
      <c r="O217">
        <f>INDEX(Product[ManufacturerID],MATCH(Sales_Data[[#This Row],[ProductID]],Product[ProductID],0))</f>
        <v>7</v>
      </c>
      <c r="P217" s="5" t="str">
        <f>INDEX(Manufacturer[Manufacturer Name],MATCH(Sales_Data[[#This Row],[Manufacturer ID]],Manufacturer[ManufacturerID],0))</f>
        <v>VanArsdel</v>
      </c>
      <c r="Q217" s="5">
        <f>1/COUNTIFS(Sales_Data[Manufacturer Name],Sales_Data[[#This Row],[Manufacturer Name]])</f>
        <v>2.4570024570024569E-3</v>
      </c>
    </row>
    <row r="218" spans="1:17" x14ac:dyDescent="0.25">
      <c r="A218">
        <v>491</v>
      </c>
      <c r="B218" s="2">
        <v>42152</v>
      </c>
      <c r="C218" s="2" t="str">
        <f>TEXT(Sales_Data[[#This Row],[Date]],"yyyy")</f>
        <v>2015</v>
      </c>
      <c r="D218" s="2" t="str">
        <f>TEXT(Sales_Data[[#This Row],[Date]],"mmmm")</f>
        <v>May</v>
      </c>
      <c r="E218" s="2" t="str">
        <f>TEXT(Sales_Data[[#This Row],[Date]],"dddd")</f>
        <v>Thursday</v>
      </c>
      <c r="F218" t="s">
        <v>391</v>
      </c>
      <c r="G218">
        <v>1</v>
      </c>
      <c r="H218" s="3">
        <v>10709.37</v>
      </c>
      <c r="I218" t="s">
        <v>20</v>
      </c>
      <c r="J218" t="str">
        <f>INDEX(Location[State],MATCH(Sales_Data[[#This Row],[Zip]],Location[Zip],0))</f>
        <v>Quebec</v>
      </c>
      <c r="K218" t="str">
        <f>INDEX(Product[Product Name],MATCH(Sales_Data[[#This Row],[ProductID]],Product[ProductID],0))</f>
        <v>Maximus UM-96</v>
      </c>
      <c r="L218">
        <f>1/COUNTIFS(Sales_Data[Product Name],Sales_Data[[#This Row],[Product Name]])</f>
        <v>4.1666666666666664E-2</v>
      </c>
      <c r="M218" t="str">
        <f>INDEX(Product[Category],MATCH(Sales_Data[[#This Row],[ProductID]],Product[ProductID],0))</f>
        <v>Urban</v>
      </c>
      <c r="N218" t="str">
        <f>INDEX(Product[Segment],MATCH(Sales_Data[[#This Row],[ProductID]],Product[ProductID],0))</f>
        <v>Moderation</v>
      </c>
      <c r="O218">
        <f>INDEX(Product[ManufacturerID],MATCH(Sales_Data[[#This Row],[ProductID]],Product[ProductID],0))</f>
        <v>7</v>
      </c>
      <c r="P218" s="5" t="str">
        <f>INDEX(Manufacturer[Manufacturer Name],MATCH(Sales_Data[[#This Row],[Manufacturer ID]],Manufacturer[ManufacturerID],0))</f>
        <v>VanArsdel</v>
      </c>
      <c r="Q218" s="5">
        <f>1/COUNTIFS(Sales_Data[Manufacturer Name],Sales_Data[[#This Row],[Manufacturer Name]])</f>
        <v>2.4570024570024569E-3</v>
      </c>
    </row>
    <row r="219" spans="1:17" x14ac:dyDescent="0.25">
      <c r="A219">
        <v>491</v>
      </c>
      <c r="B219" s="2">
        <v>42135</v>
      </c>
      <c r="C219" s="2" t="str">
        <f>TEXT(Sales_Data[[#This Row],[Date]],"yyyy")</f>
        <v>2015</v>
      </c>
      <c r="D219" s="2" t="str">
        <f>TEXT(Sales_Data[[#This Row],[Date]],"mmmm")</f>
        <v>May</v>
      </c>
      <c r="E219" s="2" t="str">
        <f>TEXT(Sales_Data[[#This Row],[Date]],"dddd")</f>
        <v>Monday</v>
      </c>
      <c r="F219" t="s">
        <v>1565</v>
      </c>
      <c r="G219">
        <v>1</v>
      </c>
      <c r="H219" s="3">
        <v>10709.37</v>
      </c>
      <c r="I219" t="s">
        <v>20</v>
      </c>
      <c r="J219" t="str">
        <f>INDEX(Location[State],MATCH(Sales_Data[[#This Row],[Zip]],Location[Zip],0))</f>
        <v>British Columbia</v>
      </c>
      <c r="K219" t="str">
        <f>INDEX(Product[Product Name],MATCH(Sales_Data[[#This Row],[ProductID]],Product[ProductID],0))</f>
        <v>Maximus UM-96</v>
      </c>
      <c r="L219">
        <f>1/COUNTIFS(Sales_Data[Product Name],Sales_Data[[#This Row],[Product Name]])</f>
        <v>4.1666666666666664E-2</v>
      </c>
      <c r="M219" t="str">
        <f>INDEX(Product[Category],MATCH(Sales_Data[[#This Row],[ProductID]],Product[ProductID],0))</f>
        <v>Urban</v>
      </c>
      <c r="N219" t="str">
        <f>INDEX(Product[Segment],MATCH(Sales_Data[[#This Row],[ProductID]],Product[ProductID],0))</f>
        <v>Moderation</v>
      </c>
      <c r="O219">
        <f>INDEX(Product[ManufacturerID],MATCH(Sales_Data[[#This Row],[ProductID]],Product[ProductID],0))</f>
        <v>7</v>
      </c>
      <c r="P219" s="5" t="str">
        <f>INDEX(Manufacturer[Manufacturer Name],MATCH(Sales_Data[[#This Row],[Manufacturer ID]],Manufacturer[ManufacturerID],0))</f>
        <v>VanArsdel</v>
      </c>
      <c r="Q219" s="5">
        <f>1/COUNTIFS(Sales_Data[Manufacturer Name],Sales_Data[[#This Row],[Manufacturer Name]])</f>
        <v>2.4570024570024569E-3</v>
      </c>
    </row>
    <row r="220" spans="1:17" x14ac:dyDescent="0.25">
      <c r="A220">
        <v>491</v>
      </c>
      <c r="B220" s="2">
        <v>42093</v>
      </c>
      <c r="C220" s="2" t="str">
        <f>TEXT(Sales_Data[[#This Row],[Date]],"yyyy")</f>
        <v>2015</v>
      </c>
      <c r="D220" s="2" t="str">
        <f>TEXT(Sales_Data[[#This Row],[Date]],"mmmm")</f>
        <v>March</v>
      </c>
      <c r="E220" s="2" t="str">
        <f>TEXT(Sales_Data[[#This Row],[Date]],"dddd")</f>
        <v>Monday</v>
      </c>
      <c r="F220" t="s">
        <v>1200</v>
      </c>
      <c r="G220">
        <v>1</v>
      </c>
      <c r="H220" s="3">
        <v>11339.37</v>
      </c>
      <c r="I220" t="s">
        <v>20</v>
      </c>
      <c r="J220" t="str">
        <f>INDEX(Location[State],MATCH(Sales_Data[[#This Row],[Zip]],Location[Zip],0))</f>
        <v>Manitoba</v>
      </c>
      <c r="K220" t="str">
        <f>INDEX(Product[Product Name],MATCH(Sales_Data[[#This Row],[ProductID]],Product[ProductID],0))</f>
        <v>Maximus UM-96</v>
      </c>
      <c r="L220">
        <f>1/COUNTIFS(Sales_Data[Product Name],Sales_Data[[#This Row],[Product Name]])</f>
        <v>4.1666666666666664E-2</v>
      </c>
      <c r="M220" t="str">
        <f>INDEX(Product[Category],MATCH(Sales_Data[[#This Row],[ProductID]],Product[ProductID],0))</f>
        <v>Urban</v>
      </c>
      <c r="N220" t="str">
        <f>INDEX(Product[Segment],MATCH(Sales_Data[[#This Row],[ProductID]],Product[ProductID],0))</f>
        <v>Moderation</v>
      </c>
      <c r="O220">
        <f>INDEX(Product[ManufacturerID],MATCH(Sales_Data[[#This Row],[ProductID]],Product[ProductID],0))</f>
        <v>7</v>
      </c>
      <c r="P220" s="5" t="str">
        <f>INDEX(Manufacturer[Manufacturer Name],MATCH(Sales_Data[[#This Row],[Manufacturer ID]],Manufacturer[ManufacturerID],0))</f>
        <v>VanArsdel</v>
      </c>
      <c r="Q220" s="5">
        <f>1/COUNTIFS(Sales_Data[Manufacturer Name],Sales_Data[[#This Row],[Manufacturer Name]])</f>
        <v>2.4570024570024569E-3</v>
      </c>
    </row>
    <row r="221" spans="1:17" x14ac:dyDescent="0.25">
      <c r="A221">
        <v>491</v>
      </c>
      <c r="B221" s="2">
        <v>42113</v>
      </c>
      <c r="C221" s="2" t="str">
        <f>TEXT(Sales_Data[[#This Row],[Date]],"yyyy")</f>
        <v>2015</v>
      </c>
      <c r="D221" s="2" t="str">
        <f>TEXT(Sales_Data[[#This Row],[Date]],"mmmm")</f>
        <v>April</v>
      </c>
      <c r="E221" s="2" t="str">
        <f>TEXT(Sales_Data[[#This Row],[Date]],"dddd")</f>
        <v>Sunday</v>
      </c>
      <c r="F221" t="s">
        <v>1567</v>
      </c>
      <c r="G221">
        <v>1</v>
      </c>
      <c r="H221" s="3">
        <v>10709.37</v>
      </c>
      <c r="I221" t="s">
        <v>20</v>
      </c>
      <c r="J221" t="str">
        <f>INDEX(Location[State],MATCH(Sales_Data[[#This Row],[Zip]],Location[Zip],0))</f>
        <v>British Columbia</v>
      </c>
      <c r="K221" t="str">
        <f>INDEX(Product[Product Name],MATCH(Sales_Data[[#This Row],[ProductID]],Product[ProductID],0))</f>
        <v>Maximus UM-96</v>
      </c>
      <c r="L221">
        <f>1/COUNTIFS(Sales_Data[Product Name],Sales_Data[[#This Row],[Product Name]])</f>
        <v>4.1666666666666664E-2</v>
      </c>
      <c r="M221" t="str">
        <f>INDEX(Product[Category],MATCH(Sales_Data[[#This Row],[ProductID]],Product[ProductID],0))</f>
        <v>Urban</v>
      </c>
      <c r="N221" t="str">
        <f>INDEX(Product[Segment],MATCH(Sales_Data[[#This Row],[ProductID]],Product[ProductID],0))</f>
        <v>Moderation</v>
      </c>
      <c r="O221">
        <f>INDEX(Product[ManufacturerID],MATCH(Sales_Data[[#This Row],[ProductID]],Product[ProductID],0))</f>
        <v>7</v>
      </c>
      <c r="P221" s="5" t="str">
        <f>INDEX(Manufacturer[Manufacturer Name],MATCH(Sales_Data[[#This Row],[Manufacturer ID]],Manufacturer[ManufacturerID],0))</f>
        <v>VanArsdel</v>
      </c>
      <c r="Q221" s="5">
        <f>1/COUNTIFS(Sales_Data[Manufacturer Name],Sales_Data[[#This Row],[Manufacturer Name]])</f>
        <v>2.4570024570024569E-3</v>
      </c>
    </row>
    <row r="222" spans="1:17" x14ac:dyDescent="0.25">
      <c r="A222">
        <v>491</v>
      </c>
      <c r="B222" s="2">
        <v>42089</v>
      </c>
      <c r="C222" s="2" t="str">
        <f>TEXT(Sales_Data[[#This Row],[Date]],"yyyy")</f>
        <v>2015</v>
      </c>
      <c r="D222" s="2" t="str">
        <f>TEXT(Sales_Data[[#This Row],[Date]],"mmmm")</f>
        <v>March</v>
      </c>
      <c r="E222" s="2" t="str">
        <f>TEXT(Sales_Data[[#This Row],[Date]],"dddd")</f>
        <v>Thursday</v>
      </c>
      <c r="F222" t="s">
        <v>1411</v>
      </c>
      <c r="G222">
        <v>1</v>
      </c>
      <c r="H222" s="3">
        <v>10709.37</v>
      </c>
      <c r="I222" t="s">
        <v>20</v>
      </c>
      <c r="J222" t="str">
        <f>INDEX(Location[State],MATCH(Sales_Data[[#This Row],[Zip]],Location[Zip],0))</f>
        <v>Alberta</v>
      </c>
      <c r="K222" t="str">
        <f>INDEX(Product[Product Name],MATCH(Sales_Data[[#This Row],[ProductID]],Product[ProductID],0))</f>
        <v>Maximus UM-96</v>
      </c>
      <c r="L222">
        <f>1/COUNTIFS(Sales_Data[Product Name],Sales_Data[[#This Row],[Product Name]])</f>
        <v>4.1666666666666664E-2</v>
      </c>
      <c r="M222" t="str">
        <f>INDEX(Product[Category],MATCH(Sales_Data[[#This Row],[ProductID]],Product[ProductID],0))</f>
        <v>Urban</v>
      </c>
      <c r="N222" t="str">
        <f>INDEX(Product[Segment],MATCH(Sales_Data[[#This Row],[ProductID]],Product[ProductID],0))</f>
        <v>Moderation</v>
      </c>
      <c r="O222">
        <f>INDEX(Product[ManufacturerID],MATCH(Sales_Data[[#This Row],[ProductID]],Product[ProductID],0))</f>
        <v>7</v>
      </c>
      <c r="P222" s="5" t="str">
        <f>INDEX(Manufacturer[Manufacturer Name],MATCH(Sales_Data[[#This Row],[Manufacturer ID]],Manufacturer[ManufacturerID],0))</f>
        <v>VanArsdel</v>
      </c>
      <c r="Q222" s="5">
        <f>1/COUNTIFS(Sales_Data[Manufacturer Name],Sales_Data[[#This Row],[Manufacturer Name]])</f>
        <v>2.4570024570024569E-3</v>
      </c>
    </row>
    <row r="223" spans="1:17" x14ac:dyDescent="0.25">
      <c r="A223">
        <v>491</v>
      </c>
      <c r="B223" s="2">
        <v>42173</v>
      </c>
      <c r="C223" s="2" t="str">
        <f>TEXT(Sales_Data[[#This Row],[Date]],"yyyy")</f>
        <v>2015</v>
      </c>
      <c r="D223" s="2" t="str">
        <f>TEXT(Sales_Data[[#This Row],[Date]],"mmmm")</f>
        <v>June</v>
      </c>
      <c r="E223" s="2" t="str">
        <f>TEXT(Sales_Data[[#This Row],[Date]],"dddd")</f>
        <v>Thursday</v>
      </c>
      <c r="F223" t="s">
        <v>1409</v>
      </c>
      <c r="G223">
        <v>1</v>
      </c>
      <c r="H223" s="3">
        <v>10709.37</v>
      </c>
      <c r="I223" t="s">
        <v>20</v>
      </c>
      <c r="J223" t="str">
        <f>INDEX(Location[State],MATCH(Sales_Data[[#This Row],[Zip]],Location[Zip],0))</f>
        <v>Alberta</v>
      </c>
      <c r="K223" t="str">
        <f>INDEX(Product[Product Name],MATCH(Sales_Data[[#This Row],[ProductID]],Product[ProductID],0))</f>
        <v>Maximus UM-96</v>
      </c>
      <c r="L223">
        <f>1/COUNTIFS(Sales_Data[Product Name],Sales_Data[[#This Row],[Product Name]])</f>
        <v>4.1666666666666664E-2</v>
      </c>
      <c r="M223" t="str">
        <f>INDEX(Product[Category],MATCH(Sales_Data[[#This Row],[ProductID]],Product[ProductID],0))</f>
        <v>Urban</v>
      </c>
      <c r="N223" t="str">
        <f>INDEX(Product[Segment],MATCH(Sales_Data[[#This Row],[ProductID]],Product[ProductID],0))</f>
        <v>Moderation</v>
      </c>
      <c r="O223">
        <f>INDEX(Product[ManufacturerID],MATCH(Sales_Data[[#This Row],[ProductID]],Product[ProductID],0))</f>
        <v>7</v>
      </c>
      <c r="P223" s="5" t="str">
        <f>INDEX(Manufacturer[Manufacturer Name],MATCH(Sales_Data[[#This Row],[Manufacturer ID]],Manufacturer[ManufacturerID],0))</f>
        <v>VanArsdel</v>
      </c>
      <c r="Q223" s="5">
        <f>1/COUNTIFS(Sales_Data[Manufacturer Name],Sales_Data[[#This Row],[Manufacturer Name]])</f>
        <v>2.4570024570024569E-3</v>
      </c>
    </row>
    <row r="224" spans="1:17" x14ac:dyDescent="0.25">
      <c r="A224">
        <v>491</v>
      </c>
      <c r="B224" s="2">
        <v>42169</v>
      </c>
      <c r="C224" s="2" t="str">
        <f>TEXT(Sales_Data[[#This Row],[Date]],"yyyy")</f>
        <v>2015</v>
      </c>
      <c r="D224" s="2" t="str">
        <f>TEXT(Sales_Data[[#This Row],[Date]],"mmmm")</f>
        <v>June</v>
      </c>
      <c r="E224" s="2" t="str">
        <f>TEXT(Sales_Data[[#This Row],[Date]],"dddd")</f>
        <v>Sunday</v>
      </c>
      <c r="F224" t="s">
        <v>1559</v>
      </c>
      <c r="G224">
        <v>1</v>
      </c>
      <c r="H224" s="3">
        <v>10709.37</v>
      </c>
      <c r="I224" t="s">
        <v>20</v>
      </c>
      <c r="J224" t="str">
        <f>INDEX(Location[State],MATCH(Sales_Data[[#This Row],[Zip]],Location[Zip],0))</f>
        <v>British Columbia</v>
      </c>
      <c r="K224" t="str">
        <f>INDEX(Product[Product Name],MATCH(Sales_Data[[#This Row],[ProductID]],Product[ProductID],0))</f>
        <v>Maximus UM-96</v>
      </c>
      <c r="L224">
        <f>1/COUNTIFS(Sales_Data[Product Name],Sales_Data[[#This Row],[Product Name]])</f>
        <v>4.1666666666666664E-2</v>
      </c>
      <c r="M224" t="str">
        <f>INDEX(Product[Category],MATCH(Sales_Data[[#This Row],[ProductID]],Product[ProductID],0))</f>
        <v>Urban</v>
      </c>
      <c r="N224" t="str">
        <f>INDEX(Product[Segment],MATCH(Sales_Data[[#This Row],[ProductID]],Product[ProductID],0))</f>
        <v>Moderation</v>
      </c>
      <c r="O224">
        <f>INDEX(Product[ManufacturerID],MATCH(Sales_Data[[#This Row],[ProductID]],Product[ProductID],0))</f>
        <v>7</v>
      </c>
      <c r="P224" s="5" t="str">
        <f>INDEX(Manufacturer[Manufacturer Name],MATCH(Sales_Data[[#This Row],[Manufacturer ID]],Manufacturer[ManufacturerID],0))</f>
        <v>VanArsdel</v>
      </c>
      <c r="Q224" s="5">
        <f>1/COUNTIFS(Sales_Data[Manufacturer Name],Sales_Data[[#This Row],[Manufacturer Name]])</f>
        <v>2.4570024570024569E-3</v>
      </c>
    </row>
    <row r="225" spans="1:17" x14ac:dyDescent="0.25">
      <c r="A225">
        <v>491</v>
      </c>
      <c r="B225" s="2">
        <v>42164</v>
      </c>
      <c r="C225" s="2" t="str">
        <f>TEXT(Sales_Data[[#This Row],[Date]],"yyyy")</f>
        <v>2015</v>
      </c>
      <c r="D225" s="2" t="str">
        <f>TEXT(Sales_Data[[#This Row],[Date]],"mmmm")</f>
        <v>June</v>
      </c>
      <c r="E225" s="2" t="str">
        <f>TEXT(Sales_Data[[#This Row],[Date]],"dddd")</f>
        <v>Tuesday</v>
      </c>
      <c r="F225" t="s">
        <v>952</v>
      </c>
      <c r="G225">
        <v>1</v>
      </c>
      <c r="H225" s="3">
        <v>10709.37</v>
      </c>
      <c r="I225" t="s">
        <v>20</v>
      </c>
      <c r="J225" t="str">
        <f>INDEX(Location[State],MATCH(Sales_Data[[#This Row],[Zip]],Location[Zip],0))</f>
        <v>Ontario</v>
      </c>
      <c r="K225" t="str">
        <f>INDEX(Product[Product Name],MATCH(Sales_Data[[#This Row],[ProductID]],Product[ProductID],0))</f>
        <v>Maximus UM-96</v>
      </c>
      <c r="L225">
        <f>1/COUNTIFS(Sales_Data[Product Name],Sales_Data[[#This Row],[Product Name]])</f>
        <v>4.1666666666666664E-2</v>
      </c>
      <c r="M225" t="str">
        <f>INDEX(Product[Category],MATCH(Sales_Data[[#This Row],[ProductID]],Product[ProductID],0))</f>
        <v>Urban</v>
      </c>
      <c r="N225" t="str">
        <f>INDEX(Product[Segment],MATCH(Sales_Data[[#This Row],[ProductID]],Product[ProductID],0))</f>
        <v>Moderation</v>
      </c>
      <c r="O225">
        <f>INDEX(Product[ManufacturerID],MATCH(Sales_Data[[#This Row],[ProductID]],Product[ProductID],0))</f>
        <v>7</v>
      </c>
      <c r="P225" s="5" t="str">
        <f>INDEX(Manufacturer[Manufacturer Name],MATCH(Sales_Data[[#This Row],[Manufacturer ID]],Manufacturer[ManufacturerID],0))</f>
        <v>VanArsdel</v>
      </c>
      <c r="Q225" s="5">
        <f>1/COUNTIFS(Sales_Data[Manufacturer Name],Sales_Data[[#This Row],[Manufacturer Name]])</f>
        <v>2.4570024570024569E-3</v>
      </c>
    </row>
    <row r="226" spans="1:17" x14ac:dyDescent="0.25">
      <c r="A226">
        <v>491</v>
      </c>
      <c r="B226" s="2">
        <v>42174</v>
      </c>
      <c r="C226" s="2" t="str">
        <f>TEXT(Sales_Data[[#This Row],[Date]],"yyyy")</f>
        <v>2015</v>
      </c>
      <c r="D226" s="2" t="str">
        <f>TEXT(Sales_Data[[#This Row],[Date]],"mmmm")</f>
        <v>June</v>
      </c>
      <c r="E226" s="2" t="str">
        <f>TEXT(Sales_Data[[#This Row],[Date]],"dddd")</f>
        <v>Friday</v>
      </c>
      <c r="F226" t="s">
        <v>972</v>
      </c>
      <c r="G226">
        <v>1</v>
      </c>
      <c r="H226" s="3">
        <v>10709.37</v>
      </c>
      <c r="I226" t="s">
        <v>20</v>
      </c>
      <c r="J226" t="str">
        <f>INDEX(Location[State],MATCH(Sales_Data[[#This Row],[Zip]],Location[Zip],0))</f>
        <v>Ontario</v>
      </c>
      <c r="K226" t="str">
        <f>INDEX(Product[Product Name],MATCH(Sales_Data[[#This Row],[ProductID]],Product[ProductID],0))</f>
        <v>Maximus UM-96</v>
      </c>
      <c r="L226">
        <f>1/COUNTIFS(Sales_Data[Product Name],Sales_Data[[#This Row],[Product Name]])</f>
        <v>4.1666666666666664E-2</v>
      </c>
      <c r="M226" t="str">
        <f>INDEX(Product[Category],MATCH(Sales_Data[[#This Row],[ProductID]],Product[ProductID],0))</f>
        <v>Urban</v>
      </c>
      <c r="N226" t="str">
        <f>INDEX(Product[Segment],MATCH(Sales_Data[[#This Row],[ProductID]],Product[ProductID],0))</f>
        <v>Moderation</v>
      </c>
      <c r="O226">
        <f>INDEX(Product[ManufacturerID],MATCH(Sales_Data[[#This Row],[ProductID]],Product[ProductID],0))</f>
        <v>7</v>
      </c>
      <c r="P226" s="5" t="str">
        <f>INDEX(Manufacturer[Manufacturer Name],MATCH(Sales_Data[[#This Row],[Manufacturer ID]],Manufacturer[ManufacturerID],0))</f>
        <v>VanArsdel</v>
      </c>
      <c r="Q226" s="5">
        <f>1/COUNTIFS(Sales_Data[Manufacturer Name],Sales_Data[[#This Row],[Manufacturer Name]])</f>
        <v>2.4570024570024569E-3</v>
      </c>
    </row>
    <row r="227" spans="1:17" x14ac:dyDescent="0.25">
      <c r="A227">
        <v>496</v>
      </c>
      <c r="B227" s="2">
        <v>42038</v>
      </c>
      <c r="C227" s="2" t="str">
        <f>TEXT(Sales_Data[[#This Row],[Date]],"yyyy")</f>
        <v>2015</v>
      </c>
      <c r="D227" s="2" t="str">
        <f>TEXT(Sales_Data[[#This Row],[Date]],"mmmm")</f>
        <v>February</v>
      </c>
      <c r="E227" s="2" t="str">
        <f>TEXT(Sales_Data[[#This Row],[Date]],"dddd")</f>
        <v>Tuesday</v>
      </c>
      <c r="F227" t="s">
        <v>843</v>
      </c>
      <c r="G227">
        <v>1</v>
      </c>
      <c r="H227" s="3">
        <v>11147.85</v>
      </c>
      <c r="I227" t="s">
        <v>20</v>
      </c>
      <c r="J227" t="str">
        <f>INDEX(Location[State],MATCH(Sales_Data[[#This Row],[Zip]],Location[Zip],0))</f>
        <v>Ontario</v>
      </c>
      <c r="K227" t="str">
        <f>INDEX(Product[Product Name],MATCH(Sales_Data[[#This Row],[ProductID]],Product[ProductID],0))</f>
        <v>Maximus UM-01</v>
      </c>
      <c r="L227">
        <f>1/COUNTIFS(Sales_Data[Product Name],Sales_Data[[#This Row],[Product Name]])</f>
        <v>0.1111111111111111</v>
      </c>
      <c r="M227" t="str">
        <f>INDEX(Product[Category],MATCH(Sales_Data[[#This Row],[ProductID]],Product[ProductID],0))</f>
        <v>Urban</v>
      </c>
      <c r="N227" t="str">
        <f>INDEX(Product[Segment],MATCH(Sales_Data[[#This Row],[ProductID]],Product[ProductID],0))</f>
        <v>Moderation</v>
      </c>
      <c r="O227">
        <f>INDEX(Product[ManufacturerID],MATCH(Sales_Data[[#This Row],[ProductID]],Product[ProductID],0))</f>
        <v>7</v>
      </c>
      <c r="P227" s="5" t="str">
        <f>INDEX(Manufacturer[Manufacturer Name],MATCH(Sales_Data[[#This Row],[Manufacturer ID]],Manufacturer[ManufacturerID],0))</f>
        <v>VanArsdel</v>
      </c>
      <c r="Q227" s="5">
        <f>1/COUNTIFS(Sales_Data[Manufacturer Name],Sales_Data[[#This Row],[Manufacturer Name]])</f>
        <v>2.4570024570024569E-3</v>
      </c>
    </row>
    <row r="228" spans="1:17" x14ac:dyDescent="0.25">
      <c r="A228">
        <v>496</v>
      </c>
      <c r="B228" s="2">
        <v>42071</v>
      </c>
      <c r="C228" s="2" t="str">
        <f>TEXT(Sales_Data[[#This Row],[Date]],"yyyy")</f>
        <v>2015</v>
      </c>
      <c r="D228" s="2" t="str">
        <f>TEXT(Sales_Data[[#This Row],[Date]],"mmmm")</f>
        <v>March</v>
      </c>
      <c r="E228" s="2" t="str">
        <f>TEXT(Sales_Data[[#This Row],[Date]],"dddd")</f>
        <v>Sunday</v>
      </c>
      <c r="F228" t="s">
        <v>984</v>
      </c>
      <c r="G228">
        <v>1</v>
      </c>
      <c r="H228" s="3">
        <v>11339.37</v>
      </c>
      <c r="I228" t="s">
        <v>20</v>
      </c>
      <c r="J228" t="str">
        <f>INDEX(Location[State],MATCH(Sales_Data[[#This Row],[Zip]],Location[Zip],0))</f>
        <v>Ontario</v>
      </c>
      <c r="K228" t="str">
        <f>INDEX(Product[Product Name],MATCH(Sales_Data[[#This Row],[ProductID]],Product[ProductID],0))</f>
        <v>Maximus UM-01</v>
      </c>
      <c r="L228">
        <f>1/COUNTIFS(Sales_Data[Product Name],Sales_Data[[#This Row],[Product Name]])</f>
        <v>0.1111111111111111</v>
      </c>
      <c r="M228" t="str">
        <f>INDEX(Product[Category],MATCH(Sales_Data[[#This Row],[ProductID]],Product[ProductID],0))</f>
        <v>Urban</v>
      </c>
      <c r="N228" t="str">
        <f>INDEX(Product[Segment],MATCH(Sales_Data[[#This Row],[ProductID]],Product[ProductID],0))</f>
        <v>Moderation</v>
      </c>
      <c r="O228">
        <f>INDEX(Product[ManufacturerID],MATCH(Sales_Data[[#This Row],[ProductID]],Product[ProductID],0))</f>
        <v>7</v>
      </c>
      <c r="P228" s="5" t="str">
        <f>INDEX(Manufacturer[Manufacturer Name],MATCH(Sales_Data[[#This Row],[Manufacturer ID]],Manufacturer[ManufacturerID],0))</f>
        <v>VanArsdel</v>
      </c>
      <c r="Q228" s="5">
        <f>1/COUNTIFS(Sales_Data[Manufacturer Name],Sales_Data[[#This Row],[Manufacturer Name]])</f>
        <v>2.4570024570024569E-3</v>
      </c>
    </row>
    <row r="229" spans="1:17" x14ac:dyDescent="0.25">
      <c r="A229">
        <v>496</v>
      </c>
      <c r="B229" s="2">
        <v>42081</v>
      </c>
      <c r="C229" s="2" t="str">
        <f>TEXT(Sales_Data[[#This Row],[Date]],"yyyy")</f>
        <v>2015</v>
      </c>
      <c r="D229" s="2" t="str">
        <f>TEXT(Sales_Data[[#This Row],[Date]],"mmmm")</f>
        <v>March</v>
      </c>
      <c r="E229" s="2" t="str">
        <f>TEXT(Sales_Data[[#This Row],[Date]],"dddd")</f>
        <v>Wednesday</v>
      </c>
      <c r="F229" t="s">
        <v>1334</v>
      </c>
      <c r="G229">
        <v>1</v>
      </c>
      <c r="H229" s="3">
        <v>11147.85</v>
      </c>
      <c r="I229" t="s">
        <v>20</v>
      </c>
      <c r="J229" t="str">
        <f>INDEX(Location[State],MATCH(Sales_Data[[#This Row],[Zip]],Location[Zip],0))</f>
        <v>Alberta</v>
      </c>
      <c r="K229" t="str">
        <f>INDEX(Product[Product Name],MATCH(Sales_Data[[#This Row],[ProductID]],Product[ProductID],0))</f>
        <v>Maximus UM-01</v>
      </c>
      <c r="L229">
        <f>1/COUNTIFS(Sales_Data[Product Name],Sales_Data[[#This Row],[Product Name]])</f>
        <v>0.1111111111111111</v>
      </c>
      <c r="M229" t="str">
        <f>INDEX(Product[Category],MATCH(Sales_Data[[#This Row],[ProductID]],Product[ProductID],0))</f>
        <v>Urban</v>
      </c>
      <c r="N229" t="str">
        <f>INDEX(Product[Segment],MATCH(Sales_Data[[#This Row],[ProductID]],Product[ProductID],0))</f>
        <v>Moderation</v>
      </c>
      <c r="O229">
        <f>INDEX(Product[ManufacturerID],MATCH(Sales_Data[[#This Row],[ProductID]],Product[ProductID],0))</f>
        <v>7</v>
      </c>
      <c r="P229" s="5" t="str">
        <f>INDEX(Manufacturer[Manufacturer Name],MATCH(Sales_Data[[#This Row],[Manufacturer ID]],Manufacturer[ManufacturerID],0))</f>
        <v>VanArsdel</v>
      </c>
      <c r="Q229" s="5">
        <f>1/COUNTIFS(Sales_Data[Manufacturer Name],Sales_Data[[#This Row],[Manufacturer Name]])</f>
        <v>2.4570024570024569E-3</v>
      </c>
    </row>
    <row r="230" spans="1:17" x14ac:dyDescent="0.25">
      <c r="A230">
        <v>496</v>
      </c>
      <c r="B230" s="2">
        <v>42008</v>
      </c>
      <c r="C230" s="2" t="str">
        <f>TEXT(Sales_Data[[#This Row],[Date]],"yyyy")</f>
        <v>2015</v>
      </c>
      <c r="D230" s="2" t="str">
        <f>TEXT(Sales_Data[[#This Row],[Date]],"mmmm")</f>
        <v>January</v>
      </c>
      <c r="E230" s="2" t="str">
        <f>TEXT(Sales_Data[[#This Row],[Date]],"dddd")</f>
        <v>Sunday</v>
      </c>
      <c r="F230" t="s">
        <v>1602</v>
      </c>
      <c r="G230">
        <v>1</v>
      </c>
      <c r="H230" s="3">
        <v>11147.85</v>
      </c>
      <c r="I230" t="s">
        <v>20</v>
      </c>
      <c r="J230" t="str">
        <f>INDEX(Location[State],MATCH(Sales_Data[[#This Row],[Zip]],Location[Zip],0))</f>
        <v>British Columbia</v>
      </c>
      <c r="K230" t="str">
        <f>INDEX(Product[Product Name],MATCH(Sales_Data[[#This Row],[ProductID]],Product[ProductID],0))</f>
        <v>Maximus UM-01</v>
      </c>
      <c r="L230">
        <f>1/COUNTIFS(Sales_Data[Product Name],Sales_Data[[#This Row],[Product Name]])</f>
        <v>0.1111111111111111</v>
      </c>
      <c r="M230" t="str">
        <f>INDEX(Product[Category],MATCH(Sales_Data[[#This Row],[ProductID]],Product[ProductID],0))</f>
        <v>Urban</v>
      </c>
      <c r="N230" t="str">
        <f>INDEX(Product[Segment],MATCH(Sales_Data[[#This Row],[ProductID]],Product[ProductID],0))</f>
        <v>Moderation</v>
      </c>
      <c r="O230">
        <f>INDEX(Product[ManufacturerID],MATCH(Sales_Data[[#This Row],[ProductID]],Product[ProductID],0))</f>
        <v>7</v>
      </c>
      <c r="P230" s="5" t="str">
        <f>INDEX(Manufacturer[Manufacturer Name],MATCH(Sales_Data[[#This Row],[Manufacturer ID]],Manufacturer[ManufacturerID],0))</f>
        <v>VanArsdel</v>
      </c>
      <c r="Q230" s="5">
        <f>1/COUNTIFS(Sales_Data[Manufacturer Name],Sales_Data[[#This Row],[Manufacturer Name]])</f>
        <v>2.4570024570024569E-3</v>
      </c>
    </row>
    <row r="231" spans="1:17" x14ac:dyDescent="0.25">
      <c r="A231">
        <v>496</v>
      </c>
      <c r="B231" s="2">
        <v>42032</v>
      </c>
      <c r="C231" s="2" t="str">
        <f>TEXT(Sales_Data[[#This Row],[Date]],"yyyy")</f>
        <v>2015</v>
      </c>
      <c r="D231" s="2" t="str">
        <f>TEXT(Sales_Data[[#This Row],[Date]],"mmmm")</f>
        <v>January</v>
      </c>
      <c r="E231" s="2" t="str">
        <f>TEXT(Sales_Data[[#This Row],[Date]],"dddd")</f>
        <v>Wednesday</v>
      </c>
      <c r="F231" t="s">
        <v>1563</v>
      </c>
      <c r="G231">
        <v>1</v>
      </c>
      <c r="H231" s="3">
        <v>11339.37</v>
      </c>
      <c r="I231" t="s">
        <v>20</v>
      </c>
      <c r="J231" t="str">
        <f>INDEX(Location[State],MATCH(Sales_Data[[#This Row],[Zip]],Location[Zip],0))</f>
        <v>British Columbia</v>
      </c>
      <c r="K231" t="str">
        <f>INDEX(Product[Product Name],MATCH(Sales_Data[[#This Row],[ProductID]],Product[ProductID],0))</f>
        <v>Maximus UM-01</v>
      </c>
      <c r="L231">
        <f>1/COUNTIFS(Sales_Data[Product Name],Sales_Data[[#This Row],[Product Name]])</f>
        <v>0.1111111111111111</v>
      </c>
      <c r="M231" t="str">
        <f>INDEX(Product[Category],MATCH(Sales_Data[[#This Row],[ProductID]],Product[ProductID],0))</f>
        <v>Urban</v>
      </c>
      <c r="N231" t="str">
        <f>INDEX(Product[Segment],MATCH(Sales_Data[[#This Row],[ProductID]],Product[ProductID],0))</f>
        <v>Moderation</v>
      </c>
      <c r="O231">
        <f>INDEX(Product[ManufacturerID],MATCH(Sales_Data[[#This Row],[ProductID]],Product[ProductID],0))</f>
        <v>7</v>
      </c>
      <c r="P231" s="5" t="str">
        <f>INDEX(Manufacturer[Manufacturer Name],MATCH(Sales_Data[[#This Row],[Manufacturer ID]],Manufacturer[ManufacturerID],0))</f>
        <v>VanArsdel</v>
      </c>
      <c r="Q231" s="5">
        <f>1/COUNTIFS(Sales_Data[Manufacturer Name],Sales_Data[[#This Row],[Manufacturer Name]])</f>
        <v>2.4570024570024569E-3</v>
      </c>
    </row>
    <row r="232" spans="1:17" x14ac:dyDescent="0.25">
      <c r="A232">
        <v>496</v>
      </c>
      <c r="B232" s="2">
        <v>42129</v>
      </c>
      <c r="C232" s="2" t="str">
        <f>TEXT(Sales_Data[[#This Row],[Date]],"yyyy")</f>
        <v>2015</v>
      </c>
      <c r="D232" s="2" t="str">
        <f>TEXT(Sales_Data[[#This Row],[Date]],"mmmm")</f>
        <v>May</v>
      </c>
      <c r="E232" s="2" t="str">
        <f>TEXT(Sales_Data[[#This Row],[Date]],"dddd")</f>
        <v>Tuesday</v>
      </c>
      <c r="F232" t="s">
        <v>1230</v>
      </c>
      <c r="G232">
        <v>1</v>
      </c>
      <c r="H232" s="3">
        <v>11147.85</v>
      </c>
      <c r="I232" t="s">
        <v>20</v>
      </c>
      <c r="J232" t="str">
        <f>INDEX(Location[State],MATCH(Sales_Data[[#This Row],[Zip]],Location[Zip],0))</f>
        <v>Manitoba</v>
      </c>
      <c r="K232" t="str">
        <f>INDEX(Product[Product Name],MATCH(Sales_Data[[#This Row],[ProductID]],Product[ProductID],0))</f>
        <v>Maximus UM-01</v>
      </c>
      <c r="L232">
        <f>1/COUNTIFS(Sales_Data[Product Name],Sales_Data[[#This Row],[Product Name]])</f>
        <v>0.1111111111111111</v>
      </c>
      <c r="M232" t="str">
        <f>INDEX(Product[Category],MATCH(Sales_Data[[#This Row],[ProductID]],Product[ProductID],0))</f>
        <v>Urban</v>
      </c>
      <c r="N232" t="str">
        <f>INDEX(Product[Segment],MATCH(Sales_Data[[#This Row],[ProductID]],Product[ProductID],0))</f>
        <v>Moderation</v>
      </c>
      <c r="O232">
        <f>INDEX(Product[ManufacturerID],MATCH(Sales_Data[[#This Row],[ProductID]],Product[ProductID],0))</f>
        <v>7</v>
      </c>
      <c r="P232" s="5" t="str">
        <f>INDEX(Manufacturer[Manufacturer Name],MATCH(Sales_Data[[#This Row],[Manufacturer ID]],Manufacturer[ManufacturerID],0))</f>
        <v>VanArsdel</v>
      </c>
      <c r="Q232" s="5">
        <f>1/COUNTIFS(Sales_Data[Manufacturer Name],Sales_Data[[#This Row],[Manufacturer Name]])</f>
        <v>2.4570024570024569E-3</v>
      </c>
    </row>
    <row r="233" spans="1:17" x14ac:dyDescent="0.25">
      <c r="A233">
        <v>496</v>
      </c>
      <c r="B233" s="2">
        <v>42114</v>
      </c>
      <c r="C233" s="2" t="str">
        <f>TEXT(Sales_Data[[#This Row],[Date]],"yyyy")</f>
        <v>2015</v>
      </c>
      <c r="D233" s="2" t="str">
        <f>TEXT(Sales_Data[[#This Row],[Date]],"mmmm")</f>
        <v>April</v>
      </c>
      <c r="E233" s="2" t="str">
        <f>TEXT(Sales_Data[[#This Row],[Date]],"dddd")</f>
        <v>Monday</v>
      </c>
      <c r="F233" t="s">
        <v>1576</v>
      </c>
      <c r="G233">
        <v>1</v>
      </c>
      <c r="H233" s="3">
        <v>11339.37</v>
      </c>
      <c r="I233" t="s">
        <v>20</v>
      </c>
      <c r="J233" t="str">
        <f>INDEX(Location[State],MATCH(Sales_Data[[#This Row],[Zip]],Location[Zip],0))</f>
        <v>British Columbia</v>
      </c>
      <c r="K233" t="str">
        <f>INDEX(Product[Product Name],MATCH(Sales_Data[[#This Row],[ProductID]],Product[ProductID],0))</f>
        <v>Maximus UM-01</v>
      </c>
      <c r="L233">
        <f>1/COUNTIFS(Sales_Data[Product Name],Sales_Data[[#This Row],[Product Name]])</f>
        <v>0.1111111111111111</v>
      </c>
      <c r="M233" t="str">
        <f>INDEX(Product[Category],MATCH(Sales_Data[[#This Row],[ProductID]],Product[ProductID],0))</f>
        <v>Urban</v>
      </c>
      <c r="N233" t="str">
        <f>INDEX(Product[Segment],MATCH(Sales_Data[[#This Row],[ProductID]],Product[ProductID],0))</f>
        <v>Moderation</v>
      </c>
      <c r="O233">
        <f>INDEX(Product[ManufacturerID],MATCH(Sales_Data[[#This Row],[ProductID]],Product[ProductID],0))</f>
        <v>7</v>
      </c>
      <c r="P233" s="5" t="str">
        <f>INDEX(Manufacturer[Manufacturer Name],MATCH(Sales_Data[[#This Row],[Manufacturer ID]],Manufacturer[ManufacturerID],0))</f>
        <v>VanArsdel</v>
      </c>
      <c r="Q233" s="5">
        <f>1/COUNTIFS(Sales_Data[Manufacturer Name],Sales_Data[[#This Row],[Manufacturer Name]])</f>
        <v>2.4570024570024569E-3</v>
      </c>
    </row>
    <row r="234" spans="1:17" x14ac:dyDescent="0.25">
      <c r="A234">
        <v>496</v>
      </c>
      <c r="B234" s="2">
        <v>42124</v>
      </c>
      <c r="C234" s="2" t="str">
        <f>TEXT(Sales_Data[[#This Row],[Date]],"yyyy")</f>
        <v>2015</v>
      </c>
      <c r="D234" s="2" t="str">
        <f>TEXT(Sales_Data[[#This Row],[Date]],"mmmm")</f>
        <v>April</v>
      </c>
      <c r="E234" s="2" t="str">
        <f>TEXT(Sales_Data[[#This Row],[Date]],"dddd")</f>
        <v>Thursday</v>
      </c>
      <c r="F234" t="s">
        <v>1583</v>
      </c>
      <c r="G234">
        <v>1</v>
      </c>
      <c r="H234" s="3">
        <v>11339.37</v>
      </c>
      <c r="I234" t="s">
        <v>20</v>
      </c>
      <c r="J234" t="str">
        <f>INDEX(Location[State],MATCH(Sales_Data[[#This Row],[Zip]],Location[Zip],0))</f>
        <v>British Columbia</v>
      </c>
      <c r="K234" t="str">
        <f>INDEX(Product[Product Name],MATCH(Sales_Data[[#This Row],[ProductID]],Product[ProductID],0))</f>
        <v>Maximus UM-01</v>
      </c>
      <c r="L234">
        <f>1/COUNTIFS(Sales_Data[Product Name],Sales_Data[[#This Row],[Product Name]])</f>
        <v>0.1111111111111111</v>
      </c>
      <c r="M234" t="str">
        <f>INDEX(Product[Category],MATCH(Sales_Data[[#This Row],[ProductID]],Product[ProductID],0))</f>
        <v>Urban</v>
      </c>
      <c r="N234" t="str">
        <f>INDEX(Product[Segment],MATCH(Sales_Data[[#This Row],[ProductID]],Product[ProductID],0))</f>
        <v>Moderation</v>
      </c>
      <c r="O234">
        <f>INDEX(Product[ManufacturerID],MATCH(Sales_Data[[#This Row],[ProductID]],Product[ProductID],0))</f>
        <v>7</v>
      </c>
      <c r="P234" s="5" t="str">
        <f>INDEX(Manufacturer[Manufacturer Name],MATCH(Sales_Data[[#This Row],[Manufacturer ID]],Manufacturer[ManufacturerID],0))</f>
        <v>VanArsdel</v>
      </c>
      <c r="Q234" s="5">
        <f>1/COUNTIFS(Sales_Data[Manufacturer Name],Sales_Data[[#This Row],[Manufacturer Name]])</f>
        <v>2.4570024570024569E-3</v>
      </c>
    </row>
    <row r="235" spans="1:17" x14ac:dyDescent="0.25">
      <c r="A235">
        <v>496</v>
      </c>
      <c r="B235" s="2">
        <v>42172</v>
      </c>
      <c r="C235" s="2" t="str">
        <f>TEXT(Sales_Data[[#This Row],[Date]],"yyyy")</f>
        <v>2015</v>
      </c>
      <c r="D235" s="2" t="str">
        <f>TEXT(Sales_Data[[#This Row],[Date]],"mmmm")</f>
        <v>June</v>
      </c>
      <c r="E235" s="2" t="str">
        <f>TEXT(Sales_Data[[#This Row],[Date]],"dddd")</f>
        <v>Wednesday</v>
      </c>
      <c r="F235" t="s">
        <v>1385</v>
      </c>
      <c r="G235">
        <v>1</v>
      </c>
      <c r="H235" s="3">
        <v>11339.37</v>
      </c>
      <c r="I235" t="s">
        <v>20</v>
      </c>
      <c r="J235" t="str">
        <f>INDEX(Location[State],MATCH(Sales_Data[[#This Row],[Zip]],Location[Zip],0))</f>
        <v>Alberta</v>
      </c>
      <c r="K235" t="str">
        <f>INDEX(Product[Product Name],MATCH(Sales_Data[[#This Row],[ProductID]],Product[ProductID],0))</f>
        <v>Maximus UM-01</v>
      </c>
      <c r="L235">
        <f>1/COUNTIFS(Sales_Data[Product Name],Sales_Data[[#This Row],[Product Name]])</f>
        <v>0.1111111111111111</v>
      </c>
      <c r="M235" t="str">
        <f>INDEX(Product[Category],MATCH(Sales_Data[[#This Row],[ProductID]],Product[ProductID],0))</f>
        <v>Urban</v>
      </c>
      <c r="N235" t="str">
        <f>INDEX(Product[Segment],MATCH(Sales_Data[[#This Row],[ProductID]],Product[ProductID],0))</f>
        <v>Moderation</v>
      </c>
      <c r="O235">
        <f>INDEX(Product[ManufacturerID],MATCH(Sales_Data[[#This Row],[ProductID]],Product[ProductID],0))</f>
        <v>7</v>
      </c>
      <c r="P235" s="5" t="str">
        <f>INDEX(Manufacturer[Manufacturer Name],MATCH(Sales_Data[[#This Row],[Manufacturer ID]],Manufacturer[ManufacturerID],0))</f>
        <v>VanArsdel</v>
      </c>
      <c r="Q235" s="5">
        <f>1/COUNTIFS(Sales_Data[Manufacturer Name],Sales_Data[[#This Row],[Manufacturer Name]])</f>
        <v>2.4570024570024569E-3</v>
      </c>
    </row>
    <row r="236" spans="1:17" x14ac:dyDescent="0.25">
      <c r="A236">
        <v>501</v>
      </c>
      <c r="B236" s="2">
        <v>42057</v>
      </c>
      <c r="C236" s="2" t="str">
        <f>TEXT(Sales_Data[[#This Row],[Date]],"yyyy")</f>
        <v>2015</v>
      </c>
      <c r="D236" s="2" t="str">
        <f>TEXT(Sales_Data[[#This Row],[Date]],"mmmm")</f>
        <v>February</v>
      </c>
      <c r="E236" s="2" t="str">
        <f>TEXT(Sales_Data[[#This Row],[Date]],"dddd")</f>
        <v>Sunday</v>
      </c>
      <c r="F236" t="s">
        <v>1330</v>
      </c>
      <c r="G236">
        <v>1</v>
      </c>
      <c r="H236" s="3">
        <v>13347.81</v>
      </c>
      <c r="I236" t="s">
        <v>20</v>
      </c>
      <c r="J236" t="str">
        <f>INDEX(Location[State],MATCH(Sales_Data[[#This Row],[Zip]],Location[Zip],0))</f>
        <v>Alberta</v>
      </c>
      <c r="K236" t="str">
        <f>INDEX(Product[Product Name],MATCH(Sales_Data[[#This Row],[ProductID]],Product[ProductID],0))</f>
        <v>Maximus UM-06</v>
      </c>
      <c r="L236">
        <f>1/COUNTIFS(Sales_Data[Product Name],Sales_Data[[#This Row],[Product Name]])</f>
        <v>0.5</v>
      </c>
      <c r="M236" t="str">
        <f>INDEX(Product[Category],MATCH(Sales_Data[[#This Row],[ProductID]],Product[ProductID],0))</f>
        <v>Urban</v>
      </c>
      <c r="N236" t="str">
        <f>INDEX(Product[Segment],MATCH(Sales_Data[[#This Row],[ProductID]],Product[ProductID],0))</f>
        <v>Moderation</v>
      </c>
      <c r="O236">
        <f>INDEX(Product[ManufacturerID],MATCH(Sales_Data[[#This Row],[ProductID]],Product[ProductID],0))</f>
        <v>7</v>
      </c>
      <c r="P236" s="5" t="str">
        <f>INDEX(Manufacturer[Manufacturer Name],MATCH(Sales_Data[[#This Row],[Manufacturer ID]],Manufacturer[ManufacturerID],0))</f>
        <v>VanArsdel</v>
      </c>
      <c r="Q236" s="5">
        <f>1/COUNTIFS(Sales_Data[Manufacturer Name],Sales_Data[[#This Row],[Manufacturer Name]])</f>
        <v>2.4570024570024569E-3</v>
      </c>
    </row>
    <row r="237" spans="1:17" x14ac:dyDescent="0.25">
      <c r="A237">
        <v>501</v>
      </c>
      <c r="B237" s="2">
        <v>42143</v>
      </c>
      <c r="C237" s="2" t="str">
        <f>TEXT(Sales_Data[[#This Row],[Date]],"yyyy")</f>
        <v>2015</v>
      </c>
      <c r="D237" s="2" t="str">
        <f>TEXT(Sales_Data[[#This Row],[Date]],"mmmm")</f>
        <v>May</v>
      </c>
      <c r="E237" s="2" t="str">
        <f>TEXT(Sales_Data[[#This Row],[Date]],"dddd")</f>
        <v>Tuesday</v>
      </c>
      <c r="F237" t="s">
        <v>1552</v>
      </c>
      <c r="G237">
        <v>1</v>
      </c>
      <c r="H237" s="3">
        <v>13347.81</v>
      </c>
      <c r="I237" t="s">
        <v>20</v>
      </c>
      <c r="J237" t="str">
        <f>INDEX(Location[State],MATCH(Sales_Data[[#This Row],[Zip]],Location[Zip],0))</f>
        <v>British Columbia</v>
      </c>
      <c r="K237" t="str">
        <f>INDEX(Product[Product Name],MATCH(Sales_Data[[#This Row],[ProductID]],Product[ProductID],0))</f>
        <v>Maximus UM-06</v>
      </c>
      <c r="L237">
        <f>1/COUNTIFS(Sales_Data[Product Name],Sales_Data[[#This Row],[Product Name]])</f>
        <v>0.5</v>
      </c>
      <c r="M237" t="str">
        <f>INDEX(Product[Category],MATCH(Sales_Data[[#This Row],[ProductID]],Product[ProductID],0))</f>
        <v>Urban</v>
      </c>
      <c r="N237" t="str">
        <f>INDEX(Product[Segment],MATCH(Sales_Data[[#This Row],[ProductID]],Product[ProductID],0))</f>
        <v>Moderation</v>
      </c>
      <c r="O237">
        <f>INDEX(Product[ManufacturerID],MATCH(Sales_Data[[#This Row],[ProductID]],Product[ProductID],0))</f>
        <v>7</v>
      </c>
      <c r="P237" s="5" t="str">
        <f>INDEX(Manufacturer[Manufacturer Name],MATCH(Sales_Data[[#This Row],[Manufacturer ID]],Manufacturer[ManufacturerID],0))</f>
        <v>VanArsdel</v>
      </c>
      <c r="Q237" s="5">
        <f>1/COUNTIFS(Sales_Data[Manufacturer Name],Sales_Data[[#This Row],[Manufacturer Name]])</f>
        <v>2.4570024570024569E-3</v>
      </c>
    </row>
    <row r="238" spans="1:17" x14ac:dyDescent="0.25">
      <c r="A238">
        <v>506</v>
      </c>
      <c r="B238" s="2">
        <v>42034</v>
      </c>
      <c r="C238" s="2" t="str">
        <f>TEXT(Sales_Data[[#This Row],[Date]],"yyyy")</f>
        <v>2015</v>
      </c>
      <c r="D238" s="2" t="str">
        <f>TEXT(Sales_Data[[#This Row],[Date]],"mmmm")</f>
        <v>January</v>
      </c>
      <c r="E238" s="2" t="str">
        <f>TEXT(Sales_Data[[#This Row],[Date]],"dddd")</f>
        <v>Friday</v>
      </c>
      <c r="F238" t="s">
        <v>839</v>
      </c>
      <c r="G238">
        <v>1</v>
      </c>
      <c r="H238" s="3">
        <v>15560.37</v>
      </c>
      <c r="I238" t="s">
        <v>20</v>
      </c>
      <c r="J238" t="str">
        <f>INDEX(Location[State],MATCH(Sales_Data[[#This Row],[Zip]],Location[Zip],0))</f>
        <v>Ontario</v>
      </c>
      <c r="K238" t="str">
        <f>INDEX(Product[Product Name],MATCH(Sales_Data[[#This Row],[ProductID]],Product[ProductID],0))</f>
        <v>Maximus UM-11</v>
      </c>
      <c r="L238">
        <f>1/COUNTIFS(Sales_Data[Product Name],Sales_Data[[#This Row],[Product Name]])</f>
        <v>3.4482758620689655E-2</v>
      </c>
      <c r="M238" t="str">
        <f>INDEX(Product[Category],MATCH(Sales_Data[[#This Row],[ProductID]],Product[ProductID],0))</f>
        <v>Urban</v>
      </c>
      <c r="N238" t="str">
        <f>INDEX(Product[Segment],MATCH(Sales_Data[[#This Row],[ProductID]],Product[ProductID],0))</f>
        <v>Moderation</v>
      </c>
      <c r="O238">
        <f>INDEX(Product[ManufacturerID],MATCH(Sales_Data[[#This Row],[ProductID]],Product[ProductID],0))</f>
        <v>7</v>
      </c>
      <c r="P238" s="5" t="str">
        <f>INDEX(Manufacturer[Manufacturer Name],MATCH(Sales_Data[[#This Row],[Manufacturer ID]],Manufacturer[ManufacturerID],0))</f>
        <v>VanArsdel</v>
      </c>
      <c r="Q238" s="5">
        <f>1/COUNTIFS(Sales_Data[Manufacturer Name],Sales_Data[[#This Row],[Manufacturer Name]])</f>
        <v>2.4570024570024569E-3</v>
      </c>
    </row>
    <row r="239" spans="1:17" x14ac:dyDescent="0.25">
      <c r="A239">
        <v>506</v>
      </c>
      <c r="B239" s="2">
        <v>42094</v>
      </c>
      <c r="C239" s="2" t="str">
        <f>TEXT(Sales_Data[[#This Row],[Date]],"yyyy")</f>
        <v>2015</v>
      </c>
      <c r="D239" s="2" t="str">
        <f>TEXT(Sales_Data[[#This Row],[Date]],"mmmm")</f>
        <v>March</v>
      </c>
      <c r="E239" s="2" t="str">
        <f>TEXT(Sales_Data[[#This Row],[Date]],"dddd")</f>
        <v>Tuesday</v>
      </c>
      <c r="F239" t="s">
        <v>838</v>
      </c>
      <c r="G239">
        <v>1</v>
      </c>
      <c r="H239" s="3">
        <v>15560.37</v>
      </c>
      <c r="I239" t="s">
        <v>20</v>
      </c>
      <c r="J239" t="str">
        <f>INDEX(Location[State],MATCH(Sales_Data[[#This Row],[Zip]],Location[Zip],0))</f>
        <v>Ontario</v>
      </c>
      <c r="K239" t="str">
        <f>INDEX(Product[Product Name],MATCH(Sales_Data[[#This Row],[ProductID]],Product[ProductID],0))</f>
        <v>Maximus UM-11</v>
      </c>
      <c r="L239">
        <f>1/COUNTIFS(Sales_Data[Product Name],Sales_Data[[#This Row],[Product Name]])</f>
        <v>3.4482758620689655E-2</v>
      </c>
      <c r="M239" t="str">
        <f>INDEX(Product[Category],MATCH(Sales_Data[[#This Row],[ProductID]],Product[ProductID],0))</f>
        <v>Urban</v>
      </c>
      <c r="N239" t="str">
        <f>INDEX(Product[Segment],MATCH(Sales_Data[[#This Row],[ProductID]],Product[ProductID],0))</f>
        <v>Moderation</v>
      </c>
      <c r="O239">
        <f>INDEX(Product[ManufacturerID],MATCH(Sales_Data[[#This Row],[ProductID]],Product[ProductID],0))</f>
        <v>7</v>
      </c>
      <c r="P239" s="5" t="str">
        <f>INDEX(Manufacturer[Manufacturer Name],MATCH(Sales_Data[[#This Row],[Manufacturer ID]],Manufacturer[ManufacturerID],0))</f>
        <v>VanArsdel</v>
      </c>
      <c r="Q239" s="5">
        <f>1/COUNTIFS(Sales_Data[Manufacturer Name],Sales_Data[[#This Row],[Manufacturer Name]])</f>
        <v>2.4570024570024569E-3</v>
      </c>
    </row>
    <row r="240" spans="1:17" x14ac:dyDescent="0.25">
      <c r="A240">
        <v>506</v>
      </c>
      <c r="B240" s="2">
        <v>42149</v>
      </c>
      <c r="C240" s="2" t="str">
        <f>TEXT(Sales_Data[[#This Row],[Date]],"yyyy")</f>
        <v>2015</v>
      </c>
      <c r="D240" s="2" t="str">
        <f>TEXT(Sales_Data[[#This Row],[Date]],"mmmm")</f>
        <v>May</v>
      </c>
      <c r="E240" s="2" t="str">
        <f>TEXT(Sales_Data[[#This Row],[Date]],"dddd")</f>
        <v>Monday</v>
      </c>
      <c r="F240" t="s">
        <v>1401</v>
      </c>
      <c r="G240">
        <v>1</v>
      </c>
      <c r="H240" s="3">
        <v>15560.37</v>
      </c>
      <c r="I240" t="s">
        <v>20</v>
      </c>
      <c r="J240" t="str">
        <f>INDEX(Location[State],MATCH(Sales_Data[[#This Row],[Zip]],Location[Zip],0))</f>
        <v>Alberta</v>
      </c>
      <c r="K240" t="str">
        <f>INDEX(Product[Product Name],MATCH(Sales_Data[[#This Row],[ProductID]],Product[ProductID],0))</f>
        <v>Maximus UM-11</v>
      </c>
      <c r="L240">
        <f>1/COUNTIFS(Sales_Data[Product Name],Sales_Data[[#This Row],[Product Name]])</f>
        <v>3.4482758620689655E-2</v>
      </c>
      <c r="M240" t="str">
        <f>INDEX(Product[Category],MATCH(Sales_Data[[#This Row],[ProductID]],Product[ProductID],0))</f>
        <v>Urban</v>
      </c>
      <c r="N240" t="str">
        <f>INDEX(Product[Segment],MATCH(Sales_Data[[#This Row],[ProductID]],Product[ProductID],0))</f>
        <v>Moderation</v>
      </c>
      <c r="O240">
        <f>INDEX(Product[ManufacturerID],MATCH(Sales_Data[[#This Row],[ProductID]],Product[ProductID],0))</f>
        <v>7</v>
      </c>
      <c r="P240" s="5" t="str">
        <f>INDEX(Manufacturer[Manufacturer Name],MATCH(Sales_Data[[#This Row],[Manufacturer ID]],Manufacturer[ManufacturerID],0))</f>
        <v>VanArsdel</v>
      </c>
      <c r="Q240" s="5">
        <f>1/COUNTIFS(Sales_Data[Manufacturer Name],Sales_Data[[#This Row],[Manufacturer Name]])</f>
        <v>2.4570024570024569E-3</v>
      </c>
    </row>
    <row r="241" spans="1:17" x14ac:dyDescent="0.25">
      <c r="A241">
        <v>506</v>
      </c>
      <c r="B241" s="2">
        <v>42180</v>
      </c>
      <c r="C241" s="2" t="str">
        <f>TEXT(Sales_Data[[#This Row],[Date]],"yyyy")</f>
        <v>2015</v>
      </c>
      <c r="D241" s="2" t="str">
        <f>TEXT(Sales_Data[[#This Row],[Date]],"mmmm")</f>
        <v>June</v>
      </c>
      <c r="E241" s="2" t="str">
        <f>TEXT(Sales_Data[[#This Row],[Date]],"dddd")</f>
        <v>Thursday</v>
      </c>
      <c r="F241" t="s">
        <v>1215</v>
      </c>
      <c r="G241">
        <v>1</v>
      </c>
      <c r="H241" s="3">
        <v>15560.37</v>
      </c>
      <c r="I241" t="s">
        <v>20</v>
      </c>
      <c r="J241" t="str">
        <f>INDEX(Location[State],MATCH(Sales_Data[[#This Row],[Zip]],Location[Zip],0))</f>
        <v>Manitoba</v>
      </c>
      <c r="K241" t="str">
        <f>INDEX(Product[Product Name],MATCH(Sales_Data[[#This Row],[ProductID]],Product[ProductID],0))</f>
        <v>Maximus UM-11</v>
      </c>
      <c r="L241">
        <f>1/COUNTIFS(Sales_Data[Product Name],Sales_Data[[#This Row],[Product Name]])</f>
        <v>3.4482758620689655E-2</v>
      </c>
      <c r="M241" t="str">
        <f>INDEX(Product[Category],MATCH(Sales_Data[[#This Row],[ProductID]],Product[ProductID],0))</f>
        <v>Urban</v>
      </c>
      <c r="N241" t="str">
        <f>INDEX(Product[Segment],MATCH(Sales_Data[[#This Row],[ProductID]],Product[ProductID],0))</f>
        <v>Moderation</v>
      </c>
      <c r="O241">
        <f>INDEX(Product[ManufacturerID],MATCH(Sales_Data[[#This Row],[ProductID]],Product[ProductID],0))</f>
        <v>7</v>
      </c>
      <c r="P241" s="5" t="str">
        <f>INDEX(Manufacturer[Manufacturer Name],MATCH(Sales_Data[[#This Row],[Manufacturer ID]],Manufacturer[ManufacturerID],0))</f>
        <v>VanArsdel</v>
      </c>
      <c r="Q241" s="5">
        <f>1/COUNTIFS(Sales_Data[Manufacturer Name],Sales_Data[[#This Row],[Manufacturer Name]])</f>
        <v>2.4570024570024569E-3</v>
      </c>
    </row>
    <row r="242" spans="1:17" x14ac:dyDescent="0.25">
      <c r="A242">
        <v>506</v>
      </c>
      <c r="B242" s="2">
        <v>42087</v>
      </c>
      <c r="C242" s="2" t="str">
        <f>TEXT(Sales_Data[[#This Row],[Date]],"yyyy")</f>
        <v>2015</v>
      </c>
      <c r="D242" s="2" t="str">
        <f>TEXT(Sales_Data[[#This Row],[Date]],"mmmm")</f>
        <v>March</v>
      </c>
      <c r="E242" s="2" t="str">
        <f>TEXT(Sales_Data[[#This Row],[Date]],"dddd")</f>
        <v>Tuesday</v>
      </c>
      <c r="F242" t="s">
        <v>842</v>
      </c>
      <c r="G242">
        <v>1</v>
      </c>
      <c r="H242" s="3">
        <v>15560.37</v>
      </c>
      <c r="I242" t="s">
        <v>20</v>
      </c>
      <c r="J242" t="str">
        <f>INDEX(Location[State],MATCH(Sales_Data[[#This Row],[Zip]],Location[Zip],0))</f>
        <v>Ontario</v>
      </c>
      <c r="K242" t="str">
        <f>INDEX(Product[Product Name],MATCH(Sales_Data[[#This Row],[ProductID]],Product[ProductID],0))</f>
        <v>Maximus UM-11</v>
      </c>
      <c r="L242">
        <f>1/COUNTIFS(Sales_Data[Product Name],Sales_Data[[#This Row],[Product Name]])</f>
        <v>3.4482758620689655E-2</v>
      </c>
      <c r="M242" t="str">
        <f>INDEX(Product[Category],MATCH(Sales_Data[[#This Row],[ProductID]],Product[ProductID],0))</f>
        <v>Urban</v>
      </c>
      <c r="N242" t="str">
        <f>INDEX(Product[Segment],MATCH(Sales_Data[[#This Row],[ProductID]],Product[ProductID],0))</f>
        <v>Moderation</v>
      </c>
      <c r="O242">
        <f>INDEX(Product[ManufacturerID],MATCH(Sales_Data[[#This Row],[ProductID]],Product[ProductID],0))</f>
        <v>7</v>
      </c>
      <c r="P242" s="5" t="str">
        <f>INDEX(Manufacturer[Manufacturer Name],MATCH(Sales_Data[[#This Row],[Manufacturer ID]],Manufacturer[ManufacturerID],0))</f>
        <v>VanArsdel</v>
      </c>
      <c r="Q242" s="5">
        <f>1/COUNTIFS(Sales_Data[Manufacturer Name],Sales_Data[[#This Row],[Manufacturer Name]])</f>
        <v>2.4570024570024569E-3</v>
      </c>
    </row>
    <row r="243" spans="1:17" x14ac:dyDescent="0.25">
      <c r="A243">
        <v>506</v>
      </c>
      <c r="B243" s="2">
        <v>42176</v>
      </c>
      <c r="C243" s="2" t="str">
        <f>TEXT(Sales_Data[[#This Row],[Date]],"yyyy")</f>
        <v>2015</v>
      </c>
      <c r="D243" s="2" t="str">
        <f>TEXT(Sales_Data[[#This Row],[Date]],"mmmm")</f>
        <v>June</v>
      </c>
      <c r="E243" s="2" t="str">
        <f>TEXT(Sales_Data[[#This Row],[Date]],"dddd")</f>
        <v>Sunday</v>
      </c>
      <c r="F243" t="s">
        <v>984</v>
      </c>
      <c r="G243">
        <v>1</v>
      </c>
      <c r="H243" s="3">
        <v>15560.37</v>
      </c>
      <c r="I243" t="s">
        <v>20</v>
      </c>
      <c r="J243" t="str">
        <f>INDEX(Location[State],MATCH(Sales_Data[[#This Row],[Zip]],Location[Zip],0))</f>
        <v>Ontario</v>
      </c>
      <c r="K243" t="str">
        <f>INDEX(Product[Product Name],MATCH(Sales_Data[[#This Row],[ProductID]],Product[ProductID],0))</f>
        <v>Maximus UM-11</v>
      </c>
      <c r="L243">
        <f>1/COUNTIFS(Sales_Data[Product Name],Sales_Data[[#This Row],[Product Name]])</f>
        <v>3.4482758620689655E-2</v>
      </c>
      <c r="M243" t="str">
        <f>INDEX(Product[Category],MATCH(Sales_Data[[#This Row],[ProductID]],Product[ProductID],0))</f>
        <v>Urban</v>
      </c>
      <c r="N243" t="str">
        <f>INDEX(Product[Segment],MATCH(Sales_Data[[#This Row],[ProductID]],Product[ProductID],0))</f>
        <v>Moderation</v>
      </c>
      <c r="O243">
        <f>INDEX(Product[ManufacturerID],MATCH(Sales_Data[[#This Row],[ProductID]],Product[ProductID],0))</f>
        <v>7</v>
      </c>
      <c r="P243" s="5" t="str">
        <f>INDEX(Manufacturer[Manufacturer Name],MATCH(Sales_Data[[#This Row],[Manufacturer ID]],Manufacturer[ManufacturerID],0))</f>
        <v>VanArsdel</v>
      </c>
      <c r="Q243" s="5">
        <f>1/COUNTIFS(Sales_Data[Manufacturer Name],Sales_Data[[#This Row],[Manufacturer Name]])</f>
        <v>2.4570024570024569E-3</v>
      </c>
    </row>
    <row r="244" spans="1:17" x14ac:dyDescent="0.25">
      <c r="A244">
        <v>506</v>
      </c>
      <c r="B244" s="2">
        <v>42176</v>
      </c>
      <c r="C244" s="2" t="str">
        <f>TEXT(Sales_Data[[#This Row],[Date]],"yyyy")</f>
        <v>2015</v>
      </c>
      <c r="D244" s="2" t="str">
        <f>TEXT(Sales_Data[[#This Row],[Date]],"mmmm")</f>
        <v>June</v>
      </c>
      <c r="E244" s="2" t="str">
        <f>TEXT(Sales_Data[[#This Row],[Date]],"dddd")</f>
        <v>Sunday</v>
      </c>
      <c r="F244" t="s">
        <v>992</v>
      </c>
      <c r="G244">
        <v>1</v>
      </c>
      <c r="H244" s="3">
        <v>15560.37</v>
      </c>
      <c r="I244" t="s">
        <v>20</v>
      </c>
      <c r="J244" t="str">
        <f>INDEX(Location[State],MATCH(Sales_Data[[#This Row],[Zip]],Location[Zip],0))</f>
        <v>Ontario</v>
      </c>
      <c r="K244" t="str">
        <f>INDEX(Product[Product Name],MATCH(Sales_Data[[#This Row],[ProductID]],Product[ProductID],0))</f>
        <v>Maximus UM-11</v>
      </c>
      <c r="L244">
        <f>1/COUNTIFS(Sales_Data[Product Name],Sales_Data[[#This Row],[Product Name]])</f>
        <v>3.4482758620689655E-2</v>
      </c>
      <c r="M244" t="str">
        <f>INDEX(Product[Category],MATCH(Sales_Data[[#This Row],[ProductID]],Product[ProductID],0))</f>
        <v>Urban</v>
      </c>
      <c r="N244" t="str">
        <f>INDEX(Product[Segment],MATCH(Sales_Data[[#This Row],[ProductID]],Product[ProductID],0))</f>
        <v>Moderation</v>
      </c>
      <c r="O244">
        <f>INDEX(Product[ManufacturerID],MATCH(Sales_Data[[#This Row],[ProductID]],Product[ProductID],0))</f>
        <v>7</v>
      </c>
      <c r="P244" s="5" t="str">
        <f>INDEX(Manufacturer[Manufacturer Name],MATCH(Sales_Data[[#This Row],[Manufacturer ID]],Manufacturer[ManufacturerID],0))</f>
        <v>VanArsdel</v>
      </c>
      <c r="Q244" s="5">
        <f>1/COUNTIFS(Sales_Data[Manufacturer Name],Sales_Data[[#This Row],[Manufacturer Name]])</f>
        <v>2.4570024570024569E-3</v>
      </c>
    </row>
    <row r="245" spans="1:17" x14ac:dyDescent="0.25">
      <c r="A245">
        <v>506</v>
      </c>
      <c r="B245" s="2">
        <v>42148</v>
      </c>
      <c r="C245" s="2" t="str">
        <f>TEXT(Sales_Data[[#This Row],[Date]],"yyyy")</f>
        <v>2015</v>
      </c>
      <c r="D245" s="2" t="str">
        <f>TEXT(Sales_Data[[#This Row],[Date]],"mmmm")</f>
        <v>May</v>
      </c>
      <c r="E245" s="2" t="str">
        <f>TEXT(Sales_Data[[#This Row],[Date]],"dddd")</f>
        <v>Sunday</v>
      </c>
      <c r="F245" t="s">
        <v>1583</v>
      </c>
      <c r="G245">
        <v>1</v>
      </c>
      <c r="H245" s="3">
        <v>15560.37</v>
      </c>
      <c r="I245" t="s">
        <v>20</v>
      </c>
      <c r="J245" t="str">
        <f>INDEX(Location[State],MATCH(Sales_Data[[#This Row],[Zip]],Location[Zip],0))</f>
        <v>British Columbia</v>
      </c>
      <c r="K245" t="str">
        <f>INDEX(Product[Product Name],MATCH(Sales_Data[[#This Row],[ProductID]],Product[ProductID],0))</f>
        <v>Maximus UM-11</v>
      </c>
      <c r="L245">
        <f>1/COUNTIFS(Sales_Data[Product Name],Sales_Data[[#This Row],[Product Name]])</f>
        <v>3.4482758620689655E-2</v>
      </c>
      <c r="M245" t="str">
        <f>INDEX(Product[Category],MATCH(Sales_Data[[#This Row],[ProductID]],Product[ProductID],0))</f>
        <v>Urban</v>
      </c>
      <c r="N245" t="str">
        <f>INDEX(Product[Segment],MATCH(Sales_Data[[#This Row],[ProductID]],Product[ProductID],0))</f>
        <v>Moderation</v>
      </c>
      <c r="O245">
        <f>INDEX(Product[ManufacturerID],MATCH(Sales_Data[[#This Row],[ProductID]],Product[ProductID],0))</f>
        <v>7</v>
      </c>
      <c r="P245" s="5" t="str">
        <f>INDEX(Manufacturer[Manufacturer Name],MATCH(Sales_Data[[#This Row],[Manufacturer ID]],Manufacturer[ManufacturerID],0))</f>
        <v>VanArsdel</v>
      </c>
      <c r="Q245" s="5">
        <f>1/COUNTIFS(Sales_Data[Manufacturer Name],Sales_Data[[#This Row],[Manufacturer Name]])</f>
        <v>2.4570024570024569E-3</v>
      </c>
    </row>
    <row r="246" spans="1:17" x14ac:dyDescent="0.25">
      <c r="A246">
        <v>506</v>
      </c>
      <c r="B246" s="2">
        <v>42017</v>
      </c>
      <c r="C246" s="2" t="str">
        <f>TEXT(Sales_Data[[#This Row],[Date]],"yyyy")</f>
        <v>2015</v>
      </c>
      <c r="D246" s="2" t="str">
        <f>TEXT(Sales_Data[[#This Row],[Date]],"mmmm")</f>
        <v>January</v>
      </c>
      <c r="E246" s="2" t="str">
        <f>TEXT(Sales_Data[[#This Row],[Date]],"dddd")</f>
        <v>Tuesday</v>
      </c>
      <c r="F246" t="s">
        <v>1202</v>
      </c>
      <c r="G246">
        <v>1</v>
      </c>
      <c r="H246" s="3">
        <v>15560.37</v>
      </c>
      <c r="I246" t="s">
        <v>20</v>
      </c>
      <c r="J246" t="str">
        <f>INDEX(Location[State],MATCH(Sales_Data[[#This Row],[Zip]],Location[Zip],0))</f>
        <v>Manitoba</v>
      </c>
      <c r="K246" t="str">
        <f>INDEX(Product[Product Name],MATCH(Sales_Data[[#This Row],[ProductID]],Product[ProductID],0))</f>
        <v>Maximus UM-11</v>
      </c>
      <c r="L246">
        <f>1/COUNTIFS(Sales_Data[Product Name],Sales_Data[[#This Row],[Product Name]])</f>
        <v>3.4482758620689655E-2</v>
      </c>
      <c r="M246" t="str">
        <f>INDEX(Product[Category],MATCH(Sales_Data[[#This Row],[ProductID]],Product[ProductID],0))</f>
        <v>Urban</v>
      </c>
      <c r="N246" t="str">
        <f>INDEX(Product[Segment],MATCH(Sales_Data[[#This Row],[ProductID]],Product[ProductID],0))</f>
        <v>Moderation</v>
      </c>
      <c r="O246">
        <f>INDEX(Product[ManufacturerID],MATCH(Sales_Data[[#This Row],[ProductID]],Product[ProductID],0))</f>
        <v>7</v>
      </c>
      <c r="P246" s="5" t="str">
        <f>INDEX(Manufacturer[Manufacturer Name],MATCH(Sales_Data[[#This Row],[Manufacturer ID]],Manufacturer[ManufacturerID],0))</f>
        <v>VanArsdel</v>
      </c>
      <c r="Q246" s="5">
        <f>1/COUNTIFS(Sales_Data[Manufacturer Name],Sales_Data[[#This Row],[Manufacturer Name]])</f>
        <v>2.4570024570024569E-3</v>
      </c>
    </row>
    <row r="247" spans="1:17" x14ac:dyDescent="0.25">
      <c r="A247">
        <v>506</v>
      </c>
      <c r="B247" s="2">
        <v>42061</v>
      </c>
      <c r="C247" s="2" t="str">
        <f>TEXT(Sales_Data[[#This Row],[Date]],"yyyy")</f>
        <v>2015</v>
      </c>
      <c r="D247" s="2" t="str">
        <f>TEXT(Sales_Data[[#This Row],[Date]],"mmmm")</f>
        <v>February</v>
      </c>
      <c r="E247" s="2" t="str">
        <f>TEXT(Sales_Data[[#This Row],[Date]],"dddd")</f>
        <v>Thursday</v>
      </c>
      <c r="F247" t="s">
        <v>1327</v>
      </c>
      <c r="G247">
        <v>1</v>
      </c>
      <c r="H247" s="3">
        <v>15560.37</v>
      </c>
      <c r="I247" t="s">
        <v>20</v>
      </c>
      <c r="J247" t="str">
        <f>INDEX(Location[State],MATCH(Sales_Data[[#This Row],[Zip]],Location[Zip],0))</f>
        <v>Alberta</v>
      </c>
      <c r="K247" t="str">
        <f>INDEX(Product[Product Name],MATCH(Sales_Data[[#This Row],[ProductID]],Product[ProductID],0))</f>
        <v>Maximus UM-11</v>
      </c>
      <c r="L247">
        <f>1/COUNTIFS(Sales_Data[Product Name],Sales_Data[[#This Row],[Product Name]])</f>
        <v>3.4482758620689655E-2</v>
      </c>
      <c r="M247" t="str">
        <f>INDEX(Product[Category],MATCH(Sales_Data[[#This Row],[ProductID]],Product[ProductID],0))</f>
        <v>Urban</v>
      </c>
      <c r="N247" t="str">
        <f>INDEX(Product[Segment],MATCH(Sales_Data[[#This Row],[ProductID]],Product[ProductID],0))</f>
        <v>Moderation</v>
      </c>
      <c r="O247">
        <f>INDEX(Product[ManufacturerID],MATCH(Sales_Data[[#This Row],[ProductID]],Product[ProductID],0))</f>
        <v>7</v>
      </c>
      <c r="P247" s="5" t="str">
        <f>INDEX(Manufacturer[Manufacturer Name],MATCH(Sales_Data[[#This Row],[Manufacturer ID]],Manufacturer[ManufacturerID],0))</f>
        <v>VanArsdel</v>
      </c>
      <c r="Q247" s="5">
        <f>1/COUNTIFS(Sales_Data[Manufacturer Name],Sales_Data[[#This Row],[Manufacturer Name]])</f>
        <v>2.4570024570024569E-3</v>
      </c>
    </row>
    <row r="248" spans="1:17" x14ac:dyDescent="0.25">
      <c r="A248">
        <v>506</v>
      </c>
      <c r="B248" s="2">
        <v>42063</v>
      </c>
      <c r="C248" s="2" t="str">
        <f>TEXT(Sales_Data[[#This Row],[Date]],"yyyy")</f>
        <v>2015</v>
      </c>
      <c r="D248" s="2" t="str">
        <f>TEXT(Sales_Data[[#This Row],[Date]],"mmmm")</f>
        <v>February</v>
      </c>
      <c r="E248" s="2" t="str">
        <f>TEXT(Sales_Data[[#This Row],[Date]],"dddd")</f>
        <v>Saturday</v>
      </c>
      <c r="F248" t="s">
        <v>1327</v>
      </c>
      <c r="G248">
        <v>1</v>
      </c>
      <c r="H248" s="3">
        <v>15560.37</v>
      </c>
      <c r="I248" t="s">
        <v>20</v>
      </c>
      <c r="J248" t="str">
        <f>INDEX(Location[State],MATCH(Sales_Data[[#This Row],[Zip]],Location[Zip],0))</f>
        <v>Alberta</v>
      </c>
      <c r="K248" t="str">
        <f>INDEX(Product[Product Name],MATCH(Sales_Data[[#This Row],[ProductID]],Product[ProductID],0))</f>
        <v>Maximus UM-11</v>
      </c>
      <c r="L248">
        <f>1/COUNTIFS(Sales_Data[Product Name],Sales_Data[[#This Row],[Product Name]])</f>
        <v>3.4482758620689655E-2</v>
      </c>
      <c r="M248" t="str">
        <f>INDEX(Product[Category],MATCH(Sales_Data[[#This Row],[ProductID]],Product[ProductID],0))</f>
        <v>Urban</v>
      </c>
      <c r="N248" t="str">
        <f>INDEX(Product[Segment],MATCH(Sales_Data[[#This Row],[ProductID]],Product[ProductID],0))</f>
        <v>Moderation</v>
      </c>
      <c r="O248">
        <f>INDEX(Product[ManufacturerID],MATCH(Sales_Data[[#This Row],[ProductID]],Product[ProductID],0))</f>
        <v>7</v>
      </c>
      <c r="P248" s="5" t="str">
        <f>INDEX(Manufacturer[Manufacturer Name],MATCH(Sales_Data[[#This Row],[Manufacturer ID]],Manufacturer[ManufacturerID],0))</f>
        <v>VanArsdel</v>
      </c>
      <c r="Q248" s="5">
        <f>1/COUNTIFS(Sales_Data[Manufacturer Name],Sales_Data[[#This Row],[Manufacturer Name]])</f>
        <v>2.4570024570024569E-3</v>
      </c>
    </row>
    <row r="249" spans="1:17" x14ac:dyDescent="0.25">
      <c r="A249">
        <v>506</v>
      </c>
      <c r="B249" s="2">
        <v>42056</v>
      </c>
      <c r="C249" s="2" t="str">
        <f>TEXT(Sales_Data[[#This Row],[Date]],"yyyy")</f>
        <v>2015</v>
      </c>
      <c r="D249" s="2" t="str">
        <f>TEXT(Sales_Data[[#This Row],[Date]],"mmmm")</f>
        <v>February</v>
      </c>
      <c r="E249" s="2" t="str">
        <f>TEXT(Sales_Data[[#This Row],[Date]],"dddd")</f>
        <v>Saturday</v>
      </c>
      <c r="F249" t="s">
        <v>1570</v>
      </c>
      <c r="G249">
        <v>1</v>
      </c>
      <c r="H249" s="3">
        <v>15560.37</v>
      </c>
      <c r="I249" t="s">
        <v>20</v>
      </c>
      <c r="J249" t="str">
        <f>INDEX(Location[State],MATCH(Sales_Data[[#This Row],[Zip]],Location[Zip],0))</f>
        <v>British Columbia</v>
      </c>
      <c r="K249" t="str">
        <f>INDEX(Product[Product Name],MATCH(Sales_Data[[#This Row],[ProductID]],Product[ProductID],0))</f>
        <v>Maximus UM-11</v>
      </c>
      <c r="L249">
        <f>1/COUNTIFS(Sales_Data[Product Name],Sales_Data[[#This Row],[Product Name]])</f>
        <v>3.4482758620689655E-2</v>
      </c>
      <c r="M249" t="str">
        <f>INDEX(Product[Category],MATCH(Sales_Data[[#This Row],[ProductID]],Product[ProductID],0))</f>
        <v>Urban</v>
      </c>
      <c r="N249" t="str">
        <f>INDEX(Product[Segment],MATCH(Sales_Data[[#This Row],[ProductID]],Product[ProductID],0))</f>
        <v>Moderation</v>
      </c>
      <c r="O249">
        <f>INDEX(Product[ManufacturerID],MATCH(Sales_Data[[#This Row],[ProductID]],Product[ProductID],0))</f>
        <v>7</v>
      </c>
      <c r="P249" s="5" t="str">
        <f>INDEX(Manufacturer[Manufacturer Name],MATCH(Sales_Data[[#This Row],[Manufacturer ID]],Manufacturer[ManufacturerID],0))</f>
        <v>VanArsdel</v>
      </c>
      <c r="Q249" s="5">
        <f>1/COUNTIFS(Sales_Data[Manufacturer Name],Sales_Data[[#This Row],[Manufacturer Name]])</f>
        <v>2.4570024570024569E-3</v>
      </c>
    </row>
    <row r="250" spans="1:17" x14ac:dyDescent="0.25">
      <c r="A250">
        <v>506</v>
      </c>
      <c r="B250" s="2">
        <v>42057</v>
      </c>
      <c r="C250" s="2" t="str">
        <f>TEXT(Sales_Data[[#This Row],[Date]],"yyyy")</f>
        <v>2015</v>
      </c>
      <c r="D250" s="2" t="str">
        <f>TEXT(Sales_Data[[#This Row],[Date]],"mmmm")</f>
        <v>February</v>
      </c>
      <c r="E250" s="2" t="str">
        <f>TEXT(Sales_Data[[#This Row],[Date]],"dddd")</f>
        <v>Sunday</v>
      </c>
      <c r="F250" t="s">
        <v>1202</v>
      </c>
      <c r="G250">
        <v>1</v>
      </c>
      <c r="H250" s="3">
        <v>15560.37</v>
      </c>
      <c r="I250" t="s">
        <v>20</v>
      </c>
      <c r="J250" t="str">
        <f>INDEX(Location[State],MATCH(Sales_Data[[#This Row],[Zip]],Location[Zip],0))</f>
        <v>Manitoba</v>
      </c>
      <c r="K250" t="str">
        <f>INDEX(Product[Product Name],MATCH(Sales_Data[[#This Row],[ProductID]],Product[ProductID],0))</f>
        <v>Maximus UM-11</v>
      </c>
      <c r="L250">
        <f>1/COUNTIFS(Sales_Data[Product Name],Sales_Data[[#This Row],[Product Name]])</f>
        <v>3.4482758620689655E-2</v>
      </c>
      <c r="M250" t="str">
        <f>INDEX(Product[Category],MATCH(Sales_Data[[#This Row],[ProductID]],Product[ProductID],0))</f>
        <v>Urban</v>
      </c>
      <c r="N250" t="str">
        <f>INDEX(Product[Segment],MATCH(Sales_Data[[#This Row],[ProductID]],Product[ProductID],0))</f>
        <v>Moderation</v>
      </c>
      <c r="O250">
        <f>INDEX(Product[ManufacturerID],MATCH(Sales_Data[[#This Row],[ProductID]],Product[ProductID],0))</f>
        <v>7</v>
      </c>
      <c r="P250" s="5" t="str">
        <f>INDEX(Manufacturer[Manufacturer Name],MATCH(Sales_Data[[#This Row],[Manufacturer ID]],Manufacturer[ManufacturerID],0))</f>
        <v>VanArsdel</v>
      </c>
      <c r="Q250" s="5">
        <f>1/COUNTIFS(Sales_Data[Manufacturer Name],Sales_Data[[#This Row],[Manufacturer Name]])</f>
        <v>2.4570024570024569E-3</v>
      </c>
    </row>
    <row r="251" spans="1:17" x14ac:dyDescent="0.25">
      <c r="A251">
        <v>506</v>
      </c>
      <c r="B251" s="2">
        <v>42062</v>
      </c>
      <c r="C251" s="2" t="str">
        <f>TEXT(Sales_Data[[#This Row],[Date]],"yyyy")</f>
        <v>2015</v>
      </c>
      <c r="D251" s="2" t="str">
        <f>TEXT(Sales_Data[[#This Row],[Date]],"mmmm")</f>
        <v>February</v>
      </c>
      <c r="E251" s="2" t="str">
        <f>TEXT(Sales_Data[[#This Row],[Date]],"dddd")</f>
        <v>Friday</v>
      </c>
      <c r="F251" t="s">
        <v>1559</v>
      </c>
      <c r="G251">
        <v>1</v>
      </c>
      <c r="H251" s="3">
        <v>15560.37</v>
      </c>
      <c r="I251" t="s">
        <v>20</v>
      </c>
      <c r="J251" t="str">
        <f>INDEX(Location[State],MATCH(Sales_Data[[#This Row],[Zip]],Location[Zip],0))</f>
        <v>British Columbia</v>
      </c>
      <c r="K251" t="str">
        <f>INDEX(Product[Product Name],MATCH(Sales_Data[[#This Row],[ProductID]],Product[ProductID],0))</f>
        <v>Maximus UM-11</v>
      </c>
      <c r="L251">
        <f>1/COUNTIFS(Sales_Data[Product Name],Sales_Data[[#This Row],[Product Name]])</f>
        <v>3.4482758620689655E-2</v>
      </c>
      <c r="M251" t="str">
        <f>INDEX(Product[Category],MATCH(Sales_Data[[#This Row],[ProductID]],Product[ProductID],0))</f>
        <v>Urban</v>
      </c>
      <c r="N251" t="str">
        <f>INDEX(Product[Segment],MATCH(Sales_Data[[#This Row],[ProductID]],Product[ProductID],0))</f>
        <v>Moderation</v>
      </c>
      <c r="O251">
        <f>INDEX(Product[ManufacturerID],MATCH(Sales_Data[[#This Row],[ProductID]],Product[ProductID],0))</f>
        <v>7</v>
      </c>
      <c r="P251" s="5" t="str">
        <f>INDEX(Manufacturer[Manufacturer Name],MATCH(Sales_Data[[#This Row],[Manufacturer ID]],Manufacturer[ManufacturerID],0))</f>
        <v>VanArsdel</v>
      </c>
      <c r="Q251" s="5">
        <f>1/COUNTIFS(Sales_Data[Manufacturer Name],Sales_Data[[#This Row],[Manufacturer Name]])</f>
        <v>2.4570024570024569E-3</v>
      </c>
    </row>
    <row r="252" spans="1:17" x14ac:dyDescent="0.25">
      <c r="A252">
        <v>506</v>
      </c>
      <c r="B252" s="2">
        <v>42055</v>
      </c>
      <c r="C252" s="2" t="str">
        <f>TEXT(Sales_Data[[#This Row],[Date]],"yyyy")</f>
        <v>2015</v>
      </c>
      <c r="D252" s="2" t="str">
        <f>TEXT(Sales_Data[[#This Row],[Date]],"mmmm")</f>
        <v>February</v>
      </c>
      <c r="E252" s="2" t="str">
        <f>TEXT(Sales_Data[[#This Row],[Date]],"dddd")</f>
        <v>Friday</v>
      </c>
      <c r="F252" t="s">
        <v>1401</v>
      </c>
      <c r="G252">
        <v>1</v>
      </c>
      <c r="H252" s="3">
        <v>15560.37</v>
      </c>
      <c r="I252" t="s">
        <v>20</v>
      </c>
      <c r="J252" t="str">
        <f>INDEX(Location[State],MATCH(Sales_Data[[#This Row],[Zip]],Location[Zip],0))</f>
        <v>Alberta</v>
      </c>
      <c r="K252" t="str">
        <f>INDEX(Product[Product Name],MATCH(Sales_Data[[#This Row],[ProductID]],Product[ProductID],0))</f>
        <v>Maximus UM-11</v>
      </c>
      <c r="L252">
        <f>1/COUNTIFS(Sales_Data[Product Name],Sales_Data[[#This Row],[Product Name]])</f>
        <v>3.4482758620689655E-2</v>
      </c>
      <c r="M252" t="str">
        <f>INDEX(Product[Category],MATCH(Sales_Data[[#This Row],[ProductID]],Product[ProductID],0))</f>
        <v>Urban</v>
      </c>
      <c r="N252" t="str">
        <f>INDEX(Product[Segment],MATCH(Sales_Data[[#This Row],[ProductID]],Product[ProductID],0))</f>
        <v>Moderation</v>
      </c>
      <c r="O252">
        <f>INDEX(Product[ManufacturerID],MATCH(Sales_Data[[#This Row],[ProductID]],Product[ProductID],0))</f>
        <v>7</v>
      </c>
      <c r="P252" s="5" t="str">
        <f>INDEX(Manufacturer[Manufacturer Name],MATCH(Sales_Data[[#This Row],[Manufacturer ID]],Manufacturer[ManufacturerID],0))</f>
        <v>VanArsdel</v>
      </c>
      <c r="Q252" s="5">
        <f>1/COUNTIFS(Sales_Data[Manufacturer Name],Sales_Data[[#This Row],[Manufacturer Name]])</f>
        <v>2.4570024570024569E-3</v>
      </c>
    </row>
    <row r="253" spans="1:17" x14ac:dyDescent="0.25">
      <c r="A253">
        <v>506</v>
      </c>
      <c r="B253" s="2">
        <v>42112</v>
      </c>
      <c r="C253" s="2" t="str">
        <f>TEXT(Sales_Data[[#This Row],[Date]],"yyyy")</f>
        <v>2015</v>
      </c>
      <c r="D253" s="2" t="str">
        <f>TEXT(Sales_Data[[#This Row],[Date]],"mmmm")</f>
        <v>April</v>
      </c>
      <c r="E253" s="2" t="str">
        <f>TEXT(Sales_Data[[#This Row],[Date]],"dddd")</f>
        <v>Saturday</v>
      </c>
      <c r="F253" t="s">
        <v>1563</v>
      </c>
      <c r="G253">
        <v>1</v>
      </c>
      <c r="H253" s="3">
        <v>15560.37</v>
      </c>
      <c r="I253" t="s">
        <v>20</v>
      </c>
      <c r="J253" t="str">
        <f>INDEX(Location[State],MATCH(Sales_Data[[#This Row],[Zip]],Location[Zip],0))</f>
        <v>British Columbia</v>
      </c>
      <c r="K253" t="str">
        <f>INDEX(Product[Product Name],MATCH(Sales_Data[[#This Row],[ProductID]],Product[ProductID],0))</f>
        <v>Maximus UM-11</v>
      </c>
      <c r="L253">
        <f>1/COUNTIFS(Sales_Data[Product Name],Sales_Data[[#This Row],[Product Name]])</f>
        <v>3.4482758620689655E-2</v>
      </c>
      <c r="M253" t="str">
        <f>INDEX(Product[Category],MATCH(Sales_Data[[#This Row],[ProductID]],Product[ProductID],0))</f>
        <v>Urban</v>
      </c>
      <c r="N253" t="str">
        <f>INDEX(Product[Segment],MATCH(Sales_Data[[#This Row],[ProductID]],Product[ProductID],0))</f>
        <v>Moderation</v>
      </c>
      <c r="O253">
        <f>INDEX(Product[ManufacturerID],MATCH(Sales_Data[[#This Row],[ProductID]],Product[ProductID],0))</f>
        <v>7</v>
      </c>
      <c r="P253" s="5" t="str">
        <f>INDEX(Manufacturer[Manufacturer Name],MATCH(Sales_Data[[#This Row],[Manufacturer ID]],Manufacturer[ManufacturerID],0))</f>
        <v>VanArsdel</v>
      </c>
      <c r="Q253" s="5">
        <f>1/COUNTIFS(Sales_Data[Manufacturer Name],Sales_Data[[#This Row],[Manufacturer Name]])</f>
        <v>2.4570024570024569E-3</v>
      </c>
    </row>
    <row r="254" spans="1:17" x14ac:dyDescent="0.25">
      <c r="A254">
        <v>506</v>
      </c>
      <c r="B254" s="2">
        <v>42154</v>
      </c>
      <c r="C254" s="2" t="str">
        <f>TEXT(Sales_Data[[#This Row],[Date]],"yyyy")</f>
        <v>2015</v>
      </c>
      <c r="D254" s="2" t="str">
        <f>TEXT(Sales_Data[[#This Row],[Date]],"mmmm")</f>
        <v>May</v>
      </c>
      <c r="E254" s="2" t="str">
        <f>TEXT(Sales_Data[[#This Row],[Date]],"dddd")</f>
        <v>Saturday</v>
      </c>
      <c r="F254" t="s">
        <v>1335</v>
      </c>
      <c r="G254">
        <v>1</v>
      </c>
      <c r="H254" s="3">
        <v>15560.37</v>
      </c>
      <c r="I254" t="s">
        <v>20</v>
      </c>
      <c r="J254" t="str">
        <f>INDEX(Location[State],MATCH(Sales_Data[[#This Row],[Zip]],Location[Zip],0))</f>
        <v>Alberta</v>
      </c>
      <c r="K254" t="str">
        <f>INDEX(Product[Product Name],MATCH(Sales_Data[[#This Row],[ProductID]],Product[ProductID],0))</f>
        <v>Maximus UM-11</v>
      </c>
      <c r="L254">
        <f>1/COUNTIFS(Sales_Data[Product Name],Sales_Data[[#This Row],[Product Name]])</f>
        <v>3.4482758620689655E-2</v>
      </c>
      <c r="M254" t="str">
        <f>INDEX(Product[Category],MATCH(Sales_Data[[#This Row],[ProductID]],Product[ProductID],0))</f>
        <v>Urban</v>
      </c>
      <c r="N254" t="str">
        <f>INDEX(Product[Segment],MATCH(Sales_Data[[#This Row],[ProductID]],Product[ProductID],0))</f>
        <v>Moderation</v>
      </c>
      <c r="O254">
        <f>INDEX(Product[ManufacturerID],MATCH(Sales_Data[[#This Row],[ProductID]],Product[ProductID],0))</f>
        <v>7</v>
      </c>
      <c r="P254" s="5" t="str">
        <f>INDEX(Manufacturer[Manufacturer Name],MATCH(Sales_Data[[#This Row],[Manufacturer ID]],Manufacturer[ManufacturerID],0))</f>
        <v>VanArsdel</v>
      </c>
      <c r="Q254" s="5">
        <f>1/COUNTIFS(Sales_Data[Manufacturer Name],Sales_Data[[#This Row],[Manufacturer Name]])</f>
        <v>2.4570024570024569E-3</v>
      </c>
    </row>
    <row r="255" spans="1:17" x14ac:dyDescent="0.25">
      <c r="A255">
        <v>506</v>
      </c>
      <c r="B255" s="2">
        <v>42184</v>
      </c>
      <c r="C255" s="2" t="str">
        <f>TEXT(Sales_Data[[#This Row],[Date]],"yyyy")</f>
        <v>2015</v>
      </c>
      <c r="D255" s="2" t="str">
        <f>TEXT(Sales_Data[[#This Row],[Date]],"mmmm")</f>
        <v>June</v>
      </c>
      <c r="E255" s="2" t="str">
        <f>TEXT(Sales_Data[[#This Row],[Date]],"dddd")</f>
        <v>Monday</v>
      </c>
      <c r="F255" t="s">
        <v>1206</v>
      </c>
      <c r="G255">
        <v>1</v>
      </c>
      <c r="H255" s="3">
        <v>15560.37</v>
      </c>
      <c r="I255" t="s">
        <v>20</v>
      </c>
      <c r="J255" t="str">
        <f>INDEX(Location[State],MATCH(Sales_Data[[#This Row],[Zip]],Location[Zip],0))</f>
        <v>Manitoba</v>
      </c>
      <c r="K255" t="str">
        <f>INDEX(Product[Product Name],MATCH(Sales_Data[[#This Row],[ProductID]],Product[ProductID],0))</f>
        <v>Maximus UM-11</v>
      </c>
      <c r="L255">
        <f>1/COUNTIFS(Sales_Data[Product Name],Sales_Data[[#This Row],[Product Name]])</f>
        <v>3.4482758620689655E-2</v>
      </c>
      <c r="M255" t="str">
        <f>INDEX(Product[Category],MATCH(Sales_Data[[#This Row],[ProductID]],Product[ProductID],0))</f>
        <v>Urban</v>
      </c>
      <c r="N255" t="str">
        <f>INDEX(Product[Segment],MATCH(Sales_Data[[#This Row],[ProductID]],Product[ProductID],0))</f>
        <v>Moderation</v>
      </c>
      <c r="O255">
        <f>INDEX(Product[ManufacturerID],MATCH(Sales_Data[[#This Row],[ProductID]],Product[ProductID],0))</f>
        <v>7</v>
      </c>
      <c r="P255" s="5" t="str">
        <f>INDEX(Manufacturer[Manufacturer Name],MATCH(Sales_Data[[#This Row],[Manufacturer ID]],Manufacturer[ManufacturerID],0))</f>
        <v>VanArsdel</v>
      </c>
      <c r="Q255" s="5">
        <f>1/COUNTIFS(Sales_Data[Manufacturer Name],Sales_Data[[#This Row],[Manufacturer Name]])</f>
        <v>2.4570024570024569E-3</v>
      </c>
    </row>
    <row r="256" spans="1:17" x14ac:dyDescent="0.25">
      <c r="A256">
        <v>506</v>
      </c>
      <c r="B256" s="2">
        <v>42093</v>
      </c>
      <c r="C256" s="2" t="str">
        <f>TEXT(Sales_Data[[#This Row],[Date]],"yyyy")</f>
        <v>2015</v>
      </c>
      <c r="D256" s="2" t="str">
        <f>TEXT(Sales_Data[[#This Row],[Date]],"mmmm")</f>
        <v>March</v>
      </c>
      <c r="E256" s="2" t="str">
        <f>TEXT(Sales_Data[[#This Row],[Date]],"dddd")</f>
        <v>Monday</v>
      </c>
      <c r="F256" t="s">
        <v>983</v>
      </c>
      <c r="G256">
        <v>1</v>
      </c>
      <c r="H256" s="3">
        <v>15560.37</v>
      </c>
      <c r="I256" t="s">
        <v>20</v>
      </c>
      <c r="J256" t="str">
        <f>INDEX(Location[State],MATCH(Sales_Data[[#This Row],[Zip]],Location[Zip],0))</f>
        <v>Ontario</v>
      </c>
      <c r="K256" t="str">
        <f>INDEX(Product[Product Name],MATCH(Sales_Data[[#This Row],[ProductID]],Product[ProductID],0))</f>
        <v>Maximus UM-11</v>
      </c>
      <c r="L256">
        <f>1/COUNTIFS(Sales_Data[Product Name],Sales_Data[[#This Row],[Product Name]])</f>
        <v>3.4482758620689655E-2</v>
      </c>
      <c r="M256" t="str">
        <f>INDEX(Product[Category],MATCH(Sales_Data[[#This Row],[ProductID]],Product[ProductID],0))</f>
        <v>Urban</v>
      </c>
      <c r="N256" t="str">
        <f>INDEX(Product[Segment],MATCH(Sales_Data[[#This Row],[ProductID]],Product[ProductID],0))</f>
        <v>Moderation</v>
      </c>
      <c r="O256">
        <f>INDEX(Product[ManufacturerID],MATCH(Sales_Data[[#This Row],[ProductID]],Product[ProductID],0))</f>
        <v>7</v>
      </c>
      <c r="P256" s="5" t="str">
        <f>INDEX(Manufacturer[Manufacturer Name],MATCH(Sales_Data[[#This Row],[Manufacturer ID]],Manufacturer[ManufacturerID],0))</f>
        <v>VanArsdel</v>
      </c>
      <c r="Q256" s="5">
        <f>1/COUNTIFS(Sales_Data[Manufacturer Name],Sales_Data[[#This Row],[Manufacturer Name]])</f>
        <v>2.4570024570024569E-3</v>
      </c>
    </row>
    <row r="257" spans="1:17" x14ac:dyDescent="0.25">
      <c r="A257">
        <v>506</v>
      </c>
      <c r="B257" s="2">
        <v>42148</v>
      </c>
      <c r="C257" s="2" t="str">
        <f>TEXT(Sales_Data[[#This Row],[Date]],"yyyy")</f>
        <v>2015</v>
      </c>
      <c r="D257" s="2" t="str">
        <f>TEXT(Sales_Data[[#This Row],[Date]],"mmmm")</f>
        <v>May</v>
      </c>
      <c r="E257" s="2" t="str">
        <f>TEXT(Sales_Data[[#This Row],[Date]],"dddd")</f>
        <v>Sunday</v>
      </c>
      <c r="F257" t="s">
        <v>1591</v>
      </c>
      <c r="G257">
        <v>1</v>
      </c>
      <c r="H257" s="3">
        <v>15560.37</v>
      </c>
      <c r="I257" t="s">
        <v>20</v>
      </c>
      <c r="J257" t="str">
        <f>INDEX(Location[State],MATCH(Sales_Data[[#This Row],[Zip]],Location[Zip],0))</f>
        <v>British Columbia</v>
      </c>
      <c r="K257" t="str">
        <f>INDEX(Product[Product Name],MATCH(Sales_Data[[#This Row],[ProductID]],Product[ProductID],0))</f>
        <v>Maximus UM-11</v>
      </c>
      <c r="L257">
        <f>1/COUNTIFS(Sales_Data[Product Name],Sales_Data[[#This Row],[Product Name]])</f>
        <v>3.4482758620689655E-2</v>
      </c>
      <c r="M257" t="str">
        <f>INDEX(Product[Category],MATCH(Sales_Data[[#This Row],[ProductID]],Product[ProductID],0))</f>
        <v>Urban</v>
      </c>
      <c r="N257" t="str">
        <f>INDEX(Product[Segment],MATCH(Sales_Data[[#This Row],[ProductID]],Product[ProductID],0))</f>
        <v>Moderation</v>
      </c>
      <c r="O257">
        <f>INDEX(Product[ManufacturerID],MATCH(Sales_Data[[#This Row],[ProductID]],Product[ProductID],0))</f>
        <v>7</v>
      </c>
      <c r="P257" s="5" t="str">
        <f>INDEX(Manufacturer[Manufacturer Name],MATCH(Sales_Data[[#This Row],[Manufacturer ID]],Manufacturer[ManufacturerID],0))</f>
        <v>VanArsdel</v>
      </c>
      <c r="Q257" s="5">
        <f>1/COUNTIFS(Sales_Data[Manufacturer Name],Sales_Data[[#This Row],[Manufacturer Name]])</f>
        <v>2.4570024570024569E-3</v>
      </c>
    </row>
    <row r="258" spans="1:17" x14ac:dyDescent="0.25">
      <c r="A258">
        <v>506</v>
      </c>
      <c r="B258" s="2">
        <v>42124</v>
      </c>
      <c r="C258" s="2" t="str">
        <f>TEXT(Sales_Data[[#This Row],[Date]],"yyyy")</f>
        <v>2015</v>
      </c>
      <c r="D258" s="2" t="str">
        <f>TEXT(Sales_Data[[#This Row],[Date]],"mmmm")</f>
        <v>April</v>
      </c>
      <c r="E258" s="2" t="str">
        <f>TEXT(Sales_Data[[#This Row],[Date]],"dddd")</f>
        <v>Thursday</v>
      </c>
      <c r="F258" t="s">
        <v>1413</v>
      </c>
      <c r="G258">
        <v>1</v>
      </c>
      <c r="H258" s="3">
        <v>15560.37</v>
      </c>
      <c r="I258" t="s">
        <v>20</v>
      </c>
      <c r="J258" t="str">
        <f>INDEX(Location[State],MATCH(Sales_Data[[#This Row],[Zip]],Location[Zip],0))</f>
        <v>Alberta</v>
      </c>
      <c r="K258" t="str">
        <f>INDEX(Product[Product Name],MATCH(Sales_Data[[#This Row],[ProductID]],Product[ProductID],0))</f>
        <v>Maximus UM-11</v>
      </c>
      <c r="L258">
        <f>1/COUNTIFS(Sales_Data[Product Name],Sales_Data[[#This Row],[Product Name]])</f>
        <v>3.4482758620689655E-2</v>
      </c>
      <c r="M258" t="str">
        <f>INDEX(Product[Category],MATCH(Sales_Data[[#This Row],[ProductID]],Product[ProductID],0))</f>
        <v>Urban</v>
      </c>
      <c r="N258" t="str">
        <f>INDEX(Product[Segment],MATCH(Sales_Data[[#This Row],[ProductID]],Product[ProductID],0))</f>
        <v>Moderation</v>
      </c>
      <c r="O258">
        <f>INDEX(Product[ManufacturerID],MATCH(Sales_Data[[#This Row],[ProductID]],Product[ProductID],0))</f>
        <v>7</v>
      </c>
      <c r="P258" s="5" t="str">
        <f>INDEX(Manufacturer[Manufacturer Name],MATCH(Sales_Data[[#This Row],[Manufacturer ID]],Manufacturer[ManufacturerID],0))</f>
        <v>VanArsdel</v>
      </c>
      <c r="Q258" s="5">
        <f>1/COUNTIFS(Sales_Data[Manufacturer Name],Sales_Data[[#This Row],[Manufacturer Name]])</f>
        <v>2.4570024570024569E-3</v>
      </c>
    </row>
    <row r="259" spans="1:17" x14ac:dyDescent="0.25">
      <c r="A259">
        <v>506</v>
      </c>
      <c r="B259" s="2">
        <v>42123</v>
      </c>
      <c r="C259" s="2" t="str">
        <f>TEXT(Sales_Data[[#This Row],[Date]],"yyyy")</f>
        <v>2015</v>
      </c>
      <c r="D259" s="2" t="str">
        <f>TEXT(Sales_Data[[#This Row],[Date]],"mmmm")</f>
        <v>April</v>
      </c>
      <c r="E259" s="2" t="str">
        <f>TEXT(Sales_Data[[#This Row],[Date]],"dddd")</f>
        <v>Wednesday</v>
      </c>
      <c r="F259" t="s">
        <v>1572</v>
      </c>
      <c r="G259">
        <v>1</v>
      </c>
      <c r="H259" s="3">
        <v>15560.37</v>
      </c>
      <c r="I259" t="s">
        <v>20</v>
      </c>
      <c r="J259" t="str">
        <f>INDEX(Location[State],MATCH(Sales_Data[[#This Row],[Zip]],Location[Zip],0))</f>
        <v>British Columbia</v>
      </c>
      <c r="K259" t="str">
        <f>INDEX(Product[Product Name],MATCH(Sales_Data[[#This Row],[ProductID]],Product[ProductID],0))</f>
        <v>Maximus UM-11</v>
      </c>
      <c r="L259">
        <f>1/COUNTIFS(Sales_Data[Product Name],Sales_Data[[#This Row],[Product Name]])</f>
        <v>3.4482758620689655E-2</v>
      </c>
      <c r="M259" t="str">
        <f>INDEX(Product[Category],MATCH(Sales_Data[[#This Row],[ProductID]],Product[ProductID],0))</f>
        <v>Urban</v>
      </c>
      <c r="N259" t="str">
        <f>INDEX(Product[Segment],MATCH(Sales_Data[[#This Row],[ProductID]],Product[ProductID],0))</f>
        <v>Moderation</v>
      </c>
      <c r="O259">
        <f>INDEX(Product[ManufacturerID],MATCH(Sales_Data[[#This Row],[ProductID]],Product[ProductID],0))</f>
        <v>7</v>
      </c>
      <c r="P259" s="5" t="str">
        <f>INDEX(Manufacturer[Manufacturer Name],MATCH(Sales_Data[[#This Row],[Manufacturer ID]],Manufacturer[ManufacturerID],0))</f>
        <v>VanArsdel</v>
      </c>
      <c r="Q259" s="5">
        <f>1/COUNTIFS(Sales_Data[Manufacturer Name],Sales_Data[[#This Row],[Manufacturer Name]])</f>
        <v>2.4570024570024569E-3</v>
      </c>
    </row>
    <row r="260" spans="1:17" x14ac:dyDescent="0.25">
      <c r="A260">
        <v>506</v>
      </c>
      <c r="B260" s="2">
        <v>42091</v>
      </c>
      <c r="C260" s="2" t="str">
        <f>TEXT(Sales_Data[[#This Row],[Date]],"yyyy")</f>
        <v>2015</v>
      </c>
      <c r="D260" s="2" t="str">
        <f>TEXT(Sales_Data[[#This Row],[Date]],"mmmm")</f>
        <v>March</v>
      </c>
      <c r="E260" s="2" t="str">
        <f>TEXT(Sales_Data[[#This Row],[Date]],"dddd")</f>
        <v>Saturday</v>
      </c>
      <c r="F260" t="s">
        <v>1568</v>
      </c>
      <c r="G260">
        <v>1</v>
      </c>
      <c r="H260" s="3">
        <v>15560.37</v>
      </c>
      <c r="I260" t="s">
        <v>20</v>
      </c>
      <c r="J260" t="str">
        <f>INDEX(Location[State],MATCH(Sales_Data[[#This Row],[Zip]],Location[Zip],0))</f>
        <v>British Columbia</v>
      </c>
      <c r="K260" t="str">
        <f>INDEX(Product[Product Name],MATCH(Sales_Data[[#This Row],[ProductID]],Product[ProductID],0))</f>
        <v>Maximus UM-11</v>
      </c>
      <c r="L260">
        <f>1/COUNTIFS(Sales_Data[Product Name],Sales_Data[[#This Row],[Product Name]])</f>
        <v>3.4482758620689655E-2</v>
      </c>
      <c r="M260" t="str">
        <f>INDEX(Product[Category],MATCH(Sales_Data[[#This Row],[ProductID]],Product[ProductID],0))</f>
        <v>Urban</v>
      </c>
      <c r="N260" t="str">
        <f>INDEX(Product[Segment],MATCH(Sales_Data[[#This Row],[ProductID]],Product[ProductID],0))</f>
        <v>Moderation</v>
      </c>
      <c r="O260">
        <f>INDEX(Product[ManufacturerID],MATCH(Sales_Data[[#This Row],[ProductID]],Product[ProductID],0))</f>
        <v>7</v>
      </c>
      <c r="P260" s="5" t="str">
        <f>INDEX(Manufacturer[Manufacturer Name],MATCH(Sales_Data[[#This Row],[Manufacturer ID]],Manufacturer[ManufacturerID],0))</f>
        <v>VanArsdel</v>
      </c>
      <c r="Q260" s="5">
        <f>1/COUNTIFS(Sales_Data[Manufacturer Name],Sales_Data[[#This Row],[Manufacturer Name]])</f>
        <v>2.4570024570024569E-3</v>
      </c>
    </row>
    <row r="261" spans="1:17" x14ac:dyDescent="0.25">
      <c r="A261">
        <v>506</v>
      </c>
      <c r="B261" s="2">
        <v>42152</v>
      </c>
      <c r="C261" s="2" t="str">
        <f>TEXT(Sales_Data[[#This Row],[Date]],"yyyy")</f>
        <v>2015</v>
      </c>
      <c r="D261" s="2" t="str">
        <f>TEXT(Sales_Data[[#This Row],[Date]],"mmmm")</f>
        <v>May</v>
      </c>
      <c r="E261" s="2" t="str">
        <f>TEXT(Sales_Data[[#This Row],[Date]],"dddd")</f>
        <v>Thursday</v>
      </c>
      <c r="F261" t="s">
        <v>1583</v>
      </c>
      <c r="G261">
        <v>1</v>
      </c>
      <c r="H261" s="3">
        <v>15560.37</v>
      </c>
      <c r="I261" t="s">
        <v>20</v>
      </c>
      <c r="J261" t="str">
        <f>INDEX(Location[State],MATCH(Sales_Data[[#This Row],[Zip]],Location[Zip],0))</f>
        <v>British Columbia</v>
      </c>
      <c r="K261" t="str">
        <f>INDEX(Product[Product Name],MATCH(Sales_Data[[#This Row],[ProductID]],Product[ProductID],0))</f>
        <v>Maximus UM-11</v>
      </c>
      <c r="L261">
        <f>1/COUNTIFS(Sales_Data[Product Name],Sales_Data[[#This Row],[Product Name]])</f>
        <v>3.4482758620689655E-2</v>
      </c>
      <c r="M261" t="str">
        <f>INDEX(Product[Category],MATCH(Sales_Data[[#This Row],[ProductID]],Product[ProductID],0))</f>
        <v>Urban</v>
      </c>
      <c r="N261" t="str">
        <f>INDEX(Product[Segment],MATCH(Sales_Data[[#This Row],[ProductID]],Product[ProductID],0))</f>
        <v>Moderation</v>
      </c>
      <c r="O261">
        <f>INDEX(Product[ManufacturerID],MATCH(Sales_Data[[#This Row],[ProductID]],Product[ProductID],0))</f>
        <v>7</v>
      </c>
      <c r="P261" s="5" t="str">
        <f>INDEX(Manufacturer[Manufacturer Name],MATCH(Sales_Data[[#This Row],[Manufacturer ID]],Manufacturer[ManufacturerID],0))</f>
        <v>VanArsdel</v>
      </c>
      <c r="Q261" s="5">
        <f>1/COUNTIFS(Sales_Data[Manufacturer Name],Sales_Data[[#This Row],[Manufacturer Name]])</f>
        <v>2.4570024570024569E-3</v>
      </c>
    </row>
    <row r="262" spans="1:17" x14ac:dyDescent="0.25">
      <c r="A262">
        <v>506</v>
      </c>
      <c r="B262" s="2">
        <v>42165</v>
      </c>
      <c r="C262" s="2" t="str">
        <f>TEXT(Sales_Data[[#This Row],[Date]],"yyyy")</f>
        <v>2015</v>
      </c>
      <c r="D262" s="2" t="str">
        <f>TEXT(Sales_Data[[#This Row],[Date]],"mmmm")</f>
        <v>June</v>
      </c>
      <c r="E262" s="2" t="str">
        <f>TEXT(Sales_Data[[#This Row],[Date]],"dddd")</f>
        <v>Wednesday</v>
      </c>
      <c r="F262" t="s">
        <v>1577</v>
      </c>
      <c r="G262">
        <v>1</v>
      </c>
      <c r="H262" s="3">
        <v>15560.37</v>
      </c>
      <c r="I262" t="s">
        <v>20</v>
      </c>
      <c r="J262" t="str">
        <f>INDEX(Location[State],MATCH(Sales_Data[[#This Row],[Zip]],Location[Zip],0))</f>
        <v>British Columbia</v>
      </c>
      <c r="K262" t="str">
        <f>INDEX(Product[Product Name],MATCH(Sales_Data[[#This Row],[ProductID]],Product[ProductID],0))</f>
        <v>Maximus UM-11</v>
      </c>
      <c r="L262">
        <f>1/COUNTIFS(Sales_Data[Product Name],Sales_Data[[#This Row],[Product Name]])</f>
        <v>3.4482758620689655E-2</v>
      </c>
      <c r="M262" t="str">
        <f>INDEX(Product[Category],MATCH(Sales_Data[[#This Row],[ProductID]],Product[ProductID],0))</f>
        <v>Urban</v>
      </c>
      <c r="N262" t="str">
        <f>INDEX(Product[Segment],MATCH(Sales_Data[[#This Row],[ProductID]],Product[ProductID],0))</f>
        <v>Moderation</v>
      </c>
      <c r="O262">
        <f>INDEX(Product[ManufacturerID],MATCH(Sales_Data[[#This Row],[ProductID]],Product[ProductID],0))</f>
        <v>7</v>
      </c>
      <c r="P262" s="5" t="str">
        <f>INDEX(Manufacturer[Manufacturer Name],MATCH(Sales_Data[[#This Row],[Manufacturer ID]],Manufacturer[ManufacturerID],0))</f>
        <v>VanArsdel</v>
      </c>
      <c r="Q262" s="5">
        <f>1/COUNTIFS(Sales_Data[Manufacturer Name],Sales_Data[[#This Row],[Manufacturer Name]])</f>
        <v>2.4570024570024569E-3</v>
      </c>
    </row>
    <row r="263" spans="1:17" x14ac:dyDescent="0.25">
      <c r="A263">
        <v>506</v>
      </c>
      <c r="B263" s="2">
        <v>42086</v>
      </c>
      <c r="C263" s="2" t="str">
        <f>TEXT(Sales_Data[[#This Row],[Date]],"yyyy")</f>
        <v>2015</v>
      </c>
      <c r="D263" s="2" t="str">
        <f>TEXT(Sales_Data[[#This Row],[Date]],"mmmm")</f>
        <v>March</v>
      </c>
      <c r="E263" s="2" t="str">
        <f>TEXT(Sales_Data[[#This Row],[Date]],"dddd")</f>
        <v>Monday</v>
      </c>
      <c r="F263" t="s">
        <v>1400</v>
      </c>
      <c r="G263">
        <v>1</v>
      </c>
      <c r="H263" s="3">
        <v>15560.37</v>
      </c>
      <c r="I263" t="s">
        <v>20</v>
      </c>
      <c r="J263" t="str">
        <f>INDEX(Location[State],MATCH(Sales_Data[[#This Row],[Zip]],Location[Zip],0))</f>
        <v>Alberta</v>
      </c>
      <c r="K263" t="str">
        <f>INDEX(Product[Product Name],MATCH(Sales_Data[[#This Row],[ProductID]],Product[ProductID],0))</f>
        <v>Maximus UM-11</v>
      </c>
      <c r="L263">
        <f>1/COUNTIFS(Sales_Data[Product Name],Sales_Data[[#This Row],[Product Name]])</f>
        <v>3.4482758620689655E-2</v>
      </c>
      <c r="M263" t="str">
        <f>INDEX(Product[Category],MATCH(Sales_Data[[#This Row],[ProductID]],Product[ProductID],0))</f>
        <v>Urban</v>
      </c>
      <c r="N263" t="str">
        <f>INDEX(Product[Segment],MATCH(Sales_Data[[#This Row],[ProductID]],Product[ProductID],0))</f>
        <v>Moderation</v>
      </c>
      <c r="O263">
        <f>INDEX(Product[ManufacturerID],MATCH(Sales_Data[[#This Row],[ProductID]],Product[ProductID],0))</f>
        <v>7</v>
      </c>
      <c r="P263" s="5" t="str">
        <f>INDEX(Manufacturer[Manufacturer Name],MATCH(Sales_Data[[#This Row],[Manufacturer ID]],Manufacturer[ManufacturerID],0))</f>
        <v>VanArsdel</v>
      </c>
      <c r="Q263" s="5">
        <f>1/COUNTIFS(Sales_Data[Manufacturer Name],Sales_Data[[#This Row],[Manufacturer Name]])</f>
        <v>2.4570024570024569E-3</v>
      </c>
    </row>
    <row r="264" spans="1:17" x14ac:dyDescent="0.25">
      <c r="A264">
        <v>506</v>
      </c>
      <c r="B264" s="2">
        <v>42113</v>
      </c>
      <c r="C264" s="2" t="str">
        <f>TEXT(Sales_Data[[#This Row],[Date]],"yyyy")</f>
        <v>2015</v>
      </c>
      <c r="D264" s="2" t="str">
        <f>TEXT(Sales_Data[[#This Row],[Date]],"mmmm")</f>
        <v>April</v>
      </c>
      <c r="E264" s="2" t="str">
        <f>TEXT(Sales_Data[[#This Row],[Date]],"dddd")</f>
        <v>Sunday</v>
      </c>
      <c r="F264" t="s">
        <v>684</v>
      </c>
      <c r="G264">
        <v>1</v>
      </c>
      <c r="H264" s="3">
        <v>15560.37</v>
      </c>
      <c r="I264" t="s">
        <v>20</v>
      </c>
      <c r="J264" t="str">
        <f>INDEX(Location[State],MATCH(Sales_Data[[#This Row],[Zip]],Location[Zip],0))</f>
        <v>Ontario</v>
      </c>
      <c r="K264" t="str">
        <f>INDEX(Product[Product Name],MATCH(Sales_Data[[#This Row],[ProductID]],Product[ProductID],0))</f>
        <v>Maximus UM-11</v>
      </c>
      <c r="L264">
        <f>1/COUNTIFS(Sales_Data[Product Name],Sales_Data[[#This Row],[Product Name]])</f>
        <v>3.4482758620689655E-2</v>
      </c>
      <c r="M264" t="str">
        <f>INDEX(Product[Category],MATCH(Sales_Data[[#This Row],[ProductID]],Product[ProductID],0))</f>
        <v>Urban</v>
      </c>
      <c r="N264" t="str">
        <f>INDEX(Product[Segment],MATCH(Sales_Data[[#This Row],[ProductID]],Product[ProductID],0))</f>
        <v>Moderation</v>
      </c>
      <c r="O264">
        <f>INDEX(Product[ManufacturerID],MATCH(Sales_Data[[#This Row],[ProductID]],Product[ProductID],0))</f>
        <v>7</v>
      </c>
      <c r="P264" s="5" t="str">
        <f>INDEX(Manufacturer[Manufacturer Name],MATCH(Sales_Data[[#This Row],[Manufacturer ID]],Manufacturer[ManufacturerID],0))</f>
        <v>VanArsdel</v>
      </c>
      <c r="Q264" s="5">
        <f>1/COUNTIFS(Sales_Data[Manufacturer Name],Sales_Data[[#This Row],[Manufacturer Name]])</f>
        <v>2.4570024570024569E-3</v>
      </c>
    </row>
    <row r="265" spans="1:17" x14ac:dyDescent="0.25">
      <c r="A265">
        <v>506</v>
      </c>
      <c r="B265" s="2">
        <v>42173</v>
      </c>
      <c r="C265" s="2" t="str">
        <f>TEXT(Sales_Data[[#This Row],[Date]],"yyyy")</f>
        <v>2015</v>
      </c>
      <c r="D265" s="2" t="str">
        <f>TEXT(Sales_Data[[#This Row],[Date]],"mmmm")</f>
        <v>June</v>
      </c>
      <c r="E265" s="2" t="str">
        <f>TEXT(Sales_Data[[#This Row],[Date]],"dddd")</f>
        <v>Thursday</v>
      </c>
      <c r="F265" t="s">
        <v>1220</v>
      </c>
      <c r="G265">
        <v>1</v>
      </c>
      <c r="H265" s="3">
        <v>15560.37</v>
      </c>
      <c r="I265" t="s">
        <v>20</v>
      </c>
      <c r="J265" t="str">
        <f>INDEX(Location[State],MATCH(Sales_Data[[#This Row],[Zip]],Location[Zip],0))</f>
        <v>Manitoba</v>
      </c>
      <c r="K265" t="str">
        <f>INDEX(Product[Product Name],MATCH(Sales_Data[[#This Row],[ProductID]],Product[ProductID],0))</f>
        <v>Maximus UM-11</v>
      </c>
      <c r="L265">
        <f>1/COUNTIFS(Sales_Data[Product Name],Sales_Data[[#This Row],[Product Name]])</f>
        <v>3.4482758620689655E-2</v>
      </c>
      <c r="M265" t="str">
        <f>INDEX(Product[Category],MATCH(Sales_Data[[#This Row],[ProductID]],Product[ProductID],0))</f>
        <v>Urban</v>
      </c>
      <c r="N265" t="str">
        <f>INDEX(Product[Segment],MATCH(Sales_Data[[#This Row],[ProductID]],Product[ProductID],0))</f>
        <v>Moderation</v>
      </c>
      <c r="O265">
        <f>INDEX(Product[ManufacturerID],MATCH(Sales_Data[[#This Row],[ProductID]],Product[ProductID],0))</f>
        <v>7</v>
      </c>
      <c r="P265" s="5" t="str">
        <f>INDEX(Manufacturer[Manufacturer Name],MATCH(Sales_Data[[#This Row],[Manufacturer ID]],Manufacturer[ManufacturerID],0))</f>
        <v>VanArsdel</v>
      </c>
      <c r="Q265" s="5">
        <f>1/COUNTIFS(Sales_Data[Manufacturer Name],Sales_Data[[#This Row],[Manufacturer Name]])</f>
        <v>2.4570024570024569E-3</v>
      </c>
    </row>
    <row r="266" spans="1:17" x14ac:dyDescent="0.25">
      <c r="A266">
        <v>516</v>
      </c>
      <c r="B266" s="2">
        <v>42070</v>
      </c>
      <c r="C266" s="2" t="str">
        <f>TEXT(Sales_Data[[#This Row],[Date]],"yyyy")</f>
        <v>2015</v>
      </c>
      <c r="D266" s="2" t="str">
        <f>TEXT(Sales_Data[[#This Row],[Date]],"mmmm")</f>
        <v>March</v>
      </c>
      <c r="E266" s="2" t="str">
        <f>TEXT(Sales_Data[[#This Row],[Date]],"dddd")</f>
        <v>Saturday</v>
      </c>
      <c r="F266" t="s">
        <v>1330</v>
      </c>
      <c r="G266">
        <v>1</v>
      </c>
      <c r="H266" s="3">
        <v>6296.85</v>
      </c>
      <c r="I266" t="s">
        <v>20</v>
      </c>
      <c r="J266" t="str">
        <f>INDEX(Location[State],MATCH(Sales_Data[[#This Row],[Zip]],Location[Zip],0))</f>
        <v>Alberta</v>
      </c>
      <c r="K266" t="str">
        <f>INDEX(Product[Product Name],MATCH(Sales_Data[[#This Row],[ProductID]],Product[ProductID],0))</f>
        <v>Maximus UE-04</v>
      </c>
      <c r="L266">
        <f>1/COUNTIFS(Sales_Data[Product Name],Sales_Data[[#This Row],[Product Name]])</f>
        <v>0.5</v>
      </c>
      <c r="M266" t="str">
        <f>INDEX(Product[Category],MATCH(Sales_Data[[#This Row],[ProductID]],Product[ProductID],0))</f>
        <v>Urban</v>
      </c>
      <c r="N266" t="str">
        <f>INDEX(Product[Segment],MATCH(Sales_Data[[#This Row],[ProductID]],Product[ProductID],0))</f>
        <v>Extreme</v>
      </c>
      <c r="O266">
        <f>INDEX(Product[ManufacturerID],MATCH(Sales_Data[[#This Row],[ProductID]],Product[ProductID],0))</f>
        <v>7</v>
      </c>
      <c r="P266" s="5" t="str">
        <f>INDEX(Manufacturer[Manufacturer Name],MATCH(Sales_Data[[#This Row],[Manufacturer ID]],Manufacturer[ManufacturerID],0))</f>
        <v>VanArsdel</v>
      </c>
      <c r="Q266" s="5">
        <f>1/COUNTIFS(Sales_Data[Manufacturer Name],Sales_Data[[#This Row],[Manufacturer Name]])</f>
        <v>2.4570024570024569E-3</v>
      </c>
    </row>
    <row r="267" spans="1:17" x14ac:dyDescent="0.25">
      <c r="A267">
        <v>516</v>
      </c>
      <c r="B267" s="2">
        <v>42072</v>
      </c>
      <c r="C267" s="2" t="str">
        <f>TEXT(Sales_Data[[#This Row],[Date]],"yyyy")</f>
        <v>2015</v>
      </c>
      <c r="D267" s="2" t="str">
        <f>TEXT(Sales_Data[[#This Row],[Date]],"mmmm")</f>
        <v>March</v>
      </c>
      <c r="E267" s="2" t="str">
        <f>TEXT(Sales_Data[[#This Row],[Date]],"dddd")</f>
        <v>Monday</v>
      </c>
      <c r="F267" t="s">
        <v>1330</v>
      </c>
      <c r="G267">
        <v>1</v>
      </c>
      <c r="H267" s="3">
        <v>6296.85</v>
      </c>
      <c r="I267" t="s">
        <v>20</v>
      </c>
      <c r="J267" t="str">
        <f>INDEX(Location[State],MATCH(Sales_Data[[#This Row],[Zip]],Location[Zip],0))</f>
        <v>Alberta</v>
      </c>
      <c r="K267" t="str">
        <f>INDEX(Product[Product Name],MATCH(Sales_Data[[#This Row],[ProductID]],Product[ProductID],0))</f>
        <v>Maximus UE-04</v>
      </c>
      <c r="L267">
        <f>1/COUNTIFS(Sales_Data[Product Name],Sales_Data[[#This Row],[Product Name]])</f>
        <v>0.5</v>
      </c>
      <c r="M267" t="str">
        <f>INDEX(Product[Category],MATCH(Sales_Data[[#This Row],[ProductID]],Product[ProductID],0))</f>
        <v>Urban</v>
      </c>
      <c r="N267" t="str">
        <f>INDEX(Product[Segment],MATCH(Sales_Data[[#This Row],[ProductID]],Product[ProductID],0))</f>
        <v>Extreme</v>
      </c>
      <c r="O267">
        <f>INDEX(Product[ManufacturerID],MATCH(Sales_Data[[#This Row],[ProductID]],Product[ProductID],0))</f>
        <v>7</v>
      </c>
      <c r="P267" s="5" t="str">
        <f>INDEX(Manufacturer[Manufacturer Name],MATCH(Sales_Data[[#This Row],[Manufacturer ID]],Manufacturer[ManufacturerID],0))</f>
        <v>VanArsdel</v>
      </c>
      <c r="Q267" s="5">
        <f>1/COUNTIFS(Sales_Data[Manufacturer Name],Sales_Data[[#This Row],[Manufacturer Name]])</f>
        <v>2.4570024570024569E-3</v>
      </c>
    </row>
    <row r="268" spans="1:17" x14ac:dyDescent="0.25">
      <c r="A268">
        <v>517</v>
      </c>
      <c r="B268" s="2">
        <v>42094</v>
      </c>
      <c r="C268" s="2" t="str">
        <f>TEXT(Sales_Data[[#This Row],[Date]],"yyyy")</f>
        <v>2015</v>
      </c>
      <c r="D268" s="2" t="str">
        <f>TEXT(Sales_Data[[#This Row],[Date]],"mmmm")</f>
        <v>March</v>
      </c>
      <c r="E268" s="2" t="str">
        <f>TEXT(Sales_Data[[#This Row],[Date]],"dddd")</f>
        <v>Tuesday</v>
      </c>
      <c r="F268" t="s">
        <v>984</v>
      </c>
      <c r="G268">
        <v>1</v>
      </c>
      <c r="H268" s="3">
        <v>8186.85</v>
      </c>
      <c r="I268" t="s">
        <v>20</v>
      </c>
      <c r="J268" t="str">
        <f>INDEX(Location[State],MATCH(Sales_Data[[#This Row],[Zip]],Location[Zip],0))</f>
        <v>Ontario</v>
      </c>
      <c r="K268" t="str">
        <f>INDEX(Product[Product Name],MATCH(Sales_Data[[#This Row],[ProductID]],Product[ProductID],0))</f>
        <v>Maximus UE-05</v>
      </c>
      <c r="L268">
        <f>1/COUNTIFS(Sales_Data[Product Name],Sales_Data[[#This Row],[Product Name]])</f>
        <v>1</v>
      </c>
      <c r="M268" t="str">
        <f>INDEX(Product[Category],MATCH(Sales_Data[[#This Row],[ProductID]],Product[ProductID],0))</f>
        <v>Urban</v>
      </c>
      <c r="N268" t="str">
        <f>INDEX(Product[Segment],MATCH(Sales_Data[[#This Row],[ProductID]],Product[ProductID],0))</f>
        <v>Extreme</v>
      </c>
      <c r="O268">
        <f>INDEX(Product[ManufacturerID],MATCH(Sales_Data[[#This Row],[ProductID]],Product[ProductID],0))</f>
        <v>7</v>
      </c>
      <c r="P268" s="5" t="str">
        <f>INDEX(Manufacturer[Manufacturer Name],MATCH(Sales_Data[[#This Row],[Manufacturer ID]],Manufacturer[ManufacturerID],0))</f>
        <v>VanArsdel</v>
      </c>
      <c r="Q268" s="5">
        <f>1/COUNTIFS(Sales_Data[Manufacturer Name],Sales_Data[[#This Row],[Manufacturer Name]])</f>
        <v>2.4570024570024569E-3</v>
      </c>
    </row>
    <row r="269" spans="1:17" x14ac:dyDescent="0.25">
      <c r="A269">
        <v>520</v>
      </c>
      <c r="B269" s="2">
        <v>42087</v>
      </c>
      <c r="C269" s="2" t="str">
        <f>TEXT(Sales_Data[[#This Row],[Date]],"yyyy")</f>
        <v>2015</v>
      </c>
      <c r="D269" s="2" t="str">
        <f>TEXT(Sales_Data[[#This Row],[Date]],"mmmm")</f>
        <v>March</v>
      </c>
      <c r="E269" s="2" t="str">
        <f>TEXT(Sales_Data[[#This Row],[Date]],"dddd")</f>
        <v>Tuesday</v>
      </c>
      <c r="F269" t="s">
        <v>1401</v>
      </c>
      <c r="G269">
        <v>1</v>
      </c>
      <c r="H269" s="3">
        <v>7367.85</v>
      </c>
      <c r="I269" t="s">
        <v>20</v>
      </c>
      <c r="J269" t="str">
        <f>INDEX(Location[State],MATCH(Sales_Data[[#This Row],[Zip]],Location[Zip],0))</f>
        <v>Alberta</v>
      </c>
      <c r="K269" t="str">
        <f>INDEX(Product[Product Name],MATCH(Sales_Data[[#This Row],[ProductID]],Product[ProductID],0))</f>
        <v>Maximus UE-08</v>
      </c>
      <c r="L269">
        <f>1/COUNTIFS(Sales_Data[Product Name],Sales_Data[[#This Row],[Product Name]])</f>
        <v>0.25</v>
      </c>
      <c r="M269" t="str">
        <f>INDEX(Product[Category],MATCH(Sales_Data[[#This Row],[ProductID]],Product[ProductID],0))</f>
        <v>Urban</v>
      </c>
      <c r="N269" t="str">
        <f>INDEX(Product[Segment],MATCH(Sales_Data[[#This Row],[ProductID]],Product[ProductID],0))</f>
        <v>Extreme</v>
      </c>
      <c r="O269">
        <f>INDEX(Product[ManufacturerID],MATCH(Sales_Data[[#This Row],[ProductID]],Product[ProductID],0))</f>
        <v>7</v>
      </c>
      <c r="P269" s="5" t="str">
        <f>INDEX(Manufacturer[Manufacturer Name],MATCH(Sales_Data[[#This Row],[Manufacturer ID]],Manufacturer[ManufacturerID],0))</f>
        <v>VanArsdel</v>
      </c>
      <c r="Q269" s="5">
        <f>1/COUNTIFS(Sales_Data[Manufacturer Name],Sales_Data[[#This Row],[Manufacturer Name]])</f>
        <v>2.4570024570024569E-3</v>
      </c>
    </row>
    <row r="270" spans="1:17" x14ac:dyDescent="0.25">
      <c r="A270">
        <v>520</v>
      </c>
      <c r="B270" s="2">
        <v>42055</v>
      </c>
      <c r="C270" s="2" t="str">
        <f>TEXT(Sales_Data[[#This Row],[Date]],"yyyy")</f>
        <v>2015</v>
      </c>
      <c r="D270" s="2" t="str">
        <f>TEXT(Sales_Data[[#This Row],[Date]],"mmmm")</f>
        <v>February</v>
      </c>
      <c r="E270" s="2" t="str">
        <f>TEXT(Sales_Data[[#This Row],[Date]],"dddd")</f>
        <v>Friday</v>
      </c>
      <c r="F270" t="s">
        <v>1330</v>
      </c>
      <c r="G270">
        <v>1</v>
      </c>
      <c r="H270" s="3">
        <v>7367.85</v>
      </c>
      <c r="I270" t="s">
        <v>20</v>
      </c>
      <c r="J270" t="str">
        <f>INDEX(Location[State],MATCH(Sales_Data[[#This Row],[Zip]],Location[Zip],0))</f>
        <v>Alberta</v>
      </c>
      <c r="K270" t="str">
        <f>INDEX(Product[Product Name],MATCH(Sales_Data[[#This Row],[ProductID]],Product[ProductID],0))</f>
        <v>Maximus UE-08</v>
      </c>
      <c r="L270">
        <f>1/COUNTIFS(Sales_Data[Product Name],Sales_Data[[#This Row],[Product Name]])</f>
        <v>0.25</v>
      </c>
      <c r="M270" t="str">
        <f>INDEX(Product[Category],MATCH(Sales_Data[[#This Row],[ProductID]],Product[ProductID],0))</f>
        <v>Urban</v>
      </c>
      <c r="N270" t="str">
        <f>INDEX(Product[Segment],MATCH(Sales_Data[[#This Row],[ProductID]],Product[ProductID],0))</f>
        <v>Extreme</v>
      </c>
      <c r="O270">
        <f>INDEX(Product[ManufacturerID],MATCH(Sales_Data[[#This Row],[ProductID]],Product[ProductID],0))</f>
        <v>7</v>
      </c>
      <c r="P270" s="5" t="str">
        <f>INDEX(Manufacturer[Manufacturer Name],MATCH(Sales_Data[[#This Row],[Manufacturer ID]],Manufacturer[ManufacturerID],0))</f>
        <v>VanArsdel</v>
      </c>
      <c r="Q270" s="5">
        <f>1/COUNTIFS(Sales_Data[Manufacturer Name],Sales_Data[[#This Row],[Manufacturer Name]])</f>
        <v>2.4570024570024569E-3</v>
      </c>
    </row>
    <row r="271" spans="1:17" x14ac:dyDescent="0.25">
      <c r="A271">
        <v>520</v>
      </c>
      <c r="B271" s="2">
        <v>42166</v>
      </c>
      <c r="C271" s="2" t="str">
        <f>TEXT(Sales_Data[[#This Row],[Date]],"yyyy")</f>
        <v>2015</v>
      </c>
      <c r="D271" s="2" t="str">
        <f>TEXT(Sales_Data[[#This Row],[Date]],"mmmm")</f>
        <v>June</v>
      </c>
      <c r="E271" s="2" t="str">
        <f>TEXT(Sales_Data[[#This Row],[Date]],"dddd")</f>
        <v>Thursday</v>
      </c>
      <c r="F271" t="s">
        <v>1330</v>
      </c>
      <c r="G271">
        <v>1</v>
      </c>
      <c r="H271" s="3">
        <v>7367.85</v>
      </c>
      <c r="I271" t="s">
        <v>20</v>
      </c>
      <c r="J271" t="str">
        <f>INDEX(Location[State],MATCH(Sales_Data[[#This Row],[Zip]],Location[Zip],0))</f>
        <v>Alberta</v>
      </c>
      <c r="K271" t="str">
        <f>INDEX(Product[Product Name],MATCH(Sales_Data[[#This Row],[ProductID]],Product[ProductID],0))</f>
        <v>Maximus UE-08</v>
      </c>
      <c r="L271">
        <f>1/COUNTIFS(Sales_Data[Product Name],Sales_Data[[#This Row],[Product Name]])</f>
        <v>0.25</v>
      </c>
      <c r="M271" t="str">
        <f>INDEX(Product[Category],MATCH(Sales_Data[[#This Row],[ProductID]],Product[ProductID],0))</f>
        <v>Urban</v>
      </c>
      <c r="N271" t="str">
        <f>INDEX(Product[Segment],MATCH(Sales_Data[[#This Row],[ProductID]],Product[ProductID],0))</f>
        <v>Extreme</v>
      </c>
      <c r="O271">
        <f>INDEX(Product[ManufacturerID],MATCH(Sales_Data[[#This Row],[ProductID]],Product[ProductID],0))</f>
        <v>7</v>
      </c>
      <c r="P271" s="5" t="str">
        <f>INDEX(Manufacturer[Manufacturer Name],MATCH(Sales_Data[[#This Row],[Manufacturer ID]],Manufacturer[ManufacturerID],0))</f>
        <v>VanArsdel</v>
      </c>
      <c r="Q271" s="5">
        <f>1/COUNTIFS(Sales_Data[Manufacturer Name],Sales_Data[[#This Row],[Manufacturer Name]])</f>
        <v>2.4570024570024569E-3</v>
      </c>
    </row>
    <row r="272" spans="1:17" x14ac:dyDescent="0.25">
      <c r="A272">
        <v>520</v>
      </c>
      <c r="B272" s="2">
        <v>42119</v>
      </c>
      <c r="C272" s="2" t="str">
        <f>TEXT(Sales_Data[[#This Row],[Date]],"yyyy")</f>
        <v>2015</v>
      </c>
      <c r="D272" s="2" t="str">
        <f>TEXT(Sales_Data[[#This Row],[Date]],"mmmm")</f>
        <v>April</v>
      </c>
      <c r="E272" s="2" t="str">
        <f>TEXT(Sales_Data[[#This Row],[Date]],"dddd")</f>
        <v>Saturday</v>
      </c>
      <c r="F272" t="s">
        <v>1218</v>
      </c>
      <c r="G272">
        <v>1</v>
      </c>
      <c r="H272" s="3">
        <v>7367.85</v>
      </c>
      <c r="I272" t="s">
        <v>20</v>
      </c>
      <c r="J272" t="str">
        <f>INDEX(Location[State],MATCH(Sales_Data[[#This Row],[Zip]],Location[Zip],0))</f>
        <v>Manitoba</v>
      </c>
      <c r="K272" t="str">
        <f>INDEX(Product[Product Name],MATCH(Sales_Data[[#This Row],[ProductID]],Product[ProductID],0))</f>
        <v>Maximus UE-08</v>
      </c>
      <c r="L272">
        <f>1/COUNTIFS(Sales_Data[Product Name],Sales_Data[[#This Row],[Product Name]])</f>
        <v>0.25</v>
      </c>
      <c r="M272" t="str">
        <f>INDEX(Product[Category],MATCH(Sales_Data[[#This Row],[ProductID]],Product[ProductID],0))</f>
        <v>Urban</v>
      </c>
      <c r="N272" t="str">
        <f>INDEX(Product[Segment],MATCH(Sales_Data[[#This Row],[ProductID]],Product[ProductID],0))</f>
        <v>Extreme</v>
      </c>
      <c r="O272">
        <f>INDEX(Product[ManufacturerID],MATCH(Sales_Data[[#This Row],[ProductID]],Product[ProductID],0))</f>
        <v>7</v>
      </c>
      <c r="P272" s="5" t="str">
        <f>INDEX(Manufacturer[Manufacturer Name],MATCH(Sales_Data[[#This Row],[Manufacturer ID]],Manufacturer[ManufacturerID],0))</f>
        <v>VanArsdel</v>
      </c>
      <c r="Q272" s="5">
        <f>1/COUNTIFS(Sales_Data[Manufacturer Name],Sales_Data[[#This Row],[Manufacturer Name]])</f>
        <v>2.4570024570024569E-3</v>
      </c>
    </row>
    <row r="273" spans="1:17" x14ac:dyDescent="0.25">
      <c r="A273">
        <v>529</v>
      </c>
      <c r="B273" s="2">
        <v>42015</v>
      </c>
      <c r="C273" s="2" t="str">
        <f>TEXT(Sales_Data[[#This Row],[Date]],"yyyy")</f>
        <v>2015</v>
      </c>
      <c r="D273" s="2" t="str">
        <f>TEXT(Sales_Data[[#This Row],[Date]],"mmmm")</f>
        <v>January</v>
      </c>
      <c r="E273" s="2" t="str">
        <f>TEXT(Sales_Data[[#This Row],[Date]],"dddd")</f>
        <v>Sunday</v>
      </c>
      <c r="F273" t="s">
        <v>1230</v>
      </c>
      <c r="G273">
        <v>1</v>
      </c>
      <c r="H273" s="3">
        <v>5669.37</v>
      </c>
      <c r="I273" t="s">
        <v>20</v>
      </c>
      <c r="J273" t="str">
        <f>INDEX(Location[State],MATCH(Sales_Data[[#This Row],[Zip]],Location[Zip],0))</f>
        <v>Manitoba</v>
      </c>
      <c r="K273" t="str">
        <f>INDEX(Product[Product Name],MATCH(Sales_Data[[#This Row],[ProductID]],Product[ProductID],0))</f>
        <v>Maximus UE-17</v>
      </c>
      <c r="L273">
        <f>1/COUNTIFS(Sales_Data[Product Name],Sales_Data[[#This Row],[Product Name]])</f>
        <v>1</v>
      </c>
      <c r="M273" t="str">
        <f>INDEX(Product[Category],MATCH(Sales_Data[[#This Row],[ProductID]],Product[ProductID],0))</f>
        <v>Urban</v>
      </c>
      <c r="N273" t="str">
        <f>INDEX(Product[Segment],MATCH(Sales_Data[[#This Row],[ProductID]],Product[ProductID],0))</f>
        <v>Extreme</v>
      </c>
      <c r="O273">
        <f>INDEX(Product[ManufacturerID],MATCH(Sales_Data[[#This Row],[ProductID]],Product[ProductID],0))</f>
        <v>7</v>
      </c>
      <c r="P273" s="5" t="str">
        <f>INDEX(Manufacturer[Manufacturer Name],MATCH(Sales_Data[[#This Row],[Manufacturer ID]],Manufacturer[ManufacturerID],0))</f>
        <v>VanArsdel</v>
      </c>
      <c r="Q273" s="5">
        <f>1/COUNTIFS(Sales_Data[Manufacturer Name],Sales_Data[[#This Row],[Manufacturer Name]])</f>
        <v>2.4570024570024569E-3</v>
      </c>
    </row>
    <row r="274" spans="1:17" x14ac:dyDescent="0.25">
      <c r="A274">
        <v>531</v>
      </c>
      <c r="B274" s="2">
        <v>42016</v>
      </c>
      <c r="C274" s="2" t="str">
        <f>TEXT(Sales_Data[[#This Row],[Date]],"yyyy")</f>
        <v>2015</v>
      </c>
      <c r="D274" s="2" t="str">
        <f>TEXT(Sales_Data[[#This Row],[Date]],"mmmm")</f>
        <v>January</v>
      </c>
      <c r="E274" s="2" t="str">
        <f>TEXT(Sales_Data[[#This Row],[Date]],"dddd")</f>
        <v>Monday</v>
      </c>
      <c r="F274" t="s">
        <v>983</v>
      </c>
      <c r="G274">
        <v>1</v>
      </c>
      <c r="H274" s="3">
        <v>7556.85</v>
      </c>
      <c r="I274" t="s">
        <v>20</v>
      </c>
      <c r="J274" t="str">
        <f>INDEX(Location[State],MATCH(Sales_Data[[#This Row],[Zip]],Location[Zip],0))</f>
        <v>Ontario</v>
      </c>
      <c r="K274" t="str">
        <f>INDEX(Product[Product Name],MATCH(Sales_Data[[#This Row],[ProductID]],Product[ProductID],0))</f>
        <v>Maximus UE-19</v>
      </c>
      <c r="L274">
        <f>1/COUNTIFS(Sales_Data[Product Name],Sales_Data[[#This Row],[Product Name]])</f>
        <v>0.5</v>
      </c>
      <c r="M274" t="str">
        <f>INDEX(Product[Category],MATCH(Sales_Data[[#This Row],[ProductID]],Product[ProductID],0))</f>
        <v>Urban</v>
      </c>
      <c r="N274" t="str">
        <f>INDEX(Product[Segment],MATCH(Sales_Data[[#This Row],[ProductID]],Product[ProductID],0))</f>
        <v>Extreme</v>
      </c>
      <c r="O274">
        <f>INDEX(Product[ManufacturerID],MATCH(Sales_Data[[#This Row],[ProductID]],Product[ProductID],0))</f>
        <v>7</v>
      </c>
      <c r="P274" s="5" t="str">
        <f>INDEX(Manufacturer[Manufacturer Name],MATCH(Sales_Data[[#This Row],[Manufacturer ID]],Manufacturer[ManufacturerID],0))</f>
        <v>VanArsdel</v>
      </c>
      <c r="Q274" s="5">
        <f>1/COUNTIFS(Sales_Data[Manufacturer Name],Sales_Data[[#This Row],[Manufacturer Name]])</f>
        <v>2.4570024570024569E-3</v>
      </c>
    </row>
    <row r="275" spans="1:17" x14ac:dyDescent="0.25">
      <c r="A275">
        <v>531</v>
      </c>
      <c r="B275" s="2">
        <v>42042</v>
      </c>
      <c r="C275" s="2" t="str">
        <f>TEXT(Sales_Data[[#This Row],[Date]],"yyyy")</f>
        <v>2015</v>
      </c>
      <c r="D275" s="2" t="str">
        <f>TEXT(Sales_Data[[#This Row],[Date]],"mmmm")</f>
        <v>February</v>
      </c>
      <c r="E275" s="2" t="str">
        <f>TEXT(Sales_Data[[#This Row],[Date]],"dddd")</f>
        <v>Saturday</v>
      </c>
      <c r="F275" t="s">
        <v>984</v>
      </c>
      <c r="G275">
        <v>1</v>
      </c>
      <c r="H275" s="3">
        <v>7556.85</v>
      </c>
      <c r="I275" t="s">
        <v>20</v>
      </c>
      <c r="J275" t="str">
        <f>INDEX(Location[State],MATCH(Sales_Data[[#This Row],[Zip]],Location[Zip],0))</f>
        <v>Ontario</v>
      </c>
      <c r="K275" t="str">
        <f>INDEX(Product[Product Name],MATCH(Sales_Data[[#This Row],[ProductID]],Product[ProductID],0))</f>
        <v>Maximus UE-19</v>
      </c>
      <c r="L275">
        <f>1/COUNTIFS(Sales_Data[Product Name],Sales_Data[[#This Row],[Product Name]])</f>
        <v>0.5</v>
      </c>
      <c r="M275" t="str">
        <f>INDEX(Product[Category],MATCH(Sales_Data[[#This Row],[ProductID]],Product[ProductID],0))</f>
        <v>Urban</v>
      </c>
      <c r="N275" t="str">
        <f>INDEX(Product[Segment],MATCH(Sales_Data[[#This Row],[ProductID]],Product[ProductID],0))</f>
        <v>Extreme</v>
      </c>
      <c r="O275">
        <f>INDEX(Product[ManufacturerID],MATCH(Sales_Data[[#This Row],[ProductID]],Product[ProductID],0))</f>
        <v>7</v>
      </c>
      <c r="P275" s="5" t="str">
        <f>INDEX(Manufacturer[Manufacturer Name],MATCH(Sales_Data[[#This Row],[Manufacturer ID]],Manufacturer[ManufacturerID],0))</f>
        <v>VanArsdel</v>
      </c>
      <c r="Q275" s="5">
        <f>1/COUNTIFS(Sales_Data[Manufacturer Name],Sales_Data[[#This Row],[Manufacturer Name]])</f>
        <v>2.4570024570024569E-3</v>
      </c>
    </row>
    <row r="276" spans="1:17" x14ac:dyDescent="0.25">
      <c r="A276">
        <v>534</v>
      </c>
      <c r="B276" s="2">
        <v>42046</v>
      </c>
      <c r="C276" s="2" t="str">
        <f>TEXT(Sales_Data[[#This Row],[Date]],"yyyy")</f>
        <v>2015</v>
      </c>
      <c r="D276" s="2" t="str">
        <f>TEXT(Sales_Data[[#This Row],[Date]],"mmmm")</f>
        <v>February</v>
      </c>
      <c r="E276" s="2" t="str">
        <f>TEXT(Sales_Data[[#This Row],[Date]],"dddd")</f>
        <v>Wednesday</v>
      </c>
      <c r="F276" t="s">
        <v>1400</v>
      </c>
      <c r="G276">
        <v>1</v>
      </c>
      <c r="H276" s="3">
        <v>6296.85</v>
      </c>
      <c r="I276" t="s">
        <v>20</v>
      </c>
      <c r="J276" t="str">
        <f>INDEX(Location[State],MATCH(Sales_Data[[#This Row],[Zip]],Location[Zip],0))</f>
        <v>Alberta</v>
      </c>
      <c r="K276" t="str">
        <f>INDEX(Product[Product Name],MATCH(Sales_Data[[#This Row],[ProductID]],Product[ProductID],0))</f>
        <v>Maximus UE-22</v>
      </c>
      <c r="L276">
        <f>1/COUNTIFS(Sales_Data[Product Name],Sales_Data[[#This Row],[Product Name]])</f>
        <v>1</v>
      </c>
      <c r="M276" t="str">
        <f>INDEX(Product[Category],MATCH(Sales_Data[[#This Row],[ProductID]],Product[ProductID],0))</f>
        <v>Urban</v>
      </c>
      <c r="N276" t="str">
        <f>INDEX(Product[Segment],MATCH(Sales_Data[[#This Row],[ProductID]],Product[ProductID],0))</f>
        <v>Extreme</v>
      </c>
      <c r="O276">
        <f>INDEX(Product[ManufacturerID],MATCH(Sales_Data[[#This Row],[ProductID]],Product[ProductID],0))</f>
        <v>7</v>
      </c>
      <c r="P276" s="5" t="str">
        <f>INDEX(Manufacturer[Manufacturer Name],MATCH(Sales_Data[[#This Row],[Manufacturer ID]],Manufacturer[ManufacturerID],0))</f>
        <v>VanArsdel</v>
      </c>
      <c r="Q276" s="5">
        <f>1/COUNTIFS(Sales_Data[Manufacturer Name],Sales_Data[[#This Row],[Manufacturer Name]])</f>
        <v>2.4570024570024569E-3</v>
      </c>
    </row>
    <row r="277" spans="1:17" x14ac:dyDescent="0.25">
      <c r="A277">
        <v>535</v>
      </c>
      <c r="B277" s="2">
        <v>42037</v>
      </c>
      <c r="C277" s="2" t="str">
        <f>TEXT(Sales_Data[[#This Row],[Date]],"yyyy")</f>
        <v>2015</v>
      </c>
      <c r="D277" s="2" t="str">
        <f>TEXT(Sales_Data[[#This Row],[Date]],"mmmm")</f>
        <v>February</v>
      </c>
      <c r="E277" s="2" t="str">
        <f>TEXT(Sales_Data[[#This Row],[Date]],"dddd")</f>
        <v>Monday</v>
      </c>
      <c r="F277" t="s">
        <v>832</v>
      </c>
      <c r="G277">
        <v>1</v>
      </c>
      <c r="H277" s="3">
        <v>6485.85</v>
      </c>
      <c r="I277" t="s">
        <v>20</v>
      </c>
      <c r="J277" t="str">
        <f>INDEX(Location[State],MATCH(Sales_Data[[#This Row],[Zip]],Location[Zip],0))</f>
        <v>Ontario</v>
      </c>
      <c r="K277" t="str">
        <f>INDEX(Product[Product Name],MATCH(Sales_Data[[#This Row],[ProductID]],Product[ProductID],0))</f>
        <v>Maximus UE-23</v>
      </c>
      <c r="L277">
        <f>1/COUNTIFS(Sales_Data[Product Name],Sales_Data[[#This Row],[Product Name]])</f>
        <v>1</v>
      </c>
      <c r="M277" t="str">
        <f>INDEX(Product[Category],MATCH(Sales_Data[[#This Row],[ProductID]],Product[ProductID],0))</f>
        <v>Urban</v>
      </c>
      <c r="N277" t="str">
        <f>INDEX(Product[Segment],MATCH(Sales_Data[[#This Row],[ProductID]],Product[ProductID],0))</f>
        <v>Extreme</v>
      </c>
      <c r="O277">
        <f>INDEX(Product[ManufacturerID],MATCH(Sales_Data[[#This Row],[ProductID]],Product[ProductID],0))</f>
        <v>7</v>
      </c>
      <c r="P277" s="5" t="str">
        <f>INDEX(Manufacturer[Manufacturer Name],MATCH(Sales_Data[[#This Row],[Manufacturer ID]],Manufacturer[ManufacturerID],0))</f>
        <v>VanArsdel</v>
      </c>
      <c r="Q277" s="5">
        <f>1/COUNTIFS(Sales_Data[Manufacturer Name],Sales_Data[[#This Row],[Manufacturer Name]])</f>
        <v>2.4570024570024569E-3</v>
      </c>
    </row>
    <row r="278" spans="1:17" x14ac:dyDescent="0.25">
      <c r="A278">
        <v>545</v>
      </c>
      <c r="B278" s="2">
        <v>42179</v>
      </c>
      <c r="C278" s="2" t="str">
        <f>TEXT(Sales_Data[[#This Row],[Date]],"yyyy")</f>
        <v>2015</v>
      </c>
      <c r="D278" s="2" t="str">
        <f>TEXT(Sales_Data[[#This Row],[Date]],"mmmm")</f>
        <v>June</v>
      </c>
      <c r="E278" s="2" t="str">
        <f>TEXT(Sales_Data[[#This Row],[Date]],"dddd")</f>
        <v>Wednesday</v>
      </c>
      <c r="F278" t="s">
        <v>969</v>
      </c>
      <c r="G278">
        <v>1</v>
      </c>
      <c r="H278" s="3">
        <v>10835.37</v>
      </c>
      <c r="I278" t="s">
        <v>20</v>
      </c>
      <c r="J278" t="str">
        <f>INDEX(Location[State],MATCH(Sales_Data[[#This Row],[Zip]],Location[Zip],0))</f>
        <v>Ontario</v>
      </c>
      <c r="K278" t="str">
        <f>INDEX(Product[Product Name],MATCH(Sales_Data[[#This Row],[ProductID]],Product[ProductID],0))</f>
        <v>Maximus UC-10</v>
      </c>
      <c r="L278">
        <f>1/COUNTIFS(Sales_Data[Product Name],Sales_Data[[#This Row],[Product Name]])</f>
        <v>0.2</v>
      </c>
      <c r="M278" t="str">
        <f>INDEX(Product[Category],MATCH(Sales_Data[[#This Row],[ProductID]],Product[ProductID],0))</f>
        <v>Urban</v>
      </c>
      <c r="N278" t="str">
        <f>INDEX(Product[Segment],MATCH(Sales_Data[[#This Row],[ProductID]],Product[ProductID],0))</f>
        <v>Convenience</v>
      </c>
      <c r="O278">
        <f>INDEX(Product[ManufacturerID],MATCH(Sales_Data[[#This Row],[ProductID]],Product[ProductID],0))</f>
        <v>7</v>
      </c>
      <c r="P278" s="5" t="str">
        <f>INDEX(Manufacturer[Manufacturer Name],MATCH(Sales_Data[[#This Row],[Manufacturer ID]],Manufacturer[ManufacturerID],0))</f>
        <v>VanArsdel</v>
      </c>
      <c r="Q278" s="5">
        <f>1/COUNTIFS(Sales_Data[Manufacturer Name],Sales_Data[[#This Row],[Manufacturer Name]])</f>
        <v>2.4570024570024569E-3</v>
      </c>
    </row>
    <row r="279" spans="1:17" x14ac:dyDescent="0.25">
      <c r="A279">
        <v>545</v>
      </c>
      <c r="B279" s="2">
        <v>42121</v>
      </c>
      <c r="C279" s="2" t="str">
        <f>TEXT(Sales_Data[[#This Row],[Date]],"yyyy")</f>
        <v>2015</v>
      </c>
      <c r="D279" s="2" t="str">
        <f>TEXT(Sales_Data[[#This Row],[Date]],"mmmm")</f>
        <v>April</v>
      </c>
      <c r="E279" s="2" t="str">
        <f>TEXT(Sales_Data[[#This Row],[Date]],"dddd")</f>
        <v>Monday</v>
      </c>
      <c r="F279" t="s">
        <v>1216</v>
      </c>
      <c r="G279">
        <v>1</v>
      </c>
      <c r="H279" s="3">
        <v>10835.37</v>
      </c>
      <c r="I279" t="s">
        <v>20</v>
      </c>
      <c r="J279" t="str">
        <f>INDEX(Location[State],MATCH(Sales_Data[[#This Row],[Zip]],Location[Zip],0))</f>
        <v>Manitoba</v>
      </c>
      <c r="K279" t="str">
        <f>INDEX(Product[Product Name],MATCH(Sales_Data[[#This Row],[ProductID]],Product[ProductID],0))</f>
        <v>Maximus UC-10</v>
      </c>
      <c r="L279">
        <f>1/COUNTIFS(Sales_Data[Product Name],Sales_Data[[#This Row],[Product Name]])</f>
        <v>0.2</v>
      </c>
      <c r="M279" t="str">
        <f>INDEX(Product[Category],MATCH(Sales_Data[[#This Row],[ProductID]],Product[ProductID],0))</f>
        <v>Urban</v>
      </c>
      <c r="N279" t="str">
        <f>INDEX(Product[Segment],MATCH(Sales_Data[[#This Row],[ProductID]],Product[ProductID],0))</f>
        <v>Convenience</v>
      </c>
      <c r="O279">
        <f>INDEX(Product[ManufacturerID],MATCH(Sales_Data[[#This Row],[ProductID]],Product[ProductID],0))</f>
        <v>7</v>
      </c>
      <c r="P279" s="5" t="str">
        <f>INDEX(Manufacturer[Manufacturer Name],MATCH(Sales_Data[[#This Row],[Manufacturer ID]],Manufacturer[ManufacturerID],0))</f>
        <v>VanArsdel</v>
      </c>
      <c r="Q279" s="5">
        <f>1/COUNTIFS(Sales_Data[Manufacturer Name],Sales_Data[[#This Row],[Manufacturer Name]])</f>
        <v>2.4570024570024569E-3</v>
      </c>
    </row>
    <row r="280" spans="1:17" x14ac:dyDescent="0.25">
      <c r="A280">
        <v>545</v>
      </c>
      <c r="B280" s="2">
        <v>42065</v>
      </c>
      <c r="C280" s="2" t="str">
        <f>TEXT(Sales_Data[[#This Row],[Date]],"yyyy")</f>
        <v>2015</v>
      </c>
      <c r="D280" s="2" t="str">
        <f>TEXT(Sales_Data[[#This Row],[Date]],"mmmm")</f>
        <v>March</v>
      </c>
      <c r="E280" s="2" t="str">
        <f>TEXT(Sales_Data[[#This Row],[Date]],"dddd")</f>
        <v>Monday</v>
      </c>
      <c r="F280" t="s">
        <v>1569</v>
      </c>
      <c r="G280">
        <v>1</v>
      </c>
      <c r="H280" s="3">
        <v>10835.37</v>
      </c>
      <c r="I280" t="s">
        <v>20</v>
      </c>
      <c r="J280" t="str">
        <f>INDEX(Location[State],MATCH(Sales_Data[[#This Row],[Zip]],Location[Zip],0))</f>
        <v>British Columbia</v>
      </c>
      <c r="K280" t="str">
        <f>INDEX(Product[Product Name],MATCH(Sales_Data[[#This Row],[ProductID]],Product[ProductID],0))</f>
        <v>Maximus UC-10</v>
      </c>
      <c r="L280">
        <f>1/COUNTIFS(Sales_Data[Product Name],Sales_Data[[#This Row],[Product Name]])</f>
        <v>0.2</v>
      </c>
      <c r="M280" t="str">
        <f>INDEX(Product[Category],MATCH(Sales_Data[[#This Row],[ProductID]],Product[ProductID],0))</f>
        <v>Urban</v>
      </c>
      <c r="N280" t="str">
        <f>INDEX(Product[Segment],MATCH(Sales_Data[[#This Row],[ProductID]],Product[ProductID],0))</f>
        <v>Convenience</v>
      </c>
      <c r="O280">
        <f>INDEX(Product[ManufacturerID],MATCH(Sales_Data[[#This Row],[ProductID]],Product[ProductID],0))</f>
        <v>7</v>
      </c>
      <c r="P280" s="5" t="str">
        <f>INDEX(Manufacturer[Manufacturer Name],MATCH(Sales_Data[[#This Row],[Manufacturer ID]],Manufacturer[ManufacturerID],0))</f>
        <v>VanArsdel</v>
      </c>
      <c r="Q280" s="5">
        <f>1/COUNTIFS(Sales_Data[Manufacturer Name],Sales_Data[[#This Row],[Manufacturer Name]])</f>
        <v>2.4570024570024569E-3</v>
      </c>
    </row>
    <row r="281" spans="1:17" x14ac:dyDescent="0.25">
      <c r="A281">
        <v>545</v>
      </c>
      <c r="B281" s="2">
        <v>42172</v>
      </c>
      <c r="C281" s="2" t="str">
        <f>TEXT(Sales_Data[[#This Row],[Date]],"yyyy")</f>
        <v>2015</v>
      </c>
      <c r="D281" s="2" t="str">
        <f>TEXT(Sales_Data[[#This Row],[Date]],"mmmm")</f>
        <v>June</v>
      </c>
      <c r="E281" s="2" t="str">
        <f>TEXT(Sales_Data[[#This Row],[Date]],"dddd")</f>
        <v>Wednesday</v>
      </c>
      <c r="F281" t="s">
        <v>687</v>
      </c>
      <c r="G281">
        <v>1</v>
      </c>
      <c r="H281" s="3">
        <v>10835.37</v>
      </c>
      <c r="I281" t="s">
        <v>20</v>
      </c>
      <c r="J281" t="str">
        <f>INDEX(Location[State],MATCH(Sales_Data[[#This Row],[Zip]],Location[Zip],0))</f>
        <v>Ontario</v>
      </c>
      <c r="K281" t="str">
        <f>INDEX(Product[Product Name],MATCH(Sales_Data[[#This Row],[ProductID]],Product[ProductID],0))</f>
        <v>Maximus UC-10</v>
      </c>
      <c r="L281">
        <f>1/COUNTIFS(Sales_Data[Product Name],Sales_Data[[#This Row],[Product Name]])</f>
        <v>0.2</v>
      </c>
      <c r="M281" t="str">
        <f>INDEX(Product[Category],MATCH(Sales_Data[[#This Row],[ProductID]],Product[ProductID],0))</f>
        <v>Urban</v>
      </c>
      <c r="N281" t="str">
        <f>INDEX(Product[Segment],MATCH(Sales_Data[[#This Row],[ProductID]],Product[ProductID],0))</f>
        <v>Convenience</v>
      </c>
      <c r="O281">
        <f>INDEX(Product[ManufacturerID],MATCH(Sales_Data[[#This Row],[ProductID]],Product[ProductID],0))</f>
        <v>7</v>
      </c>
      <c r="P281" s="5" t="str">
        <f>INDEX(Manufacturer[Manufacturer Name],MATCH(Sales_Data[[#This Row],[Manufacturer ID]],Manufacturer[ManufacturerID],0))</f>
        <v>VanArsdel</v>
      </c>
      <c r="Q281" s="5">
        <f>1/COUNTIFS(Sales_Data[Manufacturer Name],Sales_Data[[#This Row],[Manufacturer Name]])</f>
        <v>2.4570024570024569E-3</v>
      </c>
    </row>
    <row r="282" spans="1:17" x14ac:dyDescent="0.25">
      <c r="A282">
        <v>545</v>
      </c>
      <c r="B282" s="2">
        <v>42085</v>
      </c>
      <c r="C282" s="2" t="str">
        <f>TEXT(Sales_Data[[#This Row],[Date]],"yyyy")</f>
        <v>2015</v>
      </c>
      <c r="D282" s="2" t="str">
        <f>TEXT(Sales_Data[[#This Row],[Date]],"mmmm")</f>
        <v>March</v>
      </c>
      <c r="E282" s="2" t="str">
        <f>TEXT(Sales_Data[[#This Row],[Date]],"dddd")</f>
        <v>Sunday</v>
      </c>
      <c r="F282" t="s">
        <v>1570</v>
      </c>
      <c r="G282">
        <v>1</v>
      </c>
      <c r="H282" s="3">
        <v>10835.37</v>
      </c>
      <c r="I282" t="s">
        <v>20</v>
      </c>
      <c r="J282" t="str">
        <f>INDEX(Location[State],MATCH(Sales_Data[[#This Row],[Zip]],Location[Zip],0))</f>
        <v>British Columbia</v>
      </c>
      <c r="K282" t="str">
        <f>INDEX(Product[Product Name],MATCH(Sales_Data[[#This Row],[ProductID]],Product[ProductID],0))</f>
        <v>Maximus UC-10</v>
      </c>
      <c r="L282">
        <f>1/COUNTIFS(Sales_Data[Product Name],Sales_Data[[#This Row],[Product Name]])</f>
        <v>0.2</v>
      </c>
      <c r="M282" t="str">
        <f>INDEX(Product[Category],MATCH(Sales_Data[[#This Row],[ProductID]],Product[ProductID],0))</f>
        <v>Urban</v>
      </c>
      <c r="N282" t="str">
        <f>INDEX(Product[Segment],MATCH(Sales_Data[[#This Row],[ProductID]],Product[ProductID],0))</f>
        <v>Convenience</v>
      </c>
      <c r="O282">
        <f>INDEX(Product[ManufacturerID],MATCH(Sales_Data[[#This Row],[ProductID]],Product[ProductID],0))</f>
        <v>7</v>
      </c>
      <c r="P282" s="5" t="str">
        <f>INDEX(Manufacturer[Manufacturer Name],MATCH(Sales_Data[[#This Row],[Manufacturer ID]],Manufacturer[ManufacturerID],0))</f>
        <v>VanArsdel</v>
      </c>
      <c r="Q282" s="5">
        <f>1/COUNTIFS(Sales_Data[Manufacturer Name],Sales_Data[[#This Row],[Manufacturer Name]])</f>
        <v>2.4570024570024569E-3</v>
      </c>
    </row>
    <row r="283" spans="1:17" x14ac:dyDescent="0.25">
      <c r="A283">
        <v>548</v>
      </c>
      <c r="B283" s="2">
        <v>42118</v>
      </c>
      <c r="C283" s="2" t="str">
        <f>TEXT(Sales_Data[[#This Row],[Date]],"yyyy")</f>
        <v>2015</v>
      </c>
      <c r="D283" s="2" t="str">
        <f>TEXT(Sales_Data[[#This Row],[Date]],"mmmm")</f>
        <v>April</v>
      </c>
      <c r="E283" s="2" t="str">
        <f>TEXT(Sales_Data[[#This Row],[Date]],"dddd")</f>
        <v>Friday</v>
      </c>
      <c r="F283" t="s">
        <v>969</v>
      </c>
      <c r="G283">
        <v>1</v>
      </c>
      <c r="H283" s="3">
        <v>6236.37</v>
      </c>
      <c r="I283" t="s">
        <v>20</v>
      </c>
      <c r="J283" t="str">
        <f>INDEX(Location[State],MATCH(Sales_Data[[#This Row],[Zip]],Location[Zip],0))</f>
        <v>Ontario</v>
      </c>
      <c r="K283" t="str">
        <f>INDEX(Product[Product Name],MATCH(Sales_Data[[#This Row],[ProductID]],Product[ProductID],0))</f>
        <v>Maximus UC-13</v>
      </c>
      <c r="L283">
        <f>1/COUNTIFS(Sales_Data[Product Name],Sales_Data[[#This Row],[Product Name]])</f>
        <v>0.14285714285714285</v>
      </c>
      <c r="M283" t="str">
        <f>INDEX(Product[Category],MATCH(Sales_Data[[#This Row],[ProductID]],Product[ProductID],0))</f>
        <v>Urban</v>
      </c>
      <c r="N283" t="str">
        <f>INDEX(Product[Segment],MATCH(Sales_Data[[#This Row],[ProductID]],Product[ProductID],0))</f>
        <v>Convenience</v>
      </c>
      <c r="O283">
        <f>INDEX(Product[ManufacturerID],MATCH(Sales_Data[[#This Row],[ProductID]],Product[ProductID],0))</f>
        <v>7</v>
      </c>
      <c r="P283" s="5" t="str">
        <f>INDEX(Manufacturer[Manufacturer Name],MATCH(Sales_Data[[#This Row],[Manufacturer ID]],Manufacturer[ManufacturerID],0))</f>
        <v>VanArsdel</v>
      </c>
      <c r="Q283" s="5">
        <f>1/COUNTIFS(Sales_Data[Manufacturer Name],Sales_Data[[#This Row],[Manufacturer Name]])</f>
        <v>2.4570024570024569E-3</v>
      </c>
    </row>
    <row r="284" spans="1:17" x14ac:dyDescent="0.25">
      <c r="A284">
        <v>548</v>
      </c>
      <c r="B284" s="2">
        <v>42063</v>
      </c>
      <c r="C284" s="2" t="str">
        <f>TEXT(Sales_Data[[#This Row],[Date]],"yyyy")</f>
        <v>2015</v>
      </c>
      <c r="D284" s="2" t="str">
        <f>TEXT(Sales_Data[[#This Row],[Date]],"mmmm")</f>
        <v>February</v>
      </c>
      <c r="E284" s="2" t="str">
        <f>TEXT(Sales_Data[[#This Row],[Date]],"dddd")</f>
        <v>Saturday</v>
      </c>
      <c r="F284" t="s">
        <v>1230</v>
      </c>
      <c r="G284">
        <v>1</v>
      </c>
      <c r="H284" s="3">
        <v>6299.37</v>
      </c>
      <c r="I284" t="s">
        <v>20</v>
      </c>
      <c r="J284" t="str">
        <f>INDEX(Location[State],MATCH(Sales_Data[[#This Row],[Zip]],Location[Zip],0))</f>
        <v>Manitoba</v>
      </c>
      <c r="K284" t="str">
        <f>INDEX(Product[Product Name],MATCH(Sales_Data[[#This Row],[ProductID]],Product[ProductID],0))</f>
        <v>Maximus UC-13</v>
      </c>
      <c r="L284">
        <f>1/COUNTIFS(Sales_Data[Product Name],Sales_Data[[#This Row],[Product Name]])</f>
        <v>0.14285714285714285</v>
      </c>
      <c r="M284" t="str">
        <f>INDEX(Product[Category],MATCH(Sales_Data[[#This Row],[ProductID]],Product[ProductID],0))</f>
        <v>Urban</v>
      </c>
      <c r="N284" t="str">
        <f>INDEX(Product[Segment],MATCH(Sales_Data[[#This Row],[ProductID]],Product[ProductID],0))</f>
        <v>Convenience</v>
      </c>
      <c r="O284">
        <f>INDEX(Product[ManufacturerID],MATCH(Sales_Data[[#This Row],[ProductID]],Product[ProductID],0))</f>
        <v>7</v>
      </c>
      <c r="P284" s="5" t="str">
        <f>INDEX(Manufacturer[Manufacturer Name],MATCH(Sales_Data[[#This Row],[Manufacturer ID]],Manufacturer[ManufacturerID],0))</f>
        <v>VanArsdel</v>
      </c>
      <c r="Q284" s="5">
        <f>1/COUNTIFS(Sales_Data[Manufacturer Name],Sales_Data[[#This Row],[Manufacturer Name]])</f>
        <v>2.4570024570024569E-3</v>
      </c>
    </row>
    <row r="285" spans="1:17" x14ac:dyDescent="0.25">
      <c r="A285">
        <v>548</v>
      </c>
      <c r="B285" s="2">
        <v>42076</v>
      </c>
      <c r="C285" s="2" t="str">
        <f>TEXT(Sales_Data[[#This Row],[Date]],"yyyy")</f>
        <v>2015</v>
      </c>
      <c r="D285" s="2" t="str">
        <f>TEXT(Sales_Data[[#This Row],[Date]],"mmmm")</f>
        <v>March</v>
      </c>
      <c r="E285" s="2" t="str">
        <f>TEXT(Sales_Data[[#This Row],[Date]],"dddd")</f>
        <v>Friday</v>
      </c>
      <c r="F285" t="s">
        <v>972</v>
      </c>
      <c r="G285">
        <v>1</v>
      </c>
      <c r="H285" s="3">
        <v>6299.37</v>
      </c>
      <c r="I285" t="s">
        <v>20</v>
      </c>
      <c r="J285" t="str">
        <f>INDEX(Location[State],MATCH(Sales_Data[[#This Row],[Zip]],Location[Zip],0))</f>
        <v>Ontario</v>
      </c>
      <c r="K285" t="str">
        <f>INDEX(Product[Product Name],MATCH(Sales_Data[[#This Row],[ProductID]],Product[ProductID],0))</f>
        <v>Maximus UC-13</v>
      </c>
      <c r="L285">
        <f>1/COUNTIFS(Sales_Data[Product Name],Sales_Data[[#This Row],[Product Name]])</f>
        <v>0.14285714285714285</v>
      </c>
      <c r="M285" t="str">
        <f>INDEX(Product[Category],MATCH(Sales_Data[[#This Row],[ProductID]],Product[ProductID],0))</f>
        <v>Urban</v>
      </c>
      <c r="N285" t="str">
        <f>INDEX(Product[Segment],MATCH(Sales_Data[[#This Row],[ProductID]],Product[ProductID],0))</f>
        <v>Convenience</v>
      </c>
      <c r="O285">
        <f>INDEX(Product[ManufacturerID],MATCH(Sales_Data[[#This Row],[ProductID]],Product[ProductID],0))</f>
        <v>7</v>
      </c>
      <c r="P285" s="5" t="str">
        <f>INDEX(Manufacturer[Manufacturer Name],MATCH(Sales_Data[[#This Row],[Manufacturer ID]],Manufacturer[ManufacturerID],0))</f>
        <v>VanArsdel</v>
      </c>
      <c r="Q285" s="5">
        <f>1/COUNTIFS(Sales_Data[Manufacturer Name],Sales_Data[[#This Row],[Manufacturer Name]])</f>
        <v>2.4570024570024569E-3</v>
      </c>
    </row>
    <row r="286" spans="1:17" x14ac:dyDescent="0.25">
      <c r="A286">
        <v>548</v>
      </c>
      <c r="B286" s="2">
        <v>42052</v>
      </c>
      <c r="C286" s="2" t="str">
        <f>TEXT(Sales_Data[[#This Row],[Date]],"yyyy")</f>
        <v>2015</v>
      </c>
      <c r="D286" s="2" t="str">
        <f>TEXT(Sales_Data[[#This Row],[Date]],"mmmm")</f>
        <v>February</v>
      </c>
      <c r="E286" s="2" t="str">
        <f>TEXT(Sales_Data[[#This Row],[Date]],"dddd")</f>
        <v>Tuesday</v>
      </c>
      <c r="F286" t="s">
        <v>1404</v>
      </c>
      <c r="G286">
        <v>1</v>
      </c>
      <c r="H286" s="3">
        <v>6236.37</v>
      </c>
      <c r="I286" t="s">
        <v>20</v>
      </c>
      <c r="J286" t="str">
        <f>INDEX(Location[State],MATCH(Sales_Data[[#This Row],[Zip]],Location[Zip],0))</f>
        <v>Alberta</v>
      </c>
      <c r="K286" t="str">
        <f>INDEX(Product[Product Name],MATCH(Sales_Data[[#This Row],[ProductID]],Product[ProductID],0))</f>
        <v>Maximus UC-13</v>
      </c>
      <c r="L286">
        <f>1/COUNTIFS(Sales_Data[Product Name],Sales_Data[[#This Row],[Product Name]])</f>
        <v>0.14285714285714285</v>
      </c>
      <c r="M286" t="str">
        <f>INDEX(Product[Category],MATCH(Sales_Data[[#This Row],[ProductID]],Product[ProductID],0))</f>
        <v>Urban</v>
      </c>
      <c r="N286" t="str">
        <f>INDEX(Product[Segment],MATCH(Sales_Data[[#This Row],[ProductID]],Product[ProductID],0))</f>
        <v>Convenience</v>
      </c>
      <c r="O286">
        <f>INDEX(Product[ManufacturerID],MATCH(Sales_Data[[#This Row],[ProductID]],Product[ProductID],0))</f>
        <v>7</v>
      </c>
      <c r="P286" s="5" t="str">
        <f>INDEX(Manufacturer[Manufacturer Name],MATCH(Sales_Data[[#This Row],[Manufacturer ID]],Manufacturer[ManufacturerID],0))</f>
        <v>VanArsdel</v>
      </c>
      <c r="Q286" s="5">
        <f>1/COUNTIFS(Sales_Data[Manufacturer Name],Sales_Data[[#This Row],[Manufacturer Name]])</f>
        <v>2.4570024570024569E-3</v>
      </c>
    </row>
    <row r="287" spans="1:17" x14ac:dyDescent="0.25">
      <c r="A287">
        <v>548</v>
      </c>
      <c r="B287" s="2">
        <v>42104</v>
      </c>
      <c r="C287" s="2" t="str">
        <f>TEXT(Sales_Data[[#This Row],[Date]],"yyyy")</f>
        <v>2015</v>
      </c>
      <c r="D287" s="2" t="str">
        <f>TEXT(Sales_Data[[#This Row],[Date]],"mmmm")</f>
        <v>April</v>
      </c>
      <c r="E287" s="2" t="str">
        <f>TEXT(Sales_Data[[#This Row],[Date]],"dddd")</f>
        <v>Friday</v>
      </c>
      <c r="F287" t="s">
        <v>1327</v>
      </c>
      <c r="G287">
        <v>1</v>
      </c>
      <c r="H287" s="3">
        <v>6236.37</v>
      </c>
      <c r="I287" t="s">
        <v>20</v>
      </c>
      <c r="J287" t="str">
        <f>INDEX(Location[State],MATCH(Sales_Data[[#This Row],[Zip]],Location[Zip],0))</f>
        <v>Alberta</v>
      </c>
      <c r="K287" t="str">
        <f>INDEX(Product[Product Name],MATCH(Sales_Data[[#This Row],[ProductID]],Product[ProductID],0))</f>
        <v>Maximus UC-13</v>
      </c>
      <c r="L287">
        <f>1/COUNTIFS(Sales_Data[Product Name],Sales_Data[[#This Row],[Product Name]])</f>
        <v>0.14285714285714285</v>
      </c>
      <c r="M287" t="str">
        <f>INDEX(Product[Category],MATCH(Sales_Data[[#This Row],[ProductID]],Product[ProductID],0))</f>
        <v>Urban</v>
      </c>
      <c r="N287" t="str">
        <f>INDEX(Product[Segment],MATCH(Sales_Data[[#This Row],[ProductID]],Product[ProductID],0))</f>
        <v>Convenience</v>
      </c>
      <c r="O287">
        <f>INDEX(Product[ManufacturerID],MATCH(Sales_Data[[#This Row],[ProductID]],Product[ProductID],0))</f>
        <v>7</v>
      </c>
      <c r="P287" s="5" t="str">
        <f>INDEX(Manufacturer[Manufacturer Name],MATCH(Sales_Data[[#This Row],[Manufacturer ID]],Manufacturer[ManufacturerID],0))</f>
        <v>VanArsdel</v>
      </c>
      <c r="Q287" s="5">
        <f>1/COUNTIFS(Sales_Data[Manufacturer Name],Sales_Data[[#This Row],[Manufacturer Name]])</f>
        <v>2.4570024570024569E-3</v>
      </c>
    </row>
    <row r="288" spans="1:17" x14ac:dyDescent="0.25">
      <c r="A288">
        <v>548</v>
      </c>
      <c r="B288" s="2">
        <v>42094</v>
      </c>
      <c r="C288" s="2" t="str">
        <f>TEXT(Sales_Data[[#This Row],[Date]],"yyyy")</f>
        <v>2015</v>
      </c>
      <c r="D288" s="2" t="str">
        <f>TEXT(Sales_Data[[#This Row],[Date]],"mmmm")</f>
        <v>March</v>
      </c>
      <c r="E288" s="2" t="str">
        <f>TEXT(Sales_Data[[#This Row],[Date]],"dddd")</f>
        <v>Tuesday</v>
      </c>
      <c r="F288" t="s">
        <v>685</v>
      </c>
      <c r="G288">
        <v>1</v>
      </c>
      <c r="H288" s="3">
        <v>6236.37</v>
      </c>
      <c r="I288" t="s">
        <v>20</v>
      </c>
      <c r="J288" t="str">
        <f>INDEX(Location[State],MATCH(Sales_Data[[#This Row],[Zip]],Location[Zip],0))</f>
        <v>Ontario</v>
      </c>
      <c r="K288" t="str">
        <f>INDEX(Product[Product Name],MATCH(Sales_Data[[#This Row],[ProductID]],Product[ProductID],0))</f>
        <v>Maximus UC-13</v>
      </c>
      <c r="L288">
        <f>1/COUNTIFS(Sales_Data[Product Name],Sales_Data[[#This Row],[Product Name]])</f>
        <v>0.14285714285714285</v>
      </c>
      <c r="M288" t="str">
        <f>INDEX(Product[Category],MATCH(Sales_Data[[#This Row],[ProductID]],Product[ProductID],0))</f>
        <v>Urban</v>
      </c>
      <c r="N288" t="str">
        <f>INDEX(Product[Segment],MATCH(Sales_Data[[#This Row],[ProductID]],Product[ProductID],0))</f>
        <v>Convenience</v>
      </c>
      <c r="O288">
        <f>INDEX(Product[ManufacturerID],MATCH(Sales_Data[[#This Row],[ProductID]],Product[ProductID],0))</f>
        <v>7</v>
      </c>
      <c r="P288" s="5" t="str">
        <f>INDEX(Manufacturer[Manufacturer Name],MATCH(Sales_Data[[#This Row],[Manufacturer ID]],Manufacturer[ManufacturerID],0))</f>
        <v>VanArsdel</v>
      </c>
      <c r="Q288" s="5">
        <f>1/COUNTIFS(Sales_Data[Manufacturer Name],Sales_Data[[#This Row],[Manufacturer Name]])</f>
        <v>2.4570024570024569E-3</v>
      </c>
    </row>
    <row r="289" spans="1:17" x14ac:dyDescent="0.25">
      <c r="A289">
        <v>548</v>
      </c>
      <c r="B289" s="2">
        <v>42139</v>
      </c>
      <c r="C289" s="2" t="str">
        <f>TEXT(Sales_Data[[#This Row],[Date]],"yyyy")</f>
        <v>2015</v>
      </c>
      <c r="D289" s="2" t="str">
        <f>TEXT(Sales_Data[[#This Row],[Date]],"mmmm")</f>
        <v>May</v>
      </c>
      <c r="E289" s="2" t="str">
        <f>TEXT(Sales_Data[[#This Row],[Date]],"dddd")</f>
        <v>Friday</v>
      </c>
      <c r="F289" t="s">
        <v>945</v>
      </c>
      <c r="G289">
        <v>1</v>
      </c>
      <c r="H289" s="3">
        <v>6236.37</v>
      </c>
      <c r="I289" t="s">
        <v>20</v>
      </c>
      <c r="J289" t="str">
        <f>INDEX(Location[State],MATCH(Sales_Data[[#This Row],[Zip]],Location[Zip],0))</f>
        <v>Ontario</v>
      </c>
      <c r="K289" t="str">
        <f>INDEX(Product[Product Name],MATCH(Sales_Data[[#This Row],[ProductID]],Product[ProductID],0))</f>
        <v>Maximus UC-13</v>
      </c>
      <c r="L289">
        <f>1/COUNTIFS(Sales_Data[Product Name],Sales_Data[[#This Row],[Product Name]])</f>
        <v>0.14285714285714285</v>
      </c>
      <c r="M289" t="str">
        <f>INDEX(Product[Category],MATCH(Sales_Data[[#This Row],[ProductID]],Product[ProductID],0))</f>
        <v>Urban</v>
      </c>
      <c r="N289" t="str">
        <f>INDEX(Product[Segment],MATCH(Sales_Data[[#This Row],[ProductID]],Product[ProductID],0))</f>
        <v>Convenience</v>
      </c>
      <c r="O289">
        <f>INDEX(Product[ManufacturerID],MATCH(Sales_Data[[#This Row],[ProductID]],Product[ProductID],0))</f>
        <v>7</v>
      </c>
      <c r="P289" s="5" t="str">
        <f>INDEX(Manufacturer[Manufacturer Name],MATCH(Sales_Data[[#This Row],[Manufacturer ID]],Manufacturer[ManufacturerID],0))</f>
        <v>VanArsdel</v>
      </c>
      <c r="Q289" s="5">
        <f>1/COUNTIFS(Sales_Data[Manufacturer Name],Sales_Data[[#This Row],[Manufacturer Name]])</f>
        <v>2.4570024570024569E-3</v>
      </c>
    </row>
    <row r="290" spans="1:17" x14ac:dyDescent="0.25">
      <c r="A290">
        <v>549</v>
      </c>
      <c r="B290" s="2">
        <v>42179</v>
      </c>
      <c r="C290" s="2" t="str">
        <f>TEXT(Sales_Data[[#This Row],[Date]],"yyyy")</f>
        <v>2015</v>
      </c>
      <c r="D290" s="2" t="str">
        <f>TEXT(Sales_Data[[#This Row],[Date]],"mmmm")</f>
        <v>June</v>
      </c>
      <c r="E290" s="2" t="str">
        <f>TEXT(Sales_Data[[#This Row],[Date]],"dddd")</f>
        <v>Wednesday</v>
      </c>
      <c r="F290" t="s">
        <v>992</v>
      </c>
      <c r="G290">
        <v>1</v>
      </c>
      <c r="H290" s="3">
        <v>6614.37</v>
      </c>
      <c r="I290" t="s">
        <v>20</v>
      </c>
      <c r="J290" t="str">
        <f>INDEX(Location[State],MATCH(Sales_Data[[#This Row],[Zip]],Location[Zip],0))</f>
        <v>Ontario</v>
      </c>
      <c r="K290" t="str">
        <f>INDEX(Product[Product Name],MATCH(Sales_Data[[#This Row],[ProductID]],Product[ProductID],0))</f>
        <v>Maximus UC-14</v>
      </c>
      <c r="L290">
        <f>1/COUNTIFS(Sales_Data[Product Name],Sales_Data[[#This Row],[Product Name]])</f>
        <v>0.14285714285714285</v>
      </c>
      <c r="M290" t="str">
        <f>INDEX(Product[Category],MATCH(Sales_Data[[#This Row],[ProductID]],Product[ProductID],0))</f>
        <v>Urban</v>
      </c>
      <c r="N290" t="str">
        <f>INDEX(Product[Segment],MATCH(Sales_Data[[#This Row],[ProductID]],Product[ProductID],0))</f>
        <v>Convenience</v>
      </c>
      <c r="O290">
        <f>INDEX(Product[ManufacturerID],MATCH(Sales_Data[[#This Row],[ProductID]],Product[ProductID],0))</f>
        <v>7</v>
      </c>
      <c r="P290" s="5" t="str">
        <f>INDEX(Manufacturer[Manufacturer Name],MATCH(Sales_Data[[#This Row],[Manufacturer ID]],Manufacturer[ManufacturerID],0))</f>
        <v>VanArsdel</v>
      </c>
      <c r="Q290" s="5">
        <f>1/COUNTIFS(Sales_Data[Manufacturer Name],Sales_Data[[#This Row],[Manufacturer Name]])</f>
        <v>2.4570024570024569E-3</v>
      </c>
    </row>
    <row r="291" spans="1:17" x14ac:dyDescent="0.25">
      <c r="A291">
        <v>549</v>
      </c>
      <c r="B291" s="2">
        <v>42118</v>
      </c>
      <c r="C291" s="2" t="str">
        <f>TEXT(Sales_Data[[#This Row],[Date]],"yyyy")</f>
        <v>2015</v>
      </c>
      <c r="D291" s="2" t="str">
        <f>TEXT(Sales_Data[[#This Row],[Date]],"mmmm")</f>
        <v>April</v>
      </c>
      <c r="E291" s="2" t="str">
        <f>TEXT(Sales_Data[[#This Row],[Date]],"dddd")</f>
        <v>Friday</v>
      </c>
      <c r="F291" t="s">
        <v>945</v>
      </c>
      <c r="G291">
        <v>1</v>
      </c>
      <c r="H291" s="3">
        <v>6614.37</v>
      </c>
      <c r="I291" t="s">
        <v>20</v>
      </c>
      <c r="J291" t="str">
        <f>INDEX(Location[State],MATCH(Sales_Data[[#This Row],[Zip]],Location[Zip],0))</f>
        <v>Ontario</v>
      </c>
      <c r="K291" t="str">
        <f>INDEX(Product[Product Name],MATCH(Sales_Data[[#This Row],[ProductID]],Product[ProductID],0))</f>
        <v>Maximus UC-14</v>
      </c>
      <c r="L291">
        <f>1/COUNTIFS(Sales_Data[Product Name],Sales_Data[[#This Row],[Product Name]])</f>
        <v>0.14285714285714285</v>
      </c>
      <c r="M291" t="str">
        <f>INDEX(Product[Category],MATCH(Sales_Data[[#This Row],[ProductID]],Product[ProductID],0))</f>
        <v>Urban</v>
      </c>
      <c r="N291" t="str">
        <f>INDEX(Product[Segment],MATCH(Sales_Data[[#This Row],[ProductID]],Product[ProductID],0))</f>
        <v>Convenience</v>
      </c>
      <c r="O291">
        <f>INDEX(Product[ManufacturerID],MATCH(Sales_Data[[#This Row],[ProductID]],Product[ProductID],0))</f>
        <v>7</v>
      </c>
      <c r="P291" s="5" t="str">
        <f>INDEX(Manufacturer[Manufacturer Name],MATCH(Sales_Data[[#This Row],[Manufacturer ID]],Manufacturer[ManufacturerID],0))</f>
        <v>VanArsdel</v>
      </c>
      <c r="Q291" s="5">
        <f>1/COUNTIFS(Sales_Data[Manufacturer Name],Sales_Data[[#This Row],[Manufacturer Name]])</f>
        <v>2.4570024570024569E-3</v>
      </c>
    </row>
    <row r="292" spans="1:17" x14ac:dyDescent="0.25">
      <c r="A292">
        <v>549</v>
      </c>
      <c r="B292" s="2">
        <v>42180</v>
      </c>
      <c r="C292" s="2" t="str">
        <f>TEXT(Sales_Data[[#This Row],[Date]],"yyyy")</f>
        <v>2015</v>
      </c>
      <c r="D292" s="2" t="str">
        <f>TEXT(Sales_Data[[#This Row],[Date]],"mmmm")</f>
        <v>June</v>
      </c>
      <c r="E292" s="2" t="str">
        <f>TEXT(Sales_Data[[#This Row],[Date]],"dddd")</f>
        <v>Thursday</v>
      </c>
      <c r="F292" t="s">
        <v>1564</v>
      </c>
      <c r="G292">
        <v>1</v>
      </c>
      <c r="H292" s="3">
        <v>6614.37</v>
      </c>
      <c r="I292" t="s">
        <v>20</v>
      </c>
      <c r="J292" t="str">
        <f>INDEX(Location[State],MATCH(Sales_Data[[#This Row],[Zip]],Location[Zip],0))</f>
        <v>British Columbia</v>
      </c>
      <c r="K292" t="str">
        <f>INDEX(Product[Product Name],MATCH(Sales_Data[[#This Row],[ProductID]],Product[ProductID],0))</f>
        <v>Maximus UC-14</v>
      </c>
      <c r="L292">
        <f>1/COUNTIFS(Sales_Data[Product Name],Sales_Data[[#This Row],[Product Name]])</f>
        <v>0.14285714285714285</v>
      </c>
      <c r="M292" t="str">
        <f>INDEX(Product[Category],MATCH(Sales_Data[[#This Row],[ProductID]],Product[ProductID],0))</f>
        <v>Urban</v>
      </c>
      <c r="N292" t="str">
        <f>INDEX(Product[Segment],MATCH(Sales_Data[[#This Row],[ProductID]],Product[ProductID],0))</f>
        <v>Convenience</v>
      </c>
      <c r="O292">
        <f>INDEX(Product[ManufacturerID],MATCH(Sales_Data[[#This Row],[ProductID]],Product[ProductID],0))</f>
        <v>7</v>
      </c>
      <c r="P292" s="5" t="str">
        <f>INDEX(Manufacturer[Manufacturer Name],MATCH(Sales_Data[[#This Row],[Manufacturer ID]],Manufacturer[ManufacturerID],0))</f>
        <v>VanArsdel</v>
      </c>
      <c r="Q292" s="5">
        <f>1/COUNTIFS(Sales_Data[Manufacturer Name],Sales_Data[[#This Row],[Manufacturer Name]])</f>
        <v>2.4570024570024569E-3</v>
      </c>
    </row>
    <row r="293" spans="1:17" x14ac:dyDescent="0.25">
      <c r="A293">
        <v>549</v>
      </c>
      <c r="B293" s="2">
        <v>42094</v>
      </c>
      <c r="C293" s="2" t="str">
        <f>TEXT(Sales_Data[[#This Row],[Date]],"yyyy")</f>
        <v>2015</v>
      </c>
      <c r="D293" s="2" t="str">
        <f>TEXT(Sales_Data[[#This Row],[Date]],"mmmm")</f>
        <v>March</v>
      </c>
      <c r="E293" s="2" t="str">
        <f>TEXT(Sales_Data[[#This Row],[Date]],"dddd")</f>
        <v>Tuesday</v>
      </c>
      <c r="F293" t="s">
        <v>1400</v>
      </c>
      <c r="G293">
        <v>1</v>
      </c>
      <c r="H293" s="3">
        <v>6614.37</v>
      </c>
      <c r="I293" t="s">
        <v>20</v>
      </c>
      <c r="J293" t="str">
        <f>INDEX(Location[State],MATCH(Sales_Data[[#This Row],[Zip]],Location[Zip],0))</f>
        <v>Alberta</v>
      </c>
      <c r="K293" t="str">
        <f>INDEX(Product[Product Name],MATCH(Sales_Data[[#This Row],[ProductID]],Product[ProductID],0))</f>
        <v>Maximus UC-14</v>
      </c>
      <c r="L293">
        <f>1/COUNTIFS(Sales_Data[Product Name],Sales_Data[[#This Row],[Product Name]])</f>
        <v>0.14285714285714285</v>
      </c>
      <c r="M293" t="str">
        <f>INDEX(Product[Category],MATCH(Sales_Data[[#This Row],[ProductID]],Product[ProductID],0))</f>
        <v>Urban</v>
      </c>
      <c r="N293" t="str">
        <f>INDEX(Product[Segment],MATCH(Sales_Data[[#This Row],[ProductID]],Product[ProductID],0))</f>
        <v>Convenience</v>
      </c>
      <c r="O293">
        <f>INDEX(Product[ManufacturerID],MATCH(Sales_Data[[#This Row],[ProductID]],Product[ProductID],0))</f>
        <v>7</v>
      </c>
      <c r="P293" s="5" t="str">
        <f>INDEX(Manufacturer[Manufacturer Name],MATCH(Sales_Data[[#This Row],[Manufacturer ID]],Manufacturer[ManufacturerID],0))</f>
        <v>VanArsdel</v>
      </c>
      <c r="Q293" s="5">
        <f>1/COUNTIFS(Sales_Data[Manufacturer Name],Sales_Data[[#This Row],[Manufacturer Name]])</f>
        <v>2.4570024570024569E-3</v>
      </c>
    </row>
    <row r="294" spans="1:17" x14ac:dyDescent="0.25">
      <c r="A294">
        <v>549</v>
      </c>
      <c r="B294" s="2">
        <v>42138</v>
      </c>
      <c r="C294" s="2" t="str">
        <f>TEXT(Sales_Data[[#This Row],[Date]],"yyyy")</f>
        <v>2015</v>
      </c>
      <c r="D294" s="2" t="str">
        <f>TEXT(Sales_Data[[#This Row],[Date]],"mmmm")</f>
        <v>May</v>
      </c>
      <c r="E294" s="2" t="str">
        <f>TEXT(Sales_Data[[#This Row],[Date]],"dddd")</f>
        <v>Thursday</v>
      </c>
      <c r="F294" t="s">
        <v>957</v>
      </c>
      <c r="G294">
        <v>1</v>
      </c>
      <c r="H294" s="3">
        <v>6614.37</v>
      </c>
      <c r="I294" t="s">
        <v>20</v>
      </c>
      <c r="J294" t="str">
        <f>INDEX(Location[State],MATCH(Sales_Data[[#This Row],[Zip]],Location[Zip],0))</f>
        <v>Ontario</v>
      </c>
      <c r="K294" t="str">
        <f>INDEX(Product[Product Name],MATCH(Sales_Data[[#This Row],[ProductID]],Product[ProductID],0))</f>
        <v>Maximus UC-14</v>
      </c>
      <c r="L294">
        <f>1/COUNTIFS(Sales_Data[Product Name],Sales_Data[[#This Row],[Product Name]])</f>
        <v>0.14285714285714285</v>
      </c>
      <c r="M294" t="str">
        <f>INDEX(Product[Category],MATCH(Sales_Data[[#This Row],[ProductID]],Product[ProductID],0))</f>
        <v>Urban</v>
      </c>
      <c r="N294" t="str">
        <f>INDEX(Product[Segment],MATCH(Sales_Data[[#This Row],[ProductID]],Product[ProductID],0))</f>
        <v>Convenience</v>
      </c>
      <c r="O294">
        <f>INDEX(Product[ManufacturerID],MATCH(Sales_Data[[#This Row],[ProductID]],Product[ProductID],0))</f>
        <v>7</v>
      </c>
      <c r="P294" s="5" t="str">
        <f>INDEX(Manufacturer[Manufacturer Name],MATCH(Sales_Data[[#This Row],[Manufacturer ID]],Manufacturer[ManufacturerID],0))</f>
        <v>VanArsdel</v>
      </c>
      <c r="Q294" s="5">
        <f>1/COUNTIFS(Sales_Data[Manufacturer Name],Sales_Data[[#This Row],[Manufacturer Name]])</f>
        <v>2.4570024570024569E-3</v>
      </c>
    </row>
    <row r="295" spans="1:17" x14ac:dyDescent="0.25">
      <c r="A295">
        <v>549</v>
      </c>
      <c r="B295" s="2">
        <v>42124</v>
      </c>
      <c r="C295" s="2" t="str">
        <f>TEXT(Sales_Data[[#This Row],[Date]],"yyyy")</f>
        <v>2015</v>
      </c>
      <c r="D295" s="2" t="str">
        <f>TEXT(Sales_Data[[#This Row],[Date]],"mmmm")</f>
        <v>April</v>
      </c>
      <c r="E295" s="2" t="str">
        <f>TEXT(Sales_Data[[#This Row],[Date]],"dddd")</f>
        <v>Thursday</v>
      </c>
      <c r="F295" t="s">
        <v>1577</v>
      </c>
      <c r="G295">
        <v>1</v>
      </c>
      <c r="H295" s="3">
        <v>6614.37</v>
      </c>
      <c r="I295" t="s">
        <v>20</v>
      </c>
      <c r="J295" t="str">
        <f>INDEX(Location[State],MATCH(Sales_Data[[#This Row],[Zip]],Location[Zip],0))</f>
        <v>British Columbia</v>
      </c>
      <c r="K295" t="str">
        <f>INDEX(Product[Product Name],MATCH(Sales_Data[[#This Row],[ProductID]],Product[ProductID],0))</f>
        <v>Maximus UC-14</v>
      </c>
      <c r="L295">
        <f>1/COUNTIFS(Sales_Data[Product Name],Sales_Data[[#This Row],[Product Name]])</f>
        <v>0.14285714285714285</v>
      </c>
      <c r="M295" t="str">
        <f>INDEX(Product[Category],MATCH(Sales_Data[[#This Row],[ProductID]],Product[ProductID],0))</f>
        <v>Urban</v>
      </c>
      <c r="N295" t="str">
        <f>INDEX(Product[Segment],MATCH(Sales_Data[[#This Row],[ProductID]],Product[ProductID],0))</f>
        <v>Convenience</v>
      </c>
      <c r="O295">
        <f>INDEX(Product[ManufacturerID],MATCH(Sales_Data[[#This Row],[ProductID]],Product[ProductID],0))</f>
        <v>7</v>
      </c>
      <c r="P295" s="5" t="str">
        <f>INDEX(Manufacturer[Manufacturer Name],MATCH(Sales_Data[[#This Row],[Manufacturer ID]],Manufacturer[ManufacturerID],0))</f>
        <v>VanArsdel</v>
      </c>
      <c r="Q295" s="5">
        <f>1/COUNTIFS(Sales_Data[Manufacturer Name],Sales_Data[[#This Row],[Manufacturer Name]])</f>
        <v>2.4570024570024569E-3</v>
      </c>
    </row>
    <row r="296" spans="1:17" x14ac:dyDescent="0.25">
      <c r="A296">
        <v>549</v>
      </c>
      <c r="B296" s="2">
        <v>42169</v>
      </c>
      <c r="C296" s="2" t="str">
        <f>TEXT(Sales_Data[[#This Row],[Date]],"yyyy")</f>
        <v>2015</v>
      </c>
      <c r="D296" s="2" t="str">
        <f>TEXT(Sales_Data[[#This Row],[Date]],"mmmm")</f>
        <v>June</v>
      </c>
      <c r="E296" s="2" t="str">
        <f>TEXT(Sales_Data[[#This Row],[Date]],"dddd")</f>
        <v>Sunday</v>
      </c>
      <c r="F296" t="s">
        <v>1554</v>
      </c>
      <c r="G296">
        <v>1</v>
      </c>
      <c r="H296" s="3">
        <v>6614.37</v>
      </c>
      <c r="I296" t="s">
        <v>20</v>
      </c>
      <c r="J296" t="str">
        <f>INDEX(Location[State],MATCH(Sales_Data[[#This Row],[Zip]],Location[Zip],0))</f>
        <v>British Columbia</v>
      </c>
      <c r="K296" t="str">
        <f>INDEX(Product[Product Name],MATCH(Sales_Data[[#This Row],[ProductID]],Product[ProductID],0))</f>
        <v>Maximus UC-14</v>
      </c>
      <c r="L296">
        <f>1/COUNTIFS(Sales_Data[Product Name],Sales_Data[[#This Row],[Product Name]])</f>
        <v>0.14285714285714285</v>
      </c>
      <c r="M296" t="str">
        <f>INDEX(Product[Category],MATCH(Sales_Data[[#This Row],[ProductID]],Product[ProductID],0))</f>
        <v>Urban</v>
      </c>
      <c r="N296" t="str">
        <f>INDEX(Product[Segment],MATCH(Sales_Data[[#This Row],[ProductID]],Product[ProductID],0))</f>
        <v>Convenience</v>
      </c>
      <c r="O296">
        <f>INDEX(Product[ManufacturerID],MATCH(Sales_Data[[#This Row],[ProductID]],Product[ProductID],0))</f>
        <v>7</v>
      </c>
      <c r="P296" s="5" t="str">
        <f>INDEX(Manufacturer[Manufacturer Name],MATCH(Sales_Data[[#This Row],[Manufacturer ID]],Manufacturer[ManufacturerID],0))</f>
        <v>VanArsdel</v>
      </c>
      <c r="Q296" s="5">
        <f>1/COUNTIFS(Sales_Data[Manufacturer Name],Sales_Data[[#This Row],[Manufacturer Name]])</f>
        <v>2.4570024570024569E-3</v>
      </c>
    </row>
    <row r="297" spans="1:17" x14ac:dyDescent="0.25">
      <c r="A297">
        <v>556</v>
      </c>
      <c r="B297" s="2">
        <v>42078</v>
      </c>
      <c r="C297" s="2" t="str">
        <f>TEXT(Sales_Data[[#This Row],[Date]],"yyyy")</f>
        <v>2015</v>
      </c>
      <c r="D297" s="2" t="str">
        <f>TEXT(Sales_Data[[#This Row],[Date]],"mmmm")</f>
        <v>March</v>
      </c>
      <c r="E297" s="2" t="str">
        <f>TEXT(Sales_Data[[#This Row],[Date]],"dddd")</f>
        <v>Sunday</v>
      </c>
      <c r="F297" t="s">
        <v>984</v>
      </c>
      <c r="G297">
        <v>1</v>
      </c>
      <c r="H297" s="3">
        <v>10268.370000000001</v>
      </c>
      <c r="I297" t="s">
        <v>20</v>
      </c>
      <c r="J297" t="str">
        <f>INDEX(Location[State],MATCH(Sales_Data[[#This Row],[Zip]],Location[Zip],0))</f>
        <v>Ontario</v>
      </c>
      <c r="K297" t="str">
        <f>INDEX(Product[Product Name],MATCH(Sales_Data[[#This Row],[ProductID]],Product[ProductID],0))</f>
        <v>Maximus UC-21</v>
      </c>
      <c r="L297">
        <f>1/COUNTIFS(Sales_Data[Product Name],Sales_Data[[#This Row],[Product Name]])</f>
        <v>5.8823529411764705E-2</v>
      </c>
      <c r="M297" t="str">
        <f>INDEX(Product[Category],MATCH(Sales_Data[[#This Row],[ProductID]],Product[ProductID],0))</f>
        <v>Urban</v>
      </c>
      <c r="N297" t="str">
        <f>INDEX(Product[Segment],MATCH(Sales_Data[[#This Row],[ProductID]],Product[ProductID],0))</f>
        <v>Convenience</v>
      </c>
      <c r="O297">
        <f>INDEX(Product[ManufacturerID],MATCH(Sales_Data[[#This Row],[ProductID]],Product[ProductID],0))</f>
        <v>7</v>
      </c>
      <c r="P297" s="5" t="str">
        <f>INDEX(Manufacturer[Manufacturer Name],MATCH(Sales_Data[[#This Row],[Manufacturer ID]],Manufacturer[ManufacturerID],0))</f>
        <v>VanArsdel</v>
      </c>
      <c r="Q297" s="5">
        <f>1/COUNTIFS(Sales_Data[Manufacturer Name],Sales_Data[[#This Row],[Manufacturer Name]])</f>
        <v>2.4570024570024569E-3</v>
      </c>
    </row>
    <row r="298" spans="1:17" x14ac:dyDescent="0.25">
      <c r="A298">
        <v>556</v>
      </c>
      <c r="B298" s="2">
        <v>42079</v>
      </c>
      <c r="C298" s="2" t="str">
        <f>TEXT(Sales_Data[[#This Row],[Date]],"yyyy")</f>
        <v>2015</v>
      </c>
      <c r="D298" s="2" t="str">
        <f>TEXT(Sales_Data[[#This Row],[Date]],"mmmm")</f>
        <v>March</v>
      </c>
      <c r="E298" s="2" t="str">
        <f>TEXT(Sales_Data[[#This Row],[Date]],"dddd")</f>
        <v>Monday</v>
      </c>
      <c r="F298" t="s">
        <v>1219</v>
      </c>
      <c r="G298">
        <v>1</v>
      </c>
      <c r="H298" s="3">
        <v>10268.370000000001</v>
      </c>
      <c r="I298" t="s">
        <v>20</v>
      </c>
      <c r="J298" t="str">
        <f>INDEX(Location[State],MATCH(Sales_Data[[#This Row],[Zip]],Location[Zip],0))</f>
        <v>Manitoba</v>
      </c>
      <c r="K298" t="str">
        <f>INDEX(Product[Product Name],MATCH(Sales_Data[[#This Row],[ProductID]],Product[ProductID],0))</f>
        <v>Maximus UC-21</v>
      </c>
      <c r="L298">
        <f>1/COUNTIFS(Sales_Data[Product Name],Sales_Data[[#This Row],[Product Name]])</f>
        <v>5.8823529411764705E-2</v>
      </c>
      <c r="M298" t="str">
        <f>INDEX(Product[Category],MATCH(Sales_Data[[#This Row],[ProductID]],Product[ProductID],0))</f>
        <v>Urban</v>
      </c>
      <c r="N298" t="str">
        <f>INDEX(Product[Segment],MATCH(Sales_Data[[#This Row],[ProductID]],Product[ProductID],0))</f>
        <v>Convenience</v>
      </c>
      <c r="O298">
        <f>INDEX(Product[ManufacturerID],MATCH(Sales_Data[[#This Row],[ProductID]],Product[ProductID],0))</f>
        <v>7</v>
      </c>
      <c r="P298" s="5" t="str">
        <f>INDEX(Manufacturer[Manufacturer Name],MATCH(Sales_Data[[#This Row],[Manufacturer ID]],Manufacturer[ManufacturerID],0))</f>
        <v>VanArsdel</v>
      </c>
      <c r="Q298" s="5">
        <f>1/COUNTIFS(Sales_Data[Manufacturer Name],Sales_Data[[#This Row],[Manufacturer Name]])</f>
        <v>2.4570024570024569E-3</v>
      </c>
    </row>
    <row r="299" spans="1:17" x14ac:dyDescent="0.25">
      <c r="A299">
        <v>556</v>
      </c>
      <c r="B299" s="2">
        <v>42095</v>
      </c>
      <c r="C299" s="2" t="str">
        <f>TEXT(Sales_Data[[#This Row],[Date]],"yyyy")</f>
        <v>2015</v>
      </c>
      <c r="D299" s="2" t="str">
        <f>TEXT(Sales_Data[[#This Row],[Date]],"mmmm")</f>
        <v>April</v>
      </c>
      <c r="E299" s="2" t="str">
        <f>TEXT(Sales_Data[[#This Row],[Date]],"dddd")</f>
        <v>Wednesday</v>
      </c>
      <c r="F299" t="s">
        <v>1219</v>
      </c>
      <c r="G299">
        <v>1</v>
      </c>
      <c r="H299" s="3">
        <v>10268.370000000001</v>
      </c>
      <c r="I299" t="s">
        <v>20</v>
      </c>
      <c r="J299" t="str">
        <f>INDEX(Location[State],MATCH(Sales_Data[[#This Row],[Zip]],Location[Zip],0))</f>
        <v>Manitoba</v>
      </c>
      <c r="K299" t="str">
        <f>INDEX(Product[Product Name],MATCH(Sales_Data[[#This Row],[ProductID]],Product[ProductID],0))</f>
        <v>Maximus UC-21</v>
      </c>
      <c r="L299">
        <f>1/COUNTIFS(Sales_Data[Product Name],Sales_Data[[#This Row],[Product Name]])</f>
        <v>5.8823529411764705E-2</v>
      </c>
      <c r="M299" t="str">
        <f>INDEX(Product[Category],MATCH(Sales_Data[[#This Row],[ProductID]],Product[ProductID],0))</f>
        <v>Urban</v>
      </c>
      <c r="N299" t="str">
        <f>INDEX(Product[Segment],MATCH(Sales_Data[[#This Row],[ProductID]],Product[ProductID],0))</f>
        <v>Convenience</v>
      </c>
      <c r="O299">
        <f>INDEX(Product[ManufacturerID],MATCH(Sales_Data[[#This Row],[ProductID]],Product[ProductID],0))</f>
        <v>7</v>
      </c>
      <c r="P299" s="5" t="str">
        <f>INDEX(Manufacturer[Manufacturer Name],MATCH(Sales_Data[[#This Row],[Manufacturer ID]],Manufacturer[ManufacturerID],0))</f>
        <v>VanArsdel</v>
      </c>
      <c r="Q299" s="5">
        <f>1/COUNTIFS(Sales_Data[Manufacturer Name],Sales_Data[[#This Row],[Manufacturer Name]])</f>
        <v>2.4570024570024569E-3</v>
      </c>
    </row>
    <row r="300" spans="1:17" x14ac:dyDescent="0.25">
      <c r="A300">
        <v>556</v>
      </c>
      <c r="B300" s="2">
        <v>42057</v>
      </c>
      <c r="C300" s="2" t="str">
        <f>TEXT(Sales_Data[[#This Row],[Date]],"yyyy")</f>
        <v>2015</v>
      </c>
      <c r="D300" s="2" t="str">
        <f>TEXT(Sales_Data[[#This Row],[Date]],"mmmm")</f>
        <v>February</v>
      </c>
      <c r="E300" s="2" t="str">
        <f>TEXT(Sales_Data[[#This Row],[Date]],"dddd")</f>
        <v>Sunday</v>
      </c>
      <c r="F300" t="s">
        <v>1229</v>
      </c>
      <c r="G300">
        <v>1</v>
      </c>
      <c r="H300" s="3">
        <v>10268.370000000001</v>
      </c>
      <c r="I300" t="s">
        <v>20</v>
      </c>
      <c r="J300" t="str">
        <f>INDEX(Location[State],MATCH(Sales_Data[[#This Row],[Zip]],Location[Zip],0))</f>
        <v>Manitoba</v>
      </c>
      <c r="K300" t="str">
        <f>INDEX(Product[Product Name],MATCH(Sales_Data[[#This Row],[ProductID]],Product[ProductID],0))</f>
        <v>Maximus UC-21</v>
      </c>
      <c r="L300">
        <f>1/COUNTIFS(Sales_Data[Product Name],Sales_Data[[#This Row],[Product Name]])</f>
        <v>5.8823529411764705E-2</v>
      </c>
      <c r="M300" t="str">
        <f>INDEX(Product[Category],MATCH(Sales_Data[[#This Row],[ProductID]],Product[ProductID],0))</f>
        <v>Urban</v>
      </c>
      <c r="N300" t="str">
        <f>INDEX(Product[Segment],MATCH(Sales_Data[[#This Row],[ProductID]],Product[ProductID],0))</f>
        <v>Convenience</v>
      </c>
      <c r="O300">
        <f>INDEX(Product[ManufacturerID],MATCH(Sales_Data[[#This Row],[ProductID]],Product[ProductID],0))</f>
        <v>7</v>
      </c>
      <c r="P300" s="5" t="str">
        <f>INDEX(Manufacturer[Manufacturer Name],MATCH(Sales_Data[[#This Row],[Manufacturer ID]],Manufacturer[ManufacturerID],0))</f>
        <v>VanArsdel</v>
      </c>
      <c r="Q300" s="5">
        <f>1/COUNTIFS(Sales_Data[Manufacturer Name],Sales_Data[[#This Row],[Manufacturer Name]])</f>
        <v>2.4570024570024569E-3</v>
      </c>
    </row>
    <row r="301" spans="1:17" x14ac:dyDescent="0.25">
      <c r="A301">
        <v>556</v>
      </c>
      <c r="B301" s="2">
        <v>42065</v>
      </c>
      <c r="C301" s="2" t="str">
        <f>TEXT(Sales_Data[[#This Row],[Date]],"yyyy")</f>
        <v>2015</v>
      </c>
      <c r="D301" s="2" t="str">
        <f>TEXT(Sales_Data[[#This Row],[Date]],"mmmm")</f>
        <v>March</v>
      </c>
      <c r="E301" s="2" t="str">
        <f>TEXT(Sales_Data[[#This Row],[Date]],"dddd")</f>
        <v>Monday</v>
      </c>
      <c r="F301" t="s">
        <v>391</v>
      </c>
      <c r="G301">
        <v>1</v>
      </c>
      <c r="H301" s="3">
        <v>10268.370000000001</v>
      </c>
      <c r="I301" t="s">
        <v>20</v>
      </c>
      <c r="J301" t="str">
        <f>INDEX(Location[State],MATCH(Sales_Data[[#This Row],[Zip]],Location[Zip],0))</f>
        <v>Quebec</v>
      </c>
      <c r="K301" t="str">
        <f>INDEX(Product[Product Name],MATCH(Sales_Data[[#This Row],[ProductID]],Product[ProductID],0))</f>
        <v>Maximus UC-21</v>
      </c>
      <c r="L301">
        <f>1/COUNTIFS(Sales_Data[Product Name],Sales_Data[[#This Row],[Product Name]])</f>
        <v>5.8823529411764705E-2</v>
      </c>
      <c r="M301" t="str">
        <f>INDEX(Product[Category],MATCH(Sales_Data[[#This Row],[ProductID]],Product[ProductID],0))</f>
        <v>Urban</v>
      </c>
      <c r="N301" t="str">
        <f>INDEX(Product[Segment],MATCH(Sales_Data[[#This Row],[ProductID]],Product[ProductID],0))</f>
        <v>Convenience</v>
      </c>
      <c r="O301">
        <f>INDEX(Product[ManufacturerID],MATCH(Sales_Data[[#This Row],[ProductID]],Product[ProductID],0))</f>
        <v>7</v>
      </c>
      <c r="P301" s="5" t="str">
        <f>INDEX(Manufacturer[Manufacturer Name],MATCH(Sales_Data[[#This Row],[Manufacturer ID]],Manufacturer[ManufacturerID],0))</f>
        <v>VanArsdel</v>
      </c>
      <c r="Q301" s="5">
        <f>1/COUNTIFS(Sales_Data[Manufacturer Name],Sales_Data[[#This Row],[Manufacturer Name]])</f>
        <v>2.4570024570024569E-3</v>
      </c>
    </row>
    <row r="302" spans="1:17" x14ac:dyDescent="0.25">
      <c r="A302">
        <v>556</v>
      </c>
      <c r="B302" s="2">
        <v>42121</v>
      </c>
      <c r="C302" s="2" t="str">
        <f>TEXT(Sales_Data[[#This Row],[Date]],"yyyy")</f>
        <v>2015</v>
      </c>
      <c r="D302" s="2" t="str">
        <f>TEXT(Sales_Data[[#This Row],[Date]],"mmmm")</f>
        <v>April</v>
      </c>
      <c r="E302" s="2" t="str">
        <f>TEXT(Sales_Data[[#This Row],[Date]],"dddd")</f>
        <v>Monday</v>
      </c>
      <c r="F302" t="s">
        <v>984</v>
      </c>
      <c r="G302">
        <v>1</v>
      </c>
      <c r="H302" s="3">
        <v>10268.370000000001</v>
      </c>
      <c r="I302" t="s">
        <v>20</v>
      </c>
      <c r="J302" t="str">
        <f>INDEX(Location[State],MATCH(Sales_Data[[#This Row],[Zip]],Location[Zip],0))</f>
        <v>Ontario</v>
      </c>
      <c r="K302" t="str">
        <f>INDEX(Product[Product Name],MATCH(Sales_Data[[#This Row],[ProductID]],Product[ProductID],0))</f>
        <v>Maximus UC-21</v>
      </c>
      <c r="L302">
        <f>1/COUNTIFS(Sales_Data[Product Name],Sales_Data[[#This Row],[Product Name]])</f>
        <v>5.8823529411764705E-2</v>
      </c>
      <c r="M302" t="str">
        <f>INDEX(Product[Category],MATCH(Sales_Data[[#This Row],[ProductID]],Product[ProductID],0))</f>
        <v>Urban</v>
      </c>
      <c r="N302" t="str">
        <f>INDEX(Product[Segment],MATCH(Sales_Data[[#This Row],[ProductID]],Product[ProductID],0))</f>
        <v>Convenience</v>
      </c>
      <c r="O302">
        <f>INDEX(Product[ManufacturerID],MATCH(Sales_Data[[#This Row],[ProductID]],Product[ProductID],0))</f>
        <v>7</v>
      </c>
      <c r="P302" s="5" t="str">
        <f>INDEX(Manufacturer[Manufacturer Name],MATCH(Sales_Data[[#This Row],[Manufacturer ID]],Manufacturer[ManufacturerID],0))</f>
        <v>VanArsdel</v>
      </c>
      <c r="Q302" s="5">
        <f>1/COUNTIFS(Sales_Data[Manufacturer Name],Sales_Data[[#This Row],[Manufacturer Name]])</f>
        <v>2.4570024570024569E-3</v>
      </c>
    </row>
    <row r="303" spans="1:17" x14ac:dyDescent="0.25">
      <c r="A303">
        <v>556</v>
      </c>
      <c r="B303" s="2">
        <v>42100</v>
      </c>
      <c r="C303" s="2" t="str">
        <f>TEXT(Sales_Data[[#This Row],[Date]],"yyyy")</f>
        <v>2015</v>
      </c>
      <c r="D303" s="2" t="str">
        <f>TEXT(Sales_Data[[#This Row],[Date]],"mmmm")</f>
        <v>April</v>
      </c>
      <c r="E303" s="2" t="str">
        <f>TEXT(Sales_Data[[#This Row],[Date]],"dddd")</f>
        <v>Monday</v>
      </c>
      <c r="F303" t="s">
        <v>1560</v>
      </c>
      <c r="G303">
        <v>1</v>
      </c>
      <c r="H303" s="3">
        <v>10268.370000000001</v>
      </c>
      <c r="I303" t="s">
        <v>20</v>
      </c>
      <c r="J303" t="str">
        <f>INDEX(Location[State],MATCH(Sales_Data[[#This Row],[Zip]],Location[Zip],0))</f>
        <v>British Columbia</v>
      </c>
      <c r="K303" t="str">
        <f>INDEX(Product[Product Name],MATCH(Sales_Data[[#This Row],[ProductID]],Product[ProductID],0))</f>
        <v>Maximus UC-21</v>
      </c>
      <c r="L303">
        <f>1/COUNTIFS(Sales_Data[Product Name],Sales_Data[[#This Row],[Product Name]])</f>
        <v>5.8823529411764705E-2</v>
      </c>
      <c r="M303" t="str">
        <f>INDEX(Product[Category],MATCH(Sales_Data[[#This Row],[ProductID]],Product[ProductID],0))</f>
        <v>Urban</v>
      </c>
      <c r="N303" t="str">
        <f>INDEX(Product[Segment],MATCH(Sales_Data[[#This Row],[ProductID]],Product[ProductID],0))</f>
        <v>Convenience</v>
      </c>
      <c r="O303">
        <f>INDEX(Product[ManufacturerID],MATCH(Sales_Data[[#This Row],[ProductID]],Product[ProductID],0))</f>
        <v>7</v>
      </c>
      <c r="P303" s="5" t="str">
        <f>INDEX(Manufacturer[Manufacturer Name],MATCH(Sales_Data[[#This Row],[Manufacturer ID]],Manufacturer[ManufacturerID],0))</f>
        <v>VanArsdel</v>
      </c>
      <c r="Q303" s="5">
        <f>1/COUNTIFS(Sales_Data[Manufacturer Name],Sales_Data[[#This Row],[Manufacturer Name]])</f>
        <v>2.4570024570024569E-3</v>
      </c>
    </row>
    <row r="304" spans="1:17" x14ac:dyDescent="0.25">
      <c r="A304">
        <v>556</v>
      </c>
      <c r="B304" s="2">
        <v>42081</v>
      </c>
      <c r="C304" s="2" t="str">
        <f>TEXT(Sales_Data[[#This Row],[Date]],"yyyy")</f>
        <v>2015</v>
      </c>
      <c r="D304" s="2" t="str">
        <f>TEXT(Sales_Data[[#This Row],[Date]],"mmmm")</f>
        <v>March</v>
      </c>
      <c r="E304" s="2" t="str">
        <f>TEXT(Sales_Data[[#This Row],[Date]],"dddd")</f>
        <v>Wednesday</v>
      </c>
      <c r="F304" t="s">
        <v>1559</v>
      </c>
      <c r="G304">
        <v>1</v>
      </c>
      <c r="H304" s="3">
        <v>10394.370000000001</v>
      </c>
      <c r="I304" t="s">
        <v>20</v>
      </c>
      <c r="J304" t="str">
        <f>INDEX(Location[State],MATCH(Sales_Data[[#This Row],[Zip]],Location[Zip],0))</f>
        <v>British Columbia</v>
      </c>
      <c r="K304" t="str">
        <f>INDEX(Product[Product Name],MATCH(Sales_Data[[#This Row],[ProductID]],Product[ProductID],0))</f>
        <v>Maximus UC-21</v>
      </c>
      <c r="L304">
        <f>1/COUNTIFS(Sales_Data[Product Name],Sales_Data[[#This Row],[Product Name]])</f>
        <v>5.8823529411764705E-2</v>
      </c>
      <c r="M304" t="str">
        <f>INDEX(Product[Category],MATCH(Sales_Data[[#This Row],[ProductID]],Product[ProductID],0))</f>
        <v>Urban</v>
      </c>
      <c r="N304" t="str">
        <f>INDEX(Product[Segment],MATCH(Sales_Data[[#This Row],[ProductID]],Product[ProductID],0))</f>
        <v>Convenience</v>
      </c>
      <c r="O304">
        <f>INDEX(Product[ManufacturerID],MATCH(Sales_Data[[#This Row],[ProductID]],Product[ProductID],0))</f>
        <v>7</v>
      </c>
      <c r="P304" s="5" t="str">
        <f>INDEX(Manufacturer[Manufacturer Name],MATCH(Sales_Data[[#This Row],[Manufacturer ID]],Manufacturer[ManufacturerID],0))</f>
        <v>VanArsdel</v>
      </c>
      <c r="Q304" s="5">
        <f>1/COUNTIFS(Sales_Data[Manufacturer Name],Sales_Data[[#This Row],[Manufacturer Name]])</f>
        <v>2.4570024570024569E-3</v>
      </c>
    </row>
    <row r="305" spans="1:17" x14ac:dyDescent="0.25">
      <c r="A305">
        <v>556</v>
      </c>
      <c r="B305" s="2">
        <v>42100</v>
      </c>
      <c r="C305" s="2" t="str">
        <f>TEXT(Sales_Data[[#This Row],[Date]],"yyyy")</f>
        <v>2015</v>
      </c>
      <c r="D305" s="2" t="str">
        <f>TEXT(Sales_Data[[#This Row],[Date]],"mmmm")</f>
        <v>April</v>
      </c>
      <c r="E305" s="2" t="str">
        <f>TEXT(Sales_Data[[#This Row],[Date]],"dddd")</f>
        <v>Monday</v>
      </c>
      <c r="F305" t="s">
        <v>1222</v>
      </c>
      <c r="G305">
        <v>1</v>
      </c>
      <c r="H305" s="3">
        <v>10268.370000000001</v>
      </c>
      <c r="I305" t="s">
        <v>20</v>
      </c>
      <c r="J305" t="str">
        <f>INDEX(Location[State],MATCH(Sales_Data[[#This Row],[Zip]],Location[Zip],0))</f>
        <v>Manitoba</v>
      </c>
      <c r="K305" t="str">
        <f>INDEX(Product[Product Name],MATCH(Sales_Data[[#This Row],[ProductID]],Product[ProductID],0))</f>
        <v>Maximus UC-21</v>
      </c>
      <c r="L305">
        <f>1/COUNTIFS(Sales_Data[Product Name],Sales_Data[[#This Row],[Product Name]])</f>
        <v>5.8823529411764705E-2</v>
      </c>
      <c r="M305" t="str">
        <f>INDEX(Product[Category],MATCH(Sales_Data[[#This Row],[ProductID]],Product[ProductID],0))</f>
        <v>Urban</v>
      </c>
      <c r="N305" t="str">
        <f>INDEX(Product[Segment],MATCH(Sales_Data[[#This Row],[ProductID]],Product[ProductID],0))</f>
        <v>Convenience</v>
      </c>
      <c r="O305">
        <f>INDEX(Product[ManufacturerID],MATCH(Sales_Data[[#This Row],[ProductID]],Product[ProductID],0))</f>
        <v>7</v>
      </c>
      <c r="P305" s="5" t="str">
        <f>INDEX(Manufacturer[Manufacturer Name],MATCH(Sales_Data[[#This Row],[Manufacturer ID]],Manufacturer[ManufacturerID],0))</f>
        <v>VanArsdel</v>
      </c>
      <c r="Q305" s="5">
        <f>1/COUNTIFS(Sales_Data[Manufacturer Name],Sales_Data[[#This Row],[Manufacturer Name]])</f>
        <v>2.4570024570024569E-3</v>
      </c>
    </row>
    <row r="306" spans="1:17" x14ac:dyDescent="0.25">
      <c r="A306">
        <v>556</v>
      </c>
      <c r="B306" s="2">
        <v>42019</v>
      </c>
      <c r="C306" s="2" t="str">
        <f>TEXT(Sales_Data[[#This Row],[Date]],"yyyy")</f>
        <v>2015</v>
      </c>
      <c r="D306" s="2" t="str">
        <f>TEXT(Sales_Data[[#This Row],[Date]],"mmmm")</f>
        <v>January</v>
      </c>
      <c r="E306" s="2" t="str">
        <f>TEXT(Sales_Data[[#This Row],[Date]],"dddd")</f>
        <v>Thursday</v>
      </c>
      <c r="F306" t="s">
        <v>1600</v>
      </c>
      <c r="G306">
        <v>1</v>
      </c>
      <c r="H306" s="3">
        <v>10268.370000000001</v>
      </c>
      <c r="I306" t="s">
        <v>20</v>
      </c>
      <c r="J306" t="str">
        <f>INDEX(Location[State],MATCH(Sales_Data[[#This Row],[Zip]],Location[Zip],0))</f>
        <v>British Columbia</v>
      </c>
      <c r="K306" t="str">
        <f>INDEX(Product[Product Name],MATCH(Sales_Data[[#This Row],[ProductID]],Product[ProductID],0))</f>
        <v>Maximus UC-21</v>
      </c>
      <c r="L306">
        <f>1/COUNTIFS(Sales_Data[Product Name],Sales_Data[[#This Row],[Product Name]])</f>
        <v>5.8823529411764705E-2</v>
      </c>
      <c r="M306" t="str">
        <f>INDEX(Product[Category],MATCH(Sales_Data[[#This Row],[ProductID]],Product[ProductID],0))</f>
        <v>Urban</v>
      </c>
      <c r="N306" t="str">
        <f>INDEX(Product[Segment],MATCH(Sales_Data[[#This Row],[ProductID]],Product[ProductID],0))</f>
        <v>Convenience</v>
      </c>
      <c r="O306">
        <f>INDEX(Product[ManufacturerID],MATCH(Sales_Data[[#This Row],[ProductID]],Product[ProductID],0))</f>
        <v>7</v>
      </c>
      <c r="P306" s="5" t="str">
        <f>INDEX(Manufacturer[Manufacturer Name],MATCH(Sales_Data[[#This Row],[Manufacturer ID]],Manufacturer[ManufacturerID],0))</f>
        <v>VanArsdel</v>
      </c>
      <c r="Q306" s="5">
        <f>1/COUNTIFS(Sales_Data[Manufacturer Name],Sales_Data[[#This Row],[Manufacturer Name]])</f>
        <v>2.4570024570024569E-3</v>
      </c>
    </row>
    <row r="307" spans="1:17" x14ac:dyDescent="0.25">
      <c r="A307">
        <v>556</v>
      </c>
      <c r="B307" s="2">
        <v>42182</v>
      </c>
      <c r="C307" s="2" t="str">
        <f>TEXT(Sales_Data[[#This Row],[Date]],"yyyy")</f>
        <v>2015</v>
      </c>
      <c r="D307" s="2" t="str">
        <f>TEXT(Sales_Data[[#This Row],[Date]],"mmmm")</f>
        <v>June</v>
      </c>
      <c r="E307" s="2" t="str">
        <f>TEXT(Sales_Data[[#This Row],[Date]],"dddd")</f>
        <v>Saturday</v>
      </c>
      <c r="F307" t="s">
        <v>1583</v>
      </c>
      <c r="G307">
        <v>1</v>
      </c>
      <c r="H307" s="3">
        <v>10268.370000000001</v>
      </c>
      <c r="I307" t="s">
        <v>20</v>
      </c>
      <c r="J307" t="str">
        <f>INDEX(Location[State],MATCH(Sales_Data[[#This Row],[Zip]],Location[Zip],0))</f>
        <v>British Columbia</v>
      </c>
      <c r="K307" t="str">
        <f>INDEX(Product[Product Name],MATCH(Sales_Data[[#This Row],[ProductID]],Product[ProductID],0))</f>
        <v>Maximus UC-21</v>
      </c>
      <c r="L307">
        <f>1/COUNTIFS(Sales_Data[Product Name],Sales_Data[[#This Row],[Product Name]])</f>
        <v>5.8823529411764705E-2</v>
      </c>
      <c r="M307" t="str">
        <f>INDEX(Product[Category],MATCH(Sales_Data[[#This Row],[ProductID]],Product[ProductID],0))</f>
        <v>Urban</v>
      </c>
      <c r="N307" t="str">
        <f>INDEX(Product[Segment],MATCH(Sales_Data[[#This Row],[ProductID]],Product[ProductID],0))</f>
        <v>Convenience</v>
      </c>
      <c r="O307">
        <f>INDEX(Product[ManufacturerID],MATCH(Sales_Data[[#This Row],[ProductID]],Product[ProductID],0))</f>
        <v>7</v>
      </c>
      <c r="P307" s="5" t="str">
        <f>INDEX(Manufacturer[Manufacturer Name],MATCH(Sales_Data[[#This Row],[Manufacturer ID]],Manufacturer[ManufacturerID],0))</f>
        <v>VanArsdel</v>
      </c>
      <c r="Q307" s="5">
        <f>1/COUNTIFS(Sales_Data[Manufacturer Name],Sales_Data[[#This Row],[Manufacturer Name]])</f>
        <v>2.4570024570024569E-3</v>
      </c>
    </row>
    <row r="308" spans="1:17" x14ac:dyDescent="0.25">
      <c r="A308">
        <v>556</v>
      </c>
      <c r="B308" s="2">
        <v>42111</v>
      </c>
      <c r="C308" s="2" t="str">
        <f>TEXT(Sales_Data[[#This Row],[Date]],"yyyy")</f>
        <v>2015</v>
      </c>
      <c r="D308" s="2" t="str">
        <f>TEXT(Sales_Data[[#This Row],[Date]],"mmmm")</f>
        <v>April</v>
      </c>
      <c r="E308" s="2" t="str">
        <f>TEXT(Sales_Data[[#This Row],[Date]],"dddd")</f>
        <v>Friday</v>
      </c>
      <c r="F308" t="s">
        <v>1411</v>
      </c>
      <c r="G308">
        <v>1</v>
      </c>
      <c r="H308" s="3">
        <v>10268.370000000001</v>
      </c>
      <c r="I308" t="s">
        <v>20</v>
      </c>
      <c r="J308" t="str">
        <f>INDEX(Location[State],MATCH(Sales_Data[[#This Row],[Zip]],Location[Zip],0))</f>
        <v>Alberta</v>
      </c>
      <c r="K308" t="str">
        <f>INDEX(Product[Product Name],MATCH(Sales_Data[[#This Row],[ProductID]],Product[ProductID],0))</f>
        <v>Maximus UC-21</v>
      </c>
      <c r="L308">
        <f>1/COUNTIFS(Sales_Data[Product Name],Sales_Data[[#This Row],[Product Name]])</f>
        <v>5.8823529411764705E-2</v>
      </c>
      <c r="M308" t="str">
        <f>INDEX(Product[Category],MATCH(Sales_Data[[#This Row],[ProductID]],Product[ProductID],0))</f>
        <v>Urban</v>
      </c>
      <c r="N308" t="str">
        <f>INDEX(Product[Segment],MATCH(Sales_Data[[#This Row],[ProductID]],Product[ProductID],0))</f>
        <v>Convenience</v>
      </c>
      <c r="O308">
        <f>INDEX(Product[ManufacturerID],MATCH(Sales_Data[[#This Row],[ProductID]],Product[ProductID],0))</f>
        <v>7</v>
      </c>
      <c r="P308" s="5" t="str">
        <f>INDEX(Manufacturer[Manufacturer Name],MATCH(Sales_Data[[#This Row],[Manufacturer ID]],Manufacturer[ManufacturerID],0))</f>
        <v>VanArsdel</v>
      </c>
      <c r="Q308" s="5">
        <f>1/COUNTIFS(Sales_Data[Manufacturer Name],Sales_Data[[#This Row],[Manufacturer Name]])</f>
        <v>2.4570024570024569E-3</v>
      </c>
    </row>
    <row r="309" spans="1:17" x14ac:dyDescent="0.25">
      <c r="A309">
        <v>556</v>
      </c>
      <c r="B309" s="2">
        <v>42064</v>
      </c>
      <c r="C309" s="2" t="str">
        <f>TEXT(Sales_Data[[#This Row],[Date]],"yyyy")</f>
        <v>2015</v>
      </c>
      <c r="D309" s="2" t="str">
        <f>TEXT(Sales_Data[[#This Row],[Date]],"mmmm")</f>
        <v>March</v>
      </c>
      <c r="E309" s="2" t="str">
        <f>TEXT(Sales_Data[[#This Row],[Date]],"dddd")</f>
        <v>Sunday</v>
      </c>
      <c r="F309" t="s">
        <v>1570</v>
      </c>
      <c r="G309">
        <v>1</v>
      </c>
      <c r="H309" s="3">
        <v>10268.370000000001</v>
      </c>
      <c r="I309" t="s">
        <v>20</v>
      </c>
      <c r="J309" t="str">
        <f>INDEX(Location[State],MATCH(Sales_Data[[#This Row],[Zip]],Location[Zip],0))</f>
        <v>British Columbia</v>
      </c>
      <c r="K309" t="str">
        <f>INDEX(Product[Product Name],MATCH(Sales_Data[[#This Row],[ProductID]],Product[ProductID],0))</f>
        <v>Maximus UC-21</v>
      </c>
      <c r="L309">
        <f>1/COUNTIFS(Sales_Data[Product Name],Sales_Data[[#This Row],[Product Name]])</f>
        <v>5.8823529411764705E-2</v>
      </c>
      <c r="M309" t="str">
        <f>INDEX(Product[Category],MATCH(Sales_Data[[#This Row],[ProductID]],Product[ProductID],0))</f>
        <v>Urban</v>
      </c>
      <c r="N309" t="str">
        <f>INDEX(Product[Segment],MATCH(Sales_Data[[#This Row],[ProductID]],Product[ProductID],0))</f>
        <v>Convenience</v>
      </c>
      <c r="O309">
        <f>INDEX(Product[ManufacturerID],MATCH(Sales_Data[[#This Row],[ProductID]],Product[ProductID],0))</f>
        <v>7</v>
      </c>
      <c r="P309" s="5" t="str">
        <f>INDEX(Manufacturer[Manufacturer Name],MATCH(Sales_Data[[#This Row],[Manufacturer ID]],Manufacturer[ManufacturerID],0))</f>
        <v>VanArsdel</v>
      </c>
      <c r="Q309" s="5">
        <f>1/COUNTIFS(Sales_Data[Manufacturer Name],Sales_Data[[#This Row],[Manufacturer Name]])</f>
        <v>2.4570024570024569E-3</v>
      </c>
    </row>
    <row r="310" spans="1:17" x14ac:dyDescent="0.25">
      <c r="A310">
        <v>556</v>
      </c>
      <c r="B310" s="2">
        <v>42087</v>
      </c>
      <c r="C310" s="2" t="str">
        <f>TEXT(Sales_Data[[#This Row],[Date]],"yyyy")</f>
        <v>2015</v>
      </c>
      <c r="D310" s="2" t="str">
        <f>TEXT(Sales_Data[[#This Row],[Date]],"mmmm")</f>
        <v>March</v>
      </c>
      <c r="E310" s="2" t="str">
        <f>TEXT(Sales_Data[[#This Row],[Date]],"dddd")</f>
        <v>Tuesday</v>
      </c>
      <c r="F310" t="s">
        <v>1352</v>
      </c>
      <c r="G310">
        <v>1</v>
      </c>
      <c r="H310" s="3">
        <v>10268.370000000001</v>
      </c>
      <c r="I310" t="s">
        <v>20</v>
      </c>
      <c r="J310" t="str">
        <f>INDEX(Location[State],MATCH(Sales_Data[[#This Row],[Zip]],Location[Zip],0))</f>
        <v>Alberta</v>
      </c>
      <c r="K310" t="str">
        <f>INDEX(Product[Product Name],MATCH(Sales_Data[[#This Row],[ProductID]],Product[ProductID],0))</f>
        <v>Maximus UC-21</v>
      </c>
      <c r="L310">
        <f>1/COUNTIFS(Sales_Data[Product Name],Sales_Data[[#This Row],[Product Name]])</f>
        <v>5.8823529411764705E-2</v>
      </c>
      <c r="M310" t="str">
        <f>INDEX(Product[Category],MATCH(Sales_Data[[#This Row],[ProductID]],Product[ProductID],0))</f>
        <v>Urban</v>
      </c>
      <c r="N310" t="str">
        <f>INDEX(Product[Segment],MATCH(Sales_Data[[#This Row],[ProductID]],Product[ProductID],0))</f>
        <v>Convenience</v>
      </c>
      <c r="O310">
        <f>INDEX(Product[ManufacturerID],MATCH(Sales_Data[[#This Row],[ProductID]],Product[ProductID],0))</f>
        <v>7</v>
      </c>
      <c r="P310" s="5" t="str">
        <f>INDEX(Manufacturer[Manufacturer Name],MATCH(Sales_Data[[#This Row],[Manufacturer ID]],Manufacturer[ManufacturerID],0))</f>
        <v>VanArsdel</v>
      </c>
      <c r="Q310" s="5">
        <f>1/COUNTIFS(Sales_Data[Manufacturer Name],Sales_Data[[#This Row],[Manufacturer Name]])</f>
        <v>2.4570024570024569E-3</v>
      </c>
    </row>
    <row r="311" spans="1:17" x14ac:dyDescent="0.25">
      <c r="A311">
        <v>556</v>
      </c>
      <c r="B311" s="2">
        <v>42125</v>
      </c>
      <c r="C311" s="2" t="str">
        <f>TEXT(Sales_Data[[#This Row],[Date]],"yyyy")</f>
        <v>2015</v>
      </c>
      <c r="D311" s="2" t="str">
        <f>TEXT(Sales_Data[[#This Row],[Date]],"mmmm")</f>
        <v>May</v>
      </c>
      <c r="E311" s="2" t="str">
        <f>TEXT(Sales_Data[[#This Row],[Date]],"dddd")</f>
        <v>Friday</v>
      </c>
      <c r="F311" t="s">
        <v>1392</v>
      </c>
      <c r="G311">
        <v>1</v>
      </c>
      <c r="H311" s="3">
        <v>10268.370000000001</v>
      </c>
      <c r="I311" t="s">
        <v>20</v>
      </c>
      <c r="J311" t="str">
        <f>INDEX(Location[State],MATCH(Sales_Data[[#This Row],[Zip]],Location[Zip],0))</f>
        <v>Alberta</v>
      </c>
      <c r="K311" t="str">
        <f>INDEX(Product[Product Name],MATCH(Sales_Data[[#This Row],[ProductID]],Product[ProductID],0))</f>
        <v>Maximus UC-21</v>
      </c>
      <c r="L311">
        <f>1/COUNTIFS(Sales_Data[Product Name],Sales_Data[[#This Row],[Product Name]])</f>
        <v>5.8823529411764705E-2</v>
      </c>
      <c r="M311" t="str">
        <f>INDEX(Product[Category],MATCH(Sales_Data[[#This Row],[ProductID]],Product[ProductID],0))</f>
        <v>Urban</v>
      </c>
      <c r="N311" t="str">
        <f>INDEX(Product[Segment],MATCH(Sales_Data[[#This Row],[ProductID]],Product[ProductID],0))</f>
        <v>Convenience</v>
      </c>
      <c r="O311">
        <f>INDEX(Product[ManufacturerID],MATCH(Sales_Data[[#This Row],[ProductID]],Product[ProductID],0))</f>
        <v>7</v>
      </c>
      <c r="P311" s="5" t="str">
        <f>INDEX(Manufacturer[Manufacturer Name],MATCH(Sales_Data[[#This Row],[Manufacturer ID]],Manufacturer[ManufacturerID],0))</f>
        <v>VanArsdel</v>
      </c>
      <c r="Q311" s="5">
        <f>1/COUNTIFS(Sales_Data[Manufacturer Name],Sales_Data[[#This Row],[Manufacturer Name]])</f>
        <v>2.4570024570024569E-3</v>
      </c>
    </row>
    <row r="312" spans="1:17" x14ac:dyDescent="0.25">
      <c r="A312">
        <v>556</v>
      </c>
      <c r="B312" s="2">
        <v>42110</v>
      </c>
      <c r="C312" s="2" t="str">
        <f>TEXT(Sales_Data[[#This Row],[Date]],"yyyy")</f>
        <v>2015</v>
      </c>
      <c r="D312" s="2" t="str">
        <f>TEXT(Sales_Data[[#This Row],[Date]],"mmmm")</f>
        <v>April</v>
      </c>
      <c r="E312" s="2" t="str">
        <f>TEXT(Sales_Data[[#This Row],[Date]],"dddd")</f>
        <v>Thursday</v>
      </c>
      <c r="F312" t="s">
        <v>1219</v>
      </c>
      <c r="G312">
        <v>1</v>
      </c>
      <c r="H312" s="3">
        <v>10268.370000000001</v>
      </c>
      <c r="I312" t="s">
        <v>20</v>
      </c>
      <c r="J312" t="str">
        <f>INDEX(Location[State],MATCH(Sales_Data[[#This Row],[Zip]],Location[Zip],0))</f>
        <v>Manitoba</v>
      </c>
      <c r="K312" t="str">
        <f>INDEX(Product[Product Name],MATCH(Sales_Data[[#This Row],[ProductID]],Product[ProductID],0))</f>
        <v>Maximus UC-21</v>
      </c>
      <c r="L312">
        <f>1/COUNTIFS(Sales_Data[Product Name],Sales_Data[[#This Row],[Product Name]])</f>
        <v>5.8823529411764705E-2</v>
      </c>
      <c r="M312" t="str">
        <f>INDEX(Product[Category],MATCH(Sales_Data[[#This Row],[ProductID]],Product[ProductID],0))</f>
        <v>Urban</v>
      </c>
      <c r="N312" t="str">
        <f>INDEX(Product[Segment],MATCH(Sales_Data[[#This Row],[ProductID]],Product[ProductID],0))</f>
        <v>Convenience</v>
      </c>
      <c r="O312">
        <f>INDEX(Product[ManufacturerID],MATCH(Sales_Data[[#This Row],[ProductID]],Product[ProductID],0))</f>
        <v>7</v>
      </c>
      <c r="P312" s="5" t="str">
        <f>INDEX(Manufacturer[Manufacturer Name],MATCH(Sales_Data[[#This Row],[Manufacturer ID]],Manufacturer[ManufacturerID],0))</f>
        <v>VanArsdel</v>
      </c>
      <c r="Q312" s="5">
        <f>1/COUNTIFS(Sales_Data[Manufacturer Name],Sales_Data[[#This Row],[Manufacturer Name]])</f>
        <v>2.4570024570024569E-3</v>
      </c>
    </row>
    <row r="313" spans="1:17" x14ac:dyDescent="0.25">
      <c r="A313">
        <v>556</v>
      </c>
      <c r="B313" s="2">
        <v>42124</v>
      </c>
      <c r="C313" s="2" t="str">
        <f>TEXT(Sales_Data[[#This Row],[Date]],"yyyy")</f>
        <v>2015</v>
      </c>
      <c r="D313" s="2" t="str">
        <f>TEXT(Sales_Data[[#This Row],[Date]],"mmmm")</f>
        <v>April</v>
      </c>
      <c r="E313" s="2" t="str">
        <f>TEXT(Sales_Data[[#This Row],[Date]],"dddd")</f>
        <v>Thursday</v>
      </c>
      <c r="F313" t="s">
        <v>994</v>
      </c>
      <c r="G313">
        <v>1</v>
      </c>
      <c r="H313" s="3">
        <v>10268.370000000001</v>
      </c>
      <c r="I313" t="s">
        <v>20</v>
      </c>
      <c r="J313" t="str">
        <f>INDEX(Location[State],MATCH(Sales_Data[[#This Row],[Zip]],Location[Zip],0))</f>
        <v>Ontario</v>
      </c>
      <c r="K313" t="str">
        <f>INDEX(Product[Product Name],MATCH(Sales_Data[[#This Row],[ProductID]],Product[ProductID],0))</f>
        <v>Maximus UC-21</v>
      </c>
      <c r="L313">
        <f>1/COUNTIFS(Sales_Data[Product Name],Sales_Data[[#This Row],[Product Name]])</f>
        <v>5.8823529411764705E-2</v>
      </c>
      <c r="M313" t="str">
        <f>INDEX(Product[Category],MATCH(Sales_Data[[#This Row],[ProductID]],Product[ProductID],0))</f>
        <v>Urban</v>
      </c>
      <c r="N313" t="str">
        <f>INDEX(Product[Segment],MATCH(Sales_Data[[#This Row],[ProductID]],Product[ProductID],0))</f>
        <v>Convenience</v>
      </c>
      <c r="O313">
        <f>INDEX(Product[ManufacturerID],MATCH(Sales_Data[[#This Row],[ProductID]],Product[ProductID],0))</f>
        <v>7</v>
      </c>
      <c r="P313" s="5" t="str">
        <f>INDEX(Manufacturer[Manufacturer Name],MATCH(Sales_Data[[#This Row],[Manufacturer ID]],Manufacturer[ManufacturerID],0))</f>
        <v>VanArsdel</v>
      </c>
      <c r="Q313" s="5">
        <f>1/COUNTIFS(Sales_Data[Manufacturer Name],Sales_Data[[#This Row],[Manufacturer Name]])</f>
        <v>2.4570024570024569E-3</v>
      </c>
    </row>
    <row r="314" spans="1:17" x14ac:dyDescent="0.25">
      <c r="A314">
        <v>559</v>
      </c>
      <c r="B314" s="2">
        <v>42065</v>
      </c>
      <c r="C314" s="2" t="str">
        <f>TEXT(Sales_Data[[#This Row],[Date]],"yyyy")</f>
        <v>2015</v>
      </c>
      <c r="D314" s="2" t="str">
        <f>TEXT(Sales_Data[[#This Row],[Date]],"mmmm")</f>
        <v>March</v>
      </c>
      <c r="E314" s="2" t="str">
        <f>TEXT(Sales_Data[[#This Row],[Date]],"dddd")</f>
        <v>Monday</v>
      </c>
      <c r="F314" t="s">
        <v>839</v>
      </c>
      <c r="G314">
        <v>1</v>
      </c>
      <c r="H314" s="3">
        <v>7559.37</v>
      </c>
      <c r="I314" t="s">
        <v>20</v>
      </c>
      <c r="J314" t="str">
        <f>INDEX(Location[State],MATCH(Sales_Data[[#This Row],[Zip]],Location[Zip],0))</f>
        <v>Ontario</v>
      </c>
      <c r="K314" t="str">
        <f>INDEX(Product[Product Name],MATCH(Sales_Data[[#This Row],[ProductID]],Product[ProductID],0))</f>
        <v>Maximus UC-24</v>
      </c>
      <c r="L314">
        <f>1/COUNTIFS(Sales_Data[Product Name],Sales_Data[[#This Row],[Product Name]])</f>
        <v>0.125</v>
      </c>
      <c r="M314" t="str">
        <f>INDEX(Product[Category],MATCH(Sales_Data[[#This Row],[ProductID]],Product[ProductID],0))</f>
        <v>Urban</v>
      </c>
      <c r="N314" t="str">
        <f>INDEX(Product[Segment],MATCH(Sales_Data[[#This Row],[ProductID]],Product[ProductID],0))</f>
        <v>Convenience</v>
      </c>
      <c r="O314">
        <f>INDEX(Product[ManufacturerID],MATCH(Sales_Data[[#This Row],[ProductID]],Product[ProductID],0))</f>
        <v>7</v>
      </c>
      <c r="P314" s="5" t="str">
        <f>INDEX(Manufacturer[Manufacturer Name],MATCH(Sales_Data[[#This Row],[Manufacturer ID]],Manufacturer[ManufacturerID],0))</f>
        <v>VanArsdel</v>
      </c>
      <c r="Q314" s="5">
        <f>1/COUNTIFS(Sales_Data[Manufacturer Name],Sales_Data[[#This Row],[Manufacturer Name]])</f>
        <v>2.4570024570024569E-3</v>
      </c>
    </row>
    <row r="315" spans="1:17" x14ac:dyDescent="0.25">
      <c r="A315">
        <v>559</v>
      </c>
      <c r="B315" s="2">
        <v>42135</v>
      </c>
      <c r="C315" s="2" t="str">
        <f>TEXT(Sales_Data[[#This Row],[Date]],"yyyy")</f>
        <v>2015</v>
      </c>
      <c r="D315" s="2" t="str">
        <f>TEXT(Sales_Data[[#This Row],[Date]],"mmmm")</f>
        <v>May</v>
      </c>
      <c r="E315" s="2" t="str">
        <f>TEXT(Sales_Data[[#This Row],[Date]],"dddd")</f>
        <v>Monday</v>
      </c>
      <c r="F315" t="s">
        <v>994</v>
      </c>
      <c r="G315">
        <v>1</v>
      </c>
      <c r="H315" s="3">
        <v>7559.37</v>
      </c>
      <c r="I315" t="s">
        <v>20</v>
      </c>
      <c r="J315" t="str">
        <f>INDEX(Location[State],MATCH(Sales_Data[[#This Row],[Zip]],Location[Zip],0))</f>
        <v>Ontario</v>
      </c>
      <c r="K315" t="str">
        <f>INDEX(Product[Product Name],MATCH(Sales_Data[[#This Row],[ProductID]],Product[ProductID],0))</f>
        <v>Maximus UC-24</v>
      </c>
      <c r="L315">
        <f>1/COUNTIFS(Sales_Data[Product Name],Sales_Data[[#This Row],[Product Name]])</f>
        <v>0.125</v>
      </c>
      <c r="M315" t="str">
        <f>INDEX(Product[Category],MATCH(Sales_Data[[#This Row],[ProductID]],Product[ProductID],0))</f>
        <v>Urban</v>
      </c>
      <c r="N315" t="str">
        <f>INDEX(Product[Segment],MATCH(Sales_Data[[#This Row],[ProductID]],Product[ProductID],0))</f>
        <v>Convenience</v>
      </c>
      <c r="O315">
        <f>INDEX(Product[ManufacturerID],MATCH(Sales_Data[[#This Row],[ProductID]],Product[ProductID],0))</f>
        <v>7</v>
      </c>
      <c r="P315" s="5" t="str">
        <f>INDEX(Manufacturer[Manufacturer Name],MATCH(Sales_Data[[#This Row],[Manufacturer ID]],Manufacturer[ManufacturerID],0))</f>
        <v>VanArsdel</v>
      </c>
      <c r="Q315" s="5">
        <f>1/COUNTIFS(Sales_Data[Manufacturer Name],Sales_Data[[#This Row],[Manufacturer Name]])</f>
        <v>2.4570024570024569E-3</v>
      </c>
    </row>
    <row r="316" spans="1:17" x14ac:dyDescent="0.25">
      <c r="A316">
        <v>567</v>
      </c>
      <c r="B316" s="2">
        <v>42060</v>
      </c>
      <c r="C316" s="2" t="str">
        <f>TEXT(Sales_Data[[#This Row],[Date]],"yyyy")</f>
        <v>2015</v>
      </c>
      <c r="D316" s="2" t="str">
        <f>TEXT(Sales_Data[[#This Row],[Date]],"mmmm")</f>
        <v>February</v>
      </c>
      <c r="E316" s="2" t="str">
        <f>TEXT(Sales_Data[[#This Row],[Date]],"dddd")</f>
        <v>Wednesday</v>
      </c>
      <c r="F316" t="s">
        <v>1404</v>
      </c>
      <c r="G316">
        <v>1</v>
      </c>
      <c r="H316" s="3">
        <v>10520.37</v>
      </c>
      <c r="I316" t="s">
        <v>20</v>
      </c>
      <c r="J316" t="str">
        <f>INDEX(Location[State],MATCH(Sales_Data[[#This Row],[Zip]],Location[Zip],0))</f>
        <v>Alberta</v>
      </c>
      <c r="K316" t="str">
        <f>INDEX(Product[Product Name],MATCH(Sales_Data[[#This Row],[ProductID]],Product[ProductID],0))</f>
        <v>Maximus UC-32</v>
      </c>
      <c r="L316">
        <f>1/COUNTIFS(Sales_Data[Product Name],Sales_Data[[#This Row],[Product Name]])</f>
        <v>0.33333333333333331</v>
      </c>
      <c r="M316" t="str">
        <f>INDEX(Product[Category],MATCH(Sales_Data[[#This Row],[ProductID]],Product[ProductID],0))</f>
        <v>Urban</v>
      </c>
      <c r="N316" t="str">
        <f>INDEX(Product[Segment],MATCH(Sales_Data[[#This Row],[ProductID]],Product[ProductID],0))</f>
        <v>Convenience</v>
      </c>
      <c r="O316">
        <f>INDEX(Product[ManufacturerID],MATCH(Sales_Data[[#This Row],[ProductID]],Product[ProductID],0))</f>
        <v>7</v>
      </c>
      <c r="P316" s="5" t="str">
        <f>INDEX(Manufacturer[Manufacturer Name],MATCH(Sales_Data[[#This Row],[Manufacturer ID]],Manufacturer[ManufacturerID],0))</f>
        <v>VanArsdel</v>
      </c>
      <c r="Q316" s="5">
        <f>1/COUNTIFS(Sales_Data[Manufacturer Name],Sales_Data[[#This Row],[Manufacturer Name]])</f>
        <v>2.4570024570024569E-3</v>
      </c>
    </row>
    <row r="317" spans="1:17" x14ac:dyDescent="0.25">
      <c r="A317">
        <v>567</v>
      </c>
      <c r="B317" s="2">
        <v>42154</v>
      </c>
      <c r="C317" s="2" t="str">
        <f>TEXT(Sales_Data[[#This Row],[Date]],"yyyy")</f>
        <v>2015</v>
      </c>
      <c r="D317" s="2" t="str">
        <f>TEXT(Sales_Data[[#This Row],[Date]],"mmmm")</f>
        <v>May</v>
      </c>
      <c r="E317" s="2" t="str">
        <f>TEXT(Sales_Data[[#This Row],[Date]],"dddd")</f>
        <v>Saturday</v>
      </c>
      <c r="F317" t="s">
        <v>832</v>
      </c>
      <c r="G317">
        <v>1</v>
      </c>
      <c r="H317" s="3">
        <v>10520.37</v>
      </c>
      <c r="I317" t="s">
        <v>20</v>
      </c>
      <c r="J317" t="str">
        <f>INDEX(Location[State],MATCH(Sales_Data[[#This Row],[Zip]],Location[Zip],0))</f>
        <v>Ontario</v>
      </c>
      <c r="K317" t="str">
        <f>INDEX(Product[Product Name],MATCH(Sales_Data[[#This Row],[ProductID]],Product[ProductID],0))</f>
        <v>Maximus UC-32</v>
      </c>
      <c r="L317">
        <f>1/COUNTIFS(Sales_Data[Product Name],Sales_Data[[#This Row],[Product Name]])</f>
        <v>0.33333333333333331</v>
      </c>
      <c r="M317" t="str">
        <f>INDEX(Product[Category],MATCH(Sales_Data[[#This Row],[ProductID]],Product[ProductID],0))</f>
        <v>Urban</v>
      </c>
      <c r="N317" t="str">
        <f>INDEX(Product[Segment],MATCH(Sales_Data[[#This Row],[ProductID]],Product[ProductID],0))</f>
        <v>Convenience</v>
      </c>
      <c r="O317">
        <f>INDEX(Product[ManufacturerID],MATCH(Sales_Data[[#This Row],[ProductID]],Product[ProductID],0))</f>
        <v>7</v>
      </c>
      <c r="P317" s="5" t="str">
        <f>INDEX(Manufacturer[Manufacturer Name],MATCH(Sales_Data[[#This Row],[Manufacturer ID]],Manufacturer[ManufacturerID],0))</f>
        <v>VanArsdel</v>
      </c>
      <c r="Q317" s="5">
        <f>1/COUNTIFS(Sales_Data[Manufacturer Name],Sales_Data[[#This Row],[Manufacturer Name]])</f>
        <v>2.4570024570024569E-3</v>
      </c>
    </row>
    <row r="318" spans="1:17" x14ac:dyDescent="0.25">
      <c r="A318">
        <v>567</v>
      </c>
      <c r="B318" s="2">
        <v>42169</v>
      </c>
      <c r="C318" s="2" t="str">
        <f>TEXT(Sales_Data[[#This Row],[Date]],"yyyy")</f>
        <v>2015</v>
      </c>
      <c r="D318" s="2" t="str">
        <f>TEXT(Sales_Data[[#This Row],[Date]],"mmmm")</f>
        <v>June</v>
      </c>
      <c r="E318" s="2" t="str">
        <f>TEXT(Sales_Data[[#This Row],[Date]],"dddd")</f>
        <v>Sunday</v>
      </c>
      <c r="F318" t="s">
        <v>1602</v>
      </c>
      <c r="G318">
        <v>1</v>
      </c>
      <c r="H318" s="3">
        <v>10520.37</v>
      </c>
      <c r="I318" t="s">
        <v>20</v>
      </c>
      <c r="J318" t="str">
        <f>INDEX(Location[State],MATCH(Sales_Data[[#This Row],[Zip]],Location[Zip],0))</f>
        <v>British Columbia</v>
      </c>
      <c r="K318" t="str">
        <f>INDEX(Product[Product Name],MATCH(Sales_Data[[#This Row],[ProductID]],Product[ProductID],0))</f>
        <v>Maximus UC-32</v>
      </c>
      <c r="L318">
        <f>1/COUNTIFS(Sales_Data[Product Name],Sales_Data[[#This Row],[Product Name]])</f>
        <v>0.33333333333333331</v>
      </c>
      <c r="M318" t="str">
        <f>INDEX(Product[Category],MATCH(Sales_Data[[#This Row],[ProductID]],Product[ProductID],0))</f>
        <v>Urban</v>
      </c>
      <c r="N318" t="str">
        <f>INDEX(Product[Segment],MATCH(Sales_Data[[#This Row],[ProductID]],Product[ProductID],0))</f>
        <v>Convenience</v>
      </c>
      <c r="O318">
        <f>INDEX(Product[ManufacturerID],MATCH(Sales_Data[[#This Row],[ProductID]],Product[ProductID],0))</f>
        <v>7</v>
      </c>
      <c r="P318" s="5" t="str">
        <f>INDEX(Manufacturer[Manufacturer Name],MATCH(Sales_Data[[#This Row],[Manufacturer ID]],Manufacturer[ManufacturerID],0))</f>
        <v>VanArsdel</v>
      </c>
      <c r="Q318" s="5">
        <f>1/COUNTIFS(Sales_Data[Manufacturer Name],Sales_Data[[#This Row],[Manufacturer Name]])</f>
        <v>2.4570024570024569E-3</v>
      </c>
    </row>
    <row r="319" spans="1:17" x14ac:dyDescent="0.25">
      <c r="A319">
        <v>568</v>
      </c>
      <c r="B319" s="2">
        <v>42104</v>
      </c>
      <c r="C319" s="2" t="str">
        <f>TEXT(Sales_Data[[#This Row],[Date]],"yyyy")</f>
        <v>2015</v>
      </c>
      <c r="D319" s="2" t="str">
        <f>TEXT(Sales_Data[[#This Row],[Date]],"mmmm")</f>
        <v>April</v>
      </c>
      <c r="E319" s="2" t="str">
        <f>TEXT(Sales_Data[[#This Row],[Date]],"dddd")</f>
        <v>Friday</v>
      </c>
      <c r="F319" t="s">
        <v>1334</v>
      </c>
      <c r="G319">
        <v>1</v>
      </c>
      <c r="H319" s="3">
        <v>10546.2</v>
      </c>
      <c r="I319" t="s">
        <v>20</v>
      </c>
      <c r="J319" t="str">
        <f>INDEX(Location[State],MATCH(Sales_Data[[#This Row],[Zip]],Location[Zip],0))</f>
        <v>Alberta</v>
      </c>
      <c r="K319" t="str">
        <f>INDEX(Product[Product Name],MATCH(Sales_Data[[#This Row],[ProductID]],Product[ProductID],0))</f>
        <v>Maximus UC-33</v>
      </c>
      <c r="L319">
        <f>1/COUNTIFS(Sales_Data[Product Name],Sales_Data[[#This Row],[Product Name]])</f>
        <v>1</v>
      </c>
      <c r="M319" t="str">
        <f>INDEX(Product[Category],MATCH(Sales_Data[[#This Row],[ProductID]],Product[ProductID],0))</f>
        <v>Urban</v>
      </c>
      <c r="N319" t="str">
        <f>INDEX(Product[Segment],MATCH(Sales_Data[[#This Row],[ProductID]],Product[ProductID],0))</f>
        <v>Convenience</v>
      </c>
      <c r="O319">
        <f>INDEX(Product[ManufacturerID],MATCH(Sales_Data[[#This Row],[ProductID]],Product[ProductID],0))</f>
        <v>7</v>
      </c>
      <c r="P319" s="5" t="str">
        <f>INDEX(Manufacturer[Manufacturer Name],MATCH(Sales_Data[[#This Row],[Manufacturer ID]],Manufacturer[ManufacturerID],0))</f>
        <v>VanArsdel</v>
      </c>
      <c r="Q319" s="5">
        <f>1/COUNTIFS(Sales_Data[Manufacturer Name],Sales_Data[[#This Row],[Manufacturer Name]])</f>
        <v>2.4570024570024569E-3</v>
      </c>
    </row>
    <row r="320" spans="1:17" x14ac:dyDescent="0.25">
      <c r="A320">
        <v>577</v>
      </c>
      <c r="B320" s="2">
        <v>42084</v>
      </c>
      <c r="C320" s="2" t="str">
        <f>TEXT(Sales_Data[[#This Row],[Date]],"yyyy")</f>
        <v>2015</v>
      </c>
      <c r="D320" s="2" t="str">
        <f>TEXT(Sales_Data[[#This Row],[Date]],"mmmm")</f>
        <v>March</v>
      </c>
      <c r="E320" s="2" t="str">
        <f>TEXT(Sales_Data[[#This Row],[Date]],"dddd")</f>
        <v>Saturday</v>
      </c>
      <c r="F320" t="s">
        <v>1218</v>
      </c>
      <c r="G320">
        <v>1</v>
      </c>
      <c r="H320" s="3">
        <v>12284.37</v>
      </c>
      <c r="I320" t="s">
        <v>20</v>
      </c>
      <c r="J320" t="str">
        <f>INDEX(Location[State],MATCH(Sales_Data[[#This Row],[Zip]],Location[Zip],0))</f>
        <v>Manitoba</v>
      </c>
      <c r="K320" t="str">
        <f>INDEX(Product[Product Name],MATCH(Sales_Data[[#This Row],[ProductID]],Product[ProductID],0))</f>
        <v>Maximus UC-42</v>
      </c>
      <c r="L320">
        <f>1/COUNTIFS(Sales_Data[Product Name],Sales_Data[[#This Row],[Product Name]])</f>
        <v>0.33333333333333331</v>
      </c>
      <c r="M320" t="str">
        <f>INDEX(Product[Category],MATCH(Sales_Data[[#This Row],[ProductID]],Product[ProductID],0))</f>
        <v>Urban</v>
      </c>
      <c r="N320" t="str">
        <f>INDEX(Product[Segment],MATCH(Sales_Data[[#This Row],[ProductID]],Product[ProductID],0))</f>
        <v>Convenience</v>
      </c>
      <c r="O320">
        <f>INDEX(Product[ManufacturerID],MATCH(Sales_Data[[#This Row],[ProductID]],Product[ProductID],0))</f>
        <v>7</v>
      </c>
      <c r="P320" s="5" t="str">
        <f>INDEX(Manufacturer[Manufacturer Name],MATCH(Sales_Data[[#This Row],[Manufacturer ID]],Manufacturer[ManufacturerID],0))</f>
        <v>VanArsdel</v>
      </c>
      <c r="Q320" s="5">
        <f>1/COUNTIFS(Sales_Data[Manufacturer Name],Sales_Data[[#This Row],[Manufacturer Name]])</f>
        <v>2.4570024570024569E-3</v>
      </c>
    </row>
    <row r="321" spans="1:17" x14ac:dyDescent="0.25">
      <c r="A321">
        <v>577</v>
      </c>
      <c r="B321" s="2">
        <v>42031</v>
      </c>
      <c r="C321" s="2" t="str">
        <f>TEXT(Sales_Data[[#This Row],[Date]],"yyyy")</f>
        <v>2015</v>
      </c>
      <c r="D321" s="2" t="str">
        <f>TEXT(Sales_Data[[#This Row],[Date]],"mmmm")</f>
        <v>January</v>
      </c>
      <c r="E321" s="2" t="str">
        <f>TEXT(Sales_Data[[#This Row],[Date]],"dddd")</f>
        <v>Tuesday</v>
      </c>
      <c r="F321" t="s">
        <v>1560</v>
      </c>
      <c r="G321">
        <v>1</v>
      </c>
      <c r="H321" s="3">
        <v>12284.37</v>
      </c>
      <c r="I321" t="s">
        <v>20</v>
      </c>
      <c r="J321" t="str">
        <f>INDEX(Location[State],MATCH(Sales_Data[[#This Row],[Zip]],Location[Zip],0))</f>
        <v>British Columbia</v>
      </c>
      <c r="K321" t="str">
        <f>INDEX(Product[Product Name],MATCH(Sales_Data[[#This Row],[ProductID]],Product[ProductID],0))</f>
        <v>Maximus UC-42</v>
      </c>
      <c r="L321">
        <f>1/COUNTIFS(Sales_Data[Product Name],Sales_Data[[#This Row],[Product Name]])</f>
        <v>0.33333333333333331</v>
      </c>
      <c r="M321" t="str">
        <f>INDEX(Product[Category],MATCH(Sales_Data[[#This Row],[ProductID]],Product[ProductID],0))</f>
        <v>Urban</v>
      </c>
      <c r="N321" t="str">
        <f>INDEX(Product[Segment],MATCH(Sales_Data[[#This Row],[ProductID]],Product[ProductID],0))</f>
        <v>Convenience</v>
      </c>
      <c r="O321">
        <f>INDEX(Product[ManufacturerID],MATCH(Sales_Data[[#This Row],[ProductID]],Product[ProductID],0))</f>
        <v>7</v>
      </c>
      <c r="P321" s="5" t="str">
        <f>INDEX(Manufacturer[Manufacturer Name],MATCH(Sales_Data[[#This Row],[Manufacturer ID]],Manufacturer[ManufacturerID],0))</f>
        <v>VanArsdel</v>
      </c>
      <c r="Q321" s="5">
        <f>1/COUNTIFS(Sales_Data[Manufacturer Name],Sales_Data[[#This Row],[Manufacturer Name]])</f>
        <v>2.4570024570024569E-3</v>
      </c>
    </row>
    <row r="322" spans="1:17" x14ac:dyDescent="0.25">
      <c r="A322">
        <v>577</v>
      </c>
      <c r="B322" s="2">
        <v>42144</v>
      </c>
      <c r="C322" s="2" t="str">
        <f>TEXT(Sales_Data[[#This Row],[Date]],"yyyy")</f>
        <v>2015</v>
      </c>
      <c r="D322" s="2" t="str">
        <f>TEXT(Sales_Data[[#This Row],[Date]],"mmmm")</f>
        <v>May</v>
      </c>
      <c r="E322" s="2" t="str">
        <f>TEXT(Sales_Data[[#This Row],[Date]],"dddd")</f>
        <v>Wednesday</v>
      </c>
      <c r="F322" t="s">
        <v>1336</v>
      </c>
      <c r="G322">
        <v>1</v>
      </c>
      <c r="H322" s="3">
        <v>12284.37</v>
      </c>
      <c r="I322" t="s">
        <v>20</v>
      </c>
      <c r="J322" t="str">
        <f>INDEX(Location[State],MATCH(Sales_Data[[#This Row],[Zip]],Location[Zip],0))</f>
        <v>Alberta</v>
      </c>
      <c r="K322" t="str">
        <f>INDEX(Product[Product Name],MATCH(Sales_Data[[#This Row],[ProductID]],Product[ProductID],0))</f>
        <v>Maximus UC-42</v>
      </c>
      <c r="L322">
        <f>1/COUNTIFS(Sales_Data[Product Name],Sales_Data[[#This Row],[Product Name]])</f>
        <v>0.33333333333333331</v>
      </c>
      <c r="M322" t="str">
        <f>INDEX(Product[Category],MATCH(Sales_Data[[#This Row],[ProductID]],Product[ProductID],0))</f>
        <v>Urban</v>
      </c>
      <c r="N322" t="str">
        <f>INDEX(Product[Segment],MATCH(Sales_Data[[#This Row],[ProductID]],Product[ProductID],0))</f>
        <v>Convenience</v>
      </c>
      <c r="O322">
        <f>INDEX(Product[ManufacturerID],MATCH(Sales_Data[[#This Row],[ProductID]],Product[ProductID],0))</f>
        <v>7</v>
      </c>
      <c r="P322" s="5" t="str">
        <f>INDEX(Manufacturer[Manufacturer Name],MATCH(Sales_Data[[#This Row],[Manufacturer ID]],Manufacturer[ManufacturerID],0))</f>
        <v>VanArsdel</v>
      </c>
      <c r="Q322" s="5">
        <f>1/COUNTIFS(Sales_Data[Manufacturer Name],Sales_Data[[#This Row],[Manufacturer Name]])</f>
        <v>2.4570024570024569E-3</v>
      </c>
    </row>
    <row r="323" spans="1:17" x14ac:dyDescent="0.25">
      <c r="A323">
        <v>578</v>
      </c>
      <c r="B323" s="2">
        <v>42034</v>
      </c>
      <c r="C323" s="2" t="str">
        <f>TEXT(Sales_Data[[#This Row],[Date]],"yyyy")</f>
        <v>2015</v>
      </c>
      <c r="D323" s="2" t="str">
        <f>TEXT(Sales_Data[[#This Row],[Date]],"mmmm")</f>
        <v>January</v>
      </c>
      <c r="E323" s="2" t="str">
        <f>TEXT(Sales_Data[[#This Row],[Date]],"dddd")</f>
        <v>Friday</v>
      </c>
      <c r="F323" t="s">
        <v>838</v>
      </c>
      <c r="G323">
        <v>1</v>
      </c>
      <c r="H323" s="3">
        <v>9449.3700000000008</v>
      </c>
      <c r="I323" t="s">
        <v>20</v>
      </c>
      <c r="J323" t="str">
        <f>INDEX(Location[State],MATCH(Sales_Data[[#This Row],[Zip]],Location[Zip],0))</f>
        <v>Ontario</v>
      </c>
      <c r="K323" t="str">
        <f>INDEX(Product[Product Name],MATCH(Sales_Data[[#This Row],[ProductID]],Product[ProductID],0))</f>
        <v>Maximus UC-43</v>
      </c>
      <c r="L323">
        <f>1/COUNTIFS(Sales_Data[Product Name],Sales_Data[[#This Row],[Product Name]])</f>
        <v>0.1</v>
      </c>
      <c r="M323" t="str">
        <f>INDEX(Product[Category],MATCH(Sales_Data[[#This Row],[ProductID]],Product[ProductID],0))</f>
        <v>Urban</v>
      </c>
      <c r="N323" t="str">
        <f>INDEX(Product[Segment],MATCH(Sales_Data[[#This Row],[ProductID]],Product[ProductID],0))</f>
        <v>Convenience</v>
      </c>
      <c r="O323">
        <f>INDEX(Product[ManufacturerID],MATCH(Sales_Data[[#This Row],[ProductID]],Product[ProductID],0))</f>
        <v>7</v>
      </c>
      <c r="P323" s="5" t="str">
        <f>INDEX(Manufacturer[Manufacturer Name],MATCH(Sales_Data[[#This Row],[Manufacturer ID]],Manufacturer[ManufacturerID],0))</f>
        <v>VanArsdel</v>
      </c>
      <c r="Q323" s="5">
        <f>1/COUNTIFS(Sales_Data[Manufacturer Name],Sales_Data[[#This Row],[Manufacturer Name]])</f>
        <v>2.4570024570024569E-3</v>
      </c>
    </row>
    <row r="324" spans="1:17" x14ac:dyDescent="0.25">
      <c r="A324">
        <v>578</v>
      </c>
      <c r="B324" s="2">
        <v>42058</v>
      </c>
      <c r="C324" s="2" t="str">
        <f>TEXT(Sales_Data[[#This Row],[Date]],"yyyy")</f>
        <v>2015</v>
      </c>
      <c r="D324" s="2" t="str">
        <f>TEXT(Sales_Data[[#This Row],[Date]],"mmmm")</f>
        <v>February</v>
      </c>
      <c r="E324" s="2" t="str">
        <f>TEXT(Sales_Data[[#This Row],[Date]],"dddd")</f>
        <v>Monday</v>
      </c>
      <c r="F324" t="s">
        <v>978</v>
      </c>
      <c r="G324">
        <v>1</v>
      </c>
      <c r="H324" s="3">
        <v>9449.3700000000008</v>
      </c>
      <c r="I324" t="s">
        <v>20</v>
      </c>
      <c r="J324" t="str">
        <f>INDEX(Location[State],MATCH(Sales_Data[[#This Row],[Zip]],Location[Zip],0))</f>
        <v>Ontario</v>
      </c>
      <c r="K324" t="str">
        <f>INDEX(Product[Product Name],MATCH(Sales_Data[[#This Row],[ProductID]],Product[ProductID],0))</f>
        <v>Maximus UC-43</v>
      </c>
      <c r="L324">
        <f>1/COUNTIFS(Sales_Data[Product Name],Sales_Data[[#This Row],[Product Name]])</f>
        <v>0.1</v>
      </c>
      <c r="M324" t="str">
        <f>INDEX(Product[Category],MATCH(Sales_Data[[#This Row],[ProductID]],Product[ProductID],0))</f>
        <v>Urban</v>
      </c>
      <c r="N324" t="str">
        <f>INDEX(Product[Segment],MATCH(Sales_Data[[#This Row],[ProductID]],Product[ProductID],0))</f>
        <v>Convenience</v>
      </c>
      <c r="O324">
        <f>INDEX(Product[ManufacturerID],MATCH(Sales_Data[[#This Row],[ProductID]],Product[ProductID],0))</f>
        <v>7</v>
      </c>
      <c r="P324" s="5" t="str">
        <f>INDEX(Manufacturer[Manufacturer Name],MATCH(Sales_Data[[#This Row],[Manufacturer ID]],Manufacturer[ManufacturerID],0))</f>
        <v>VanArsdel</v>
      </c>
      <c r="Q324" s="5">
        <f>1/COUNTIFS(Sales_Data[Manufacturer Name],Sales_Data[[#This Row],[Manufacturer Name]])</f>
        <v>2.4570024570024569E-3</v>
      </c>
    </row>
    <row r="325" spans="1:17" x14ac:dyDescent="0.25">
      <c r="A325">
        <v>578</v>
      </c>
      <c r="B325" s="2">
        <v>42075</v>
      </c>
      <c r="C325" s="2" t="str">
        <f>TEXT(Sales_Data[[#This Row],[Date]],"yyyy")</f>
        <v>2015</v>
      </c>
      <c r="D325" s="2" t="str">
        <f>TEXT(Sales_Data[[#This Row],[Date]],"mmmm")</f>
        <v>March</v>
      </c>
      <c r="E325" s="2" t="str">
        <f>TEXT(Sales_Data[[#This Row],[Date]],"dddd")</f>
        <v>Thursday</v>
      </c>
      <c r="F325" t="s">
        <v>1219</v>
      </c>
      <c r="G325">
        <v>1</v>
      </c>
      <c r="H325" s="3">
        <v>9449.3700000000008</v>
      </c>
      <c r="I325" t="s">
        <v>20</v>
      </c>
      <c r="J325" t="str">
        <f>INDEX(Location[State],MATCH(Sales_Data[[#This Row],[Zip]],Location[Zip],0))</f>
        <v>Manitoba</v>
      </c>
      <c r="K325" t="str">
        <f>INDEX(Product[Product Name],MATCH(Sales_Data[[#This Row],[ProductID]],Product[ProductID],0))</f>
        <v>Maximus UC-43</v>
      </c>
      <c r="L325">
        <f>1/COUNTIFS(Sales_Data[Product Name],Sales_Data[[#This Row],[Product Name]])</f>
        <v>0.1</v>
      </c>
      <c r="M325" t="str">
        <f>INDEX(Product[Category],MATCH(Sales_Data[[#This Row],[ProductID]],Product[ProductID],0))</f>
        <v>Urban</v>
      </c>
      <c r="N325" t="str">
        <f>INDEX(Product[Segment],MATCH(Sales_Data[[#This Row],[ProductID]],Product[ProductID],0))</f>
        <v>Convenience</v>
      </c>
      <c r="O325">
        <f>INDEX(Product[ManufacturerID],MATCH(Sales_Data[[#This Row],[ProductID]],Product[ProductID],0))</f>
        <v>7</v>
      </c>
      <c r="P325" s="5" t="str">
        <f>INDEX(Manufacturer[Manufacturer Name],MATCH(Sales_Data[[#This Row],[Manufacturer ID]],Manufacturer[ManufacturerID],0))</f>
        <v>VanArsdel</v>
      </c>
      <c r="Q325" s="5">
        <f>1/COUNTIFS(Sales_Data[Manufacturer Name],Sales_Data[[#This Row],[Manufacturer Name]])</f>
        <v>2.4570024570024569E-3</v>
      </c>
    </row>
    <row r="326" spans="1:17" x14ac:dyDescent="0.25">
      <c r="A326">
        <v>578</v>
      </c>
      <c r="B326" s="2">
        <v>42102</v>
      </c>
      <c r="C326" s="2" t="str">
        <f>TEXT(Sales_Data[[#This Row],[Date]],"yyyy")</f>
        <v>2015</v>
      </c>
      <c r="D326" s="2" t="str">
        <f>TEXT(Sales_Data[[#This Row],[Date]],"mmmm")</f>
        <v>April</v>
      </c>
      <c r="E326" s="2" t="str">
        <f>TEXT(Sales_Data[[#This Row],[Date]],"dddd")</f>
        <v>Wednesday</v>
      </c>
      <c r="F326" t="s">
        <v>1577</v>
      </c>
      <c r="G326">
        <v>1</v>
      </c>
      <c r="H326" s="3">
        <v>9449.3700000000008</v>
      </c>
      <c r="I326" t="s">
        <v>20</v>
      </c>
      <c r="J326" t="str">
        <f>INDEX(Location[State],MATCH(Sales_Data[[#This Row],[Zip]],Location[Zip],0))</f>
        <v>British Columbia</v>
      </c>
      <c r="K326" t="str">
        <f>INDEX(Product[Product Name],MATCH(Sales_Data[[#This Row],[ProductID]],Product[ProductID],0))</f>
        <v>Maximus UC-43</v>
      </c>
      <c r="L326">
        <f>1/COUNTIFS(Sales_Data[Product Name],Sales_Data[[#This Row],[Product Name]])</f>
        <v>0.1</v>
      </c>
      <c r="M326" t="str">
        <f>INDEX(Product[Category],MATCH(Sales_Data[[#This Row],[ProductID]],Product[ProductID],0))</f>
        <v>Urban</v>
      </c>
      <c r="N326" t="str">
        <f>INDEX(Product[Segment],MATCH(Sales_Data[[#This Row],[ProductID]],Product[ProductID],0))</f>
        <v>Convenience</v>
      </c>
      <c r="O326">
        <f>INDEX(Product[ManufacturerID],MATCH(Sales_Data[[#This Row],[ProductID]],Product[ProductID],0))</f>
        <v>7</v>
      </c>
      <c r="P326" s="5" t="str">
        <f>INDEX(Manufacturer[Manufacturer Name],MATCH(Sales_Data[[#This Row],[Manufacturer ID]],Manufacturer[ManufacturerID],0))</f>
        <v>VanArsdel</v>
      </c>
      <c r="Q326" s="5">
        <f>1/COUNTIFS(Sales_Data[Manufacturer Name],Sales_Data[[#This Row],[Manufacturer Name]])</f>
        <v>2.4570024570024569E-3</v>
      </c>
    </row>
    <row r="327" spans="1:17" x14ac:dyDescent="0.25">
      <c r="A327">
        <v>578</v>
      </c>
      <c r="B327" s="2">
        <v>42121</v>
      </c>
      <c r="C327" s="2" t="str">
        <f>TEXT(Sales_Data[[#This Row],[Date]],"yyyy")</f>
        <v>2015</v>
      </c>
      <c r="D327" s="2" t="str">
        <f>TEXT(Sales_Data[[#This Row],[Date]],"mmmm")</f>
        <v>April</v>
      </c>
      <c r="E327" s="2" t="str">
        <f>TEXT(Sales_Data[[#This Row],[Date]],"dddd")</f>
        <v>Monday</v>
      </c>
      <c r="F327" t="s">
        <v>1593</v>
      </c>
      <c r="G327">
        <v>1</v>
      </c>
      <c r="H327" s="3">
        <v>9449.3700000000008</v>
      </c>
      <c r="I327" t="s">
        <v>20</v>
      </c>
      <c r="J327" t="str">
        <f>INDEX(Location[State],MATCH(Sales_Data[[#This Row],[Zip]],Location[Zip],0))</f>
        <v>British Columbia</v>
      </c>
      <c r="K327" t="str">
        <f>INDEX(Product[Product Name],MATCH(Sales_Data[[#This Row],[ProductID]],Product[ProductID],0))</f>
        <v>Maximus UC-43</v>
      </c>
      <c r="L327">
        <f>1/COUNTIFS(Sales_Data[Product Name],Sales_Data[[#This Row],[Product Name]])</f>
        <v>0.1</v>
      </c>
      <c r="M327" t="str">
        <f>INDEX(Product[Category],MATCH(Sales_Data[[#This Row],[ProductID]],Product[ProductID],0))</f>
        <v>Urban</v>
      </c>
      <c r="N327" t="str">
        <f>INDEX(Product[Segment],MATCH(Sales_Data[[#This Row],[ProductID]],Product[ProductID],0))</f>
        <v>Convenience</v>
      </c>
      <c r="O327">
        <f>INDEX(Product[ManufacturerID],MATCH(Sales_Data[[#This Row],[ProductID]],Product[ProductID],0))</f>
        <v>7</v>
      </c>
      <c r="P327" s="5" t="str">
        <f>INDEX(Manufacturer[Manufacturer Name],MATCH(Sales_Data[[#This Row],[Manufacturer ID]],Manufacturer[ManufacturerID],0))</f>
        <v>VanArsdel</v>
      </c>
      <c r="Q327" s="5">
        <f>1/COUNTIFS(Sales_Data[Manufacturer Name],Sales_Data[[#This Row],[Manufacturer Name]])</f>
        <v>2.4570024570024569E-3</v>
      </c>
    </row>
    <row r="328" spans="1:17" x14ac:dyDescent="0.25">
      <c r="A328">
        <v>578</v>
      </c>
      <c r="B328" s="2">
        <v>42093</v>
      </c>
      <c r="C328" s="2" t="str">
        <f>TEXT(Sales_Data[[#This Row],[Date]],"yyyy")</f>
        <v>2015</v>
      </c>
      <c r="D328" s="2" t="str">
        <f>TEXT(Sales_Data[[#This Row],[Date]],"mmmm")</f>
        <v>March</v>
      </c>
      <c r="E328" s="2" t="str">
        <f>TEXT(Sales_Data[[#This Row],[Date]],"dddd")</f>
        <v>Monday</v>
      </c>
      <c r="F328" t="s">
        <v>957</v>
      </c>
      <c r="G328">
        <v>1</v>
      </c>
      <c r="H328" s="3">
        <v>9449.3700000000008</v>
      </c>
      <c r="I328" t="s">
        <v>20</v>
      </c>
      <c r="J328" t="str">
        <f>INDEX(Location[State],MATCH(Sales_Data[[#This Row],[Zip]],Location[Zip],0))</f>
        <v>Ontario</v>
      </c>
      <c r="K328" t="str">
        <f>INDEX(Product[Product Name],MATCH(Sales_Data[[#This Row],[ProductID]],Product[ProductID],0))</f>
        <v>Maximus UC-43</v>
      </c>
      <c r="L328">
        <f>1/COUNTIFS(Sales_Data[Product Name],Sales_Data[[#This Row],[Product Name]])</f>
        <v>0.1</v>
      </c>
      <c r="M328" t="str">
        <f>INDEX(Product[Category],MATCH(Sales_Data[[#This Row],[ProductID]],Product[ProductID],0))</f>
        <v>Urban</v>
      </c>
      <c r="N328" t="str">
        <f>INDEX(Product[Segment],MATCH(Sales_Data[[#This Row],[ProductID]],Product[ProductID],0))</f>
        <v>Convenience</v>
      </c>
      <c r="O328">
        <f>INDEX(Product[ManufacturerID],MATCH(Sales_Data[[#This Row],[ProductID]],Product[ProductID],0))</f>
        <v>7</v>
      </c>
      <c r="P328" s="5" t="str">
        <f>INDEX(Manufacturer[Manufacturer Name],MATCH(Sales_Data[[#This Row],[Manufacturer ID]],Manufacturer[ManufacturerID],0))</f>
        <v>VanArsdel</v>
      </c>
      <c r="Q328" s="5">
        <f>1/COUNTIFS(Sales_Data[Manufacturer Name],Sales_Data[[#This Row],[Manufacturer Name]])</f>
        <v>2.4570024570024569E-3</v>
      </c>
    </row>
    <row r="329" spans="1:17" x14ac:dyDescent="0.25">
      <c r="A329">
        <v>578</v>
      </c>
      <c r="B329" s="2">
        <v>42110</v>
      </c>
      <c r="C329" s="2" t="str">
        <f>TEXT(Sales_Data[[#This Row],[Date]],"yyyy")</f>
        <v>2015</v>
      </c>
      <c r="D329" s="2" t="str">
        <f>TEXT(Sales_Data[[#This Row],[Date]],"mmmm")</f>
        <v>April</v>
      </c>
      <c r="E329" s="2" t="str">
        <f>TEXT(Sales_Data[[#This Row],[Date]],"dddd")</f>
        <v>Thursday</v>
      </c>
      <c r="F329" t="s">
        <v>705</v>
      </c>
      <c r="G329">
        <v>1</v>
      </c>
      <c r="H329" s="3">
        <v>9449.3700000000008</v>
      </c>
      <c r="I329" t="s">
        <v>20</v>
      </c>
      <c r="J329" t="str">
        <f>INDEX(Location[State],MATCH(Sales_Data[[#This Row],[Zip]],Location[Zip],0))</f>
        <v>Ontario</v>
      </c>
      <c r="K329" t="str">
        <f>INDEX(Product[Product Name],MATCH(Sales_Data[[#This Row],[ProductID]],Product[ProductID],0))</f>
        <v>Maximus UC-43</v>
      </c>
      <c r="L329">
        <f>1/COUNTIFS(Sales_Data[Product Name],Sales_Data[[#This Row],[Product Name]])</f>
        <v>0.1</v>
      </c>
      <c r="M329" t="str">
        <f>INDEX(Product[Category],MATCH(Sales_Data[[#This Row],[ProductID]],Product[ProductID],0))</f>
        <v>Urban</v>
      </c>
      <c r="N329" t="str">
        <f>INDEX(Product[Segment],MATCH(Sales_Data[[#This Row],[ProductID]],Product[ProductID],0))</f>
        <v>Convenience</v>
      </c>
      <c r="O329">
        <f>INDEX(Product[ManufacturerID],MATCH(Sales_Data[[#This Row],[ProductID]],Product[ProductID],0))</f>
        <v>7</v>
      </c>
      <c r="P329" s="5" t="str">
        <f>INDEX(Manufacturer[Manufacturer Name],MATCH(Sales_Data[[#This Row],[Manufacturer ID]],Manufacturer[ManufacturerID],0))</f>
        <v>VanArsdel</v>
      </c>
      <c r="Q329" s="5">
        <f>1/COUNTIFS(Sales_Data[Manufacturer Name],Sales_Data[[#This Row],[Manufacturer Name]])</f>
        <v>2.4570024570024569E-3</v>
      </c>
    </row>
    <row r="330" spans="1:17" x14ac:dyDescent="0.25">
      <c r="A330">
        <v>578</v>
      </c>
      <c r="B330" s="2">
        <v>42172</v>
      </c>
      <c r="C330" s="2" t="str">
        <f>TEXT(Sales_Data[[#This Row],[Date]],"yyyy")</f>
        <v>2015</v>
      </c>
      <c r="D330" s="2" t="str">
        <f>TEXT(Sales_Data[[#This Row],[Date]],"mmmm")</f>
        <v>June</v>
      </c>
      <c r="E330" s="2" t="str">
        <f>TEXT(Sales_Data[[#This Row],[Date]],"dddd")</f>
        <v>Wednesday</v>
      </c>
      <c r="F330" t="s">
        <v>1401</v>
      </c>
      <c r="G330">
        <v>1</v>
      </c>
      <c r="H330" s="3">
        <v>9449.3700000000008</v>
      </c>
      <c r="I330" t="s">
        <v>20</v>
      </c>
      <c r="J330" t="str">
        <f>INDEX(Location[State],MATCH(Sales_Data[[#This Row],[Zip]],Location[Zip],0))</f>
        <v>Alberta</v>
      </c>
      <c r="K330" t="str">
        <f>INDEX(Product[Product Name],MATCH(Sales_Data[[#This Row],[ProductID]],Product[ProductID],0))</f>
        <v>Maximus UC-43</v>
      </c>
      <c r="L330">
        <f>1/COUNTIFS(Sales_Data[Product Name],Sales_Data[[#This Row],[Product Name]])</f>
        <v>0.1</v>
      </c>
      <c r="M330" t="str">
        <f>INDEX(Product[Category],MATCH(Sales_Data[[#This Row],[ProductID]],Product[ProductID],0))</f>
        <v>Urban</v>
      </c>
      <c r="N330" t="str">
        <f>INDEX(Product[Segment],MATCH(Sales_Data[[#This Row],[ProductID]],Product[ProductID],0))</f>
        <v>Convenience</v>
      </c>
      <c r="O330">
        <f>INDEX(Product[ManufacturerID],MATCH(Sales_Data[[#This Row],[ProductID]],Product[ProductID],0))</f>
        <v>7</v>
      </c>
      <c r="P330" s="5" t="str">
        <f>INDEX(Manufacturer[Manufacturer Name],MATCH(Sales_Data[[#This Row],[Manufacturer ID]],Manufacturer[ManufacturerID],0))</f>
        <v>VanArsdel</v>
      </c>
      <c r="Q330" s="5">
        <f>1/COUNTIFS(Sales_Data[Manufacturer Name],Sales_Data[[#This Row],[Manufacturer Name]])</f>
        <v>2.4570024570024569E-3</v>
      </c>
    </row>
    <row r="331" spans="1:17" x14ac:dyDescent="0.25">
      <c r="A331">
        <v>578</v>
      </c>
      <c r="B331" s="2">
        <v>42088</v>
      </c>
      <c r="C331" s="2" t="str">
        <f>TEXT(Sales_Data[[#This Row],[Date]],"yyyy")</f>
        <v>2015</v>
      </c>
      <c r="D331" s="2" t="str">
        <f>TEXT(Sales_Data[[#This Row],[Date]],"mmmm")</f>
        <v>March</v>
      </c>
      <c r="E331" s="2" t="str">
        <f>TEXT(Sales_Data[[#This Row],[Date]],"dddd")</f>
        <v>Wednesday</v>
      </c>
      <c r="F331" t="s">
        <v>1214</v>
      </c>
      <c r="G331">
        <v>1</v>
      </c>
      <c r="H331" s="3">
        <v>9449.3700000000008</v>
      </c>
      <c r="I331" t="s">
        <v>20</v>
      </c>
      <c r="J331" t="str">
        <f>INDEX(Location[State],MATCH(Sales_Data[[#This Row],[Zip]],Location[Zip],0))</f>
        <v>Manitoba</v>
      </c>
      <c r="K331" t="str">
        <f>INDEX(Product[Product Name],MATCH(Sales_Data[[#This Row],[ProductID]],Product[ProductID],0))</f>
        <v>Maximus UC-43</v>
      </c>
      <c r="L331">
        <f>1/COUNTIFS(Sales_Data[Product Name],Sales_Data[[#This Row],[Product Name]])</f>
        <v>0.1</v>
      </c>
      <c r="M331" t="str">
        <f>INDEX(Product[Category],MATCH(Sales_Data[[#This Row],[ProductID]],Product[ProductID],0))</f>
        <v>Urban</v>
      </c>
      <c r="N331" t="str">
        <f>INDEX(Product[Segment],MATCH(Sales_Data[[#This Row],[ProductID]],Product[ProductID],0))</f>
        <v>Convenience</v>
      </c>
      <c r="O331">
        <f>INDEX(Product[ManufacturerID],MATCH(Sales_Data[[#This Row],[ProductID]],Product[ProductID],0))</f>
        <v>7</v>
      </c>
      <c r="P331" s="5" t="str">
        <f>INDEX(Manufacturer[Manufacturer Name],MATCH(Sales_Data[[#This Row],[Manufacturer ID]],Manufacturer[ManufacturerID],0))</f>
        <v>VanArsdel</v>
      </c>
      <c r="Q331" s="5">
        <f>1/COUNTIFS(Sales_Data[Manufacturer Name],Sales_Data[[#This Row],[Manufacturer Name]])</f>
        <v>2.4570024570024569E-3</v>
      </c>
    </row>
    <row r="332" spans="1:17" x14ac:dyDescent="0.25">
      <c r="A332">
        <v>578</v>
      </c>
      <c r="B332" s="2">
        <v>42106</v>
      </c>
      <c r="C332" s="2" t="str">
        <f>TEXT(Sales_Data[[#This Row],[Date]],"yyyy")</f>
        <v>2015</v>
      </c>
      <c r="D332" s="2" t="str">
        <f>TEXT(Sales_Data[[#This Row],[Date]],"mmmm")</f>
        <v>April</v>
      </c>
      <c r="E332" s="2" t="str">
        <f>TEXT(Sales_Data[[#This Row],[Date]],"dddd")</f>
        <v>Sunday</v>
      </c>
      <c r="F332" t="s">
        <v>994</v>
      </c>
      <c r="G332">
        <v>1</v>
      </c>
      <c r="H332" s="3">
        <v>9449.3700000000008</v>
      </c>
      <c r="I332" t="s">
        <v>20</v>
      </c>
      <c r="J332" t="str">
        <f>INDEX(Location[State],MATCH(Sales_Data[[#This Row],[Zip]],Location[Zip],0))</f>
        <v>Ontario</v>
      </c>
      <c r="K332" t="str">
        <f>INDEX(Product[Product Name],MATCH(Sales_Data[[#This Row],[ProductID]],Product[ProductID],0))</f>
        <v>Maximus UC-43</v>
      </c>
      <c r="L332">
        <f>1/COUNTIFS(Sales_Data[Product Name],Sales_Data[[#This Row],[Product Name]])</f>
        <v>0.1</v>
      </c>
      <c r="M332" t="str">
        <f>INDEX(Product[Category],MATCH(Sales_Data[[#This Row],[ProductID]],Product[ProductID],0))</f>
        <v>Urban</v>
      </c>
      <c r="N332" t="str">
        <f>INDEX(Product[Segment],MATCH(Sales_Data[[#This Row],[ProductID]],Product[ProductID],0))</f>
        <v>Convenience</v>
      </c>
      <c r="O332">
        <f>INDEX(Product[ManufacturerID],MATCH(Sales_Data[[#This Row],[ProductID]],Product[ProductID],0))</f>
        <v>7</v>
      </c>
      <c r="P332" s="5" t="str">
        <f>INDEX(Manufacturer[Manufacturer Name],MATCH(Sales_Data[[#This Row],[Manufacturer ID]],Manufacturer[ManufacturerID],0))</f>
        <v>VanArsdel</v>
      </c>
      <c r="Q332" s="5">
        <f>1/COUNTIFS(Sales_Data[Manufacturer Name],Sales_Data[[#This Row],[Manufacturer Name]])</f>
        <v>2.4570024570024569E-3</v>
      </c>
    </row>
    <row r="333" spans="1:17" x14ac:dyDescent="0.25">
      <c r="A333">
        <v>579</v>
      </c>
      <c r="B333" s="2">
        <v>42079</v>
      </c>
      <c r="C333" s="2" t="str">
        <f>TEXT(Sales_Data[[#This Row],[Date]],"yyyy")</f>
        <v>2015</v>
      </c>
      <c r="D333" s="2" t="str">
        <f>TEXT(Sales_Data[[#This Row],[Date]],"mmmm")</f>
        <v>March</v>
      </c>
      <c r="E333" s="2" t="str">
        <f>TEXT(Sales_Data[[#This Row],[Date]],"dddd")</f>
        <v>Monday</v>
      </c>
      <c r="F333" t="s">
        <v>1220</v>
      </c>
      <c r="G333">
        <v>1</v>
      </c>
      <c r="H333" s="3">
        <v>15938.37</v>
      </c>
      <c r="I333" t="s">
        <v>20</v>
      </c>
      <c r="J333" t="str">
        <f>INDEX(Location[State],MATCH(Sales_Data[[#This Row],[Zip]],Location[Zip],0))</f>
        <v>Manitoba</v>
      </c>
      <c r="K333" t="str">
        <f>INDEX(Product[Product Name],MATCH(Sales_Data[[#This Row],[ProductID]],Product[ProductID],0))</f>
        <v>Maximus UC-44</v>
      </c>
      <c r="L333">
        <f>1/COUNTIFS(Sales_Data[Product Name],Sales_Data[[#This Row],[Product Name]])</f>
        <v>0.5</v>
      </c>
      <c r="M333" t="str">
        <f>INDEX(Product[Category],MATCH(Sales_Data[[#This Row],[ProductID]],Product[ProductID],0))</f>
        <v>Urban</v>
      </c>
      <c r="N333" t="str">
        <f>INDEX(Product[Segment],MATCH(Sales_Data[[#This Row],[ProductID]],Product[ProductID],0))</f>
        <v>Convenience</v>
      </c>
      <c r="O333">
        <f>INDEX(Product[ManufacturerID],MATCH(Sales_Data[[#This Row],[ProductID]],Product[ProductID],0))</f>
        <v>7</v>
      </c>
      <c r="P333" s="5" t="str">
        <f>INDEX(Manufacturer[Manufacturer Name],MATCH(Sales_Data[[#This Row],[Manufacturer ID]],Manufacturer[ManufacturerID],0))</f>
        <v>VanArsdel</v>
      </c>
      <c r="Q333" s="5">
        <f>1/COUNTIFS(Sales_Data[Manufacturer Name],Sales_Data[[#This Row],[Manufacturer Name]])</f>
        <v>2.4570024570024569E-3</v>
      </c>
    </row>
    <row r="334" spans="1:17" x14ac:dyDescent="0.25">
      <c r="A334">
        <v>579</v>
      </c>
      <c r="B334" s="2">
        <v>42094</v>
      </c>
      <c r="C334" s="2" t="str">
        <f>TEXT(Sales_Data[[#This Row],[Date]],"yyyy")</f>
        <v>2015</v>
      </c>
      <c r="D334" s="2" t="str">
        <f>TEXT(Sales_Data[[#This Row],[Date]],"mmmm")</f>
        <v>March</v>
      </c>
      <c r="E334" s="2" t="str">
        <f>TEXT(Sales_Data[[#This Row],[Date]],"dddd")</f>
        <v>Tuesday</v>
      </c>
      <c r="F334" t="s">
        <v>1352</v>
      </c>
      <c r="G334">
        <v>1</v>
      </c>
      <c r="H334" s="3">
        <v>15938.37</v>
      </c>
      <c r="I334" t="s">
        <v>20</v>
      </c>
      <c r="J334" t="str">
        <f>INDEX(Location[State],MATCH(Sales_Data[[#This Row],[Zip]],Location[Zip],0))</f>
        <v>Alberta</v>
      </c>
      <c r="K334" t="str">
        <f>INDEX(Product[Product Name],MATCH(Sales_Data[[#This Row],[ProductID]],Product[ProductID],0))</f>
        <v>Maximus UC-44</v>
      </c>
      <c r="L334">
        <f>1/COUNTIFS(Sales_Data[Product Name],Sales_Data[[#This Row],[Product Name]])</f>
        <v>0.5</v>
      </c>
      <c r="M334" t="str">
        <f>INDEX(Product[Category],MATCH(Sales_Data[[#This Row],[ProductID]],Product[ProductID],0))</f>
        <v>Urban</v>
      </c>
      <c r="N334" t="str">
        <f>INDEX(Product[Segment],MATCH(Sales_Data[[#This Row],[ProductID]],Product[ProductID],0))</f>
        <v>Convenience</v>
      </c>
      <c r="O334">
        <f>INDEX(Product[ManufacturerID],MATCH(Sales_Data[[#This Row],[ProductID]],Product[ProductID],0))</f>
        <v>7</v>
      </c>
      <c r="P334" s="5" t="str">
        <f>INDEX(Manufacturer[Manufacturer Name],MATCH(Sales_Data[[#This Row],[Manufacturer ID]],Manufacturer[ManufacturerID],0))</f>
        <v>VanArsdel</v>
      </c>
      <c r="Q334" s="5">
        <f>1/COUNTIFS(Sales_Data[Manufacturer Name],Sales_Data[[#This Row],[Manufacturer Name]])</f>
        <v>2.4570024570024569E-3</v>
      </c>
    </row>
    <row r="335" spans="1:17" x14ac:dyDescent="0.25">
      <c r="A335">
        <v>580</v>
      </c>
      <c r="B335" s="2">
        <v>42032</v>
      </c>
      <c r="C335" s="2" t="str">
        <f>TEXT(Sales_Data[[#This Row],[Date]],"yyyy")</f>
        <v>2015</v>
      </c>
      <c r="D335" s="2" t="str">
        <f>TEXT(Sales_Data[[#This Row],[Date]],"mmmm")</f>
        <v>January</v>
      </c>
      <c r="E335" s="2" t="str">
        <f>TEXT(Sales_Data[[#This Row],[Date]],"dddd")</f>
        <v>Wednesday</v>
      </c>
      <c r="F335" t="s">
        <v>1230</v>
      </c>
      <c r="G335">
        <v>1</v>
      </c>
      <c r="H335" s="3">
        <v>10013.85</v>
      </c>
      <c r="I335" t="s">
        <v>20</v>
      </c>
      <c r="J335" t="str">
        <f>INDEX(Location[State],MATCH(Sales_Data[[#This Row],[Zip]],Location[Zip],0))</f>
        <v>Manitoba</v>
      </c>
      <c r="K335" t="str">
        <f>INDEX(Product[Product Name],MATCH(Sales_Data[[#This Row],[ProductID]],Product[ProductID],0))</f>
        <v>Maximus UC-45</v>
      </c>
      <c r="L335">
        <f>1/COUNTIFS(Sales_Data[Product Name],Sales_Data[[#This Row],[Product Name]])</f>
        <v>1</v>
      </c>
      <c r="M335" t="str">
        <f>INDEX(Product[Category],MATCH(Sales_Data[[#This Row],[ProductID]],Product[ProductID],0))</f>
        <v>Urban</v>
      </c>
      <c r="N335" t="str">
        <f>INDEX(Product[Segment],MATCH(Sales_Data[[#This Row],[ProductID]],Product[ProductID],0))</f>
        <v>Convenience</v>
      </c>
      <c r="O335">
        <f>INDEX(Product[ManufacturerID],MATCH(Sales_Data[[#This Row],[ProductID]],Product[ProductID],0))</f>
        <v>7</v>
      </c>
      <c r="P335" s="5" t="str">
        <f>INDEX(Manufacturer[Manufacturer Name],MATCH(Sales_Data[[#This Row],[Manufacturer ID]],Manufacturer[ManufacturerID],0))</f>
        <v>VanArsdel</v>
      </c>
      <c r="Q335" s="5">
        <f>1/COUNTIFS(Sales_Data[Manufacturer Name],Sales_Data[[#This Row],[Manufacturer Name]])</f>
        <v>2.4570024570024569E-3</v>
      </c>
    </row>
    <row r="336" spans="1:17" x14ac:dyDescent="0.25">
      <c r="A336">
        <v>585</v>
      </c>
      <c r="B336" s="2">
        <v>42086</v>
      </c>
      <c r="C336" s="2" t="str">
        <f>TEXT(Sales_Data[[#This Row],[Date]],"yyyy")</f>
        <v>2015</v>
      </c>
      <c r="D336" s="2" t="str">
        <f>TEXT(Sales_Data[[#This Row],[Date]],"mmmm")</f>
        <v>March</v>
      </c>
      <c r="E336" s="2" t="str">
        <f>TEXT(Sales_Data[[#This Row],[Date]],"dddd")</f>
        <v>Monday</v>
      </c>
      <c r="F336" t="s">
        <v>984</v>
      </c>
      <c r="G336">
        <v>1</v>
      </c>
      <c r="H336" s="3">
        <v>5039.37</v>
      </c>
      <c r="I336" t="s">
        <v>20</v>
      </c>
      <c r="J336" t="str">
        <f>INDEX(Location[State],MATCH(Sales_Data[[#This Row],[Zip]],Location[Zip],0))</f>
        <v>Ontario</v>
      </c>
      <c r="K336" t="str">
        <f>INDEX(Product[Product Name],MATCH(Sales_Data[[#This Row],[ProductID]],Product[ProductID],0))</f>
        <v>Maximus UC-50</v>
      </c>
      <c r="L336">
        <f>1/COUNTIFS(Sales_Data[Product Name],Sales_Data[[#This Row],[Product Name]])</f>
        <v>0.1111111111111111</v>
      </c>
      <c r="M336" t="str">
        <f>INDEX(Product[Category],MATCH(Sales_Data[[#This Row],[ProductID]],Product[ProductID],0))</f>
        <v>Urban</v>
      </c>
      <c r="N336" t="str">
        <f>INDEX(Product[Segment],MATCH(Sales_Data[[#This Row],[ProductID]],Product[ProductID],0))</f>
        <v>Convenience</v>
      </c>
      <c r="O336">
        <f>INDEX(Product[ManufacturerID],MATCH(Sales_Data[[#This Row],[ProductID]],Product[ProductID],0))</f>
        <v>7</v>
      </c>
      <c r="P336" s="5" t="str">
        <f>INDEX(Manufacturer[Manufacturer Name],MATCH(Sales_Data[[#This Row],[Manufacturer ID]],Manufacturer[ManufacturerID],0))</f>
        <v>VanArsdel</v>
      </c>
      <c r="Q336" s="5">
        <f>1/COUNTIFS(Sales_Data[Manufacturer Name],Sales_Data[[#This Row],[Manufacturer Name]])</f>
        <v>2.4570024570024569E-3</v>
      </c>
    </row>
    <row r="337" spans="1:17" x14ac:dyDescent="0.25">
      <c r="A337">
        <v>585</v>
      </c>
      <c r="B337" s="2">
        <v>42097</v>
      </c>
      <c r="C337" s="2" t="str">
        <f>TEXT(Sales_Data[[#This Row],[Date]],"yyyy")</f>
        <v>2015</v>
      </c>
      <c r="D337" s="2" t="str">
        <f>TEXT(Sales_Data[[#This Row],[Date]],"mmmm")</f>
        <v>April</v>
      </c>
      <c r="E337" s="2" t="str">
        <f>TEXT(Sales_Data[[#This Row],[Date]],"dddd")</f>
        <v>Friday</v>
      </c>
      <c r="F337" t="s">
        <v>1570</v>
      </c>
      <c r="G337">
        <v>1</v>
      </c>
      <c r="H337" s="3">
        <v>5039.37</v>
      </c>
      <c r="I337" t="s">
        <v>20</v>
      </c>
      <c r="J337" t="str">
        <f>INDEX(Location[State],MATCH(Sales_Data[[#This Row],[Zip]],Location[Zip],0))</f>
        <v>British Columbia</v>
      </c>
      <c r="K337" t="str">
        <f>INDEX(Product[Product Name],MATCH(Sales_Data[[#This Row],[ProductID]],Product[ProductID],0))</f>
        <v>Maximus UC-50</v>
      </c>
      <c r="L337">
        <f>1/COUNTIFS(Sales_Data[Product Name],Sales_Data[[#This Row],[Product Name]])</f>
        <v>0.1111111111111111</v>
      </c>
      <c r="M337" t="str">
        <f>INDEX(Product[Category],MATCH(Sales_Data[[#This Row],[ProductID]],Product[ProductID],0))</f>
        <v>Urban</v>
      </c>
      <c r="N337" t="str">
        <f>INDEX(Product[Segment],MATCH(Sales_Data[[#This Row],[ProductID]],Product[ProductID],0))</f>
        <v>Convenience</v>
      </c>
      <c r="O337">
        <f>INDEX(Product[ManufacturerID],MATCH(Sales_Data[[#This Row],[ProductID]],Product[ProductID],0))</f>
        <v>7</v>
      </c>
      <c r="P337" s="5" t="str">
        <f>INDEX(Manufacturer[Manufacturer Name],MATCH(Sales_Data[[#This Row],[Manufacturer ID]],Manufacturer[ManufacturerID],0))</f>
        <v>VanArsdel</v>
      </c>
      <c r="Q337" s="5">
        <f>1/COUNTIFS(Sales_Data[Manufacturer Name],Sales_Data[[#This Row],[Manufacturer Name]])</f>
        <v>2.4570024570024569E-3</v>
      </c>
    </row>
    <row r="338" spans="1:17" x14ac:dyDescent="0.25">
      <c r="A338">
        <v>585</v>
      </c>
      <c r="B338" s="2">
        <v>42056</v>
      </c>
      <c r="C338" s="2" t="str">
        <f>TEXT(Sales_Data[[#This Row],[Date]],"yyyy")</f>
        <v>2015</v>
      </c>
      <c r="D338" s="2" t="str">
        <f>TEXT(Sales_Data[[#This Row],[Date]],"mmmm")</f>
        <v>February</v>
      </c>
      <c r="E338" s="2" t="str">
        <f>TEXT(Sales_Data[[#This Row],[Date]],"dddd")</f>
        <v>Saturday</v>
      </c>
      <c r="F338" t="s">
        <v>840</v>
      </c>
      <c r="G338">
        <v>1</v>
      </c>
      <c r="H338" s="3">
        <v>5039.37</v>
      </c>
      <c r="I338" t="s">
        <v>20</v>
      </c>
      <c r="J338" t="str">
        <f>INDEX(Location[State],MATCH(Sales_Data[[#This Row],[Zip]],Location[Zip],0))</f>
        <v>Ontario</v>
      </c>
      <c r="K338" t="str">
        <f>INDEX(Product[Product Name],MATCH(Sales_Data[[#This Row],[ProductID]],Product[ProductID],0))</f>
        <v>Maximus UC-50</v>
      </c>
      <c r="L338">
        <f>1/COUNTIFS(Sales_Data[Product Name],Sales_Data[[#This Row],[Product Name]])</f>
        <v>0.1111111111111111</v>
      </c>
      <c r="M338" t="str">
        <f>INDEX(Product[Category],MATCH(Sales_Data[[#This Row],[ProductID]],Product[ProductID],0))</f>
        <v>Urban</v>
      </c>
      <c r="N338" t="str">
        <f>INDEX(Product[Segment],MATCH(Sales_Data[[#This Row],[ProductID]],Product[ProductID],0))</f>
        <v>Convenience</v>
      </c>
      <c r="O338">
        <f>INDEX(Product[ManufacturerID],MATCH(Sales_Data[[#This Row],[ProductID]],Product[ProductID],0))</f>
        <v>7</v>
      </c>
      <c r="P338" s="5" t="str">
        <f>INDEX(Manufacturer[Manufacturer Name],MATCH(Sales_Data[[#This Row],[Manufacturer ID]],Manufacturer[ManufacturerID],0))</f>
        <v>VanArsdel</v>
      </c>
      <c r="Q338" s="5">
        <f>1/COUNTIFS(Sales_Data[Manufacturer Name],Sales_Data[[#This Row],[Manufacturer Name]])</f>
        <v>2.4570024570024569E-3</v>
      </c>
    </row>
    <row r="339" spans="1:17" x14ac:dyDescent="0.25">
      <c r="A339">
        <v>585</v>
      </c>
      <c r="B339" s="2">
        <v>42061</v>
      </c>
      <c r="C339" s="2" t="str">
        <f>TEXT(Sales_Data[[#This Row],[Date]],"yyyy")</f>
        <v>2015</v>
      </c>
      <c r="D339" s="2" t="str">
        <f>TEXT(Sales_Data[[#This Row],[Date]],"mmmm")</f>
        <v>February</v>
      </c>
      <c r="E339" s="2" t="str">
        <f>TEXT(Sales_Data[[#This Row],[Date]],"dddd")</f>
        <v>Thursday</v>
      </c>
      <c r="F339" t="s">
        <v>1327</v>
      </c>
      <c r="G339">
        <v>1</v>
      </c>
      <c r="H339" s="3">
        <v>5039.37</v>
      </c>
      <c r="I339" t="s">
        <v>20</v>
      </c>
      <c r="J339" t="str">
        <f>INDEX(Location[State],MATCH(Sales_Data[[#This Row],[Zip]],Location[Zip],0))</f>
        <v>Alberta</v>
      </c>
      <c r="K339" t="str">
        <f>INDEX(Product[Product Name],MATCH(Sales_Data[[#This Row],[ProductID]],Product[ProductID],0))</f>
        <v>Maximus UC-50</v>
      </c>
      <c r="L339">
        <f>1/COUNTIFS(Sales_Data[Product Name],Sales_Data[[#This Row],[Product Name]])</f>
        <v>0.1111111111111111</v>
      </c>
      <c r="M339" t="str">
        <f>INDEX(Product[Category],MATCH(Sales_Data[[#This Row],[ProductID]],Product[ProductID],0))</f>
        <v>Urban</v>
      </c>
      <c r="N339" t="str">
        <f>INDEX(Product[Segment],MATCH(Sales_Data[[#This Row],[ProductID]],Product[ProductID],0))</f>
        <v>Convenience</v>
      </c>
      <c r="O339">
        <f>INDEX(Product[ManufacturerID],MATCH(Sales_Data[[#This Row],[ProductID]],Product[ProductID],0))</f>
        <v>7</v>
      </c>
      <c r="P339" s="5" t="str">
        <f>INDEX(Manufacturer[Manufacturer Name],MATCH(Sales_Data[[#This Row],[Manufacturer ID]],Manufacturer[ManufacturerID],0))</f>
        <v>VanArsdel</v>
      </c>
      <c r="Q339" s="5">
        <f>1/COUNTIFS(Sales_Data[Manufacturer Name],Sales_Data[[#This Row],[Manufacturer Name]])</f>
        <v>2.4570024570024569E-3</v>
      </c>
    </row>
    <row r="340" spans="1:17" x14ac:dyDescent="0.25">
      <c r="A340">
        <v>585</v>
      </c>
      <c r="B340" s="2">
        <v>42010</v>
      </c>
      <c r="C340" s="2" t="str">
        <f>TEXT(Sales_Data[[#This Row],[Date]],"yyyy")</f>
        <v>2015</v>
      </c>
      <c r="D340" s="2" t="str">
        <f>TEXT(Sales_Data[[#This Row],[Date]],"mmmm")</f>
        <v>January</v>
      </c>
      <c r="E340" s="2" t="str">
        <f>TEXT(Sales_Data[[#This Row],[Date]],"dddd")</f>
        <v>Tuesday</v>
      </c>
      <c r="F340" t="s">
        <v>1569</v>
      </c>
      <c r="G340">
        <v>1</v>
      </c>
      <c r="H340" s="3">
        <v>5039.37</v>
      </c>
      <c r="I340" t="s">
        <v>20</v>
      </c>
      <c r="J340" t="str">
        <f>INDEX(Location[State],MATCH(Sales_Data[[#This Row],[Zip]],Location[Zip],0))</f>
        <v>British Columbia</v>
      </c>
      <c r="K340" t="str">
        <f>INDEX(Product[Product Name],MATCH(Sales_Data[[#This Row],[ProductID]],Product[ProductID],0))</f>
        <v>Maximus UC-50</v>
      </c>
      <c r="L340">
        <f>1/COUNTIFS(Sales_Data[Product Name],Sales_Data[[#This Row],[Product Name]])</f>
        <v>0.1111111111111111</v>
      </c>
      <c r="M340" t="str">
        <f>INDEX(Product[Category],MATCH(Sales_Data[[#This Row],[ProductID]],Product[ProductID],0))</f>
        <v>Urban</v>
      </c>
      <c r="N340" t="str">
        <f>INDEX(Product[Segment],MATCH(Sales_Data[[#This Row],[ProductID]],Product[ProductID],0))</f>
        <v>Convenience</v>
      </c>
      <c r="O340">
        <f>INDEX(Product[ManufacturerID],MATCH(Sales_Data[[#This Row],[ProductID]],Product[ProductID],0))</f>
        <v>7</v>
      </c>
      <c r="P340" s="5" t="str">
        <f>INDEX(Manufacturer[Manufacturer Name],MATCH(Sales_Data[[#This Row],[Manufacturer ID]],Manufacturer[ManufacturerID],0))</f>
        <v>VanArsdel</v>
      </c>
      <c r="Q340" s="5">
        <f>1/COUNTIFS(Sales_Data[Manufacturer Name],Sales_Data[[#This Row],[Manufacturer Name]])</f>
        <v>2.4570024570024569E-3</v>
      </c>
    </row>
    <row r="341" spans="1:17" x14ac:dyDescent="0.25">
      <c r="A341">
        <v>585</v>
      </c>
      <c r="B341" s="2">
        <v>42088</v>
      </c>
      <c r="C341" s="2" t="str">
        <f>TEXT(Sales_Data[[#This Row],[Date]],"yyyy")</f>
        <v>2015</v>
      </c>
      <c r="D341" s="2" t="str">
        <f>TEXT(Sales_Data[[#This Row],[Date]],"mmmm")</f>
        <v>March</v>
      </c>
      <c r="E341" s="2" t="str">
        <f>TEXT(Sales_Data[[#This Row],[Date]],"dddd")</f>
        <v>Wednesday</v>
      </c>
      <c r="F341" t="s">
        <v>1400</v>
      </c>
      <c r="G341">
        <v>1</v>
      </c>
      <c r="H341" s="3">
        <v>5039.37</v>
      </c>
      <c r="I341" t="s">
        <v>20</v>
      </c>
      <c r="J341" t="str">
        <f>INDEX(Location[State],MATCH(Sales_Data[[#This Row],[Zip]],Location[Zip],0))</f>
        <v>Alberta</v>
      </c>
      <c r="K341" t="str">
        <f>INDEX(Product[Product Name],MATCH(Sales_Data[[#This Row],[ProductID]],Product[ProductID],0))</f>
        <v>Maximus UC-50</v>
      </c>
      <c r="L341">
        <f>1/COUNTIFS(Sales_Data[Product Name],Sales_Data[[#This Row],[Product Name]])</f>
        <v>0.1111111111111111</v>
      </c>
      <c r="M341" t="str">
        <f>INDEX(Product[Category],MATCH(Sales_Data[[#This Row],[ProductID]],Product[ProductID],0))</f>
        <v>Urban</v>
      </c>
      <c r="N341" t="str">
        <f>INDEX(Product[Segment],MATCH(Sales_Data[[#This Row],[ProductID]],Product[ProductID],0))</f>
        <v>Convenience</v>
      </c>
      <c r="O341">
        <f>INDEX(Product[ManufacturerID],MATCH(Sales_Data[[#This Row],[ProductID]],Product[ProductID],0))</f>
        <v>7</v>
      </c>
      <c r="P341" s="5" t="str">
        <f>INDEX(Manufacturer[Manufacturer Name],MATCH(Sales_Data[[#This Row],[Manufacturer ID]],Manufacturer[ManufacturerID],0))</f>
        <v>VanArsdel</v>
      </c>
      <c r="Q341" s="5">
        <f>1/COUNTIFS(Sales_Data[Manufacturer Name],Sales_Data[[#This Row],[Manufacturer Name]])</f>
        <v>2.4570024570024569E-3</v>
      </c>
    </row>
    <row r="342" spans="1:17" x14ac:dyDescent="0.25">
      <c r="A342">
        <v>585</v>
      </c>
      <c r="B342" s="2">
        <v>42142</v>
      </c>
      <c r="C342" s="2" t="str">
        <f>TEXT(Sales_Data[[#This Row],[Date]],"yyyy")</f>
        <v>2015</v>
      </c>
      <c r="D342" s="2" t="str">
        <f>TEXT(Sales_Data[[#This Row],[Date]],"mmmm")</f>
        <v>May</v>
      </c>
      <c r="E342" s="2" t="str">
        <f>TEXT(Sales_Data[[#This Row],[Date]],"dddd")</f>
        <v>Monday</v>
      </c>
      <c r="F342" t="s">
        <v>1401</v>
      </c>
      <c r="G342">
        <v>1</v>
      </c>
      <c r="H342" s="3">
        <v>5039.37</v>
      </c>
      <c r="I342" t="s">
        <v>20</v>
      </c>
      <c r="J342" t="str">
        <f>INDEX(Location[State],MATCH(Sales_Data[[#This Row],[Zip]],Location[Zip],0))</f>
        <v>Alberta</v>
      </c>
      <c r="K342" t="str">
        <f>INDEX(Product[Product Name],MATCH(Sales_Data[[#This Row],[ProductID]],Product[ProductID],0))</f>
        <v>Maximus UC-50</v>
      </c>
      <c r="L342">
        <f>1/COUNTIFS(Sales_Data[Product Name],Sales_Data[[#This Row],[Product Name]])</f>
        <v>0.1111111111111111</v>
      </c>
      <c r="M342" t="str">
        <f>INDEX(Product[Category],MATCH(Sales_Data[[#This Row],[ProductID]],Product[ProductID],0))</f>
        <v>Urban</v>
      </c>
      <c r="N342" t="str">
        <f>INDEX(Product[Segment],MATCH(Sales_Data[[#This Row],[ProductID]],Product[ProductID],0))</f>
        <v>Convenience</v>
      </c>
      <c r="O342">
        <f>INDEX(Product[ManufacturerID],MATCH(Sales_Data[[#This Row],[ProductID]],Product[ProductID],0))</f>
        <v>7</v>
      </c>
      <c r="P342" s="5" t="str">
        <f>INDEX(Manufacturer[Manufacturer Name],MATCH(Sales_Data[[#This Row],[Manufacturer ID]],Manufacturer[ManufacturerID],0))</f>
        <v>VanArsdel</v>
      </c>
      <c r="Q342" s="5">
        <f>1/COUNTIFS(Sales_Data[Manufacturer Name],Sales_Data[[#This Row],[Manufacturer Name]])</f>
        <v>2.4570024570024569E-3</v>
      </c>
    </row>
    <row r="343" spans="1:17" x14ac:dyDescent="0.25">
      <c r="A343">
        <v>585</v>
      </c>
      <c r="B343" s="2">
        <v>42143</v>
      </c>
      <c r="C343" s="2" t="str">
        <f>TEXT(Sales_Data[[#This Row],[Date]],"yyyy")</f>
        <v>2015</v>
      </c>
      <c r="D343" s="2" t="str">
        <f>TEXT(Sales_Data[[#This Row],[Date]],"mmmm")</f>
        <v>May</v>
      </c>
      <c r="E343" s="2" t="str">
        <f>TEXT(Sales_Data[[#This Row],[Date]],"dddd")</f>
        <v>Tuesday</v>
      </c>
      <c r="F343" t="s">
        <v>1392</v>
      </c>
      <c r="G343">
        <v>1</v>
      </c>
      <c r="H343" s="3">
        <v>5039.37</v>
      </c>
      <c r="I343" t="s">
        <v>20</v>
      </c>
      <c r="J343" t="str">
        <f>INDEX(Location[State],MATCH(Sales_Data[[#This Row],[Zip]],Location[Zip],0))</f>
        <v>Alberta</v>
      </c>
      <c r="K343" t="str">
        <f>INDEX(Product[Product Name],MATCH(Sales_Data[[#This Row],[ProductID]],Product[ProductID],0))</f>
        <v>Maximus UC-50</v>
      </c>
      <c r="L343">
        <f>1/COUNTIFS(Sales_Data[Product Name],Sales_Data[[#This Row],[Product Name]])</f>
        <v>0.1111111111111111</v>
      </c>
      <c r="M343" t="str">
        <f>INDEX(Product[Category],MATCH(Sales_Data[[#This Row],[ProductID]],Product[ProductID],0))</f>
        <v>Urban</v>
      </c>
      <c r="N343" t="str">
        <f>INDEX(Product[Segment],MATCH(Sales_Data[[#This Row],[ProductID]],Product[ProductID],0))</f>
        <v>Convenience</v>
      </c>
      <c r="O343">
        <f>INDEX(Product[ManufacturerID],MATCH(Sales_Data[[#This Row],[ProductID]],Product[ProductID],0))</f>
        <v>7</v>
      </c>
      <c r="P343" s="5" t="str">
        <f>INDEX(Manufacturer[Manufacturer Name],MATCH(Sales_Data[[#This Row],[Manufacturer ID]],Manufacturer[ManufacturerID],0))</f>
        <v>VanArsdel</v>
      </c>
      <c r="Q343" s="5">
        <f>1/COUNTIFS(Sales_Data[Manufacturer Name],Sales_Data[[#This Row],[Manufacturer Name]])</f>
        <v>2.4570024570024569E-3</v>
      </c>
    </row>
    <row r="344" spans="1:17" x14ac:dyDescent="0.25">
      <c r="A344">
        <v>590</v>
      </c>
      <c r="B344" s="2">
        <v>42177</v>
      </c>
      <c r="C344" s="2" t="str">
        <f>TEXT(Sales_Data[[#This Row],[Date]],"yyyy")</f>
        <v>2015</v>
      </c>
      <c r="D344" s="2" t="str">
        <f>TEXT(Sales_Data[[#This Row],[Date]],"mmmm")</f>
        <v>June</v>
      </c>
      <c r="E344" s="2" t="str">
        <f>TEXT(Sales_Data[[#This Row],[Date]],"dddd")</f>
        <v>Monday</v>
      </c>
      <c r="F344" t="s">
        <v>839</v>
      </c>
      <c r="G344">
        <v>1</v>
      </c>
      <c r="H344" s="3">
        <v>10709.37</v>
      </c>
      <c r="I344" t="s">
        <v>20</v>
      </c>
      <c r="J344" t="str">
        <f>INDEX(Location[State],MATCH(Sales_Data[[#This Row],[Zip]],Location[Zip],0))</f>
        <v>Ontario</v>
      </c>
      <c r="K344" t="str">
        <f>INDEX(Product[Product Name],MATCH(Sales_Data[[#This Row],[ProductID]],Product[ProductID],0))</f>
        <v>Maximus UC-55</v>
      </c>
      <c r="L344">
        <f>1/COUNTIFS(Sales_Data[Product Name],Sales_Data[[#This Row],[Product Name]])</f>
        <v>4.5454545454545456E-2</v>
      </c>
      <c r="M344" t="str">
        <f>INDEX(Product[Category],MATCH(Sales_Data[[#This Row],[ProductID]],Product[ProductID],0))</f>
        <v>Urban</v>
      </c>
      <c r="N344" t="str">
        <f>INDEX(Product[Segment],MATCH(Sales_Data[[#This Row],[ProductID]],Product[ProductID],0))</f>
        <v>Convenience</v>
      </c>
      <c r="O344">
        <f>INDEX(Product[ManufacturerID],MATCH(Sales_Data[[#This Row],[ProductID]],Product[ProductID],0))</f>
        <v>7</v>
      </c>
      <c r="P344" s="5" t="str">
        <f>INDEX(Manufacturer[Manufacturer Name],MATCH(Sales_Data[[#This Row],[Manufacturer ID]],Manufacturer[ManufacturerID],0))</f>
        <v>VanArsdel</v>
      </c>
      <c r="Q344" s="5">
        <f>1/COUNTIFS(Sales_Data[Manufacturer Name],Sales_Data[[#This Row],[Manufacturer Name]])</f>
        <v>2.4570024570024569E-3</v>
      </c>
    </row>
    <row r="345" spans="1:17" x14ac:dyDescent="0.25">
      <c r="A345">
        <v>590</v>
      </c>
      <c r="B345" s="2">
        <v>42023</v>
      </c>
      <c r="C345" s="2" t="str">
        <f>TEXT(Sales_Data[[#This Row],[Date]],"yyyy")</f>
        <v>2015</v>
      </c>
      <c r="D345" s="2" t="str">
        <f>TEXT(Sales_Data[[#This Row],[Date]],"mmmm")</f>
        <v>January</v>
      </c>
      <c r="E345" s="2" t="str">
        <f>TEXT(Sales_Data[[#This Row],[Date]],"dddd")</f>
        <v>Monday</v>
      </c>
      <c r="F345" t="s">
        <v>1220</v>
      </c>
      <c r="G345">
        <v>1</v>
      </c>
      <c r="H345" s="3">
        <v>10709.37</v>
      </c>
      <c r="I345" t="s">
        <v>20</v>
      </c>
      <c r="J345" t="str">
        <f>INDEX(Location[State],MATCH(Sales_Data[[#This Row],[Zip]],Location[Zip],0))</f>
        <v>Manitoba</v>
      </c>
      <c r="K345" t="str">
        <f>INDEX(Product[Product Name],MATCH(Sales_Data[[#This Row],[ProductID]],Product[ProductID],0))</f>
        <v>Maximus UC-55</v>
      </c>
      <c r="L345">
        <f>1/COUNTIFS(Sales_Data[Product Name],Sales_Data[[#This Row],[Product Name]])</f>
        <v>4.5454545454545456E-2</v>
      </c>
      <c r="M345" t="str">
        <f>INDEX(Product[Category],MATCH(Sales_Data[[#This Row],[ProductID]],Product[ProductID],0))</f>
        <v>Urban</v>
      </c>
      <c r="N345" t="str">
        <f>INDEX(Product[Segment],MATCH(Sales_Data[[#This Row],[ProductID]],Product[ProductID],0))</f>
        <v>Convenience</v>
      </c>
      <c r="O345">
        <f>INDEX(Product[ManufacturerID],MATCH(Sales_Data[[#This Row],[ProductID]],Product[ProductID],0))</f>
        <v>7</v>
      </c>
      <c r="P345" s="5" t="str">
        <f>INDEX(Manufacturer[Manufacturer Name],MATCH(Sales_Data[[#This Row],[Manufacturer ID]],Manufacturer[ManufacturerID],0))</f>
        <v>VanArsdel</v>
      </c>
      <c r="Q345" s="5">
        <f>1/COUNTIFS(Sales_Data[Manufacturer Name],Sales_Data[[#This Row],[Manufacturer Name]])</f>
        <v>2.4570024570024569E-3</v>
      </c>
    </row>
    <row r="346" spans="1:17" x14ac:dyDescent="0.25">
      <c r="A346">
        <v>590</v>
      </c>
      <c r="B346" s="2">
        <v>42081</v>
      </c>
      <c r="C346" s="2" t="str">
        <f>TEXT(Sales_Data[[#This Row],[Date]],"yyyy")</f>
        <v>2015</v>
      </c>
      <c r="D346" s="2" t="str">
        <f>TEXT(Sales_Data[[#This Row],[Date]],"mmmm")</f>
        <v>March</v>
      </c>
      <c r="E346" s="2" t="str">
        <f>TEXT(Sales_Data[[#This Row],[Date]],"dddd")</f>
        <v>Wednesday</v>
      </c>
      <c r="F346" t="s">
        <v>1345</v>
      </c>
      <c r="G346">
        <v>1</v>
      </c>
      <c r="H346" s="3">
        <v>10709.37</v>
      </c>
      <c r="I346" t="s">
        <v>20</v>
      </c>
      <c r="J346" t="str">
        <f>INDEX(Location[State],MATCH(Sales_Data[[#This Row],[Zip]],Location[Zip],0))</f>
        <v>Alberta</v>
      </c>
      <c r="K346" t="str">
        <f>INDEX(Product[Product Name],MATCH(Sales_Data[[#This Row],[ProductID]],Product[ProductID],0))</f>
        <v>Maximus UC-55</v>
      </c>
      <c r="L346">
        <f>1/COUNTIFS(Sales_Data[Product Name],Sales_Data[[#This Row],[Product Name]])</f>
        <v>4.5454545454545456E-2</v>
      </c>
      <c r="M346" t="str">
        <f>INDEX(Product[Category],MATCH(Sales_Data[[#This Row],[ProductID]],Product[ProductID],0))</f>
        <v>Urban</v>
      </c>
      <c r="N346" t="str">
        <f>INDEX(Product[Segment],MATCH(Sales_Data[[#This Row],[ProductID]],Product[ProductID],0))</f>
        <v>Convenience</v>
      </c>
      <c r="O346">
        <f>INDEX(Product[ManufacturerID],MATCH(Sales_Data[[#This Row],[ProductID]],Product[ProductID],0))</f>
        <v>7</v>
      </c>
      <c r="P346" s="5" t="str">
        <f>INDEX(Manufacturer[Manufacturer Name],MATCH(Sales_Data[[#This Row],[Manufacturer ID]],Manufacturer[ManufacturerID],0))</f>
        <v>VanArsdel</v>
      </c>
      <c r="Q346" s="5">
        <f>1/COUNTIFS(Sales_Data[Manufacturer Name],Sales_Data[[#This Row],[Manufacturer Name]])</f>
        <v>2.4570024570024569E-3</v>
      </c>
    </row>
    <row r="347" spans="1:17" x14ac:dyDescent="0.25">
      <c r="A347">
        <v>590</v>
      </c>
      <c r="B347" s="2">
        <v>42084</v>
      </c>
      <c r="C347" s="2" t="str">
        <f>TEXT(Sales_Data[[#This Row],[Date]],"yyyy")</f>
        <v>2015</v>
      </c>
      <c r="D347" s="2" t="str">
        <f>TEXT(Sales_Data[[#This Row],[Date]],"mmmm")</f>
        <v>March</v>
      </c>
      <c r="E347" s="2" t="str">
        <f>TEXT(Sales_Data[[#This Row],[Date]],"dddd")</f>
        <v>Saturday</v>
      </c>
      <c r="F347" t="s">
        <v>838</v>
      </c>
      <c r="G347">
        <v>1</v>
      </c>
      <c r="H347" s="3">
        <v>10709.37</v>
      </c>
      <c r="I347" t="s">
        <v>20</v>
      </c>
      <c r="J347" t="str">
        <f>INDEX(Location[State],MATCH(Sales_Data[[#This Row],[Zip]],Location[Zip],0))</f>
        <v>Ontario</v>
      </c>
      <c r="K347" t="str">
        <f>INDEX(Product[Product Name],MATCH(Sales_Data[[#This Row],[ProductID]],Product[ProductID],0))</f>
        <v>Maximus UC-55</v>
      </c>
      <c r="L347">
        <f>1/COUNTIFS(Sales_Data[Product Name],Sales_Data[[#This Row],[Product Name]])</f>
        <v>4.5454545454545456E-2</v>
      </c>
      <c r="M347" t="str">
        <f>INDEX(Product[Category],MATCH(Sales_Data[[#This Row],[ProductID]],Product[ProductID],0))</f>
        <v>Urban</v>
      </c>
      <c r="N347" t="str">
        <f>INDEX(Product[Segment],MATCH(Sales_Data[[#This Row],[ProductID]],Product[ProductID],0))</f>
        <v>Convenience</v>
      </c>
      <c r="O347">
        <f>INDEX(Product[ManufacturerID],MATCH(Sales_Data[[#This Row],[ProductID]],Product[ProductID],0))</f>
        <v>7</v>
      </c>
      <c r="P347" s="5" t="str">
        <f>INDEX(Manufacturer[Manufacturer Name],MATCH(Sales_Data[[#This Row],[Manufacturer ID]],Manufacturer[ManufacturerID],0))</f>
        <v>VanArsdel</v>
      </c>
      <c r="Q347" s="5">
        <f>1/COUNTIFS(Sales_Data[Manufacturer Name],Sales_Data[[#This Row],[Manufacturer Name]])</f>
        <v>2.4570024570024569E-3</v>
      </c>
    </row>
    <row r="348" spans="1:17" x14ac:dyDescent="0.25">
      <c r="A348">
        <v>590</v>
      </c>
      <c r="B348" s="2">
        <v>42076</v>
      </c>
      <c r="C348" s="2" t="str">
        <f>TEXT(Sales_Data[[#This Row],[Date]],"yyyy")</f>
        <v>2015</v>
      </c>
      <c r="D348" s="2" t="str">
        <f>TEXT(Sales_Data[[#This Row],[Date]],"mmmm")</f>
        <v>March</v>
      </c>
      <c r="E348" s="2" t="str">
        <f>TEXT(Sales_Data[[#This Row],[Date]],"dddd")</f>
        <v>Friday</v>
      </c>
      <c r="F348" t="s">
        <v>1561</v>
      </c>
      <c r="G348">
        <v>1</v>
      </c>
      <c r="H348" s="3">
        <v>10709.37</v>
      </c>
      <c r="I348" t="s">
        <v>20</v>
      </c>
      <c r="J348" t="str">
        <f>INDEX(Location[State],MATCH(Sales_Data[[#This Row],[Zip]],Location[Zip],0))</f>
        <v>British Columbia</v>
      </c>
      <c r="K348" t="str">
        <f>INDEX(Product[Product Name],MATCH(Sales_Data[[#This Row],[ProductID]],Product[ProductID],0))</f>
        <v>Maximus UC-55</v>
      </c>
      <c r="L348">
        <f>1/COUNTIFS(Sales_Data[Product Name],Sales_Data[[#This Row],[Product Name]])</f>
        <v>4.5454545454545456E-2</v>
      </c>
      <c r="M348" t="str">
        <f>INDEX(Product[Category],MATCH(Sales_Data[[#This Row],[ProductID]],Product[ProductID],0))</f>
        <v>Urban</v>
      </c>
      <c r="N348" t="str">
        <f>INDEX(Product[Segment],MATCH(Sales_Data[[#This Row],[ProductID]],Product[ProductID],0))</f>
        <v>Convenience</v>
      </c>
      <c r="O348">
        <f>INDEX(Product[ManufacturerID],MATCH(Sales_Data[[#This Row],[ProductID]],Product[ProductID],0))</f>
        <v>7</v>
      </c>
      <c r="P348" s="5" t="str">
        <f>INDEX(Manufacturer[Manufacturer Name],MATCH(Sales_Data[[#This Row],[Manufacturer ID]],Manufacturer[ManufacturerID],0))</f>
        <v>VanArsdel</v>
      </c>
      <c r="Q348" s="5">
        <f>1/COUNTIFS(Sales_Data[Manufacturer Name],Sales_Data[[#This Row],[Manufacturer Name]])</f>
        <v>2.4570024570024569E-3</v>
      </c>
    </row>
    <row r="349" spans="1:17" x14ac:dyDescent="0.25">
      <c r="A349">
        <v>590</v>
      </c>
      <c r="B349" s="2">
        <v>42146</v>
      </c>
      <c r="C349" s="2" t="str">
        <f>TEXT(Sales_Data[[#This Row],[Date]],"yyyy")</f>
        <v>2015</v>
      </c>
      <c r="D349" s="2" t="str">
        <f>TEXT(Sales_Data[[#This Row],[Date]],"mmmm")</f>
        <v>May</v>
      </c>
      <c r="E349" s="2" t="str">
        <f>TEXT(Sales_Data[[#This Row],[Date]],"dddd")</f>
        <v>Friday</v>
      </c>
      <c r="F349" t="s">
        <v>957</v>
      </c>
      <c r="G349">
        <v>1</v>
      </c>
      <c r="H349" s="3">
        <v>10709.37</v>
      </c>
      <c r="I349" t="s">
        <v>20</v>
      </c>
      <c r="J349" t="str">
        <f>INDEX(Location[State],MATCH(Sales_Data[[#This Row],[Zip]],Location[Zip],0))</f>
        <v>Ontario</v>
      </c>
      <c r="K349" t="str">
        <f>INDEX(Product[Product Name],MATCH(Sales_Data[[#This Row],[ProductID]],Product[ProductID],0))</f>
        <v>Maximus UC-55</v>
      </c>
      <c r="L349">
        <f>1/COUNTIFS(Sales_Data[Product Name],Sales_Data[[#This Row],[Product Name]])</f>
        <v>4.5454545454545456E-2</v>
      </c>
      <c r="M349" t="str">
        <f>INDEX(Product[Category],MATCH(Sales_Data[[#This Row],[ProductID]],Product[ProductID],0))</f>
        <v>Urban</v>
      </c>
      <c r="N349" t="str">
        <f>INDEX(Product[Segment],MATCH(Sales_Data[[#This Row],[ProductID]],Product[ProductID],0))</f>
        <v>Convenience</v>
      </c>
      <c r="O349">
        <f>INDEX(Product[ManufacturerID],MATCH(Sales_Data[[#This Row],[ProductID]],Product[ProductID],0))</f>
        <v>7</v>
      </c>
      <c r="P349" s="5" t="str">
        <f>INDEX(Manufacturer[Manufacturer Name],MATCH(Sales_Data[[#This Row],[Manufacturer ID]],Manufacturer[ManufacturerID],0))</f>
        <v>VanArsdel</v>
      </c>
      <c r="Q349" s="5">
        <f>1/COUNTIFS(Sales_Data[Manufacturer Name],Sales_Data[[#This Row],[Manufacturer Name]])</f>
        <v>2.4570024570024569E-3</v>
      </c>
    </row>
    <row r="350" spans="1:17" x14ac:dyDescent="0.25">
      <c r="A350">
        <v>590</v>
      </c>
      <c r="B350" s="2">
        <v>42120</v>
      </c>
      <c r="C350" s="2" t="str">
        <f>TEXT(Sales_Data[[#This Row],[Date]],"yyyy")</f>
        <v>2015</v>
      </c>
      <c r="D350" s="2" t="str">
        <f>TEXT(Sales_Data[[#This Row],[Date]],"mmmm")</f>
        <v>April</v>
      </c>
      <c r="E350" s="2" t="str">
        <f>TEXT(Sales_Data[[#This Row],[Date]],"dddd")</f>
        <v>Sunday</v>
      </c>
      <c r="F350" t="s">
        <v>1217</v>
      </c>
      <c r="G350">
        <v>1</v>
      </c>
      <c r="H350" s="3">
        <v>10709.37</v>
      </c>
      <c r="I350" t="s">
        <v>20</v>
      </c>
      <c r="J350" t="str">
        <f>INDEX(Location[State],MATCH(Sales_Data[[#This Row],[Zip]],Location[Zip],0))</f>
        <v>Manitoba</v>
      </c>
      <c r="K350" t="str">
        <f>INDEX(Product[Product Name],MATCH(Sales_Data[[#This Row],[ProductID]],Product[ProductID],0))</f>
        <v>Maximus UC-55</v>
      </c>
      <c r="L350">
        <f>1/COUNTIFS(Sales_Data[Product Name],Sales_Data[[#This Row],[Product Name]])</f>
        <v>4.5454545454545456E-2</v>
      </c>
      <c r="M350" t="str">
        <f>INDEX(Product[Category],MATCH(Sales_Data[[#This Row],[ProductID]],Product[ProductID],0))</f>
        <v>Urban</v>
      </c>
      <c r="N350" t="str">
        <f>INDEX(Product[Segment],MATCH(Sales_Data[[#This Row],[ProductID]],Product[ProductID],0))</f>
        <v>Convenience</v>
      </c>
      <c r="O350">
        <f>INDEX(Product[ManufacturerID],MATCH(Sales_Data[[#This Row],[ProductID]],Product[ProductID],0))</f>
        <v>7</v>
      </c>
      <c r="P350" s="5" t="str">
        <f>INDEX(Manufacturer[Manufacturer Name],MATCH(Sales_Data[[#This Row],[Manufacturer ID]],Manufacturer[ManufacturerID],0))</f>
        <v>VanArsdel</v>
      </c>
      <c r="Q350" s="5">
        <f>1/COUNTIFS(Sales_Data[Manufacturer Name],Sales_Data[[#This Row],[Manufacturer Name]])</f>
        <v>2.4570024570024569E-3</v>
      </c>
    </row>
    <row r="351" spans="1:17" x14ac:dyDescent="0.25">
      <c r="A351">
        <v>593</v>
      </c>
      <c r="B351" s="2">
        <v>42107</v>
      </c>
      <c r="C351" s="2" t="str">
        <f>TEXT(Sales_Data[[#This Row],[Date]],"yyyy")</f>
        <v>2015</v>
      </c>
      <c r="D351" s="2" t="str">
        <f>TEXT(Sales_Data[[#This Row],[Date]],"mmmm")</f>
        <v>April</v>
      </c>
      <c r="E351" s="2" t="str">
        <f>TEXT(Sales_Data[[#This Row],[Date]],"dddd")</f>
        <v>Monday</v>
      </c>
      <c r="F351" t="s">
        <v>964</v>
      </c>
      <c r="G351">
        <v>1</v>
      </c>
      <c r="H351" s="3">
        <v>10961.37</v>
      </c>
      <c r="I351" t="s">
        <v>20</v>
      </c>
      <c r="J351" t="str">
        <f>INDEX(Location[State],MATCH(Sales_Data[[#This Row],[Zip]],Location[Zip],0))</f>
        <v>Ontario</v>
      </c>
      <c r="K351" t="str">
        <f>INDEX(Product[Product Name],MATCH(Sales_Data[[#This Row],[ProductID]],Product[ProductID],0))</f>
        <v>Maximus UC-58</v>
      </c>
      <c r="L351">
        <f>1/COUNTIFS(Sales_Data[Product Name],Sales_Data[[#This Row],[Product Name]])</f>
        <v>1</v>
      </c>
      <c r="M351" t="str">
        <f>INDEX(Product[Category],MATCH(Sales_Data[[#This Row],[ProductID]],Product[ProductID],0))</f>
        <v>Urban</v>
      </c>
      <c r="N351" t="str">
        <f>INDEX(Product[Segment],MATCH(Sales_Data[[#This Row],[ProductID]],Product[ProductID],0))</f>
        <v>Convenience</v>
      </c>
      <c r="O351">
        <f>INDEX(Product[ManufacturerID],MATCH(Sales_Data[[#This Row],[ProductID]],Product[ProductID],0))</f>
        <v>7</v>
      </c>
      <c r="P351" s="5" t="str">
        <f>INDEX(Manufacturer[Manufacturer Name],MATCH(Sales_Data[[#This Row],[Manufacturer ID]],Manufacturer[ManufacturerID],0))</f>
        <v>VanArsdel</v>
      </c>
      <c r="Q351" s="5">
        <f>1/COUNTIFS(Sales_Data[Manufacturer Name],Sales_Data[[#This Row],[Manufacturer Name]])</f>
        <v>2.4570024570024569E-3</v>
      </c>
    </row>
    <row r="352" spans="1:17" x14ac:dyDescent="0.25">
      <c r="A352">
        <v>599</v>
      </c>
      <c r="B352" s="2">
        <v>42180</v>
      </c>
      <c r="C352" s="2" t="str">
        <f>TEXT(Sales_Data[[#This Row],[Date]],"yyyy")</f>
        <v>2015</v>
      </c>
      <c r="D352" s="2" t="str">
        <f>TEXT(Sales_Data[[#This Row],[Date]],"mmmm")</f>
        <v>June</v>
      </c>
      <c r="E352" s="2" t="str">
        <f>TEXT(Sales_Data[[#This Row],[Date]],"dddd")</f>
        <v>Thursday</v>
      </c>
      <c r="F352" t="s">
        <v>1228</v>
      </c>
      <c r="G352">
        <v>1</v>
      </c>
      <c r="H352" s="3">
        <v>10643.85</v>
      </c>
      <c r="I352" t="s">
        <v>20</v>
      </c>
      <c r="J352" t="str">
        <f>INDEX(Location[State],MATCH(Sales_Data[[#This Row],[Zip]],Location[Zip],0))</f>
        <v>Manitoba</v>
      </c>
      <c r="K352" t="str">
        <f>INDEX(Product[Product Name],MATCH(Sales_Data[[#This Row],[ProductID]],Product[ProductID],0))</f>
        <v>Maximus UC-64</v>
      </c>
      <c r="L352">
        <f>1/COUNTIFS(Sales_Data[Product Name],Sales_Data[[#This Row],[Product Name]])</f>
        <v>0.33333333333333331</v>
      </c>
      <c r="M352" t="str">
        <f>INDEX(Product[Category],MATCH(Sales_Data[[#This Row],[ProductID]],Product[ProductID],0))</f>
        <v>Urban</v>
      </c>
      <c r="N352" t="str">
        <f>INDEX(Product[Segment],MATCH(Sales_Data[[#This Row],[ProductID]],Product[ProductID],0))</f>
        <v>Convenience</v>
      </c>
      <c r="O352">
        <f>INDEX(Product[ManufacturerID],MATCH(Sales_Data[[#This Row],[ProductID]],Product[ProductID],0))</f>
        <v>7</v>
      </c>
      <c r="P352" s="5" t="str">
        <f>INDEX(Manufacturer[Manufacturer Name],MATCH(Sales_Data[[#This Row],[Manufacturer ID]],Manufacturer[ManufacturerID],0))</f>
        <v>VanArsdel</v>
      </c>
      <c r="Q352" s="5">
        <f>1/COUNTIFS(Sales_Data[Manufacturer Name],Sales_Data[[#This Row],[Manufacturer Name]])</f>
        <v>2.4570024570024569E-3</v>
      </c>
    </row>
    <row r="353" spans="1:17" x14ac:dyDescent="0.25">
      <c r="A353">
        <v>599</v>
      </c>
      <c r="B353" s="2">
        <v>42103</v>
      </c>
      <c r="C353" s="2" t="str">
        <f>TEXT(Sales_Data[[#This Row],[Date]],"yyyy")</f>
        <v>2015</v>
      </c>
      <c r="D353" s="2" t="str">
        <f>TEXT(Sales_Data[[#This Row],[Date]],"mmmm")</f>
        <v>April</v>
      </c>
      <c r="E353" s="2" t="str">
        <f>TEXT(Sales_Data[[#This Row],[Date]],"dddd")</f>
        <v>Thursday</v>
      </c>
      <c r="F353" t="s">
        <v>1330</v>
      </c>
      <c r="G353">
        <v>1</v>
      </c>
      <c r="H353" s="3">
        <v>10643.85</v>
      </c>
      <c r="I353" t="s">
        <v>20</v>
      </c>
      <c r="J353" t="str">
        <f>INDEX(Location[State],MATCH(Sales_Data[[#This Row],[Zip]],Location[Zip],0))</f>
        <v>Alberta</v>
      </c>
      <c r="K353" t="str">
        <f>INDEX(Product[Product Name],MATCH(Sales_Data[[#This Row],[ProductID]],Product[ProductID],0))</f>
        <v>Maximus UC-64</v>
      </c>
      <c r="L353">
        <f>1/COUNTIFS(Sales_Data[Product Name],Sales_Data[[#This Row],[Product Name]])</f>
        <v>0.33333333333333331</v>
      </c>
      <c r="M353" t="str">
        <f>INDEX(Product[Category],MATCH(Sales_Data[[#This Row],[ProductID]],Product[ProductID],0))</f>
        <v>Urban</v>
      </c>
      <c r="N353" t="str">
        <f>INDEX(Product[Segment],MATCH(Sales_Data[[#This Row],[ProductID]],Product[ProductID],0))</f>
        <v>Convenience</v>
      </c>
      <c r="O353">
        <f>INDEX(Product[ManufacturerID],MATCH(Sales_Data[[#This Row],[ProductID]],Product[ProductID],0))</f>
        <v>7</v>
      </c>
      <c r="P353" s="5" t="str">
        <f>INDEX(Manufacturer[Manufacturer Name],MATCH(Sales_Data[[#This Row],[Manufacturer ID]],Manufacturer[ManufacturerID],0))</f>
        <v>VanArsdel</v>
      </c>
      <c r="Q353" s="5">
        <f>1/COUNTIFS(Sales_Data[Manufacturer Name],Sales_Data[[#This Row],[Manufacturer Name]])</f>
        <v>2.4570024570024569E-3</v>
      </c>
    </row>
    <row r="354" spans="1:17" x14ac:dyDescent="0.25">
      <c r="A354">
        <v>599</v>
      </c>
      <c r="B354" s="2">
        <v>42101</v>
      </c>
      <c r="C354" s="2" t="str">
        <f>TEXT(Sales_Data[[#This Row],[Date]],"yyyy")</f>
        <v>2015</v>
      </c>
      <c r="D354" s="2" t="str">
        <f>TEXT(Sales_Data[[#This Row],[Date]],"mmmm")</f>
        <v>April</v>
      </c>
      <c r="E354" s="2" t="str">
        <f>TEXT(Sales_Data[[#This Row],[Date]],"dddd")</f>
        <v>Tuesday</v>
      </c>
      <c r="F354" t="s">
        <v>1384</v>
      </c>
      <c r="G354">
        <v>1</v>
      </c>
      <c r="H354" s="3">
        <v>10643.85</v>
      </c>
      <c r="I354" t="s">
        <v>20</v>
      </c>
      <c r="J354" t="str">
        <f>INDEX(Location[State],MATCH(Sales_Data[[#This Row],[Zip]],Location[Zip],0))</f>
        <v>Alberta</v>
      </c>
      <c r="K354" t="str">
        <f>INDEX(Product[Product Name],MATCH(Sales_Data[[#This Row],[ProductID]],Product[ProductID],0))</f>
        <v>Maximus UC-64</v>
      </c>
      <c r="L354">
        <f>1/COUNTIFS(Sales_Data[Product Name],Sales_Data[[#This Row],[Product Name]])</f>
        <v>0.33333333333333331</v>
      </c>
      <c r="M354" t="str">
        <f>INDEX(Product[Category],MATCH(Sales_Data[[#This Row],[ProductID]],Product[ProductID],0))</f>
        <v>Urban</v>
      </c>
      <c r="N354" t="str">
        <f>INDEX(Product[Segment],MATCH(Sales_Data[[#This Row],[ProductID]],Product[ProductID],0))</f>
        <v>Convenience</v>
      </c>
      <c r="O354">
        <f>INDEX(Product[ManufacturerID],MATCH(Sales_Data[[#This Row],[ProductID]],Product[ProductID],0))</f>
        <v>7</v>
      </c>
      <c r="P354" s="5" t="str">
        <f>INDEX(Manufacturer[Manufacturer Name],MATCH(Sales_Data[[#This Row],[Manufacturer ID]],Manufacturer[ManufacturerID],0))</f>
        <v>VanArsdel</v>
      </c>
      <c r="Q354" s="5">
        <f>1/COUNTIFS(Sales_Data[Manufacturer Name],Sales_Data[[#This Row],[Manufacturer Name]])</f>
        <v>2.4570024570024569E-3</v>
      </c>
    </row>
    <row r="355" spans="1:17" x14ac:dyDescent="0.25">
      <c r="A355">
        <v>604</v>
      </c>
      <c r="B355" s="2">
        <v>42096</v>
      </c>
      <c r="C355" s="2" t="str">
        <f>TEXT(Sales_Data[[#This Row],[Date]],"yyyy")</f>
        <v>2015</v>
      </c>
      <c r="D355" s="2" t="str">
        <f>TEXT(Sales_Data[[#This Row],[Date]],"mmmm")</f>
        <v>April</v>
      </c>
      <c r="E355" s="2" t="str">
        <f>TEXT(Sales_Data[[#This Row],[Date]],"dddd")</f>
        <v>Thursday</v>
      </c>
      <c r="F355" t="s">
        <v>833</v>
      </c>
      <c r="G355">
        <v>1</v>
      </c>
      <c r="H355" s="3">
        <v>6299.37</v>
      </c>
      <c r="I355" t="s">
        <v>20</v>
      </c>
      <c r="J355" t="str">
        <f>INDEX(Location[State],MATCH(Sales_Data[[#This Row],[Zip]],Location[Zip],0))</f>
        <v>Ontario</v>
      </c>
      <c r="K355" t="str">
        <f>INDEX(Product[Product Name],MATCH(Sales_Data[[#This Row],[ProductID]],Product[ProductID],0))</f>
        <v>Maximus UC-69</v>
      </c>
      <c r="L355">
        <f>1/COUNTIFS(Sales_Data[Product Name],Sales_Data[[#This Row],[Product Name]])</f>
        <v>0.1</v>
      </c>
      <c r="M355" s="5" t="str">
        <f>INDEX(Product[Category],MATCH(Sales_Data[[#This Row],[ProductID]],Product[ProductID],0))</f>
        <v>Urban</v>
      </c>
      <c r="N355" t="str">
        <f>INDEX(Product[Segment],MATCH(Sales_Data[[#This Row],[ProductID]],Product[ProductID],0))</f>
        <v>Convenience</v>
      </c>
      <c r="O355">
        <f>INDEX(Product[ManufacturerID],MATCH(Sales_Data[[#This Row],[ProductID]],Product[ProductID],0))</f>
        <v>7</v>
      </c>
      <c r="P355" s="5" t="str">
        <f>INDEX(Manufacturer[Manufacturer Name],MATCH(Sales_Data[[#This Row],[Manufacturer ID]],Manufacturer[ManufacturerID],0))</f>
        <v>VanArsdel</v>
      </c>
      <c r="Q355" s="5">
        <f>1/COUNTIFS(Sales_Data[Manufacturer Name],Sales_Data[[#This Row],[Manufacturer Name]])</f>
        <v>2.4570024570024569E-3</v>
      </c>
    </row>
    <row r="356" spans="1:17" x14ac:dyDescent="0.25">
      <c r="A356">
        <v>604</v>
      </c>
      <c r="B356" s="2">
        <v>42056</v>
      </c>
      <c r="C356" s="2" t="str">
        <f>TEXT(Sales_Data[[#This Row],[Date]],"yyyy")</f>
        <v>2015</v>
      </c>
      <c r="D356" s="2" t="str">
        <f>TEXT(Sales_Data[[#This Row],[Date]],"mmmm")</f>
        <v>February</v>
      </c>
      <c r="E356" s="2" t="str">
        <f>TEXT(Sales_Data[[#This Row],[Date]],"dddd")</f>
        <v>Saturday</v>
      </c>
      <c r="F356" t="s">
        <v>1384</v>
      </c>
      <c r="G356">
        <v>1</v>
      </c>
      <c r="H356" s="3">
        <v>6299.37</v>
      </c>
      <c r="I356" t="s">
        <v>20</v>
      </c>
      <c r="J356" t="str">
        <f>INDEX(Location[State],MATCH(Sales_Data[[#This Row],[Zip]],Location[Zip],0))</f>
        <v>Alberta</v>
      </c>
      <c r="K356" t="str">
        <f>INDEX(Product[Product Name],MATCH(Sales_Data[[#This Row],[ProductID]],Product[ProductID],0))</f>
        <v>Maximus UC-69</v>
      </c>
      <c r="L356">
        <f>1/COUNTIFS(Sales_Data[Product Name],Sales_Data[[#This Row],[Product Name]])</f>
        <v>0.1</v>
      </c>
      <c r="M356" t="str">
        <f>INDEX(Product[Category],MATCH(Sales_Data[[#This Row],[ProductID]],Product[ProductID],0))</f>
        <v>Urban</v>
      </c>
      <c r="N356" t="str">
        <f>INDEX(Product[Segment],MATCH(Sales_Data[[#This Row],[ProductID]],Product[ProductID],0))</f>
        <v>Convenience</v>
      </c>
      <c r="O356">
        <f>INDEX(Product[ManufacturerID],MATCH(Sales_Data[[#This Row],[ProductID]],Product[ProductID],0))</f>
        <v>7</v>
      </c>
      <c r="P356" s="5" t="str">
        <f>INDEX(Manufacturer[Manufacturer Name],MATCH(Sales_Data[[#This Row],[Manufacturer ID]],Manufacturer[ManufacturerID],0))</f>
        <v>VanArsdel</v>
      </c>
      <c r="Q356" s="5">
        <f>1/COUNTIFS(Sales_Data[Manufacturer Name],Sales_Data[[#This Row],[Manufacturer Name]])</f>
        <v>2.4570024570024569E-3</v>
      </c>
    </row>
    <row r="357" spans="1:17" x14ac:dyDescent="0.25">
      <c r="A357">
        <v>604</v>
      </c>
      <c r="B357" s="2">
        <v>42123</v>
      </c>
      <c r="C357" s="2" t="str">
        <f>TEXT(Sales_Data[[#This Row],[Date]],"yyyy")</f>
        <v>2015</v>
      </c>
      <c r="D357" s="2" t="str">
        <f>TEXT(Sales_Data[[#This Row],[Date]],"mmmm")</f>
        <v>April</v>
      </c>
      <c r="E357" s="2" t="str">
        <f>TEXT(Sales_Data[[#This Row],[Date]],"dddd")</f>
        <v>Wednesday</v>
      </c>
      <c r="F357" t="s">
        <v>1219</v>
      </c>
      <c r="G357">
        <v>1</v>
      </c>
      <c r="H357" s="3">
        <v>6299.37</v>
      </c>
      <c r="I357" t="s">
        <v>20</v>
      </c>
      <c r="J357" t="str">
        <f>INDEX(Location[State],MATCH(Sales_Data[[#This Row],[Zip]],Location[Zip],0))</f>
        <v>Manitoba</v>
      </c>
      <c r="K357" t="str">
        <f>INDEX(Product[Product Name],MATCH(Sales_Data[[#This Row],[ProductID]],Product[ProductID],0))</f>
        <v>Maximus UC-69</v>
      </c>
      <c r="L357">
        <f>1/COUNTIFS(Sales_Data[Product Name],Sales_Data[[#This Row],[Product Name]])</f>
        <v>0.1</v>
      </c>
      <c r="M357" t="str">
        <f>INDEX(Product[Category],MATCH(Sales_Data[[#This Row],[ProductID]],Product[ProductID],0))</f>
        <v>Urban</v>
      </c>
      <c r="N357" t="str">
        <f>INDEX(Product[Segment],MATCH(Sales_Data[[#This Row],[ProductID]],Product[ProductID],0))</f>
        <v>Convenience</v>
      </c>
      <c r="O357">
        <f>INDEX(Product[ManufacturerID],MATCH(Sales_Data[[#This Row],[ProductID]],Product[ProductID],0))</f>
        <v>7</v>
      </c>
      <c r="P357" s="5" t="str">
        <f>INDEX(Manufacturer[Manufacturer Name],MATCH(Sales_Data[[#This Row],[Manufacturer ID]],Manufacturer[ManufacturerID],0))</f>
        <v>VanArsdel</v>
      </c>
      <c r="Q357" s="5">
        <f>1/COUNTIFS(Sales_Data[Manufacturer Name],Sales_Data[[#This Row],[Manufacturer Name]])</f>
        <v>2.4570024570024569E-3</v>
      </c>
    </row>
    <row r="358" spans="1:17" x14ac:dyDescent="0.25">
      <c r="A358">
        <v>604</v>
      </c>
      <c r="B358" s="2">
        <v>42108</v>
      </c>
      <c r="C358" s="2" t="str">
        <f>TEXT(Sales_Data[[#This Row],[Date]],"yyyy")</f>
        <v>2015</v>
      </c>
      <c r="D358" s="2" t="str">
        <f>TEXT(Sales_Data[[#This Row],[Date]],"mmmm")</f>
        <v>April</v>
      </c>
      <c r="E358" s="2" t="str">
        <f>TEXT(Sales_Data[[#This Row],[Date]],"dddd")</f>
        <v>Tuesday</v>
      </c>
      <c r="F358" t="s">
        <v>693</v>
      </c>
      <c r="G358">
        <v>1</v>
      </c>
      <c r="H358" s="3">
        <v>6299.37</v>
      </c>
      <c r="I358" t="s">
        <v>20</v>
      </c>
      <c r="J358" t="str">
        <f>INDEX(Location[State],MATCH(Sales_Data[[#This Row],[Zip]],Location[Zip],0))</f>
        <v>Ontario</v>
      </c>
      <c r="K358" t="str">
        <f>INDEX(Product[Product Name],MATCH(Sales_Data[[#This Row],[ProductID]],Product[ProductID],0))</f>
        <v>Maximus UC-69</v>
      </c>
      <c r="L358">
        <f>1/COUNTIFS(Sales_Data[Product Name],Sales_Data[[#This Row],[Product Name]])</f>
        <v>0.1</v>
      </c>
      <c r="M358" t="str">
        <f>INDEX(Product[Category],MATCH(Sales_Data[[#This Row],[ProductID]],Product[ProductID],0))</f>
        <v>Urban</v>
      </c>
      <c r="N358" t="str">
        <f>INDEX(Product[Segment],MATCH(Sales_Data[[#This Row],[ProductID]],Product[ProductID],0))</f>
        <v>Convenience</v>
      </c>
      <c r="O358">
        <f>INDEX(Product[ManufacturerID],MATCH(Sales_Data[[#This Row],[ProductID]],Product[ProductID],0))</f>
        <v>7</v>
      </c>
      <c r="P358" s="5" t="str">
        <f>INDEX(Manufacturer[Manufacturer Name],MATCH(Sales_Data[[#This Row],[Manufacturer ID]],Manufacturer[ManufacturerID],0))</f>
        <v>VanArsdel</v>
      </c>
      <c r="Q358" s="5">
        <f>1/COUNTIFS(Sales_Data[Manufacturer Name],Sales_Data[[#This Row],[Manufacturer Name]])</f>
        <v>2.4570024570024569E-3</v>
      </c>
    </row>
    <row r="359" spans="1:17" x14ac:dyDescent="0.25">
      <c r="A359">
        <v>604</v>
      </c>
      <c r="B359" s="2">
        <v>42110</v>
      </c>
      <c r="C359" s="2" t="str">
        <f>TEXT(Sales_Data[[#This Row],[Date]],"yyyy")</f>
        <v>2015</v>
      </c>
      <c r="D359" s="2" t="str">
        <f>TEXT(Sales_Data[[#This Row],[Date]],"mmmm")</f>
        <v>April</v>
      </c>
      <c r="E359" s="2" t="str">
        <f>TEXT(Sales_Data[[#This Row],[Date]],"dddd")</f>
        <v>Thursday</v>
      </c>
      <c r="F359" t="s">
        <v>1565</v>
      </c>
      <c r="G359">
        <v>1</v>
      </c>
      <c r="H359" s="3">
        <v>6299.37</v>
      </c>
      <c r="I359" t="s">
        <v>20</v>
      </c>
      <c r="J359" t="str">
        <f>INDEX(Location[State],MATCH(Sales_Data[[#This Row],[Zip]],Location[Zip],0))</f>
        <v>British Columbia</v>
      </c>
      <c r="K359" t="str">
        <f>INDEX(Product[Product Name],MATCH(Sales_Data[[#This Row],[ProductID]],Product[ProductID],0))</f>
        <v>Maximus UC-69</v>
      </c>
      <c r="L359">
        <f>1/COUNTIFS(Sales_Data[Product Name],Sales_Data[[#This Row],[Product Name]])</f>
        <v>0.1</v>
      </c>
      <c r="M359" t="str">
        <f>INDEX(Product[Category],MATCH(Sales_Data[[#This Row],[ProductID]],Product[ProductID],0))</f>
        <v>Urban</v>
      </c>
      <c r="N359" t="str">
        <f>INDEX(Product[Segment],MATCH(Sales_Data[[#This Row],[ProductID]],Product[ProductID],0))</f>
        <v>Convenience</v>
      </c>
      <c r="O359">
        <f>INDEX(Product[ManufacturerID],MATCH(Sales_Data[[#This Row],[ProductID]],Product[ProductID],0))</f>
        <v>7</v>
      </c>
      <c r="P359" s="5" t="str">
        <f>INDEX(Manufacturer[Manufacturer Name],MATCH(Sales_Data[[#This Row],[Manufacturer ID]],Manufacturer[ManufacturerID],0))</f>
        <v>VanArsdel</v>
      </c>
      <c r="Q359" s="5">
        <f>1/COUNTIFS(Sales_Data[Manufacturer Name],Sales_Data[[#This Row],[Manufacturer Name]])</f>
        <v>2.4570024570024569E-3</v>
      </c>
    </row>
    <row r="360" spans="1:17" x14ac:dyDescent="0.25">
      <c r="A360">
        <v>604</v>
      </c>
      <c r="B360" s="2">
        <v>42093</v>
      </c>
      <c r="C360" s="2" t="str">
        <f>TEXT(Sales_Data[[#This Row],[Date]],"yyyy")</f>
        <v>2015</v>
      </c>
      <c r="D360" s="2" t="str">
        <f>TEXT(Sales_Data[[#This Row],[Date]],"mmmm")</f>
        <v>March</v>
      </c>
      <c r="E360" s="2" t="str">
        <f>TEXT(Sales_Data[[#This Row],[Date]],"dddd")</f>
        <v>Monday</v>
      </c>
      <c r="F360" t="s">
        <v>1327</v>
      </c>
      <c r="G360">
        <v>1</v>
      </c>
      <c r="H360" s="3">
        <v>6299.37</v>
      </c>
      <c r="I360" t="s">
        <v>20</v>
      </c>
      <c r="J360" t="str">
        <f>INDEX(Location[State],MATCH(Sales_Data[[#This Row],[Zip]],Location[Zip],0))</f>
        <v>Alberta</v>
      </c>
      <c r="K360" t="str">
        <f>INDEX(Product[Product Name],MATCH(Sales_Data[[#This Row],[ProductID]],Product[ProductID],0))</f>
        <v>Maximus UC-69</v>
      </c>
      <c r="L360">
        <f>1/COUNTIFS(Sales_Data[Product Name],Sales_Data[[#This Row],[Product Name]])</f>
        <v>0.1</v>
      </c>
      <c r="M360" t="str">
        <f>INDEX(Product[Category],MATCH(Sales_Data[[#This Row],[ProductID]],Product[ProductID],0))</f>
        <v>Urban</v>
      </c>
      <c r="N360" t="str">
        <f>INDEX(Product[Segment],MATCH(Sales_Data[[#This Row],[ProductID]],Product[ProductID],0))</f>
        <v>Convenience</v>
      </c>
      <c r="O360">
        <f>INDEX(Product[ManufacturerID],MATCH(Sales_Data[[#This Row],[ProductID]],Product[ProductID],0))</f>
        <v>7</v>
      </c>
      <c r="P360" s="5" t="str">
        <f>INDEX(Manufacturer[Manufacturer Name],MATCH(Sales_Data[[#This Row],[Manufacturer ID]],Manufacturer[ManufacturerID],0))</f>
        <v>VanArsdel</v>
      </c>
      <c r="Q360" s="5">
        <f>1/COUNTIFS(Sales_Data[Manufacturer Name],Sales_Data[[#This Row],[Manufacturer Name]])</f>
        <v>2.4570024570024569E-3</v>
      </c>
    </row>
    <row r="361" spans="1:17" x14ac:dyDescent="0.25">
      <c r="A361">
        <v>604</v>
      </c>
      <c r="B361" s="2">
        <v>42113</v>
      </c>
      <c r="C361" s="2" t="str">
        <f>TEXT(Sales_Data[[#This Row],[Date]],"yyyy")</f>
        <v>2015</v>
      </c>
      <c r="D361" s="2" t="str">
        <f>TEXT(Sales_Data[[#This Row],[Date]],"mmmm")</f>
        <v>April</v>
      </c>
      <c r="E361" s="2" t="str">
        <f>TEXT(Sales_Data[[#This Row],[Date]],"dddd")</f>
        <v>Sunday</v>
      </c>
      <c r="F361" t="s">
        <v>1561</v>
      </c>
      <c r="G361">
        <v>1</v>
      </c>
      <c r="H361" s="3">
        <v>6299.37</v>
      </c>
      <c r="I361" t="s">
        <v>20</v>
      </c>
      <c r="J361" t="str">
        <f>INDEX(Location[State],MATCH(Sales_Data[[#This Row],[Zip]],Location[Zip],0))</f>
        <v>British Columbia</v>
      </c>
      <c r="K361" t="str">
        <f>INDEX(Product[Product Name],MATCH(Sales_Data[[#This Row],[ProductID]],Product[ProductID],0))</f>
        <v>Maximus UC-69</v>
      </c>
      <c r="L361">
        <f>1/COUNTIFS(Sales_Data[Product Name],Sales_Data[[#This Row],[Product Name]])</f>
        <v>0.1</v>
      </c>
      <c r="M361" t="str">
        <f>INDEX(Product[Category],MATCH(Sales_Data[[#This Row],[ProductID]],Product[ProductID],0))</f>
        <v>Urban</v>
      </c>
      <c r="N361" t="str">
        <f>INDEX(Product[Segment],MATCH(Sales_Data[[#This Row],[ProductID]],Product[ProductID],0))</f>
        <v>Convenience</v>
      </c>
      <c r="O361">
        <f>INDEX(Product[ManufacturerID],MATCH(Sales_Data[[#This Row],[ProductID]],Product[ProductID],0))</f>
        <v>7</v>
      </c>
      <c r="P361" s="5" t="str">
        <f>INDEX(Manufacturer[Manufacturer Name],MATCH(Sales_Data[[#This Row],[Manufacturer ID]],Manufacturer[ManufacturerID],0))</f>
        <v>VanArsdel</v>
      </c>
      <c r="Q361" s="5">
        <f>1/COUNTIFS(Sales_Data[Manufacturer Name],Sales_Data[[#This Row],[Manufacturer Name]])</f>
        <v>2.4570024570024569E-3</v>
      </c>
    </row>
    <row r="362" spans="1:17" x14ac:dyDescent="0.25">
      <c r="A362">
        <v>604</v>
      </c>
      <c r="B362" s="2">
        <v>42171</v>
      </c>
      <c r="C362" s="2" t="str">
        <f>TEXT(Sales_Data[[#This Row],[Date]],"yyyy")</f>
        <v>2015</v>
      </c>
      <c r="D362" s="2" t="str">
        <f>TEXT(Sales_Data[[#This Row],[Date]],"mmmm")</f>
        <v>June</v>
      </c>
      <c r="E362" s="2" t="str">
        <f>TEXT(Sales_Data[[#This Row],[Date]],"dddd")</f>
        <v>Tuesday</v>
      </c>
      <c r="F362" t="s">
        <v>1200</v>
      </c>
      <c r="G362">
        <v>1</v>
      </c>
      <c r="H362" s="3">
        <v>6299.37</v>
      </c>
      <c r="I362" t="s">
        <v>20</v>
      </c>
      <c r="J362" t="str">
        <f>INDEX(Location[State],MATCH(Sales_Data[[#This Row],[Zip]],Location[Zip],0))</f>
        <v>Manitoba</v>
      </c>
      <c r="K362" t="str">
        <f>INDEX(Product[Product Name],MATCH(Sales_Data[[#This Row],[ProductID]],Product[ProductID],0))</f>
        <v>Maximus UC-69</v>
      </c>
      <c r="L362">
        <f>1/COUNTIFS(Sales_Data[Product Name],Sales_Data[[#This Row],[Product Name]])</f>
        <v>0.1</v>
      </c>
      <c r="M362" t="str">
        <f>INDEX(Product[Category],MATCH(Sales_Data[[#This Row],[ProductID]],Product[ProductID],0))</f>
        <v>Urban</v>
      </c>
      <c r="N362" t="str">
        <f>INDEX(Product[Segment],MATCH(Sales_Data[[#This Row],[ProductID]],Product[ProductID],0))</f>
        <v>Convenience</v>
      </c>
      <c r="O362">
        <f>INDEX(Product[ManufacturerID],MATCH(Sales_Data[[#This Row],[ProductID]],Product[ProductID],0))</f>
        <v>7</v>
      </c>
      <c r="P362" s="5" t="str">
        <f>INDEX(Manufacturer[Manufacturer Name],MATCH(Sales_Data[[#This Row],[Manufacturer ID]],Manufacturer[ManufacturerID],0))</f>
        <v>VanArsdel</v>
      </c>
      <c r="Q362" s="5">
        <f>1/COUNTIFS(Sales_Data[Manufacturer Name],Sales_Data[[#This Row],[Manufacturer Name]])</f>
        <v>2.4570024570024569E-3</v>
      </c>
    </row>
    <row r="363" spans="1:17" x14ac:dyDescent="0.25">
      <c r="A363">
        <v>604</v>
      </c>
      <c r="B363" s="2">
        <v>42166</v>
      </c>
      <c r="C363" s="2" t="str">
        <f>TEXT(Sales_Data[[#This Row],[Date]],"yyyy")</f>
        <v>2015</v>
      </c>
      <c r="D363" s="2" t="str">
        <f>TEXT(Sales_Data[[#This Row],[Date]],"mmmm")</f>
        <v>June</v>
      </c>
      <c r="E363" s="2" t="str">
        <f>TEXT(Sales_Data[[#This Row],[Date]],"dddd")</f>
        <v>Thursday</v>
      </c>
      <c r="F363" t="s">
        <v>1352</v>
      </c>
      <c r="G363">
        <v>1</v>
      </c>
      <c r="H363" s="3">
        <v>6299.37</v>
      </c>
      <c r="I363" t="s">
        <v>20</v>
      </c>
      <c r="J363" t="str">
        <f>INDEX(Location[State],MATCH(Sales_Data[[#This Row],[Zip]],Location[Zip],0))</f>
        <v>Alberta</v>
      </c>
      <c r="K363" t="str">
        <f>INDEX(Product[Product Name],MATCH(Sales_Data[[#This Row],[ProductID]],Product[ProductID],0))</f>
        <v>Maximus UC-69</v>
      </c>
      <c r="L363">
        <f>1/COUNTIFS(Sales_Data[Product Name],Sales_Data[[#This Row],[Product Name]])</f>
        <v>0.1</v>
      </c>
      <c r="M363" t="str">
        <f>INDEX(Product[Category],MATCH(Sales_Data[[#This Row],[ProductID]],Product[ProductID],0))</f>
        <v>Urban</v>
      </c>
      <c r="N363" t="str">
        <f>INDEX(Product[Segment],MATCH(Sales_Data[[#This Row],[ProductID]],Product[ProductID],0))</f>
        <v>Convenience</v>
      </c>
      <c r="O363">
        <f>INDEX(Product[ManufacturerID],MATCH(Sales_Data[[#This Row],[ProductID]],Product[ProductID],0))</f>
        <v>7</v>
      </c>
      <c r="P363" s="5" t="str">
        <f>INDEX(Manufacturer[Manufacturer Name],MATCH(Sales_Data[[#This Row],[Manufacturer ID]],Manufacturer[ManufacturerID],0))</f>
        <v>VanArsdel</v>
      </c>
      <c r="Q363" s="5">
        <f>1/COUNTIFS(Sales_Data[Manufacturer Name],Sales_Data[[#This Row],[Manufacturer Name]])</f>
        <v>2.4570024570024569E-3</v>
      </c>
    </row>
    <row r="364" spans="1:17" x14ac:dyDescent="0.25">
      <c r="A364">
        <v>604</v>
      </c>
      <c r="B364" s="2">
        <v>42117</v>
      </c>
      <c r="C364" s="2" t="str">
        <f>TEXT(Sales_Data[[#This Row],[Date]],"yyyy")</f>
        <v>2015</v>
      </c>
      <c r="D364" s="2" t="str">
        <f>TEXT(Sales_Data[[#This Row],[Date]],"mmmm")</f>
        <v>April</v>
      </c>
      <c r="E364" s="2" t="str">
        <f>TEXT(Sales_Data[[#This Row],[Date]],"dddd")</f>
        <v>Thursday</v>
      </c>
      <c r="F364" t="s">
        <v>973</v>
      </c>
      <c r="G364">
        <v>1</v>
      </c>
      <c r="H364" s="3">
        <v>6299.37</v>
      </c>
      <c r="I364" t="s">
        <v>20</v>
      </c>
      <c r="J364" t="str">
        <f>INDEX(Location[State],MATCH(Sales_Data[[#This Row],[Zip]],Location[Zip],0))</f>
        <v>Ontario</v>
      </c>
      <c r="K364" t="str">
        <f>INDEX(Product[Product Name],MATCH(Sales_Data[[#This Row],[ProductID]],Product[ProductID],0))</f>
        <v>Maximus UC-69</v>
      </c>
      <c r="L364">
        <f>1/COUNTIFS(Sales_Data[Product Name],Sales_Data[[#This Row],[Product Name]])</f>
        <v>0.1</v>
      </c>
      <c r="M364" t="str">
        <f>INDEX(Product[Category],MATCH(Sales_Data[[#This Row],[ProductID]],Product[ProductID],0))</f>
        <v>Urban</v>
      </c>
      <c r="N364" t="str">
        <f>INDEX(Product[Segment],MATCH(Sales_Data[[#This Row],[ProductID]],Product[ProductID],0))</f>
        <v>Convenience</v>
      </c>
      <c r="O364">
        <f>INDEX(Product[ManufacturerID],MATCH(Sales_Data[[#This Row],[ProductID]],Product[ProductID],0))</f>
        <v>7</v>
      </c>
      <c r="P364" s="5" t="str">
        <f>INDEX(Manufacturer[Manufacturer Name],MATCH(Sales_Data[[#This Row],[Manufacturer ID]],Manufacturer[ManufacturerID],0))</f>
        <v>VanArsdel</v>
      </c>
      <c r="Q364" s="5">
        <f>1/COUNTIFS(Sales_Data[Manufacturer Name],Sales_Data[[#This Row],[Manufacturer Name]])</f>
        <v>2.4570024570024569E-3</v>
      </c>
    </row>
    <row r="365" spans="1:17" x14ac:dyDescent="0.25">
      <c r="A365">
        <v>605</v>
      </c>
      <c r="B365" s="2">
        <v>42071</v>
      </c>
      <c r="C365" s="2" t="str">
        <f>TEXT(Sales_Data[[#This Row],[Date]],"yyyy")</f>
        <v>2015</v>
      </c>
      <c r="D365" s="2" t="str">
        <f>TEXT(Sales_Data[[#This Row],[Date]],"mmmm")</f>
        <v>March</v>
      </c>
      <c r="E365" s="2" t="str">
        <f>TEXT(Sales_Data[[#This Row],[Date]],"dddd")</f>
        <v>Sunday</v>
      </c>
      <c r="F365" t="s">
        <v>1327</v>
      </c>
      <c r="G365">
        <v>1</v>
      </c>
      <c r="H365" s="3">
        <v>5039.37</v>
      </c>
      <c r="I365" t="s">
        <v>20</v>
      </c>
      <c r="J365" t="str">
        <f>INDEX(Location[State],MATCH(Sales_Data[[#This Row],[Zip]],Location[Zip],0))</f>
        <v>Alberta</v>
      </c>
      <c r="K365" t="str">
        <f>INDEX(Product[Product Name],MATCH(Sales_Data[[#This Row],[ProductID]],Product[ProductID],0))</f>
        <v>Maximus UC-70</v>
      </c>
      <c r="L365">
        <f>1/COUNTIFS(Sales_Data[Product Name],Sales_Data[[#This Row],[Product Name]])</f>
        <v>0.5</v>
      </c>
      <c r="M365" t="str">
        <f>INDEX(Product[Category],MATCH(Sales_Data[[#This Row],[ProductID]],Product[ProductID],0))</f>
        <v>Urban</v>
      </c>
      <c r="N365" t="str">
        <f>INDEX(Product[Segment],MATCH(Sales_Data[[#This Row],[ProductID]],Product[ProductID],0))</f>
        <v>Convenience</v>
      </c>
      <c r="O365">
        <f>INDEX(Product[ManufacturerID],MATCH(Sales_Data[[#This Row],[ProductID]],Product[ProductID],0))</f>
        <v>7</v>
      </c>
      <c r="P365" s="5" t="str">
        <f>INDEX(Manufacturer[Manufacturer Name],MATCH(Sales_Data[[#This Row],[Manufacturer ID]],Manufacturer[ManufacturerID],0))</f>
        <v>VanArsdel</v>
      </c>
      <c r="Q365" s="5">
        <f>1/COUNTIFS(Sales_Data[Manufacturer Name],Sales_Data[[#This Row],[Manufacturer Name]])</f>
        <v>2.4570024570024569E-3</v>
      </c>
    </row>
    <row r="366" spans="1:17" x14ac:dyDescent="0.25">
      <c r="A366">
        <v>605</v>
      </c>
      <c r="B366" s="2">
        <v>42130</v>
      </c>
      <c r="C366" s="2" t="str">
        <f>TEXT(Sales_Data[[#This Row],[Date]],"yyyy")</f>
        <v>2015</v>
      </c>
      <c r="D366" s="2" t="str">
        <f>TEXT(Sales_Data[[#This Row],[Date]],"mmmm")</f>
        <v>May</v>
      </c>
      <c r="E366" s="2" t="str">
        <f>TEXT(Sales_Data[[#This Row],[Date]],"dddd")</f>
        <v>Wednesday</v>
      </c>
      <c r="F366" t="s">
        <v>1576</v>
      </c>
      <c r="G366">
        <v>1</v>
      </c>
      <c r="H366" s="3">
        <v>5039.37</v>
      </c>
      <c r="I366" t="s">
        <v>20</v>
      </c>
      <c r="J366" t="str">
        <f>INDEX(Location[State],MATCH(Sales_Data[[#This Row],[Zip]],Location[Zip],0))</f>
        <v>British Columbia</v>
      </c>
      <c r="K366" t="str">
        <f>INDEX(Product[Product Name],MATCH(Sales_Data[[#This Row],[ProductID]],Product[ProductID],0))</f>
        <v>Maximus UC-70</v>
      </c>
      <c r="L366">
        <f>1/COUNTIFS(Sales_Data[Product Name],Sales_Data[[#This Row],[Product Name]])</f>
        <v>0.5</v>
      </c>
      <c r="M366" t="str">
        <f>INDEX(Product[Category],MATCH(Sales_Data[[#This Row],[ProductID]],Product[ProductID],0))</f>
        <v>Urban</v>
      </c>
      <c r="N366" t="str">
        <f>INDEX(Product[Segment],MATCH(Sales_Data[[#This Row],[ProductID]],Product[ProductID],0))</f>
        <v>Convenience</v>
      </c>
      <c r="O366">
        <f>INDEX(Product[ManufacturerID],MATCH(Sales_Data[[#This Row],[ProductID]],Product[ProductID],0))</f>
        <v>7</v>
      </c>
      <c r="P366" s="5" t="str">
        <f>INDEX(Manufacturer[Manufacturer Name],MATCH(Sales_Data[[#This Row],[Manufacturer ID]],Manufacturer[ManufacturerID],0))</f>
        <v>VanArsdel</v>
      </c>
      <c r="Q366" s="5">
        <f>1/COUNTIFS(Sales_Data[Manufacturer Name],Sales_Data[[#This Row],[Manufacturer Name]])</f>
        <v>2.4570024570024569E-3</v>
      </c>
    </row>
    <row r="367" spans="1:17" x14ac:dyDescent="0.25">
      <c r="A367">
        <v>609</v>
      </c>
      <c r="B367" s="2">
        <v>42022</v>
      </c>
      <c r="C367" s="2" t="str">
        <f>TEXT(Sales_Data[[#This Row],[Date]],"yyyy")</f>
        <v>2015</v>
      </c>
      <c r="D367" s="2" t="str">
        <f>TEXT(Sales_Data[[#This Row],[Date]],"mmmm")</f>
        <v>January</v>
      </c>
      <c r="E367" s="2" t="str">
        <f>TEXT(Sales_Data[[#This Row],[Date]],"dddd")</f>
        <v>Sunday</v>
      </c>
      <c r="F367" t="s">
        <v>1559</v>
      </c>
      <c r="G367">
        <v>1</v>
      </c>
      <c r="H367" s="3">
        <v>10079.370000000001</v>
      </c>
      <c r="I367" t="s">
        <v>20</v>
      </c>
      <c r="J367" t="str">
        <f>INDEX(Location[State],MATCH(Sales_Data[[#This Row],[Zip]],Location[Zip],0))</f>
        <v>British Columbia</v>
      </c>
      <c r="K367" t="str">
        <f>INDEX(Product[Product Name],MATCH(Sales_Data[[#This Row],[ProductID]],Product[ProductID],0))</f>
        <v>Maximus UC-74</v>
      </c>
      <c r="L367">
        <f>1/COUNTIFS(Sales_Data[Product Name],Sales_Data[[#This Row],[Product Name]])</f>
        <v>0.1111111111111111</v>
      </c>
      <c r="M367" t="str">
        <f>INDEX(Product[Category],MATCH(Sales_Data[[#This Row],[ProductID]],Product[ProductID],0))</f>
        <v>Urban</v>
      </c>
      <c r="N367" t="str">
        <f>INDEX(Product[Segment],MATCH(Sales_Data[[#This Row],[ProductID]],Product[ProductID],0))</f>
        <v>Convenience</v>
      </c>
      <c r="O367">
        <f>INDEX(Product[ManufacturerID],MATCH(Sales_Data[[#This Row],[ProductID]],Product[ProductID],0))</f>
        <v>7</v>
      </c>
      <c r="P367" s="5" t="str">
        <f>INDEX(Manufacturer[Manufacturer Name],MATCH(Sales_Data[[#This Row],[Manufacturer ID]],Manufacturer[ManufacturerID],0))</f>
        <v>VanArsdel</v>
      </c>
      <c r="Q367" s="5">
        <f>1/COUNTIFS(Sales_Data[Manufacturer Name],Sales_Data[[#This Row],[Manufacturer Name]])</f>
        <v>2.4570024570024569E-3</v>
      </c>
    </row>
    <row r="368" spans="1:17" x14ac:dyDescent="0.25">
      <c r="A368">
        <v>609</v>
      </c>
      <c r="B368" s="2">
        <v>42100</v>
      </c>
      <c r="C368" s="2" t="str">
        <f>TEXT(Sales_Data[[#This Row],[Date]],"yyyy")</f>
        <v>2015</v>
      </c>
      <c r="D368" s="2" t="str">
        <f>TEXT(Sales_Data[[#This Row],[Date]],"mmmm")</f>
        <v>April</v>
      </c>
      <c r="E368" s="2" t="str">
        <f>TEXT(Sales_Data[[#This Row],[Date]],"dddd")</f>
        <v>Monday</v>
      </c>
      <c r="F368" t="s">
        <v>1559</v>
      </c>
      <c r="G368">
        <v>1</v>
      </c>
      <c r="H368" s="3">
        <v>10079.370000000001</v>
      </c>
      <c r="I368" t="s">
        <v>20</v>
      </c>
      <c r="J368" t="str">
        <f>INDEX(Location[State],MATCH(Sales_Data[[#This Row],[Zip]],Location[Zip],0))</f>
        <v>British Columbia</v>
      </c>
      <c r="K368" t="str">
        <f>INDEX(Product[Product Name],MATCH(Sales_Data[[#This Row],[ProductID]],Product[ProductID],0))</f>
        <v>Maximus UC-74</v>
      </c>
      <c r="L368">
        <f>1/COUNTIFS(Sales_Data[Product Name],Sales_Data[[#This Row],[Product Name]])</f>
        <v>0.1111111111111111</v>
      </c>
      <c r="M368" t="str">
        <f>INDEX(Product[Category],MATCH(Sales_Data[[#This Row],[ProductID]],Product[ProductID],0))</f>
        <v>Urban</v>
      </c>
      <c r="N368" t="str">
        <f>INDEX(Product[Segment],MATCH(Sales_Data[[#This Row],[ProductID]],Product[ProductID],0))</f>
        <v>Convenience</v>
      </c>
      <c r="O368">
        <f>INDEX(Product[ManufacturerID],MATCH(Sales_Data[[#This Row],[ProductID]],Product[ProductID],0))</f>
        <v>7</v>
      </c>
      <c r="P368" s="5" t="str">
        <f>INDEX(Manufacturer[Manufacturer Name],MATCH(Sales_Data[[#This Row],[Manufacturer ID]],Manufacturer[ManufacturerID],0))</f>
        <v>VanArsdel</v>
      </c>
      <c r="Q368" s="5">
        <f>1/COUNTIFS(Sales_Data[Manufacturer Name],Sales_Data[[#This Row],[Manufacturer Name]])</f>
        <v>2.4570024570024569E-3</v>
      </c>
    </row>
    <row r="369" spans="1:17" x14ac:dyDescent="0.25">
      <c r="A369">
        <v>609</v>
      </c>
      <c r="B369" s="2">
        <v>42082</v>
      </c>
      <c r="C369" s="2" t="str">
        <f>TEXT(Sales_Data[[#This Row],[Date]],"yyyy")</f>
        <v>2015</v>
      </c>
      <c r="D369" s="2" t="str">
        <f>TEXT(Sales_Data[[#This Row],[Date]],"mmmm")</f>
        <v>March</v>
      </c>
      <c r="E369" s="2" t="str">
        <f>TEXT(Sales_Data[[#This Row],[Date]],"dddd")</f>
        <v>Thursday</v>
      </c>
      <c r="F369" t="s">
        <v>1583</v>
      </c>
      <c r="G369">
        <v>1</v>
      </c>
      <c r="H369" s="3">
        <v>10079.370000000001</v>
      </c>
      <c r="I369" t="s">
        <v>20</v>
      </c>
      <c r="J369" t="str">
        <f>INDEX(Location[State],MATCH(Sales_Data[[#This Row],[Zip]],Location[Zip],0))</f>
        <v>British Columbia</v>
      </c>
      <c r="K369" t="str">
        <f>INDEX(Product[Product Name],MATCH(Sales_Data[[#This Row],[ProductID]],Product[ProductID],0))</f>
        <v>Maximus UC-74</v>
      </c>
      <c r="L369">
        <f>1/COUNTIFS(Sales_Data[Product Name],Sales_Data[[#This Row],[Product Name]])</f>
        <v>0.1111111111111111</v>
      </c>
      <c r="M369" t="str">
        <f>INDEX(Product[Category],MATCH(Sales_Data[[#This Row],[ProductID]],Product[ProductID],0))</f>
        <v>Urban</v>
      </c>
      <c r="N369" t="str">
        <f>INDEX(Product[Segment],MATCH(Sales_Data[[#This Row],[ProductID]],Product[ProductID],0))</f>
        <v>Convenience</v>
      </c>
      <c r="O369">
        <f>INDEX(Product[ManufacturerID],MATCH(Sales_Data[[#This Row],[ProductID]],Product[ProductID],0))</f>
        <v>7</v>
      </c>
      <c r="P369" s="5" t="str">
        <f>INDEX(Manufacturer[Manufacturer Name],MATCH(Sales_Data[[#This Row],[Manufacturer ID]],Manufacturer[ManufacturerID],0))</f>
        <v>VanArsdel</v>
      </c>
      <c r="Q369" s="5">
        <f>1/COUNTIFS(Sales_Data[Manufacturer Name],Sales_Data[[#This Row],[Manufacturer Name]])</f>
        <v>2.4570024570024569E-3</v>
      </c>
    </row>
    <row r="370" spans="1:17" x14ac:dyDescent="0.25">
      <c r="A370">
        <v>609</v>
      </c>
      <c r="B370" s="2">
        <v>42162</v>
      </c>
      <c r="C370" s="2" t="str">
        <f>TEXT(Sales_Data[[#This Row],[Date]],"yyyy")</f>
        <v>2015</v>
      </c>
      <c r="D370" s="2" t="str">
        <f>TEXT(Sales_Data[[#This Row],[Date]],"mmmm")</f>
        <v>June</v>
      </c>
      <c r="E370" s="2" t="str">
        <f>TEXT(Sales_Data[[#This Row],[Date]],"dddd")</f>
        <v>Sunday</v>
      </c>
      <c r="F370" t="s">
        <v>1412</v>
      </c>
      <c r="G370">
        <v>1</v>
      </c>
      <c r="H370" s="3">
        <v>10079.370000000001</v>
      </c>
      <c r="I370" t="s">
        <v>20</v>
      </c>
      <c r="J370" t="str">
        <f>INDEX(Location[State],MATCH(Sales_Data[[#This Row],[Zip]],Location[Zip],0))</f>
        <v>Alberta</v>
      </c>
      <c r="K370" t="str">
        <f>INDEX(Product[Product Name],MATCH(Sales_Data[[#This Row],[ProductID]],Product[ProductID],0))</f>
        <v>Maximus UC-74</v>
      </c>
      <c r="L370">
        <f>1/COUNTIFS(Sales_Data[Product Name],Sales_Data[[#This Row],[Product Name]])</f>
        <v>0.1111111111111111</v>
      </c>
      <c r="M370" t="str">
        <f>INDEX(Product[Category],MATCH(Sales_Data[[#This Row],[ProductID]],Product[ProductID],0))</f>
        <v>Urban</v>
      </c>
      <c r="N370" t="str">
        <f>INDEX(Product[Segment],MATCH(Sales_Data[[#This Row],[ProductID]],Product[ProductID],0))</f>
        <v>Convenience</v>
      </c>
      <c r="O370">
        <f>INDEX(Product[ManufacturerID],MATCH(Sales_Data[[#This Row],[ProductID]],Product[ProductID],0))</f>
        <v>7</v>
      </c>
      <c r="P370" s="5" t="str">
        <f>INDEX(Manufacturer[Manufacturer Name],MATCH(Sales_Data[[#This Row],[Manufacturer ID]],Manufacturer[ManufacturerID],0))</f>
        <v>VanArsdel</v>
      </c>
      <c r="Q370" s="5">
        <f>1/COUNTIFS(Sales_Data[Manufacturer Name],Sales_Data[[#This Row],[Manufacturer Name]])</f>
        <v>2.4570024570024569E-3</v>
      </c>
    </row>
    <row r="371" spans="1:17" x14ac:dyDescent="0.25">
      <c r="A371">
        <v>609</v>
      </c>
      <c r="B371" s="2">
        <v>42129</v>
      </c>
      <c r="C371" s="2" t="str">
        <f>TEXT(Sales_Data[[#This Row],[Date]],"yyyy")</f>
        <v>2015</v>
      </c>
      <c r="D371" s="2" t="str">
        <f>TEXT(Sales_Data[[#This Row],[Date]],"mmmm")</f>
        <v>May</v>
      </c>
      <c r="E371" s="2" t="str">
        <f>TEXT(Sales_Data[[#This Row],[Date]],"dddd")</f>
        <v>Tuesday</v>
      </c>
      <c r="F371" t="s">
        <v>1400</v>
      </c>
      <c r="G371">
        <v>1</v>
      </c>
      <c r="H371" s="3">
        <v>10079.370000000001</v>
      </c>
      <c r="I371" t="s">
        <v>20</v>
      </c>
      <c r="J371" t="str">
        <f>INDEX(Location[State],MATCH(Sales_Data[[#This Row],[Zip]],Location[Zip],0))</f>
        <v>Alberta</v>
      </c>
      <c r="K371" t="str">
        <f>INDEX(Product[Product Name],MATCH(Sales_Data[[#This Row],[ProductID]],Product[ProductID],0))</f>
        <v>Maximus UC-74</v>
      </c>
      <c r="L371">
        <f>1/COUNTIFS(Sales_Data[Product Name],Sales_Data[[#This Row],[Product Name]])</f>
        <v>0.1111111111111111</v>
      </c>
      <c r="M371" t="str">
        <f>INDEX(Product[Category],MATCH(Sales_Data[[#This Row],[ProductID]],Product[ProductID],0))</f>
        <v>Urban</v>
      </c>
      <c r="N371" t="str">
        <f>INDEX(Product[Segment],MATCH(Sales_Data[[#This Row],[ProductID]],Product[ProductID],0))</f>
        <v>Convenience</v>
      </c>
      <c r="O371">
        <f>INDEX(Product[ManufacturerID],MATCH(Sales_Data[[#This Row],[ProductID]],Product[ProductID],0))</f>
        <v>7</v>
      </c>
      <c r="P371" s="5" t="str">
        <f>INDEX(Manufacturer[Manufacturer Name],MATCH(Sales_Data[[#This Row],[Manufacturer ID]],Manufacturer[ManufacturerID],0))</f>
        <v>VanArsdel</v>
      </c>
      <c r="Q371" s="5">
        <f>1/COUNTIFS(Sales_Data[Manufacturer Name],Sales_Data[[#This Row],[Manufacturer Name]])</f>
        <v>2.4570024570024569E-3</v>
      </c>
    </row>
    <row r="372" spans="1:17" x14ac:dyDescent="0.25">
      <c r="A372">
        <v>609</v>
      </c>
      <c r="B372" s="2">
        <v>42110</v>
      </c>
      <c r="C372" s="2" t="str">
        <f>TEXT(Sales_Data[[#This Row],[Date]],"yyyy")</f>
        <v>2015</v>
      </c>
      <c r="D372" s="2" t="str">
        <f>TEXT(Sales_Data[[#This Row],[Date]],"mmmm")</f>
        <v>April</v>
      </c>
      <c r="E372" s="2" t="str">
        <f>TEXT(Sales_Data[[#This Row],[Date]],"dddd")</f>
        <v>Thursday</v>
      </c>
      <c r="F372" t="s">
        <v>1563</v>
      </c>
      <c r="G372">
        <v>1</v>
      </c>
      <c r="H372" s="3">
        <v>10079.370000000001</v>
      </c>
      <c r="I372" t="s">
        <v>20</v>
      </c>
      <c r="J372" t="str">
        <f>INDEX(Location[State],MATCH(Sales_Data[[#This Row],[Zip]],Location[Zip],0))</f>
        <v>British Columbia</v>
      </c>
      <c r="K372" t="str">
        <f>INDEX(Product[Product Name],MATCH(Sales_Data[[#This Row],[ProductID]],Product[ProductID],0))</f>
        <v>Maximus UC-74</v>
      </c>
      <c r="L372">
        <f>1/COUNTIFS(Sales_Data[Product Name],Sales_Data[[#This Row],[Product Name]])</f>
        <v>0.1111111111111111</v>
      </c>
      <c r="M372" t="str">
        <f>INDEX(Product[Category],MATCH(Sales_Data[[#This Row],[ProductID]],Product[ProductID],0))</f>
        <v>Urban</v>
      </c>
      <c r="N372" t="str">
        <f>INDEX(Product[Segment],MATCH(Sales_Data[[#This Row],[ProductID]],Product[ProductID],0))</f>
        <v>Convenience</v>
      </c>
      <c r="O372">
        <f>INDEX(Product[ManufacturerID],MATCH(Sales_Data[[#This Row],[ProductID]],Product[ProductID],0))</f>
        <v>7</v>
      </c>
      <c r="P372" s="5" t="str">
        <f>INDEX(Manufacturer[Manufacturer Name],MATCH(Sales_Data[[#This Row],[Manufacturer ID]],Manufacturer[ManufacturerID],0))</f>
        <v>VanArsdel</v>
      </c>
      <c r="Q372" s="5">
        <f>1/COUNTIFS(Sales_Data[Manufacturer Name],Sales_Data[[#This Row],[Manufacturer Name]])</f>
        <v>2.4570024570024569E-3</v>
      </c>
    </row>
    <row r="373" spans="1:17" x14ac:dyDescent="0.25">
      <c r="A373">
        <v>609</v>
      </c>
      <c r="B373" s="2">
        <v>42118</v>
      </c>
      <c r="C373" s="2" t="str">
        <f>TEXT(Sales_Data[[#This Row],[Date]],"yyyy")</f>
        <v>2015</v>
      </c>
      <c r="D373" s="2" t="str">
        <f>TEXT(Sales_Data[[#This Row],[Date]],"mmmm")</f>
        <v>April</v>
      </c>
      <c r="E373" s="2" t="str">
        <f>TEXT(Sales_Data[[#This Row],[Date]],"dddd")</f>
        <v>Friday</v>
      </c>
      <c r="F373" t="s">
        <v>1563</v>
      </c>
      <c r="G373">
        <v>1</v>
      </c>
      <c r="H373" s="3">
        <v>10079.370000000001</v>
      </c>
      <c r="I373" t="s">
        <v>20</v>
      </c>
      <c r="J373" t="str">
        <f>INDEX(Location[State],MATCH(Sales_Data[[#This Row],[Zip]],Location[Zip],0))</f>
        <v>British Columbia</v>
      </c>
      <c r="K373" t="str">
        <f>INDEX(Product[Product Name],MATCH(Sales_Data[[#This Row],[ProductID]],Product[ProductID],0))</f>
        <v>Maximus UC-74</v>
      </c>
      <c r="L373">
        <f>1/COUNTIFS(Sales_Data[Product Name],Sales_Data[[#This Row],[Product Name]])</f>
        <v>0.1111111111111111</v>
      </c>
      <c r="M373" t="str">
        <f>INDEX(Product[Category],MATCH(Sales_Data[[#This Row],[ProductID]],Product[ProductID],0))</f>
        <v>Urban</v>
      </c>
      <c r="N373" t="str">
        <f>INDEX(Product[Segment],MATCH(Sales_Data[[#This Row],[ProductID]],Product[ProductID],0))</f>
        <v>Convenience</v>
      </c>
      <c r="O373">
        <f>INDEX(Product[ManufacturerID],MATCH(Sales_Data[[#This Row],[ProductID]],Product[ProductID],0))</f>
        <v>7</v>
      </c>
      <c r="P373" s="5" t="str">
        <f>INDEX(Manufacturer[Manufacturer Name],MATCH(Sales_Data[[#This Row],[Manufacturer ID]],Manufacturer[ManufacturerID],0))</f>
        <v>VanArsdel</v>
      </c>
      <c r="Q373" s="5">
        <f>1/COUNTIFS(Sales_Data[Manufacturer Name],Sales_Data[[#This Row],[Manufacturer Name]])</f>
        <v>2.4570024570024569E-3</v>
      </c>
    </row>
    <row r="374" spans="1:17" x14ac:dyDescent="0.25">
      <c r="A374">
        <v>609</v>
      </c>
      <c r="B374" s="2">
        <v>42120</v>
      </c>
      <c r="C374" s="2" t="str">
        <f>TEXT(Sales_Data[[#This Row],[Date]],"yyyy")</f>
        <v>2015</v>
      </c>
      <c r="D374" s="2" t="str">
        <f>TEXT(Sales_Data[[#This Row],[Date]],"mmmm")</f>
        <v>April</v>
      </c>
      <c r="E374" s="2" t="str">
        <f>TEXT(Sales_Data[[#This Row],[Date]],"dddd")</f>
        <v>Sunday</v>
      </c>
      <c r="F374" t="s">
        <v>1602</v>
      </c>
      <c r="G374">
        <v>1</v>
      </c>
      <c r="H374" s="3">
        <v>10079.370000000001</v>
      </c>
      <c r="I374" t="s">
        <v>20</v>
      </c>
      <c r="J374" t="str">
        <f>INDEX(Location[State],MATCH(Sales_Data[[#This Row],[Zip]],Location[Zip],0))</f>
        <v>British Columbia</v>
      </c>
      <c r="K374" t="str">
        <f>INDEX(Product[Product Name],MATCH(Sales_Data[[#This Row],[ProductID]],Product[ProductID],0))</f>
        <v>Maximus UC-74</v>
      </c>
      <c r="L374">
        <f>1/COUNTIFS(Sales_Data[Product Name],Sales_Data[[#This Row],[Product Name]])</f>
        <v>0.1111111111111111</v>
      </c>
      <c r="M374" t="str">
        <f>INDEX(Product[Category],MATCH(Sales_Data[[#This Row],[ProductID]],Product[ProductID],0))</f>
        <v>Urban</v>
      </c>
      <c r="N374" t="str">
        <f>INDEX(Product[Segment],MATCH(Sales_Data[[#This Row],[ProductID]],Product[ProductID],0))</f>
        <v>Convenience</v>
      </c>
      <c r="O374">
        <f>INDEX(Product[ManufacturerID],MATCH(Sales_Data[[#This Row],[ProductID]],Product[ProductID],0))</f>
        <v>7</v>
      </c>
      <c r="P374" s="5" t="str">
        <f>INDEX(Manufacturer[Manufacturer Name],MATCH(Sales_Data[[#This Row],[Manufacturer ID]],Manufacturer[ManufacturerID],0))</f>
        <v>VanArsdel</v>
      </c>
      <c r="Q374" s="5">
        <f>1/COUNTIFS(Sales_Data[Manufacturer Name],Sales_Data[[#This Row],[Manufacturer Name]])</f>
        <v>2.4570024570024569E-3</v>
      </c>
    </row>
    <row r="375" spans="1:17" x14ac:dyDescent="0.25">
      <c r="A375">
        <v>609</v>
      </c>
      <c r="B375" s="2">
        <v>42168</v>
      </c>
      <c r="C375" s="2" t="str">
        <f>TEXT(Sales_Data[[#This Row],[Date]],"yyyy")</f>
        <v>2015</v>
      </c>
      <c r="D375" s="2" t="str">
        <f>TEXT(Sales_Data[[#This Row],[Date]],"mmmm")</f>
        <v>June</v>
      </c>
      <c r="E375" s="2" t="str">
        <f>TEXT(Sales_Data[[#This Row],[Date]],"dddd")</f>
        <v>Saturday</v>
      </c>
      <c r="F375" t="s">
        <v>391</v>
      </c>
      <c r="G375">
        <v>1</v>
      </c>
      <c r="H375" s="3">
        <v>10079.370000000001</v>
      </c>
      <c r="I375" t="s">
        <v>20</v>
      </c>
      <c r="J375" t="str">
        <f>INDEX(Location[State],MATCH(Sales_Data[[#This Row],[Zip]],Location[Zip],0))</f>
        <v>Quebec</v>
      </c>
      <c r="K375" t="str">
        <f>INDEX(Product[Product Name],MATCH(Sales_Data[[#This Row],[ProductID]],Product[ProductID],0))</f>
        <v>Maximus UC-74</v>
      </c>
      <c r="L375">
        <f>1/COUNTIFS(Sales_Data[Product Name],Sales_Data[[#This Row],[Product Name]])</f>
        <v>0.1111111111111111</v>
      </c>
      <c r="M375" t="str">
        <f>INDEX(Product[Category],MATCH(Sales_Data[[#This Row],[ProductID]],Product[ProductID],0))</f>
        <v>Urban</v>
      </c>
      <c r="N375" t="str">
        <f>INDEX(Product[Segment],MATCH(Sales_Data[[#This Row],[ProductID]],Product[ProductID],0))</f>
        <v>Convenience</v>
      </c>
      <c r="O375">
        <f>INDEX(Product[ManufacturerID],MATCH(Sales_Data[[#This Row],[ProductID]],Product[ProductID],0))</f>
        <v>7</v>
      </c>
      <c r="P375" s="5" t="str">
        <f>INDEX(Manufacturer[Manufacturer Name],MATCH(Sales_Data[[#This Row],[Manufacturer ID]],Manufacturer[ManufacturerID],0))</f>
        <v>VanArsdel</v>
      </c>
      <c r="Q375" s="5">
        <f>1/COUNTIFS(Sales_Data[Manufacturer Name],Sales_Data[[#This Row],[Manufacturer Name]])</f>
        <v>2.4570024570024569E-3</v>
      </c>
    </row>
    <row r="376" spans="1:17" x14ac:dyDescent="0.25">
      <c r="A376">
        <v>615</v>
      </c>
      <c r="B376" s="2">
        <v>42155</v>
      </c>
      <c r="C376" s="2" t="str">
        <f>TEXT(Sales_Data[[#This Row],[Date]],"yyyy")</f>
        <v>2015</v>
      </c>
      <c r="D376" s="2" t="str">
        <f>TEXT(Sales_Data[[#This Row],[Date]],"mmmm")</f>
        <v>May</v>
      </c>
      <c r="E376" s="2" t="str">
        <f>TEXT(Sales_Data[[#This Row],[Date]],"dddd")</f>
        <v>Sunday</v>
      </c>
      <c r="F376" t="s">
        <v>957</v>
      </c>
      <c r="G376">
        <v>1</v>
      </c>
      <c r="H376" s="3">
        <v>8189.37</v>
      </c>
      <c r="I376" t="s">
        <v>20</v>
      </c>
      <c r="J376" t="str">
        <f>INDEX(Location[State],MATCH(Sales_Data[[#This Row],[Zip]],Location[Zip],0))</f>
        <v>Ontario</v>
      </c>
      <c r="K376" t="str">
        <f>INDEX(Product[Product Name],MATCH(Sales_Data[[#This Row],[ProductID]],Product[ProductID],0))</f>
        <v>Maximus UC-80</v>
      </c>
      <c r="L376">
        <f>1/COUNTIFS(Sales_Data[Product Name],Sales_Data[[#This Row],[Product Name]])</f>
        <v>5.8823529411764705E-2</v>
      </c>
      <c r="M376" t="str">
        <f>INDEX(Product[Category],MATCH(Sales_Data[[#This Row],[ProductID]],Product[ProductID],0))</f>
        <v>Urban</v>
      </c>
      <c r="N376" t="str">
        <f>INDEX(Product[Segment],MATCH(Sales_Data[[#This Row],[ProductID]],Product[ProductID],0))</f>
        <v>Convenience</v>
      </c>
      <c r="O376">
        <f>INDEX(Product[ManufacturerID],MATCH(Sales_Data[[#This Row],[ProductID]],Product[ProductID],0))</f>
        <v>7</v>
      </c>
      <c r="P376" s="5" t="str">
        <f>INDEX(Manufacturer[Manufacturer Name],MATCH(Sales_Data[[#This Row],[Manufacturer ID]],Manufacturer[ManufacturerID],0))</f>
        <v>VanArsdel</v>
      </c>
      <c r="Q376" s="5">
        <f>1/COUNTIFS(Sales_Data[Manufacturer Name],Sales_Data[[#This Row],[Manufacturer Name]])</f>
        <v>2.4570024570024569E-3</v>
      </c>
    </row>
    <row r="377" spans="1:17" x14ac:dyDescent="0.25">
      <c r="A377">
        <v>615</v>
      </c>
      <c r="B377" s="2">
        <v>42039</v>
      </c>
      <c r="C377" s="2" t="str">
        <f>TEXT(Sales_Data[[#This Row],[Date]],"yyyy")</f>
        <v>2015</v>
      </c>
      <c r="D377" s="2" t="str">
        <f>TEXT(Sales_Data[[#This Row],[Date]],"mmmm")</f>
        <v>February</v>
      </c>
      <c r="E377" s="2" t="str">
        <f>TEXT(Sales_Data[[#This Row],[Date]],"dddd")</f>
        <v>Wednesday</v>
      </c>
      <c r="F377" t="s">
        <v>1385</v>
      </c>
      <c r="G377">
        <v>1</v>
      </c>
      <c r="H377" s="3">
        <v>8189.37</v>
      </c>
      <c r="I377" t="s">
        <v>20</v>
      </c>
      <c r="J377" t="str">
        <f>INDEX(Location[State],MATCH(Sales_Data[[#This Row],[Zip]],Location[Zip],0))</f>
        <v>Alberta</v>
      </c>
      <c r="K377" t="str">
        <f>INDEX(Product[Product Name],MATCH(Sales_Data[[#This Row],[ProductID]],Product[ProductID],0))</f>
        <v>Maximus UC-80</v>
      </c>
      <c r="L377">
        <f>1/COUNTIFS(Sales_Data[Product Name],Sales_Data[[#This Row],[Product Name]])</f>
        <v>5.8823529411764705E-2</v>
      </c>
      <c r="M377" t="str">
        <f>INDEX(Product[Category],MATCH(Sales_Data[[#This Row],[ProductID]],Product[ProductID],0))</f>
        <v>Urban</v>
      </c>
      <c r="N377" t="str">
        <f>INDEX(Product[Segment],MATCH(Sales_Data[[#This Row],[ProductID]],Product[ProductID],0))</f>
        <v>Convenience</v>
      </c>
      <c r="O377">
        <f>INDEX(Product[ManufacturerID],MATCH(Sales_Data[[#This Row],[ProductID]],Product[ProductID],0))</f>
        <v>7</v>
      </c>
      <c r="P377" s="5" t="str">
        <f>INDEX(Manufacturer[Manufacturer Name],MATCH(Sales_Data[[#This Row],[Manufacturer ID]],Manufacturer[ManufacturerID],0))</f>
        <v>VanArsdel</v>
      </c>
      <c r="Q377" s="5">
        <f>1/COUNTIFS(Sales_Data[Manufacturer Name],Sales_Data[[#This Row],[Manufacturer Name]])</f>
        <v>2.4570024570024569E-3</v>
      </c>
    </row>
    <row r="378" spans="1:17" x14ac:dyDescent="0.25">
      <c r="A378">
        <v>615</v>
      </c>
      <c r="B378" s="2">
        <v>42148</v>
      </c>
      <c r="C378" s="2" t="str">
        <f>TEXT(Sales_Data[[#This Row],[Date]],"yyyy")</f>
        <v>2015</v>
      </c>
      <c r="D378" s="2" t="str">
        <f>TEXT(Sales_Data[[#This Row],[Date]],"mmmm")</f>
        <v>May</v>
      </c>
      <c r="E378" s="2" t="str">
        <f>TEXT(Sales_Data[[#This Row],[Date]],"dddd")</f>
        <v>Sunday</v>
      </c>
      <c r="F378" t="s">
        <v>1560</v>
      </c>
      <c r="G378">
        <v>1</v>
      </c>
      <c r="H378" s="3">
        <v>8189.37</v>
      </c>
      <c r="I378" t="s">
        <v>20</v>
      </c>
      <c r="J378" t="str">
        <f>INDEX(Location[State],MATCH(Sales_Data[[#This Row],[Zip]],Location[Zip],0))</f>
        <v>British Columbia</v>
      </c>
      <c r="K378" t="str">
        <f>INDEX(Product[Product Name],MATCH(Sales_Data[[#This Row],[ProductID]],Product[ProductID],0))</f>
        <v>Maximus UC-80</v>
      </c>
      <c r="L378">
        <f>1/COUNTIFS(Sales_Data[Product Name],Sales_Data[[#This Row],[Product Name]])</f>
        <v>5.8823529411764705E-2</v>
      </c>
      <c r="M378" t="str">
        <f>INDEX(Product[Category],MATCH(Sales_Data[[#This Row],[ProductID]],Product[ProductID],0))</f>
        <v>Urban</v>
      </c>
      <c r="N378" t="str">
        <f>INDEX(Product[Segment],MATCH(Sales_Data[[#This Row],[ProductID]],Product[ProductID],0))</f>
        <v>Convenience</v>
      </c>
      <c r="O378">
        <f>INDEX(Product[ManufacturerID],MATCH(Sales_Data[[#This Row],[ProductID]],Product[ProductID],0))</f>
        <v>7</v>
      </c>
      <c r="P378" s="5" t="str">
        <f>INDEX(Manufacturer[Manufacturer Name],MATCH(Sales_Data[[#This Row],[Manufacturer ID]],Manufacturer[ManufacturerID],0))</f>
        <v>VanArsdel</v>
      </c>
      <c r="Q378" s="5">
        <f>1/COUNTIFS(Sales_Data[Manufacturer Name],Sales_Data[[#This Row],[Manufacturer Name]])</f>
        <v>2.4570024570024569E-3</v>
      </c>
    </row>
    <row r="379" spans="1:17" x14ac:dyDescent="0.25">
      <c r="A379">
        <v>615</v>
      </c>
      <c r="B379" s="2">
        <v>42101</v>
      </c>
      <c r="C379" s="2" t="str">
        <f>TEXT(Sales_Data[[#This Row],[Date]],"yyyy")</f>
        <v>2015</v>
      </c>
      <c r="D379" s="2" t="str">
        <f>TEXT(Sales_Data[[#This Row],[Date]],"mmmm")</f>
        <v>April</v>
      </c>
      <c r="E379" s="2" t="str">
        <f>TEXT(Sales_Data[[#This Row],[Date]],"dddd")</f>
        <v>Tuesday</v>
      </c>
      <c r="F379" t="s">
        <v>826</v>
      </c>
      <c r="G379">
        <v>1</v>
      </c>
      <c r="H379" s="3">
        <v>8189.37</v>
      </c>
      <c r="I379" t="s">
        <v>20</v>
      </c>
      <c r="J379" t="str">
        <f>INDEX(Location[State],MATCH(Sales_Data[[#This Row],[Zip]],Location[Zip],0))</f>
        <v>Ontario</v>
      </c>
      <c r="K379" t="str">
        <f>INDEX(Product[Product Name],MATCH(Sales_Data[[#This Row],[ProductID]],Product[ProductID],0))</f>
        <v>Maximus UC-80</v>
      </c>
      <c r="L379">
        <f>1/COUNTIFS(Sales_Data[Product Name],Sales_Data[[#This Row],[Product Name]])</f>
        <v>5.8823529411764705E-2</v>
      </c>
      <c r="M379" t="str">
        <f>INDEX(Product[Category],MATCH(Sales_Data[[#This Row],[ProductID]],Product[ProductID],0))</f>
        <v>Urban</v>
      </c>
      <c r="N379" t="str">
        <f>INDEX(Product[Segment],MATCH(Sales_Data[[#This Row],[ProductID]],Product[ProductID],0))</f>
        <v>Convenience</v>
      </c>
      <c r="O379">
        <f>INDEX(Product[ManufacturerID],MATCH(Sales_Data[[#This Row],[ProductID]],Product[ProductID],0))</f>
        <v>7</v>
      </c>
      <c r="P379" s="5" t="str">
        <f>INDEX(Manufacturer[Manufacturer Name],MATCH(Sales_Data[[#This Row],[Manufacturer ID]],Manufacturer[ManufacturerID],0))</f>
        <v>VanArsdel</v>
      </c>
      <c r="Q379" s="5">
        <f>1/COUNTIFS(Sales_Data[Manufacturer Name],Sales_Data[[#This Row],[Manufacturer Name]])</f>
        <v>2.4570024570024569E-3</v>
      </c>
    </row>
    <row r="380" spans="1:17" x14ac:dyDescent="0.25">
      <c r="A380">
        <v>615</v>
      </c>
      <c r="B380" s="2">
        <v>42056</v>
      </c>
      <c r="C380" s="2" t="str">
        <f>TEXT(Sales_Data[[#This Row],[Date]],"yyyy")</f>
        <v>2015</v>
      </c>
      <c r="D380" s="2" t="str">
        <f>TEXT(Sales_Data[[#This Row],[Date]],"mmmm")</f>
        <v>February</v>
      </c>
      <c r="E380" s="2" t="str">
        <f>TEXT(Sales_Data[[#This Row],[Date]],"dddd")</f>
        <v>Saturday</v>
      </c>
      <c r="F380" t="s">
        <v>1378</v>
      </c>
      <c r="G380">
        <v>1</v>
      </c>
      <c r="H380" s="3">
        <v>8189.37</v>
      </c>
      <c r="I380" t="s">
        <v>20</v>
      </c>
      <c r="J380" t="str">
        <f>INDEX(Location[State],MATCH(Sales_Data[[#This Row],[Zip]],Location[Zip],0))</f>
        <v>Alberta</v>
      </c>
      <c r="K380" t="str">
        <f>INDEX(Product[Product Name],MATCH(Sales_Data[[#This Row],[ProductID]],Product[ProductID],0))</f>
        <v>Maximus UC-80</v>
      </c>
      <c r="L380">
        <f>1/COUNTIFS(Sales_Data[Product Name],Sales_Data[[#This Row],[Product Name]])</f>
        <v>5.8823529411764705E-2</v>
      </c>
      <c r="M380" t="str">
        <f>INDEX(Product[Category],MATCH(Sales_Data[[#This Row],[ProductID]],Product[ProductID],0))</f>
        <v>Urban</v>
      </c>
      <c r="N380" t="str">
        <f>INDEX(Product[Segment],MATCH(Sales_Data[[#This Row],[ProductID]],Product[ProductID],0))</f>
        <v>Convenience</v>
      </c>
      <c r="O380">
        <f>INDEX(Product[ManufacturerID],MATCH(Sales_Data[[#This Row],[ProductID]],Product[ProductID],0))</f>
        <v>7</v>
      </c>
      <c r="P380" s="5" t="str">
        <f>INDEX(Manufacturer[Manufacturer Name],MATCH(Sales_Data[[#This Row],[Manufacturer ID]],Manufacturer[ManufacturerID],0))</f>
        <v>VanArsdel</v>
      </c>
      <c r="Q380" s="5">
        <f>1/COUNTIFS(Sales_Data[Manufacturer Name],Sales_Data[[#This Row],[Manufacturer Name]])</f>
        <v>2.4570024570024569E-3</v>
      </c>
    </row>
    <row r="381" spans="1:17" x14ac:dyDescent="0.25">
      <c r="A381">
        <v>615</v>
      </c>
      <c r="B381" s="2">
        <v>42069</v>
      </c>
      <c r="C381" s="2" t="str">
        <f>TEXT(Sales_Data[[#This Row],[Date]],"yyyy")</f>
        <v>2015</v>
      </c>
      <c r="D381" s="2" t="str">
        <f>TEXT(Sales_Data[[#This Row],[Date]],"mmmm")</f>
        <v>March</v>
      </c>
      <c r="E381" s="2" t="str">
        <f>TEXT(Sales_Data[[#This Row],[Date]],"dddd")</f>
        <v>Friday</v>
      </c>
      <c r="F381" t="s">
        <v>1400</v>
      </c>
      <c r="G381">
        <v>1</v>
      </c>
      <c r="H381" s="3">
        <v>8189.37</v>
      </c>
      <c r="I381" t="s">
        <v>20</v>
      </c>
      <c r="J381" t="str">
        <f>INDEX(Location[State],MATCH(Sales_Data[[#This Row],[Zip]],Location[Zip],0))</f>
        <v>Alberta</v>
      </c>
      <c r="K381" t="str">
        <f>INDEX(Product[Product Name],MATCH(Sales_Data[[#This Row],[ProductID]],Product[ProductID],0))</f>
        <v>Maximus UC-80</v>
      </c>
      <c r="L381">
        <f>1/COUNTIFS(Sales_Data[Product Name],Sales_Data[[#This Row],[Product Name]])</f>
        <v>5.8823529411764705E-2</v>
      </c>
      <c r="M381" t="str">
        <f>INDEX(Product[Category],MATCH(Sales_Data[[#This Row],[ProductID]],Product[ProductID],0))</f>
        <v>Urban</v>
      </c>
      <c r="N381" t="str">
        <f>INDEX(Product[Segment],MATCH(Sales_Data[[#This Row],[ProductID]],Product[ProductID],0))</f>
        <v>Convenience</v>
      </c>
      <c r="O381">
        <f>INDEX(Product[ManufacturerID],MATCH(Sales_Data[[#This Row],[ProductID]],Product[ProductID],0))</f>
        <v>7</v>
      </c>
      <c r="P381" s="5" t="str">
        <f>INDEX(Manufacturer[Manufacturer Name],MATCH(Sales_Data[[#This Row],[Manufacturer ID]],Manufacturer[ManufacturerID],0))</f>
        <v>VanArsdel</v>
      </c>
      <c r="Q381" s="5">
        <f>1/COUNTIFS(Sales_Data[Manufacturer Name],Sales_Data[[#This Row],[Manufacturer Name]])</f>
        <v>2.4570024570024569E-3</v>
      </c>
    </row>
    <row r="382" spans="1:17" x14ac:dyDescent="0.25">
      <c r="A382">
        <v>615</v>
      </c>
      <c r="B382" s="2">
        <v>42124</v>
      </c>
      <c r="C382" s="2" t="str">
        <f>TEXT(Sales_Data[[#This Row],[Date]],"yyyy")</f>
        <v>2015</v>
      </c>
      <c r="D382" s="2" t="str">
        <f>TEXT(Sales_Data[[#This Row],[Date]],"mmmm")</f>
        <v>April</v>
      </c>
      <c r="E382" s="2" t="str">
        <f>TEXT(Sales_Data[[#This Row],[Date]],"dddd")</f>
        <v>Thursday</v>
      </c>
      <c r="F382" t="s">
        <v>1560</v>
      </c>
      <c r="G382">
        <v>1</v>
      </c>
      <c r="H382" s="3">
        <v>8189.37</v>
      </c>
      <c r="I382" t="s">
        <v>20</v>
      </c>
      <c r="J382" t="str">
        <f>INDEX(Location[State],MATCH(Sales_Data[[#This Row],[Zip]],Location[Zip],0))</f>
        <v>British Columbia</v>
      </c>
      <c r="K382" t="str">
        <f>INDEX(Product[Product Name],MATCH(Sales_Data[[#This Row],[ProductID]],Product[ProductID],0))</f>
        <v>Maximus UC-80</v>
      </c>
      <c r="L382">
        <f>1/COUNTIFS(Sales_Data[Product Name],Sales_Data[[#This Row],[Product Name]])</f>
        <v>5.8823529411764705E-2</v>
      </c>
      <c r="M382" t="str">
        <f>INDEX(Product[Category],MATCH(Sales_Data[[#This Row],[ProductID]],Product[ProductID],0))</f>
        <v>Urban</v>
      </c>
      <c r="N382" t="str">
        <f>INDEX(Product[Segment],MATCH(Sales_Data[[#This Row],[ProductID]],Product[ProductID],0))</f>
        <v>Convenience</v>
      </c>
      <c r="O382">
        <f>INDEX(Product[ManufacturerID],MATCH(Sales_Data[[#This Row],[ProductID]],Product[ProductID],0))</f>
        <v>7</v>
      </c>
      <c r="P382" s="5" t="str">
        <f>INDEX(Manufacturer[Manufacturer Name],MATCH(Sales_Data[[#This Row],[Manufacturer ID]],Manufacturer[ManufacturerID],0))</f>
        <v>VanArsdel</v>
      </c>
      <c r="Q382" s="5">
        <f>1/COUNTIFS(Sales_Data[Manufacturer Name],Sales_Data[[#This Row],[Manufacturer Name]])</f>
        <v>2.4570024570024569E-3</v>
      </c>
    </row>
    <row r="383" spans="1:17" x14ac:dyDescent="0.25">
      <c r="A383">
        <v>615</v>
      </c>
      <c r="B383" s="2">
        <v>42087</v>
      </c>
      <c r="C383" s="2" t="str">
        <f>TEXT(Sales_Data[[#This Row],[Date]],"yyyy")</f>
        <v>2015</v>
      </c>
      <c r="D383" s="2" t="str">
        <f>TEXT(Sales_Data[[#This Row],[Date]],"mmmm")</f>
        <v>March</v>
      </c>
      <c r="E383" s="2" t="str">
        <f>TEXT(Sales_Data[[#This Row],[Date]],"dddd")</f>
        <v>Tuesday</v>
      </c>
      <c r="F383" t="s">
        <v>1577</v>
      </c>
      <c r="G383">
        <v>1</v>
      </c>
      <c r="H383" s="3">
        <v>8189.37</v>
      </c>
      <c r="I383" t="s">
        <v>20</v>
      </c>
      <c r="J383" t="str">
        <f>INDEX(Location[State],MATCH(Sales_Data[[#This Row],[Zip]],Location[Zip],0))</f>
        <v>British Columbia</v>
      </c>
      <c r="K383" t="str">
        <f>INDEX(Product[Product Name],MATCH(Sales_Data[[#This Row],[ProductID]],Product[ProductID],0))</f>
        <v>Maximus UC-80</v>
      </c>
      <c r="L383">
        <f>1/COUNTIFS(Sales_Data[Product Name],Sales_Data[[#This Row],[Product Name]])</f>
        <v>5.8823529411764705E-2</v>
      </c>
      <c r="M383" t="str">
        <f>INDEX(Product[Category],MATCH(Sales_Data[[#This Row],[ProductID]],Product[ProductID],0))</f>
        <v>Urban</v>
      </c>
      <c r="N383" t="str">
        <f>INDEX(Product[Segment],MATCH(Sales_Data[[#This Row],[ProductID]],Product[ProductID],0))</f>
        <v>Convenience</v>
      </c>
      <c r="O383">
        <f>INDEX(Product[ManufacturerID],MATCH(Sales_Data[[#This Row],[ProductID]],Product[ProductID],0))</f>
        <v>7</v>
      </c>
      <c r="P383" s="5" t="str">
        <f>INDEX(Manufacturer[Manufacturer Name],MATCH(Sales_Data[[#This Row],[Manufacturer ID]],Manufacturer[ManufacturerID],0))</f>
        <v>VanArsdel</v>
      </c>
      <c r="Q383" s="5">
        <f>1/COUNTIFS(Sales_Data[Manufacturer Name],Sales_Data[[#This Row],[Manufacturer Name]])</f>
        <v>2.4570024570024569E-3</v>
      </c>
    </row>
    <row r="384" spans="1:17" x14ac:dyDescent="0.25">
      <c r="A384">
        <v>615</v>
      </c>
      <c r="B384" s="2">
        <v>42101</v>
      </c>
      <c r="C384" s="2" t="str">
        <f>TEXT(Sales_Data[[#This Row],[Date]],"yyyy")</f>
        <v>2015</v>
      </c>
      <c r="D384" s="2" t="str">
        <f>TEXT(Sales_Data[[#This Row],[Date]],"mmmm")</f>
        <v>April</v>
      </c>
      <c r="E384" s="2" t="str">
        <f>TEXT(Sales_Data[[#This Row],[Date]],"dddd")</f>
        <v>Tuesday</v>
      </c>
      <c r="F384" t="s">
        <v>1560</v>
      </c>
      <c r="G384">
        <v>1</v>
      </c>
      <c r="H384" s="3">
        <v>8189.37</v>
      </c>
      <c r="I384" t="s">
        <v>20</v>
      </c>
      <c r="J384" t="str">
        <f>INDEX(Location[State],MATCH(Sales_Data[[#This Row],[Zip]],Location[Zip],0))</f>
        <v>British Columbia</v>
      </c>
      <c r="K384" t="str">
        <f>INDEX(Product[Product Name],MATCH(Sales_Data[[#This Row],[ProductID]],Product[ProductID],0))</f>
        <v>Maximus UC-80</v>
      </c>
      <c r="L384">
        <f>1/COUNTIFS(Sales_Data[Product Name],Sales_Data[[#This Row],[Product Name]])</f>
        <v>5.8823529411764705E-2</v>
      </c>
      <c r="M384" t="str">
        <f>INDEX(Product[Category],MATCH(Sales_Data[[#This Row],[ProductID]],Product[ProductID],0))</f>
        <v>Urban</v>
      </c>
      <c r="N384" t="str">
        <f>INDEX(Product[Segment],MATCH(Sales_Data[[#This Row],[ProductID]],Product[ProductID],0))</f>
        <v>Convenience</v>
      </c>
      <c r="O384">
        <f>INDEX(Product[ManufacturerID],MATCH(Sales_Data[[#This Row],[ProductID]],Product[ProductID],0))</f>
        <v>7</v>
      </c>
      <c r="P384" s="5" t="str">
        <f>INDEX(Manufacturer[Manufacturer Name],MATCH(Sales_Data[[#This Row],[Manufacturer ID]],Manufacturer[ManufacturerID],0))</f>
        <v>VanArsdel</v>
      </c>
      <c r="Q384" s="5">
        <f>1/COUNTIFS(Sales_Data[Manufacturer Name],Sales_Data[[#This Row],[Manufacturer Name]])</f>
        <v>2.4570024570024569E-3</v>
      </c>
    </row>
    <row r="385" spans="1:17" x14ac:dyDescent="0.25">
      <c r="A385">
        <v>615</v>
      </c>
      <c r="B385" s="2">
        <v>42123</v>
      </c>
      <c r="C385" s="2" t="str">
        <f>TEXT(Sales_Data[[#This Row],[Date]],"yyyy")</f>
        <v>2015</v>
      </c>
      <c r="D385" s="2" t="str">
        <f>TEXT(Sales_Data[[#This Row],[Date]],"mmmm")</f>
        <v>April</v>
      </c>
      <c r="E385" s="2" t="str">
        <f>TEXT(Sales_Data[[#This Row],[Date]],"dddd")</f>
        <v>Wednesday</v>
      </c>
      <c r="F385" t="s">
        <v>1394</v>
      </c>
      <c r="G385">
        <v>1</v>
      </c>
      <c r="H385" s="3">
        <v>8189.37</v>
      </c>
      <c r="I385" t="s">
        <v>20</v>
      </c>
      <c r="J385" t="str">
        <f>INDEX(Location[State],MATCH(Sales_Data[[#This Row],[Zip]],Location[Zip],0))</f>
        <v>Alberta</v>
      </c>
      <c r="K385" t="str">
        <f>INDEX(Product[Product Name],MATCH(Sales_Data[[#This Row],[ProductID]],Product[ProductID],0))</f>
        <v>Maximus UC-80</v>
      </c>
      <c r="L385">
        <f>1/COUNTIFS(Sales_Data[Product Name],Sales_Data[[#This Row],[Product Name]])</f>
        <v>5.8823529411764705E-2</v>
      </c>
      <c r="M385" t="str">
        <f>INDEX(Product[Category],MATCH(Sales_Data[[#This Row],[ProductID]],Product[ProductID],0))</f>
        <v>Urban</v>
      </c>
      <c r="N385" t="str">
        <f>INDEX(Product[Segment],MATCH(Sales_Data[[#This Row],[ProductID]],Product[ProductID],0))</f>
        <v>Convenience</v>
      </c>
      <c r="O385">
        <f>INDEX(Product[ManufacturerID],MATCH(Sales_Data[[#This Row],[ProductID]],Product[ProductID],0))</f>
        <v>7</v>
      </c>
      <c r="P385" s="5" t="str">
        <f>INDEX(Manufacturer[Manufacturer Name],MATCH(Sales_Data[[#This Row],[Manufacturer ID]],Manufacturer[ManufacturerID],0))</f>
        <v>VanArsdel</v>
      </c>
      <c r="Q385" s="5">
        <f>1/COUNTIFS(Sales_Data[Manufacturer Name],Sales_Data[[#This Row],[Manufacturer Name]])</f>
        <v>2.4570024570024569E-3</v>
      </c>
    </row>
    <row r="386" spans="1:17" x14ac:dyDescent="0.25">
      <c r="A386">
        <v>615</v>
      </c>
      <c r="B386" s="2">
        <v>42090</v>
      </c>
      <c r="C386" s="2" t="str">
        <f>TEXT(Sales_Data[[#This Row],[Date]],"yyyy")</f>
        <v>2015</v>
      </c>
      <c r="D386" s="2" t="str">
        <f>TEXT(Sales_Data[[#This Row],[Date]],"mmmm")</f>
        <v>March</v>
      </c>
      <c r="E386" s="2" t="str">
        <f>TEXT(Sales_Data[[#This Row],[Date]],"dddd")</f>
        <v>Friday</v>
      </c>
      <c r="F386" t="s">
        <v>984</v>
      </c>
      <c r="G386">
        <v>1</v>
      </c>
      <c r="H386" s="3">
        <v>8189.37</v>
      </c>
      <c r="I386" t="s">
        <v>20</v>
      </c>
      <c r="J386" t="str">
        <f>INDEX(Location[State],MATCH(Sales_Data[[#This Row],[Zip]],Location[Zip],0))</f>
        <v>Ontario</v>
      </c>
      <c r="K386" t="str">
        <f>INDEX(Product[Product Name],MATCH(Sales_Data[[#This Row],[ProductID]],Product[ProductID],0))</f>
        <v>Maximus UC-80</v>
      </c>
      <c r="L386">
        <f>1/COUNTIFS(Sales_Data[Product Name],Sales_Data[[#This Row],[Product Name]])</f>
        <v>5.8823529411764705E-2</v>
      </c>
      <c r="M386" t="str">
        <f>INDEX(Product[Category],MATCH(Sales_Data[[#This Row],[ProductID]],Product[ProductID],0))</f>
        <v>Urban</v>
      </c>
      <c r="N386" t="str">
        <f>INDEX(Product[Segment],MATCH(Sales_Data[[#This Row],[ProductID]],Product[ProductID],0))</f>
        <v>Convenience</v>
      </c>
      <c r="O386">
        <f>INDEX(Product[ManufacturerID],MATCH(Sales_Data[[#This Row],[ProductID]],Product[ProductID],0))</f>
        <v>7</v>
      </c>
      <c r="P386" s="5" t="str">
        <f>INDEX(Manufacturer[Manufacturer Name],MATCH(Sales_Data[[#This Row],[Manufacturer ID]],Manufacturer[ManufacturerID],0))</f>
        <v>VanArsdel</v>
      </c>
      <c r="Q386" s="5">
        <f>1/COUNTIFS(Sales_Data[Manufacturer Name],Sales_Data[[#This Row],[Manufacturer Name]])</f>
        <v>2.4570024570024569E-3</v>
      </c>
    </row>
    <row r="387" spans="1:17" x14ac:dyDescent="0.25">
      <c r="A387">
        <v>615</v>
      </c>
      <c r="B387" s="2">
        <v>42153</v>
      </c>
      <c r="C387" s="2" t="str">
        <f>TEXT(Sales_Data[[#This Row],[Date]],"yyyy")</f>
        <v>2015</v>
      </c>
      <c r="D387" s="2" t="str">
        <f>TEXT(Sales_Data[[#This Row],[Date]],"mmmm")</f>
        <v>May</v>
      </c>
      <c r="E387" s="2" t="str">
        <f>TEXT(Sales_Data[[#This Row],[Date]],"dddd")</f>
        <v>Friday</v>
      </c>
      <c r="F387" t="s">
        <v>1220</v>
      </c>
      <c r="G387">
        <v>1</v>
      </c>
      <c r="H387" s="3">
        <v>8189.37</v>
      </c>
      <c r="I387" t="s">
        <v>20</v>
      </c>
      <c r="J387" t="str">
        <f>INDEX(Location[State],MATCH(Sales_Data[[#This Row],[Zip]],Location[Zip],0))</f>
        <v>Manitoba</v>
      </c>
      <c r="K387" t="str">
        <f>INDEX(Product[Product Name],MATCH(Sales_Data[[#This Row],[ProductID]],Product[ProductID],0))</f>
        <v>Maximus UC-80</v>
      </c>
      <c r="L387">
        <f>1/COUNTIFS(Sales_Data[Product Name],Sales_Data[[#This Row],[Product Name]])</f>
        <v>5.8823529411764705E-2</v>
      </c>
      <c r="M387" t="str">
        <f>INDEX(Product[Category],MATCH(Sales_Data[[#This Row],[ProductID]],Product[ProductID],0))</f>
        <v>Urban</v>
      </c>
      <c r="N387" t="str">
        <f>INDEX(Product[Segment],MATCH(Sales_Data[[#This Row],[ProductID]],Product[ProductID],0))</f>
        <v>Convenience</v>
      </c>
      <c r="O387">
        <f>INDEX(Product[ManufacturerID],MATCH(Sales_Data[[#This Row],[ProductID]],Product[ProductID],0))</f>
        <v>7</v>
      </c>
      <c r="P387" s="5" t="str">
        <f>INDEX(Manufacturer[Manufacturer Name],MATCH(Sales_Data[[#This Row],[Manufacturer ID]],Manufacturer[ManufacturerID],0))</f>
        <v>VanArsdel</v>
      </c>
      <c r="Q387" s="5">
        <f>1/COUNTIFS(Sales_Data[Manufacturer Name],Sales_Data[[#This Row],[Manufacturer Name]])</f>
        <v>2.4570024570024569E-3</v>
      </c>
    </row>
    <row r="388" spans="1:17" x14ac:dyDescent="0.25">
      <c r="A388">
        <v>615</v>
      </c>
      <c r="B388" s="2">
        <v>42099</v>
      </c>
      <c r="C388" s="2" t="str">
        <f>TEXT(Sales_Data[[#This Row],[Date]],"yyyy")</f>
        <v>2015</v>
      </c>
      <c r="D388" s="2" t="str">
        <f>TEXT(Sales_Data[[#This Row],[Date]],"mmmm")</f>
        <v>April</v>
      </c>
      <c r="E388" s="2" t="str">
        <f>TEXT(Sales_Data[[#This Row],[Date]],"dddd")</f>
        <v>Sunday</v>
      </c>
      <c r="F388" t="s">
        <v>1382</v>
      </c>
      <c r="G388">
        <v>1</v>
      </c>
      <c r="H388" s="3">
        <v>8189.37</v>
      </c>
      <c r="I388" t="s">
        <v>20</v>
      </c>
      <c r="J388" t="str">
        <f>INDEX(Location[State],MATCH(Sales_Data[[#This Row],[Zip]],Location[Zip],0))</f>
        <v>Alberta</v>
      </c>
      <c r="K388" t="str">
        <f>INDEX(Product[Product Name],MATCH(Sales_Data[[#This Row],[ProductID]],Product[ProductID],0))</f>
        <v>Maximus UC-80</v>
      </c>
      <c r="L388">
        <f>1/COUNTIFS(Sales_Data[Product Name],Sales_Data[[#This Row],[Product Name]])</f>
        <v>5.8823529411764705E-2</v>
      </c>
      <c r="M388" t="str">
        <f>INDEX(Product[Category],MATCH(Sales_Data[[#This Row],[ProductID]],Product[ProductID],0))</f>
        <v>Urban</v>
      </c>
      <c r="N388" t="str">
        <f>INDEX(Product[Segment],MATCH(Sales_Data[[#This Row],[ProductID]],Product[ProductID],0))</f>
        <v>Convenience</v>
      </c>
      <c r="O388">
        <f>INDEX(Product[ManufacturerID],MATCH(Sales_Data[[#This Row],[ProductID]],Product[ProductID],0))</f>
        <v>7</v>
      </c>
      <c r="P388" s="5" t="str">
        <f>INDEX(Manufacturer[Manufacturer Name],MATCH(Sales_Data[[#This Row],[Manufacturer ID]],Manufacturer[ManufacturerID],0))</f>
        <v>VanArsdel</v>
      </c>
      <c r="Q388" s="5">
        <f>1/COUNTIFS(Sales_Data[Manufacturer Name],Sales_Data[[#This Row],[Manufacturer Name]])</f>
        <v>2.4570024570024569E-3</v>
      </c>
    </row>
    <row r="389" spans="1:17" x14ac:dyDescent="0.25">
      <c r="A389">
        <v>615</v>
      </c>
      <c r="B389" s="2">
        <v>42032</v>
      </c>
      <c r="C389" s="2" t="str">
        <f>TEXT(Sales_Data[[#This Row],[Date]],"yyyy")</f>
        <v>2015</v>
      </c>
      <c r="D389" s="2" t="str">
        <f>TEXT(Sales_Data[[#This Row],[Date]],"mmmm")</f>
        <v>January</v>
      </c>
      <c r="E389" s="2" t="str">
        <f>TEXT(Sales_Data[[#This Row],[Date]],"dddd")</f>
        <v>Wednesday</v>
      </c>
      <c r="F389" t="s">
        <v>1230</v>
      </c>
      <c r="G389">
        <v>1</v>
      </c>
      <c r="H389" s="3">
        <v>8189.37</v>
      </c>
      <c r="I389" t="s">
        <v>20</v>
      </c>
      <c r="J389" t="str">
        <f>INDEX(Location[State],MATCH(Sales_Data[[#This Row],[Zip]],Location[Zip],0))</f>
        <v>Manitoba</v>
      </c>
      <c r="K389" t="str">
        <f>INDEX(Product[Product Name],MATCH(Sales_Data[[#This Row],[ProductID]],Product[ProductID],0))</f>
        <v>Maximus UC-80</v>
      </c>
      <c r="L389">
        <f>1/COUNTIFS(Sales_Data[Product Name],Sales_Data[[#This Row],[Product Name]])</f>
        <v>5.8823529411764705E-2</v>
      </c>
      <c r="M389" t="str">
        <f>INDEX(Product[Category],MATCH(Sales_Data[[#This Row],[ProductID]],Product[ProductID],0))</f>
        <v>Urban</v>
      </c>
      <c r="N389" t="str">
        <f>INDEX(Product[Segment],MATCH(Sales_Data[[#This Row],[ProductID]],Product[ProductID],0))</f>
        <v>Convenience</v>
      </c>
      <c r="O389">
        <f>INDEX(Product[ManufacturerID],MATCH(Sales_Data[[#This Row],[ProductID]],Product[ProductID],0))</f>
        <v>7</v>
      </c>
      <c r="P389" s="5" t="str">
        <f>INDEX(Manufacturer[Manufacturer Name],MATCH(Sales_Data[[#This Row],[Manufacturer ID]],Manufacturer[ManufacturerID],0))</f>
        <v>VanArsdel</v>
      </c>
      <c r="Q389" s="5">
        <f>1/COUNTIFS(Sales_Data[Manufacturer Name],Sales_Data[[#This Row],[Manufacturer Name]])</f>
        <v>2.4570024570024569E-3</v>
      </c>
    </row>
    <row r="390" spans="1:17" x14ac:dyDescent="0.25">
      <c r="A390">
        <v>615</v>
      </c>
      <c r="B390" s="2">
        <v>42113</v>
      </c>
      <c r="C390" s="2" t="str">
        <f>TEXT(Sales_Data[[#This Row],[Date]],"yyyy")</f>
        <v>2015</v>
      </c>
      <c r="D390" s="2" t="str">
        <f>TEXT(Sales_Data[[#This Row],[Date]],"mmmm")</f>
        <v>April</v>
      </c>
      <c r="E390" s="2" t="str">
        <f>TEXT(Sales_Data[[#This Row],[Date]],"dddd")</f>
        <v>Sunday</v>
      </c>
      <c r="F390" t="s">
        <v>984</v>
      </c>
      <c r="G390">
        <v>1</v>
      </c>
      <c r="H390" s="3">
        <v>8189.37</v>
      </c>
      <c r="I390" t="s">
        <v>20</v>
      </c>
      <c r="J390" t="str">
        <f>INDEX(Location[State],MATCH(Sales_Data[[#This Row],[Zip]],Location[Zip],0))</f>
        <v>Ontario</v>
      </c>
      <c r="K390" t="str">
        <f>INDEX(Product[Product Name],MATCH(Sales_Data[[#This Row],[ProductID]],Product[ProductID],0))</f>
        <v>Maximus UC-80</v>
      </c>
      <c r="L390">
        <f>1/COUNTIFS(Sales_Data[Product Name],Sales_Data[[#This Row],[Product Name]])</f>
        <v>5.8823529411764705E-2</v>
      </c>
      <c r="M390" t="str">
        <f>INDEX(Product[Category],MATCH(Sales_Data[[#This Row],[ProductID]],Product[ProductID],0))</f>
        <v>Urban</v>
      </c>
      <c r="N390" t="str">
        <f>INDEX(Product[Segment],MATCH(Sales_Data[[#This Row],[ProductID]],Product[ProductID],0))</f>
        <v>Convenience</v>
      </c>
      <c r="O390">
        <f>INDEX(Product[ManufacturerID],MATCH(Sales_Data[[#This Row],[ProductID]],Product[ProductID],0))</f>
        <v>7</v>
      </c>
      <c r="P390" s="5" t="str">
        <f>INDEX(Manufacturer[Manufacturer Name],MATCH(Sales_Data[[#This Row],[Manufacturer ID]],Manufacturer[ManufacturerID],0))</f>
        <v>VanArsdel</v>
      </c>
      <c r="Q390" s="5">
        <f>1/COUNTIFS(Sales_Data[Manufacturer Name],Sales_Data[[#This Row],[Manufacturer Name]])</f>
        <v>2.4570024570024569E-3</v>
      </c>
    </row>
    <row r="391" spans="1:17" x14ac:dyDescent="0.25">
      <c r="A391">
        <v>615</v>
      </c>
      <c r="B391" s="2">
        <v>42121</v>
      </c>
      <c r="C391" s="2" t="str">
        <f>TEXT(Sales_Data[[#This Row],[Date]],"yyyy")</f>
        <v>2015</v>
      </c>
      <c r="D391" s="2" t="str">
        <f>TEXT(Sales_Data[[#This Row],[Date]],"mmmm")</f>
        <v>April</v>
      </c>
      <c r="E391" s="2" t="str">
        <f>TEXT(Sales_Data[[#This Row],[Date]],"dddd")</f>
        <v>Monday</v>
      </c>
      <c r="F391" t="s">
        <v>685</v>
      </c>
      <c r="G391">
        <v>1</v>
      </c>
      <c r="H391" s="3">
        <v>8189.37</v>
      </c>
      <c r="I391" t="s">
        <v>20</v>
      </c>
      <c r="J391" t="str">
        <f>INDEX(Location[State],MATCH(Sales_Data[[#This Row],[Zip]],Location[Zip],0))</f>
        <v>Ontario</v>
      </c>
      <c r="K391" t="str">
        <f>INDEX(Product[Product Name],MATCH(Sales_Data[[#This Row],[ProductID]],Product[ProductID],0))</f>
        <v>Maximus UC-80</v>
      </c>
      <c r="L391">
        <f>1/COUNTIFS(Sales_Data[Product Name],Sales_Data[[#This Row],[Product Name]])</f>
        <v>5.8823529411764705E-2</v>
      </c>
      <c r="M391" t="str">
        <f>INDEX(Product[Category],MATCH(Sales_Data[[#This Row],[ProductID]],Product[ProductID],0))</f>
        <v>Urban</v>
      </c>
      <c r="N391" t="str">
        <f>INDEX(Product[Segment],MATCH(Sales_Data[[#This Row],[ProductID]],Product[ProductID],0))</f>
        <v>Convenience</v>
      </c>
      <c r="O391">
        <f>INDEX(Product[ManufacturerID],MATCH(Sales_Data[[#This Row],[ProductID]],Product[ProductID],0))</f>
        <v>7</v>
      </c>
      <c r="P391" s="5" t="str">
        <f>INDEX(Manufacturer[Manufacturer Name],MATCH(Sales_Data[[#This Row],[Manufacturer ID]],Manufacturer[ManufacturerID],0))</f>
        <v>VanArsdel</v>
      </c>
      <c r="Q391" s="5">
        <f>1/COUNTIFS(Sales_Data[Manufacturer Name],Sales_Data[[#This Row],[Manufacturer Name]])</f>
        <v>2.4570024570024569E-3</v>
      </c>
    </row>
    <row r="392" spans="1:17" x14ac:dyDescent="0.25">
      <c r="A392">
        <v>615</v>
      </c>
      <c r="B392" s="2">
        <v>42045</v>
      </c>
      <c r="C392" s="2" t="str">
        <f>TEXT(Sales_Data[[#This Row],[Date]],"yyyy")</f>
        <v>2015</v>
      </c>
      <c r="D392" s="2" t="str">
        <f>TEXT(Sales_Data[[#This Row],[Date]],"mmmm")</f>
        <v>February</v>
      </c>
      <c r="E392" s="2" t="str">
        <f>TEXT(Sales_Data[[#This Row],[Date]],"dddd")</f>
        <v>Tuesday</v>
      </c>
      <c r="F392" t="s">
        <v>953</v>
      </c>
      <c r="G392">
        <v>1</v>
      </c>
      <c r="H392" s="3">
        <v>8189.37</v>
      </c>
      <c r="I392" t="s">
        <v>20</v>
      </c>
      <c r="J392" t="str">
        <f>INDEX(Location[State],MATCH(Sales_Data[[#This Row],[Zip]],Location[Zip],0))</f>
        <v>Ontario</v>
      </c>
      <c r="K392" t="str">
        <f>INDEX(Product[Product Name],MATCH(Sales_Data[[#This Row],[ProductID]],Product[ProductID],0))</f>
        <v>Maximus UC-80</v>
      </c>
      <c r="L392">
        <f>1/COUNTIFS(Sales_Data[Product Name],Sales_Data[[#This Row],[Product Name]])</f>
        <v>5.8823529411764705E-2</v>
      </c>
      <c r="M392" t="str">
        <f>INDEX(Product[Category],MATCH(Sales_Data[[#This Row],[ProductID]],Product[ProductID],0))</f>
        <v>Urban</v>
      </c>
      <c r="N392" t="str">
        <f>INDEX(Product[Segment],MATCH(Sales_Data[[#This Row],[ProductID]],Product[ProductID],0))</f>
        <v>Convenience</v>
      </c>
      <c r="O392">
        <f>INDEX(Product[ManufacturerID],MATCH(Sales_Data[[#This Row],[ProductID]],Product[ProductID],0))</f>
        <v>7</v>
      </c>
      <c r="P392" s="5" t="str">
        <f>INDEX(Manufacturer[Manufacturer Name],MATCH(Sales_Data[[#This Row],[Manufacturer ID]],Manufacturer[ManufacturerID],0))</f>
        <v>VanArsdel</v>
      </c>
      <c r="Q392" s="5">
        <f>1/COUNTIFS(Sales_Data[Manufacturer Name],Sales_Data[[#This Row],[Manufacturer Name]])</f>
        <v>2.4570024570024569E-3</v>
      </c>
    </row>
    <row r="393" spans="1:17" x14ac:dyDescent="0.25">
      <c r="A393">
        <v>626</v>
      </c>
      <c r="B393" s="2">
        <v>42019</v>
      </c>
      <c r="C393" s="2" t="str">
        <f>TEXT(Sales_Data[[#This Row],[Date]],"yyyy")</f>
        <v>2015</v>
      </c>
      <c r="D393" s="2" t="str">
        <f>TEXT(Sales_Data[[#This Row],[Date]],"mmmm")</f>
        <v>January</v>
      </c>
      <c r="E393" s="2" t="str">
        <f>TEXT(Sales_Data[[#This Row],[Date]],"dddd")</f>
        <v>Thursday</v>
      </c>
      <c r="F393" t="s">
        <v>394</v>
      </c>
      <c r="G393">
        <v>1</v>
      </c>
      <c r="H393" s="3">
        <v>17009.37</v>
      </c>
      <c r="I393" t="s">
        <v>20</v>
      </c>
      <c r="J393" t="str">
        <f>INDEX(Location[State],MATCH(Sales_Data[[#This Row],[Zip]],Location[Zip],0))</f>
        <v>Quebec</v>
      </c>
      <c r="K393" t="str">
        <f>INDEX(Product[Product Name],MATCH(Sales_Data[[#This Row],[ProductID]],Product[ProductID],0))</f>
        <v>Maximus UC-91</v>
      </c>
      <c r="L393">
        <f>1/COUNTIFS(Sales_Data[Product Name],Sales_Data[[#This Row],[Product Name]])</f>
        <v>0.5</v>
      </c>
      <c r="M393" t="str">
        <f>INDEX(Product[Category],MATCH(Sales_Data[[#This Row],[ProductID]],Product[ProductID],0))</f>
        <v>Urban</v>
      </c>
      <c r="N393" t="str">
        <f>INDEX(Product[Segment],MATCH(Sales_Data[[#This Row],[ProductID]],Product[ProductID],0))</f>
        <v>Convenience</v>
      </c>
      <c r="O393">
        <f>INDEX(Product[ManufacturerID],MATCH(Sales_Data[[#This Row],[ProductID]],Product[ProductID],0))</f>
        <v>7</v>
      </c>
      <c r="P393" s="5" t="str">
        <f>INDEX(Manufacturer[Manufacturer Name],MATCH(Sales_Data[[#This Row],[Manufacturer ID]],Manufacturer[ManufacturerID],0))</f>
        <v>VanArsdel</v>
      </c>
      <c r="Q393" s="5">
        <f>1/COUNTIFS(Sales_Data[Manufacturer Name],Sales_Data[[#This Row],[Manufacturer Name]])</f>
        <v>2.4570024570024569E-3</v>
      </c>
    </row>
    <row r="394" spans="1:17" x14ac:dyDescent="0.25">
      <c r="A394">
        <v>626</v>
      </c>
      <c r="B394" s="2">
        <v>42168</v>
      </c>
      <c r="C394" s="2" t="str">
        <f>TEXT(Sales_Data[[#This Row],[Date]],"yyyy")</f>
        <v>2015</v>
      </c>
      <c r="D394" s="2" t="str">
        <f>TEXT(Sales_Data[[#This Row],[Date]],"mmmm")</f>
        <v>June</v>
      </c>
      <c r="E394" s="2" t="str">
        <f>TEXT(Sales_Data[[#This Row],[Date]],"dddd")</f>
        <v>Saturday</v>
      </c>
      <c r="F394" t="s">
        <v>1409</v>
      </c>
      <c r="G394">
        <v>1</v>
      </c>
      <c r="H394" s="3">
        <v>17009.37</v>
      </c>
      <c r="I394" t="s">
        <v>20</v>
      </c>
      <c r="J394" t="str">
        <f>INDEX(Location[State],MATCH(Sales_Data[[#This Row],[Zip]],Location[Zip],0))</f>
        <v>Alberta</v>
      </c>
      <c r="K394" t="str">
        <f>INDEX(Product[Product Name],MATCH(Sales_Data[[#This Row],[ProductID]],Product[ProductID],0))</f>
        <v>Maximus UC-91</v>
      </c>
      <c r="L394">
        <f>1/COUNTIFS(Sales_Data[Product Name],Sales_Data[[#This Row],[Product Name]])</f>
        <v>0.5</v>
      </c>
      <c r="M394" t="str">
        <f>INDEX(Product[Category],MATCH(Sales_Data[[#This Row],[ProductID]],Product[ProductID],0))</f>
        <v>Urban</v>
      </c>
      <c r="N394" t="str">
        <f>INDEX(Product[Segment],MATCH(Sales_Data[[#This Row],[ProductID]],Product[ProductID],0))</f>
        <v>Convenience</v>
      </c>
      <c r="O394">
        <f>INDEX(Product[ManufacturerID],MATCH(Sales_Data[[#This Row],[ProductID]],Product[ProductID],0))</f>
        <v>7</v>
      </c>
      <c r="P394" s="5" t="str">
        <f>INDEX(Manufacturer[Manufacturer Name],MATCH(Sales_Data[[#This Row],[Manufacturer ID]],Manufacturer[ManufacturerID],0))</f>
        <v>VanArsdel</v>
      </c>
      <c r="Q394" s="5">
        <f>1/COUNTIFS(Sales_Data[Manufacturer Name],Sales_Data[[#This Row],[Manufacturer Name]])</f>
        <v>2.4570024570024569E-3</v>
      </c>
    </row>
    <row r="395" spans="1:17" x14ac:dyDescent="0.25">
      <c r="A395">
        <v>628</v>
      </c>
      <c r="B395" s="2">
        <v>42061</v>
      </c>
      <c r="C395" s="2" t="str">
        <f>TEXT(Sales_Data[[#This Row],[Date]],"yyyy")</f>
        <v>2015</v>
      </c>
      <c r="D395" s="2" t="str">
        <f>TEXT(Sales_Data[[#This Row],[Date]],"mmmm")</f>
        <v>February</v>
      </c>
      <c r="E395" s="2" t="str">
        <f>TEXT(Sales_Data[[#This Row],[Date]],"dddd")</f>
        <v>Thursday</v>
      </c>
      <c r="F395" t="s">
        <v>1401</v>
      </c>
      <c r="G395">
        <v>1</v>
      </c>
      <c r="H395" s="3">
        <v>11503.8</v>
      </c>
      <c r="I395" t="s">
        <v>20</v>
      </c>
      <c r="J395" t="str">
        <f>INDEX(Location[State],MATCH(Sales_Data[[#This Row],[Zip]],Location[Zip],0))</f>
        <v>Alberta</v>
      </c>
      <c r="K395" t="str">
        <f>INDEX(Product[Product Name],MATCH(Sales_Data[[#This Row],[ProductID]],Product[ProductID],0))</f>
        <v>Maximus UC-93</v>
      </c>
      <c r="L395">
        <f>1/COUNTIFS(Sales_Data[Product Name],Sales_Data[[#This Row],[Product Name]])</f>
        <v>1</v>
      </c>
      <c r="M395" t="str">
        <f>INDEX(Product[Category],MATCH(Sales_Data[[#This Row],[ProductID]],Product[ProductID],0))</f>
        <v>Urban</v>
      </c>
      <c r="N395" t="str">
        <f>INDEX(Product[Segment],MATCH(Sales_Data[[#This Row],[ProductID]],Product[ProductID],0))</f>
        <v>Convenience</v>
      </c>
      <c r="O395">
        <f>INDEX(Product[ManufacturerID],MATCH(Sales_Data[[#This Row],[ProductID]],Product[ProductID],0))</f>
        <v>7</v>
      </c>
      <c r="P395" s="5" t="str">
        <f>INDEX(Manufacturer[Manufacturer Name],MATCH(Sales_Data[[#This Row],[Manufacturer ID]],Manufacturer[ManufacturerID],0))</f>
        <v>VanArsdel</v>
      </c>
      <c r="Q395" s="5">
        <f>1/COUNTIFS(Sales_Data[Manufacturer Name],Sales_Data[[#This Row],[Manufacturer Name]])</f>
        <v>2.4570024570024569E-3</v>
      </c>
    </row>
    <row r="396" spans="1:17" x14ac:dyDescent="0.25">
      <c r="A396">
        <v>633</v>
      </c>
      <c r="B396" s="2">
        <v>42084</v>
      </c>
      <c r="C396" s="2" t="str">
        <f>TEXT(Sales_Data[[#This Row],[Date]],"yyyy")</f>
        <v>2015</v>
      </c>
      <c r="D396" s="2" t="str">
        <f>TEXT(Sales_Data[[#This Row],[Date]],"mmmm")</f>
        <v>March</v>
      </c>
      <c r="E396" s="2" t="str">
        <f>TEXT(Sales_Data[[#This Row],[Date]],"dddd")</f>
        <v>Saturday</v>
      </c>
      <c r="F396" t="s">
        <v>957</v>
      </c>
      <c r="G396">
        <v>1</v>
      </c>
      <c r="H396" s="3">
        <v>6803.37</v>
      </c>
      <c r="I396" t="s">
        <v>20</v>
      </c>
      <c r="J396" t="str">
        <f>INDEX(Location[State],MATCH(Sales_Data[[#This Row],[Zip]],Location[Zip],0))</f>
        <v>Ontario</v>
      </c>
      <c r="K396" t="str">
        <f>INDEX(Product[Product Name],MATCH(Sales_Data[[#This Row],[ProductID]],Product[ProductID],0))</f>
        <v>Maximus UC-98</v>
      </c>
      <c r="L396">
        <f>1/COUNTIFS(Sales_Data[Product Name],Sales_Data[[#This Row],[Product Name]])</f>
        <v>1</v>
      </c>
      <c r="M396" t="str">
        <f>INDEX(Product[Category],MATCH(Sales_Data[[#This Row],[ProductID]],Product[ProductID],0))</f>
        <v>Urban</v>
      </c>
      <c r="N396" t="str">
        <f>INDEX(Product[Segment],MATCH(Sales_Data[[#This Row],[ProductID]],Product[ProductID],0))</f>
        <v>Convenience</v>
      </c>
      <c r="O396">
        <f>INDEX(Product[ManufacturerID],MATCH(Sales_Data[[#This Row],[ProductID]],Product[ProductID],0))</f>
        <v>7</v>
      </c>
      <c r="P396" s="5" t="str">
        <f>INDEX(Manufacturer[Manufacturer Name],MATCH(Sales_Data[[#This Row],[Manufacturer ID]],Manufacturer[ManufacturerID],0))</f>
        <v>VanArsdel</v>
      </c>
      <c r="Q396" s="5">
        <f>1/COUNTIFS(Sales_Data[Manufacturer Name],Sales_Data[[#This Row],[Manufacturer Name]])</f>
        <v>2.4570024570024569E-3</v>
      </c>
    </row>
    <row r="397" spans="1:17" x14ac:dyDescent="0.25">
      <c r="A397">
        <v>636</v>
      </c>
      <c r="B397" s="2">
        <v>42103</v>
      </c>
      <c r="C397" s="2" t="str">
        <f>TEXT(Sales_Data[[#This Row],[Date]],"yyyy")</f>
        <v>2015</v>
      </c>
      <c r="D397" s="2" t="str">
        <f>TEXT(Sales_Data[[#This Row],[Date]],"mmmm")</f>
        <v>April</v>
      </c>
      <c r="E397" s="2" t="str">
        <f>TEXT(Sales_Data[[#This Row],[Date]],"dddd")</f>
        <v>Thursday</v>
      </c>
      <c r="F397" t="s">
        <v>994</v>
      </c>
      <c r="G397">
        <v>1</v>
      </c>
      <c r="H397" s="3">
        <v>10583.37</v>
      </c>
      <c r="I397" t="s">
        <v>20</v>
      </c>
      <c r="J397" t="str">
        <f>INDEX(Location[State],MATCH(Sales_Data[[#This Row],[Zip]],Location[Zip],0))</f>
        <v>Ontario</v>
      </c>
      <c r="K397" t="str">
        <f>INDEX(Product[Product Name],MATCH(Sales_Data[[#This Row],[ProductID]],Product[ProductID],0))</f>
        <v>Maximus UC-01</v>
      </c>
      <c r="L397">
        <f>1/COUNTIFS(Sales_Data[Product Name],Sales_Data[[#This Row],[Product Name]])</f>
        <v>0.14285714285714285</v>
      </c>
      <c r="M397" t="str">
        <f>INDEX(Product[Category],MATCH(Sales_Data[[#This Row],[ProductID]],Product[ProductID],0))</f>
        <v>Urban</v>
      </c>
      <c r="N397" t="str">
        <f>INDEX(Product[Segment],MATCH(Sales_Data[[#This Row],[ProductID]],Product[ProductID],0))</f>
        <v>Convenience</v>
      </c>
      <c r="O397">
        <f>INDEX(Product[ManufacturerID],MATCH(Sales_Data[[#This Row],[ProductID]],Product[ProductID],0))</f>
        <v>7</v>
      </c>
      <c r="P397" s="5" t="str">
        <f>INDEX(Manufacturer[Manufacturer Name],MATCH(Sales_Data[[#This Row],[Manufacturer ID]],Manufacturer[ManufacturerID],0))</f>
        <v>VanArsdel</v>
      </c>
      <c r="Q397" s="5">
        <f>1/COUNTIFS(Sales_Data[Manufacturer Name],Sales_Data[[#This Row],[Manufacturer Name]])</f>
        <v>2.4570024570024569E-3</v>
      </c>
    </row>
    <row r="398" spans="1:17" x14ac:dyDescent="0.25">
      <c r="A398">
        <v>636</v>
      </c>
      <c r="B398" s="2">
        <v>42153</v>
      </c>
      <c r="C398" s="2" t="str">
        <f>TEXT(Sales_Data[[#This Row],[Date]],"yyyy")</f>
        <v>2015</v>
      </c>
      <c r="D398" s="2" t="str">
        <f>TEXT(Sales_Data[[#This Row],[Date]],"mmmm")</f>
        <v>May</v>
      </c>
      <c r="E398" s="2" t="str">
        <f>TEXT(Sales_Data[[#This Row],[Date]],"dddd")</f>
        <v>Friday</v>
      </c>
      <c r="F398" t="s">
        <v>1570</v>
      </c>
      <c r="G398">
        <v>1</v>
      </c>
      <c r="H398" s="3">
        <v>11118.87</v>
      </c>
      <c r="I398" t="s">
        <v>20</v>
      </c>
      <c r="J398" t="str">
        <f>INDEX(Location[State],MATCH(Sales_Data[[#This Row],[Zip]],Location[Zip],0))</f>
        <v>British Columbia</v>
      </c>
      <c r="K398" t="str">
        <f>INDEX(Product[Product Name],MATCH(Sales_Data[[#This Row],[ProductID]],Product[ProductID],0))</f>
        <v>Maximus UC-01</v>
      </c>
      <c r="L398">
        <f>1/COUNTIFS(Sales_Data[Product Name],Sales_Data[[#This Row],[Product Name]])</f>
        <v>0.14285714285714285</v>
      </c>
      <c r="M398" t="str">
        <f>INDEX(Product[Category],MATCH(Sales_Data[[#This Row],[ProductID]],Product[ProductID],0))</f>
        <v>Urban</v>
      </c>
      <c r="N398" t="str">
        <f>INDEX(Product[Segment],MATCH(Sales_Data[[#This Row],[ProductID]],Product[ProductID],0))</f>
        <v>Convenience</v>
      </c>
      <c r="O398">
        <f>INDEX(Product[ManufacturerID],MATCH(Sales_Data[[#This Row],[ProductID]],Product[ProductID],0))</f>
        <v>7</v>
      </c>
      <c r="P398" s="5" t="str">
        <f>INDEX(Manufacturer[Manufacturer Name],MATCH(Sales_Data[[#This Row],[Manufacturer ID]],Manufacturer[ManufacturerID],0))</f>
        <v>VanArsdel</v>
      </c>
      <c r="Q398" s="5">
        <f>1/COUNTIFS(Sales_Data[Manufacturer Name],Sales_Data[[#This Row],[Manufacturer Name]])</f>
        <v>2.4570024570024569E-3</v>
      </c>
    </row>
    <row r="399" spans="1:17" x14ac:dyDescent="0.25">
      <c r="A399">
        <v>636</v>
      </c>
      <c r="B399" s="2">
        <v>42182</v>
      </c>
      <c r="C399" s="2" t="str">
        <f>TEXT(Sales_Data[[#This Row],[Date]],"yyyy")</f>
        <v>2015</v>
      </c>
      <c r="D399" s="2" t="str">
        <f>TEXT(Sales_Data[[#This Row],[Date]],"mmmm")</f>
        <v>June</v>
      </c>
      <c r="E399" s="2" t="str">
        <f>TEXT(Sales_Data[[#This Row],[Date]],"dddd")</f>
        <v>Saturday</v>
      </c>
      <c r="F399" t="s">
        <v>429</v>
      </c>
      <c r="G399">
        <v>1</v>
      </c>
      <c r="H399" s="3">
        <v>10583.37</v>
      </c>
      <c r="I399" t="s">
        <v>20</v>
      </c>
      <c r="J399" t="str">
        <f>INDEX(Location[State],MATCH(Sales_Data[[#This Row],[Zip]],Location[Zip],0))</f>
        <v>Quebec</v>
      </c>
      <c r="K399" t="str">
        <f>INDEX(Product[Product Name],MATCH(Sales_Data[[#This Row],[ProductID]],Product[ProductID],0))</f>
        <v>Maximus UC-01</v>
      </c>
      <c r="L399">
        <f>1/COUNTIFS(Sales_Data[Product Name],Sales_Data[[#This Row],[Product Name]])</f>
        <v>0.14285714285714285</v>
      </c>
      <c r="M399" t="str">
        <f>INDEX(Product[Category],MATCH(Sales_Data[[#This Row],[ProductID]],Product[ProductID],0))</f>
        <v>Urban</v>
      </c>
      <c r="N399" t="str">
        <f>INDEX(Product[Segment],MATCH(Sales_Data[[#This Row],[ProductID]],Product[ProductID],0))</f>
        <v>Convenience</v>
      </c>
      <c r="O399">
        <f>INDEX(Product[ManufacturerID],MATCH(Sales_Data[[#This Row],[ProductID]],Product[ProductID],0))</f>
        <v>7</v>
      </c>
      <c r="P399" s="5" t="str">
        <f>INDEX(Manufacturer[Manufacturer Name],MATCH(Sales_Data[[#This Row],[Manufacturer ID]],Manufacturer[ManufacturerID],0))</f>
        <v>VanArsdel</v>
      </c>
      <c r="Q399" s="5">
        <f>1/COUNTIFS(Sales_Data[Manufacturer Name],Sales_Data[[#This Row],[Manufacturer Name]])</f>
        <v>2.4570024570024569E-3</v>
      </c>
    </row>
    <row r="400" spans="1:17" x14ac:dyDescent="0.25">
      <c r="A400">
        <v>636</v>
      </c>
      <c r="B400" s="2">
        <v>42022</v>
      </c>
      <c r="C400" s="2" t="str">
        <f>TEXT(Sales_Data[[#This Row],[Date]],"yyyy")</f>
        <v>2015</v>
      </c>
      <c r="D400" s="2" t="str">
        <f>TEXT(Sales_Data[[#This Row],[Date]],"mmmm")</f>
        <v>January</v>
      </c>
      <c r="E400" s="2" t="str">
        <f>TEXT(Sales_Data[[#This Row],[Date]],"dddd")</f>
        <v>Sunday</v>
      </c>
      <c r="F400" t="s">
        <v>1577</v>
      </c>
      <c r="G400">
        <v>1</v>
      </c>
      <c r="H400" s="3">
        <v>11118.87</v>
      </c>
      <c r="I400" t="s">
        <v>20</v>
      </c>
      <c r="J400" t="str">
        <f>INDEX(Location[State],MATCH(Sales_Data[[#This Row],[Zip]],Location[Zip],0))</f>
        <v>British Columbia</v>
      </c>
      <c r="K400" t="str">
        <f>INDEX(Product[Product Name],MATCH(Sales_Data[[#This Row],[ProductID]],Product[ProductID],0))</f>
        <v>Maximus UC-01</v>
      </c>
      <c r="L400">
        <f>1/COUNTIFS(Sales_Data[Product Name],Sales_Data[[#This Row],[Product Name]])</f>
        <v>0.14285714285714285</v>
      </c>
      <c r="M400" t="str">
        <f>INDEX(Product[Category],MATCH(Sales_Data[[#This Row],[ProductID]],Product[ProductID],0))</f>
        <v>Urban</v>
      </c>
      <c r="N400" t="str">
        <f>INDEX(Product[Segment],MATCH(Sales_Data[[#This Row],[ProductID]],Product[ProductID],0))</f>
        <v>Convenience</v>
      </c>
      <c r="O400">
        <f>INDEX(Product[ManufacturerID],MATCH(Sales_Data[[#This Row],[ProductID]],Product[ProductID],0))</f>
        <v>7</v>
      </c>
      <c r="P400" s="5" t="str">
        <f>INDEX(Manufacturer[Manufacturer Name],MATCH(Sales_Data[[#This Row],[Manufacturer ID]],Manufacturer[ManufacturerID],0))</f>
        <v>VanArsdel</v>
      </c>
      <c r="Q400" s="5">
        <f>1/COUNTIFS(Sales_Data[Manufacturer Name],Sales_Data[[#This Row],[Manufacturer Name]])</f>
        <v>2.4570024570024569E-3</v>
      </c>
    </row>
    <row r="401" spans="1:17" x14ac:dyDescent="0.25">
      <c r="A401">
        <v>636</v>
      </c>
      <c r="B401" s="2">
        <v>42108</v>
      </c>
      <c r="C401" s="2" t="str">
        <f>TEXT(Sales_Data[[#This Row],[Date]],"yyyy")</f>
        <v>2015</v>
      </c>
      <c r="D401" s="2" t="str">
        <f>TEXT(Sales_Data[[#This Row],[Date]],"mmmm")</f>
        <v>April</v>
      </c>
      <c r="E401" s="2" t="str">
        <f>TEXT(Sales_Data[[#This Row],[Date]],"dddd")</f>
        <v>Tuesday</v>
      </c>
      <c r="F401" t="s">
        <v>838</v>
      </c>
      <c r="G401">
        <v>1</v>
      </c>
      <c r="H401" s="3">
        <v>10583.37</v>
      </c>
      <c r="I401" t="s">
        <v>20</v>
      </c>
      <c r="J401" t="str">
        <f>INDEX(Location[State],MATCH(Sales_Data[[#This Row],[Zip]],Location[Zip],0))</f>
        <v>Ontario</v>
      </c>
      <c r="K401" t="str">
        <f>INDEX(Product[Product Name],MATCH(Sales_Data[[#This Row],[ProductID]],Product[ProductID],0))</f>
        <v>Maximus UC-01</v>
      </c>
      <c r="L401">
        <f>1/COUNTIFS(Sales_Data[Product Name],Sales_Data[[#This Row],[Product Name]])</f>
        <v>0.14285714285714285</v>
      </c>
      <c r="M401" t="str">
        <f>INDEX(Product[Category],MATCH(Sales_Data[[#This Row],[ProductID]],Product[ProductID],0))</f>
        <v>Urban</v>
      </c>
      <c r="N401" t="str">
        <f>INDEX(Product[Segment],MATCH(Sales_Data[[#This Row],[ProductID]],Product[ProductID],0))</f>
        <v>Convenience</v>
      </c>
      <c r="O401">
        <f>INDEX(Product[ManufacturerID],MATCH(Sales_Data[[#This Row],[ProductID]],Product[ProductID],0))</f>
        <v>7</v>
      </c>
      <c r="P401" s="5" t="str">
        <f>INDEX(Manufacturer[Manufacturer Name],MATCH(Sales_Data[[#This Row],[Manufacturer ID]],Manufacturer[ManufacturerID],0))</f>
        <v>VanArsdel</v>
      </c>
      <c r="Q401" s="5">
        <f>1/COUNTIFS(Sales_Data[Manufacturer Name],Sales_Data[[#This Row],[Manufacturer Name]])</f>
        <v>2.4570024570024569E-3</v>
      </c>
    </row>
    <row r="402" spans="1:17" x14ac:dyDescent="0.25">
      <c r="A402">
        <v>636</v>
      </c>
      <c r="B402" s="2">
        <v>42136</v>
      </c>
      <c r="C402" s="2" t="str">
        <f>TEXT(Sales_Data[[#This Row],[Date]],"yyyy")</f>
        <v>2015</v>
      </c>
      <c r="D402" s="2" t="str">
        <f>TEXT(Sales_Data[[#This Row],[Date]],"mmmm")</f>
        <v>May</v>
      </c>
      <c r="E402" s="2" t="str">
        <f>TEXT(Sales_Data[[#This Row],[Date]],"dddd")</f>
        <v>Tuesday</v>
      </c>
      <c r="F402" t="s">
        <v>978</v>
      </c>
      <c r="G402">
        <v>1</v>
      </c>
      <c r="H402" s="3">
        <v>10583.37</v>
      </c>
      <c r="I402" t="s">
        <v>20</v>
      </c>
      <c r="J402" t="str">
        <f>INDEX(Location[State],MATCH(Sales_Data[[#This Row],[Zip]],Location[Zip],0))</f>
        <v>Ontario</v>
      </c>
      <c r="K402" t="str">
        <f>INDEX(Product[Product Name],MATCH(Sales_Data[[#This Row],[ProductID]],Product[ProductID],0))</f>
        <v>Maximus UC-01</v>
      </c>
      <c r="L402">
        <f>1/COUNTIFS(Sales_Data[Product Name],Sales_Data[[#This Row],[Product Name]])</f>
        <v>0.14285714285714285</v>
      </c>
      <c r="M402" t="str">
        <f>INDEX(Product[Category],MATCH(Sales_Data[[#This Row],[ProductID]],Product[ProductID],0))</f>
        <v>Urban</v>
      </c>
      <c r="N402" t="str">
        <f>INDEX(Product[Segment],MATCH(Sales_Data[[#This Row],[ProductID]],Product[ProductID],0))</f>
        <v>Convenience</v>
      </c>
      <c r="O402">
        <f>INDEX(Product[ManufacturerID],MATCH(Sales_Data[[#This Row],[ProductID]],Product[ProductID],0))</f>
        <v>7</v>
      </c>
      <c r="P402" s="5" t="str">
        <f>INDEX(Manufacturer[Manufacturer Name],MATCH(Sales_Data[[#This Row],[Manufacturer ID]],Manufacturer[ManufacturerID],0))</f>
        <v>VanArsdel</v>
      </c>
      <c r="Q402" s="5">
        <f>1/COUNTIFS(Sales_Data[Manufacturer Name],Sales_Data[[#This Row],[Manufacturer Name]])</f>
        <v>2.4570024570024569E-3</v>
      </c>
    </row>
    <row r="403" spans="1:17" x14ac:dyDescent="0.25">
      <c r="A403">
        <v>636</v>
      </c>
      <c r="B403" s="2">
        <v>42124</v>
      </c>
      <c r="C403" s="2" t="str">
        <f>TEXT(Sales_Data[[#This Row],[Date]],"yyyy")</f>
        <v>2015</v>
      </c>
      <c r="D403" s="2" t="str">
        <f>TEXT(Sales_Data[[#This Row],[Date]],"mmmm")</f>
        <v>April</v>
      </c>
      <c r="E403" s="2" t="str">
        <f>TEXT(Sales_Data[[#This Row],[Date]],"dddd")</f>
        <v>Thursday</v>
      </c>
      <c r="F403" t="s">
        <v>1410</v>
      </c>
      <c r="G403">
        <v>1</v>
      </c>
      <c r="H403" s="3">
        <v>11118.87</v>
      </c>
      <c r="I403" t="s">
        <v>20</v>
      </c>
      <c r="J403" t="str">
        <f>INDEX(Location[State],MATCH(Sales_Data[[#This Row],[Zip]],Location[Zip],0))</f>
        <v>Alberta</v>
      </c>
      <c r="K403" t="str">
        <f>INDEX(Product[Product Name],MATCH(Sales_Data[[#This Row],[ProductID]],Product[ProductID],0))</f>
        <v>Maximus UC-01</v>
      </c>
      <c r="L403">
        <f>1/COUNTIFS(Sales_Data[Product Name],Sales_Data[[#This Row],[Product Name]])</f>
        <v>0.14285714285714285</v>
      </c>
      <c r="M403" t="str">
        <f>INDEX(Product[Category],MATCH(Sales_Data[[#This Row],[ProductID]],Product[ProductID],0))</f>
        <v>Urban</v>
      </c>
      <c r="N403" t="str">
        <f>INDEX(Product[Segment],MATCH(Sales_Data[[#This Row],[ProductID]],Product[ProductID],0))</f>
        <v>Convenience</v>
      </c>
      <c r="O403">
        <f>INDEX(Product[ManufacturerID],MATCH(Sales_Data[[#This Row],[ProductID]],Product[ProductID],0))</f>
        <v>7</v>
      </c>
      <c r="P403" s="5" t="str">
        <f>INDEX(Manufacturer[Manufacturer Name],MATCH(Sales_Data[[#This Row],[Manufacturer ID]],Manufacturer[ManufacturerID],0))</f>
        <v>VanArsdel</v>
      </c>
      <c r="Q403" s="5">
        <f>1/COUNTIFS(Sales_Data[Manufacturer Name],Sales_Data[[#This Row],[Manufacturer Name]])</f>
        <v>2.4570024570024569E-3</v>
      </c>
    </row>
    <row r="404" spans="1:17" x14ac:dyDescent="0.25">
      <c r="A404">
        <v>650</v>
      </c>
      <c r="B404" s="2">
        <v>42179</v>
      </c>
      <c r="C404" s="2" t="str">
        <f>TEXT(Sales_Data[[#This Row],[Date]],"yyyy")</f>
        <v>2015</v>
      </c>
      <c r="D404" s="2" t="str">
        <f>TEXT(Sales_Data[[#This Row],[Date]],"mmmm")</f>
        <v>June</v>
      </c>
      <c r="E404" s="2" t="str">
        <f>TEXT(Sales_Data[[#This Row],[Date]],"dddd")</f>
        <v>Wednesday</v>
      </c>
      <c r="F404" t="s">
        <v>1409</v>
      </c>
      <c r="G404">
        <v>1</v>
      </c>
      <c r="H404" s="3">
        <v>6173.37</v>
      </c>
      <c r="I404" t="s">
        <v>20</v>
      </c>
      <c r="J404" t="str">
        <f>INDEX(Location[State],MATCH(Sales_Data[[#This Row],[Zip]],Location[Zip],0))</f>
        <v>Alberta</v>
      </c>
      <c r="K404" t="str">
        <f>INDEX(Product[Product Name],MATCH(Sales_Data[[#This Row],[ProductID]],Product[ProductID],0))</f>
        <v>Maximus UC-15</v>
      </c>
      <c r="L404">
        <f>1/COUNTIFS(Sales_Data[Product Name],Sales_Data[[#This Row],[Product Name]])</f>
        <v>0.5</v>
      </c>
      <c r="M404" t="str">
        <f>INDEX(Product[Category],MATCH(Sales_Data[[#This Row],[ProductID]],Product[ProductID],0))</f>
        <v>Urban</v>
      </c>
      <c r="N404" t="str">
        <f>INDEX(Product[Segment],MATCH(Sales_Data[[#This Row],[ProductID]],Product[ProductID],0))</f>
        <v>Convenience</v>
      </c>
      <c r="O404">
        <f>INDEX(Product[ManufacturerID],MATCH(Sales_Data[[#This Row],[ProductID]],Product[ProductID],0))</f>
        <v>7</v>
      </c>
      <c r="P404" s="5" t="str">
        <f>INDEX(Manufacturer[Manufacturer Name],MATCH(Sales_Data[[#This Row],[Manufacturer ID]],Manufacturer[ManufacturerID],0))</f>
        <v>VanArsdel</v>
      </c>
      <c r="Q404" s="5">
        <f>1/COUNTIFS(Sales_Data[Manufacturer Name],Sales_Data[[#This Row],[Manufacturer Name]])</f>
        <v>2.4570024570024569E-3</v>
      </c>
    </row>
    <row r="405" spans="1:17" x14ac:dyDescent="0.25">
      <c r="A405">
        <v>650</v>
      </c>
      <c r="B405" s="2">
        <v>42114</v>
      </c>
      <c r="C405" s="2" t="str">
        <f>TEXT(Sales_Data[[#This Row],[Date]],"yyyy")</f>
        <v>2015</v>
      </c>
      <c r="D405" s="2" t="str">
        <f>TEXT(Sales_Data[[#This Row],[Date]],"mmmm")</f>
        <v>April</v>
      </c>
      <c r="E405" s="2" t="str">
        <f>TEXT(Sales_Data[[#This Row],[Date]],"dddd")</f>
        <v>Monday</v>
      </c>
      <c r="F405" t="s">
        <v>1558</v>
      </c>
      <c r="G405">
        <v>1</v>
      </c>
      <c r="H405" s="3">
        <v>6173.37</v>
      </c>
      <c r="I405" t="s">
        <v>20</v>
      </c>
      <c r="J405" t="str">
        <f>INDEX(Location[State],MATCH(Sales_Data[[#This Row],[Zip]],Location[Zip],0))</f>
        <v>British Columbia</v>
      </c>
      <c r="K405" t="str">
        <f>INDEX(Product[Product Name],MATCH(Sales_Data[[#This Row],[ProductID]],Product[ProductID],0))</f>
        <v>Maximus UC-15</v>
      </c>
      <c r="L405">
        <f>1/COUNTIFS(Sales_Data[Product Name],Sales_Data[[#This Row],[Product Name]])</f>
        <v>0.5</v>
      </c>
      <c r="M405" t="str">
        <f>INDEX(Product[Category],MATCH(Sales_Data[[#This Row],[ProductID]],Product[ProductID],0))</f>
        <v>Urban</v>
      </c>
      <c r="N405" t="str">
        <f>INDEX(Product[Segment],MATCH(Sales_Data[[#This Row],[ProductID]],Product[ProductID],0))</f>
        <v>Convenience</v>
      </c>
      <c r="O405">
        <f>INDEX(Product[ManufacturerID],MATCH(Sales_Data[[#This Row],[ProductID]],Product[ProductID],0))</f>
        <v>7</v>
      </c>
      <c r="P405" s="5" t="str">
        <f>INDEX(Manufacturer[Manufacturer Name],MATCH(Sales_Data[[#This Row],[Manufacturer ID]],Manufacturer[ManufacturerID],0))</f>
        <v>VanArsdel</v>
      </c>
      <c r="Q405" s="5">
        <f>1/COUNTIFS(Sales_Data[Manufacturer Name],Sales_Data[[#This Row],[Manufacturer Name]])</f>
        <v>2.4570024570024569E-3</v>
      </c>
    </row>
    <row r="406" spans="1:17" x14ac:dyDescent="0.25">
      <c r="A406">
        <v>659</v>
      </c>
      <c r="B406" s="2">
        <v>42038</v>
      </c>
      <c r="C406" s="2" t="str">
        <f>TEXT(Sales_Data[[#This Row],[Date]],"yyyy")</f>
        <v>2015</v>
      </c>
      <c r="D406" s="2" t="str">
        <f>TEXT(Sales_Data[[#This Row],[Date]],"mmmm")</f>
        <v>February</v>
      </c>
      <c r="E406" s="2" t="str">
        <f>TEXT(Sales_Data[[#This Row],[Date]],"dddd")</f>
        <v>Tuesday</v>
      </c>
      <c r="F406" t="s">
        <v>1384</v>
      </c>
      <c r="G406">
        <v>1</v>
      </c>
      <c r="H406" s="3">
        <v>17639.37</v>
      </c>
      <c r="I406" t="s">
        <v>20</v>
      </c>
      <c r="J406" t="str">
        <f>INDEX(Location[State],MATCH(Sales_Data[[#This Row],[Zip]],Location[Zip],0))</f>
        <v>Alberta</v>
      </c>
      <c r="K406" t="str">
        <f>INDEX(Product[Product Name],MATCH(Sales_Data[[#This Row],[ProductID]],Product[ProductID],0))</f>
        <v>Maximus UC-24</v>
      </c>
      <c r="L406">
        <f>1/COUNTIFS(Sales_Data[Product Name],Sales_Data[[#This Row],[Product Name]])</f>
        <v>0.125</v>
      </c>
      <c r="M406" t="str">
        <f>INDEX(Product[Category],MATCH(Sales_Data[[#This Row],[ProductID]],Product[ProductID],0))</f>
        <v>Urban</v>
      </c>
      <c r="N406" t="str">
        <f>INDEX(Product[Segment],MATCH(Sales_Data[[#This Row],[ProductID]],Product[ProductID],0))</f>
        <v>Convenience</v>
      </c>
      <c r="O406">
        <f>INDEX(Product[ManufacturerID],MATCH(Sales_Data[[#This Row],[ProductID]],Product[ProductID],0))</f>
        <v>7</v>
      </c>
      <c r="P406" s="5" t="str">
        <f>INDEX(Manufacturer[Manufacturer Name],MATCH(Sales_Data[[#This Row],[Manufacturer ID]],Manufacturer[ManufacturerID],0))</f>
        <v>VanArsdel</v>
      </c>
      <c r="Q406" s="5">
        <f>1/COUNTIFS(Sales_Data[Manufacturer Name],Sales_Data[[#This Row],[Manufacturer Name]])</f>
        <v>2.4570024570024569E-3</v>
      </c>
    </row>
    <row r="407" spans="1:17" x14ac:dyDescent="0.25">
      <c r="A407">
        <v>659</v>
      </c>
      <c r="B407" s="2">
        <v>42053</v>
      </c>
      <c r="C407" s="2" t="str">
        <f>TEXT(Sales_Data[[#This Row],[Date]],"yyyy")</f>
        <v>2015</v>
      </c>
      <c r="D407" s="2" t="str">
        <f>TEXT(Sales_Data[[#This Row],[Date]],"mmmm")</f>
        <v>February</v>
      </c>
      <c r="E407" s="2" t="str">
        <f>TEXT(Sales_Data[[#This Row],[Date]],"dddd")</f>
        <v>Wednesday</v>
      </c>
      <c r="F407" t="s">
        <v>1576</v>
      </c>
      <c r="G407">
        <v>1</v>
      </c>
      <c r="H407" s="3">
        <v>17639.37</v>
      </c>
      <c r="I407" t="s">
        <v>20</v>
      </c>
      <c r="J407" t="str">
        <f>INDEX(Location[State],MATCH(Sales_Data[[#This Row],[Zip]],Location[Zip],0))</f>
        <v>British Columbia</v>
      </c>
      <c r="K407" t="str">
        <f>INDEX(Product[Product Name],MATCH(Sales_Data[[#This Row],[ProductID]],Product[ProductID],0))</f>
        <v>Maximus UC-24</v>
      </c>
      <c r="L407">
        <f>1/COUNTIFS(Sales_Data[Product Name],Sales_Data[[#This Row],[Product Name]])</f>
        <v>0.125</v>
      </c>
      <c r="M407" t="str">
        <f>INDEX(Product[Category],MATCH(Sales_Data[[#This Row],[ProductID]],Product[ProductID],0))</f>
        <v>Urban</v>
      </c>
      <c r="N407" t="str">
        <f>INDEX(Product[Segment],MATCH(Sales_Data[[#This Row],[ProductID]],Product[ProductID],0))</f>
        <v>Convenience</v>
      </c>
      <c r="O407">
        <f>INDEX(Product[ManufacturerID],MATCH(Sales_Data[[#This Row],[ProductID]],Product[ProductID],0))</f>
        <v>7</v>
      </c>
      <c r="P407" s="5" t="str">
        <f>INDEX(Manufacturer[Manufacturer Name],MATCH(Sales_Data[[#This Row],[Manufacturer ID]],Manufacturer[ManufacturerID],0))</f>
        <v>VanArsdel</v>
      </c>
      <c r="Q407" s="5">
        <f>1/COUNTIFS(Sales_Data[Manufacturer Name],Sales_Data[[#This Row],[Manufacturer Name]])</f>
        <v>2.4570024570024569E-3</v>
      </c>
    </row>
    <row r="408" spans="1:17" x14ac:dyDescent="0.25">
      <c r="A408">
        <v>659</v>
      </c>
      <c r="B408" s="2">
        <v>42134</v>
      </c>
      <c r="C408" s="2" t="str">
        <f>TEXT(Sales_Data[[#This Row],[Date]],"yyyy")</f>
        <v>2015</v>
      </c>
      <c r="D408" s="2" t="str">
        <f>TEXT(Sales_Data[[#This Row],[Date]],"mmmm")</f>
        <v>May</v>
      </c>
      <c r="E408" s="2" t="str">
        <f>TEXT(Sales_Data[[#This Row],[Date]],"dddd")</f>
        <v>Sunday</v>
      </c>
      <c r="F408" t="s">
        <v>1411</v>
      </c>
      <c r="G408">
        <v>1</v>
      </c>
      <c r="H408" s="3">
        <v>17639.37</v>
      </c>
      <c r="I408" t="s">
        <v>20</v>
      </c>
      <c r="J408" t="str">
        <f>INDEX(Location[State],MATCH(Sales_Data[[#This Row],[Zip]],Location[Zip],0))</f>
        <v>Alberta</v>
      </c>
      <c r="K408" t="str">
        <f>INDEX(Product[Product Name],MATCH(Sales_Data[[#This Row],[ProductID]],Product[ProductID],0))</f>
        <v>Maximus UC-24</v>
      </c>
      <c r="L408">
        <f>1/COUNTIFS(Sales_Data[Product Name],Sales_Data[[#This Row],[Product Name]])</f>
        <v>0.125</v>
      </c>
      <c r="M408" t="str">
        <f>INDEX(Product[Category],MATCH(Sales_Data[[#This Row],[ProductID]],Product[ProductID],0))</f>
        <v>Urban</v>
      </c>
      <c r="N408" t="str">
        <f>INDEX(Product[Segment],MATCH(Sales_Data[[#This Row],[ProductID]],Product[ProductID],0))</f>
        <v>Convenience</v>
      </c>
      <c r="O408">
        <f>INDEX(Product[ManufacturerID],MATCH(Sales_Data[[#This Row],[ProductID]],Product[ProductID],0))</f>
        <v>7</v>
      </c>
      <c r="P408" s="5" t="str">
        <f>INDEX(Manufacturer[Manufacturer Name],MATCH(Sales_Data[[#This Row],[Manufacturer ID]],Manufacturer[ManufacturerID],0))</f>
        <v>VanArsdel</v>
      </c>
      <c r="Q408" s="5">
        <f>1/COUNTIFS(Sales_Data[Manufacturer Name],Sales_Data[[#This Row],[Manufacturer Name]])</f>
        <v>2.4570024570024569E-3</v>
      </c>
    </row>
    <row r="409" spans="1:17" x14ac:dyDescent="0.25">
      <c r="A409">
        <v>659</v>
      </c>
      <c r="B409" s="2">
        <v>42145</v>
      </c>
      <c r="C409" s="2" t="str">
        <f>TEXT(Sales_Data[[#This Row],[Date]],"yyyy")</f>
        <v>2015</v>
      </c>
      <c r="D409" s="2" t="str">
        <f>TEXT(Sales_Data[[#This Row],[Date]],"mmmm")</f>
        <v>May</v>
      </c>
      <c r="E409" s="2" t="str">
        <f>TEXT(Sales_Data[[#This Row],[Date]],"dddd")</f>
        <v>Thursday</v>
      </c>
      <c r="F409" t="s">
        <v>1561</v>
      </c>
      <c r="G409">
        <v>1</v>
      </c>
      <c r="H409" s="3">
        <v>17639.37</v>
      </c>
      <c r="I409" t="s">
        <v>20</v>
      </c>
      <c r="J409" t="str">
        <f>INDEX(Location[State],MATCH(Sales_Data[[#This Row],[Zip]],Location[Zip],0))</f>
        <v>British Columbia</v>
      </c>
      <c r="K409" t="str">
        <f>INDEX(Product[Product Name],MATCH(Sales_Data[[#This Row],[ProductID]],Product[ProductID],0))</f>
        <v>Maximus UC-24</v>
      </c>
      <c r="L409">
        <f>1/COUNTIFS(Sales_Data[Product Name],Sales_Data[[#This Row],[Product Name]])</f>
        <v>0.125</v>
      </c>
      <c r="M409" t="str">
        <f>INDEX(Product[Category],MATCH(Sales_Data[[#This Row],[ProductID]],Product[ProductID],0))</f>
        <v>Urban</v>
      </c>
      <c r="N409" t="str">
        <f>INDEX(Product[Segment],MATCH(Sales_Data[[#This Row],[ProductID]],Product[ProductID],0))</f>
        <v>Convenience</v>
      </c>
      <c r="O409">
        <f>INDEX(Product[ManufacturerID],MATCH(Sales_Data[[#This Row],[ProductID]],Product[ProductID],0))</f>
        <v>7</v>
      </c>
      <c r="P409" s="5" t="str">
        <f>INDEX(Manufacturer[Manufacturer Name],MATCH(Sales_Data[[#This Row],[Manufacturer ID]],Manufacturer[ManufacturerID],0))</f>
        <v>VanArsdel</v>
      </c>
      <c r="Q409" s="5">
        <f>1/COUNTIFS(Sales_Data[Manufacturer Name],Sales_Data[[#This Row],[Manufacturer Name]])</f>
        <v>2.4570024570024569E-3</v>
      </c>
    </row>
    <row r="410" spans="1:17" x14ac:dyDescent="0.25">
      <c r="A410">
        <v>659</v>
      </c>
      <c r="B410" s="2">
        <v>42151</v>
      </c>
      <c r="C410" s="2" t="str">
        <f>TEXT(Sales_Data[[#This Row],[Date]],"yyyy")</f>
        <v>2015</v>
      </c>
      <c r="D410" s="2" t="str">
        <f>TEXT(Sales_Data[[#This Row],[Date]],"mmmm")</f>
        <v>May</v>
      </c>
      <c r="E410" s="2" t="str">
        <f>TEXT(Sales_Data[[#This Row],[Date]],"dddd")</f>
        <v>Wednesday</v>
      </c>
      <c r="F410" t="s">
        <v>1577</v>
      </c>
      <c r="G410">
        <v>1</v>
      </c>
      <c r="H410" s="3">
        <v>17639.37</v>
      </c>
      <c r="I410" t="s">
        <v>20</v>
      </c>
      <c r="J410" t="str">
        <f>INDEX(Location[State],MATCH(Sales_Data[[#This Row],[Zip]],Location[Zip],0))</f>
        <v>British Columbia</v>
      </c>
      <c r="K410" t="str">
        <f>INDEX(Product[Product Name],MATCH(Sales_Data[[#This Row],[ProductID]],Product[ProductID],0))</f>
        <v>Maximus UC-24</v>
      </c>
      <c r="L410">
        <f>1/COUNTIFS(Sales_Data[Product Name],Sales_Data[[#This Row],[Product Name]])</f>
        <v>0.125</v>
      </c>
      <c r="M410" t="str">
        <f>INDEX(Product[Category],MATCH(Sales_Data[[#This Row],[ProductID]],Product[ProductID],0))</f>
        <v>Urban</v>
      </c>
      <c r="N410" t="str">
        <f>INDEX(Product[Segment],MATCH(Sales_Data[[#This Row],[ProductID]],Product[ProductID],0))</f>
        <v>Convenience</v>
      </c>
      <c r="O410">
        <f>INDEX(Product[ManufacturerID],MATCH(Sales_Data[[#This Row],[ProductID]],Product[ProductID],0))</f>
        <v>7</v>
      </c>
      <c r="P410" s="5" t="str">
        <f>INDEX(Manufacturer[Manufacturer Name],MATCH(Sales_Data[[#This Row],[Manufacturer ID]],Manufacturer[ManufacturerID],0))</f>
        <v>VanArsdel</v>
      </c>
      <c r="Q410" s="5">
        <f>1/COUNTIFS(Sales_Data[Manufacturer Name],Sales_Data[[#This Row],[Manufacturer Name]])</f>
        <v>2.4570024570024569E-3</v>
      </c>
    </row>
    <row r="411" spans="1:17" x14ac:dyDescent="0.25">
      <c r="A411">
        <v>659</v>
      </c>
      <c r="B411" s="2">
        <v>42140</v>
      </c>
      <c r="C411" s="2" t="str">
        <f>TEXT(Sales_Data[[#This Row],[Date]],"yyyy")</f>
        <v>2015</v>
      </c>
      <c r="D411" s="2" t="str">
        <f>TEXT(Sales_Data[[#This Row],[Date]],"mmmm")</f>
        <v>May</v>
      </c>
      <c r="E411" s="2" t="str">
        <f>TEXT(Sales_Data[[#This Row],[Date]],"dddd")</f>
        <v>Saturday</v>
      </c>
      <c r="F411" t="s">
        <v>394</v>
      </c>
      <c r="G411">
        <v>1</v>
      </c>
      <c r="H411" s="3">
        <v>17639.37</v>
      </c>
      <c r="I411" t="s">
        <v>20</v>
      </c>
      <c r="J411" t="str">
        <f>INDEX(Location[State],MATCH(Sales_Data[[#This Row],[Zip]],Location[Zip],0))</f>
        <v>Quebec</v>
      </c>
      <c r="K411" t="str">
        <f>INDEX(Product[Product Name],MATCH(Sales_Data[[#This Row],[ProductID]],Product[ProductID],0))</f>
        <v>Maximus UC-24</v>
      </c>
      <c r="L411">
        <f>1/COUNTIFS(Sales_Data[Product Name],Sales_Data[[#This Row],[Product Name]])</f>
        <v>0.125</v>
      </c>
      <c r="M411" t="str">
        <f>INDEX(Product[Category],MATCH(Sales_Data[[#This Row],[ProductID]],Product[ProductID],0))</f>
        <v>Urban</v>
      </c>
      <c r="N411" t="str">
        <f>INDEX(Product[Segment],MATCH(Sales_Data[[#This Row],[ProductID]],Product[ProductID],0))</f>
        <v>Convenience</v>
      </c>
      <c r="O411">
        <f>INDEX(Product[ManufacturerID],MATCH(Sales_Data[[#This Row],[ProductID]],Product[ProductID],0))</f>
        <v>7</v>
      </c>
      <c r="P411" s="5" t="str">
        <f>INDEX(Manufacturer[Manufacturer Name],MATCH(Sales_Data[[#This Row],[Manufacturer ID]],Manufacturer[ManufacturerID],0))</f>
        <v>VanArsdel</v>
      </c>
      <c r="Q411" s="5">
        <f>1/COUNTIFS(Sales_Data[Manufacturer Name],Sales_Data[[#This Row],[Manufacturer Name]])</f>
        <v>2.4570024570024569E-3</v>
      </c>
    </row>
    <row r="412" spans="1:17" x14ac:dyDescent="0.25">
      <c r="A412">
        <v>674</v>
      </c>
      <c r="B412" s="2">
        <v>42099</v>
      </c>
      <c r="C412" s="2" t="str">
        <f>TEXT(Sales_Data[[#This Row],[Date]],"yyyy")</f>
        <v>2015</v>
      </c>
      <c r="D412" s="2" t="str">
        <f>TEXT(Sales_Data[[#This Row],[Date]],"mmmm")</f>
        <v>April</v>
      </c>
      <c r="E412" s="2" t="str">
        <f>TEXT(Sales_Data[[#This Row],[Date]],"dddd")</f>
        <v>Sunday</v>
      </c>
      <c r="F412" t="s">
        <v>974</v>
      </c>
      <c r="G412">
        <v>1</v>
      </c>
      <c r="H412" s="3">
        <v>8315.3700000000008</v>
      </c>
      <c r="I412" t="s">
        <v>20</v>
      </c>
      <c r="J412" t="str">
        <f>INDEX(Location[State],MATCH(Sales_Data[[#This Row],[Zip]],Location[Zip],0))</f>
        <v>Ontario</v>
      </c>
      <c r="K412" t="str">
        <f>INDEX(Product[Product Name],MATCH(Sales_Data[[#This Row],[ProductID]],Product[ProductID],0))</f>
        <v>Maximus UC-39</v>
      </c>
      <c r="L412">
        <f>1/COUNTIFS(Sales_Data[Product Name],Sales_Data[[#This Row],[Product Name]])</f>
        <v>0.1</v>
      </c>
      <c r="M412" t="str">
        <f>INDEX(Product[Category],MATCH(Sales_Data[[#This Row],[ProductID]],Product[ProductID],0))</f>
        <v>Urban</v>
      </c>
      <c r="N412" t="str">
        <f>INDEX(Product[Segment],MATCH(Sales_Data[[#This Row],[ProductID]],Product[ProductID],0))</f>
        <v>Convenience</v>
      </c>
      <c r="O412">
        <f>INDEX(Product[ManufacturerID],MATCH(Sales_Data[[#This Row],[ProductID]],Product[ProductID],0))</f>
        <v>7</v>
      </c>
      <c r="P412" s="5" t="str">
        <f>INDEX(Manufacturer[Manufacturer Name],MATCH(Sales_Data[[#This Row],[Manufacturer ID]],Manufacturer[ManufacturerID],0))</f>
        <v>VanArsdel</v>
      </c>
      <c r="Q412" s="5">
        <f>1/COUNTIFS(Sales_Data[Manufacturer Name],Sales_Data[[#This Row],[Manufacturer Name]])</f>
        <v>2.4570024570024569E-3</v>
      </c>
    </row>
    <row r="413" spans="1:17" x14ac:dyDescent="0.25">
      <c r="A413">
        <v>674</v>
      </c>
      <c r="B413" s="2">
        <v>42022</v>
      </c>
      <c r="C413" s="2" t="str">
        <f>TEXT(Sales_Data[[#This Row],[Date]],"yyyy")</f>
        <v>2015</v>
      </c>
      <c r="D413" s="2" t="str">
        <f>TEXT(Sales_Data[[#This Row],[Date]],"mmmm")</f>
        <v>January</v>
      </c>
      <c r="E413" s="2" t="str">
        <f>TEXT(Sales_Data[[#This Row],[Date]],"dddd")</f>
        <v>Sunday</v>
      </c>
      <c r="F413" t="s">
        <v>984</v>
      </c>
      <c r="G413">
        <v>1</v>
      </c>
      <c r="H413" s="3">
        <v>8189.37</v>
      </c>
      <c r="I413" t="s">
        <v>20</v>
      </c>
      <c r="J413" t="str">
        <f>INDEX(Location[State],MATCH(Sales_Data[[#This Row],[Zip]],Location[Zip],0))</f>
        <v>Ontario</v>
      </c>
      <c r="K413" t="str">
        <f>INDEX(Product[Product Name],MATCH(Sales_Data[[#This Row],[ProductID]],Product[ProductID],0))</f>
        <v>Maximus UC-39</v>
      </c>
      <c r="L413">
        <f>1/COUNTIFS(Sales_Data[Product Name],Sales_Data[[#This Row],[Product Name]])</f>
        <v>0.1</v>
      </c>
      <c r="M413" t="str">
        <f>INDEX(Product[Category],MATCH(Sales_Data[[#This Row],[ProductID]],Product[ProductID],0))</f>
        <v>Urban</v>
      </c>
      <c r="N413" t="str">
        <f>INDEX(Product[Segment],MATCH(Sales_Data[[#This Row],[ProductID]],Product[ProductID],0))</f>
        <v>Convenience</v>
      </c>
      <c r="O413">
        <f>INDEX(Product[ManufacturerID],MATCH(Sales_Data[[#This Row],[ProductID]],Product[ProductID],0))</f>
        <v>7</v>
      </c>
      <c r="P413" s="5" t="str">
        <f>INDEX(Manufacturer[Manufacturer Name],MATCH(Sales_Data[[#This Row],[Manufacturer ID]],Manufacturer[ManufacturerID],0))</f>
        <v>VanArsdel</v>
      </c>
      <c r="Q413" s="5">
        <f>1/COUNTIFS(Sales_Data[Manufacturer Name],Sales_Data[[#This Row],[Manufacturer Name]])</f>
        <v>2.4570024570024569E-3</v>
      </c>
    </row>
    <row r="414" spans="1:17" x14ac:dyDescent="0.25">
      <c r="A414">
        <v>674</v>
      </c>
      <c r="B414" s="2">
        <v>42118</v>
      </c>
      <c r="C414" s="2" t="str">
        <f>TEXT(Sales_Data[[#This Row],[Date]],"yyyy")</f>
        <v>2015</v>
      </c>
      <c r="D414" s="2" t="str">
        <f>TEXT(Sales_Data[[#This Row],[Date]],"mmmm")</f>
        <v>April</v>
      </c>
      <c r="E414" s="2" t="str">
        <f>TEXT(Sales_Data[[#This Row],[Date]],"dddd")</f>
        <v>Friday</v>
      </c>
      <c r="F414" t="s">
        <v>838</v>
      </c>
      <c r="G414">
        <v>1</v>
      </c>
      <c r="H414" s="3">
        <v>8315.3700000000008</v>
      </c>
      <c r="I414" t="s">
        <v>20</v>
      </c>
      <c r="J414" t="str">
        <f>INDEX(Location[State],MATCH(Sales_Data[[#This Row],[Zip]],Location[Zip],0))</f>
        <v>Ontario</v>
      </c>
      <c r="K414" t="str">
        <f>INDEX(Product[Product Name],MATCH(Sales_Data[[#This Row],[ProductID]],Product[ProductID],0))</f>
        <v>Maximus UC-39</v>
      </c>
      <c r="L414">
        <f>1/COUNTIFS(Sales_Data[Product Name],Sales_Data[[#This Row],[Product Name]])</f>
        <v>0.1</v>
      </c>
      <c r="M414" t="str">
        <f>INDEX(Product[Category],MATCH(Sales_Data[[#This Row],[ProductID]],Product[ProductID],0))</f>
        <v>Urban</v>
      </c>
      <c r="N414" t="str">
        <f>INDEX(Product[Segment],MATCH(Sales_Data[[#This Row],[ProductID]],Product[ProductID],0))</f>
        <v>Convenience</v>
      </c>
      <c r="O414">
        <f>INDEX(Product[ManufacturerID],MATCH(Sales_Data[[#This Row],[ProductID]],Product[ProductID],0))</f>
        <v>7</v>
      </c>
      <c r="P414" s="5" t="str">
        <f>INDEX(Manufacturer[Manufacturer Name],MATCH(Sales_Data[[#This Row],[Manufacturer ID]],Manufacturer[ManufacturerID],0))</f>
        <v>VanArsdel</v>
      </c>
      <c r="Q414" s="5">
        <f>1/COUNTIFS(Sales_Data[Manufacturer Name],Sales_Data[[#This Row],[Manufacturer Name]])</f>
        <v>2.4570024570024569E-3</v>
      </c>
    </row>
    <row r="415" spans="1:17" x14ac:dyDescent="0.25">
      <c r="A415">
        <v>674</v>
      </c>
      <c r="B415" s="2">
        <v>42040</v>
      </c>
      <c r="C415" s="2" t="str">
        <f>TEXT(Sales_Data[[#This Row],[Date]],"yyyy")</f>
        <v>2015</v>
      </c>
      <c r="D415" s="2" t="str">
        <f>TEXT(Sales_Data[[#This Row],[Date]],"mmmm")</f>
        <v>February</v>
      </c>
      <c r="E415" s="2" t="str">
        <f>TEXT(Sales_Data[[#This Row],[Date]],"dddd")</f>
        <v>Thursday</v>
      </c>
      <c r="F415" t="s">
        <v>1219</v>
      </c>
      <c r="G415">
        <v>1</v>
      </c>
      <c r="H415" s="3">
        <v>8189.37</v>
      </c>
      <c r="I415" t="s">
        <v>20</v>
      </c>
      <c r="J415" t="str">
        <f>INDEX(Location[State],MATCH(Sales_Data[[#This Row],[Zip]],Location[Zip],0))</f>
        <v>Manitoba</v>
      </c>
      <c r="K415" t="str">
        <f>INDEX(Product[Product Name],MATCH(Sales_Data[[#This Row],[ProductID]],Product[ProductID],0))</f>
        <v>Maximus UC-39</v>
      </c>
      <c r="L415">
        <f>1/COUNTIFS(Sales_Data[Product Name],Sales_Data[[#This Row],[Product Name]])</f>
        <v>0.1</v>
      </c>
      <c r="M415" t="str">
        <f>INDEX(Product[Category],MATCH(Sales_Data[[#This Row],[ProductID]],Product[ProductID],0))</f>
        <v>Urban</v>
      </c>
      <c r="N415" t="str">
        <f>INDEX(Product[Segment],MATCH(Sales_Data[[#This Row],[ProductID]],Product[ProductID],0))</f>
        <v>Convenience</v>
      </c>
      <c r="O415">
        <f>INDEX(Product[ManufacturerID],MATCH(Sales_Data[[#This Row],[ProductID]],Product[ProductID],0))</f>
        <v>7</v>
      </c>
      <c r="P415" s="5" t="str">
        <f>INDEX(Manufacturer[Manufacturer Name],MATCH(Sales_Data[[#This Row],[Manufacturer ID]],Manufacturer[ManufacturerID],0))</f>
        <v>VanArsdel</v>
      </c>
      <c r="Q415" s="5">
        <f>1/COUNTIFS(Sales_Data[Manufacturer Name],Sales_Data[[#This Row],[Manufacturer Name]])</f>
        <v>2.4570024570024569E-3</v>
      </c>
    </row>
    <row r="416" spans="1:17" x14ac:dyDescent="0.25">
      <c r="A416">
        <v>674</v>
      </c>
      <c r="B416" s="2">
        <v>42072</v>
      </c>
      <c r="C416" s="2" t="str">
        <f>TEXT(Sales_Data[[#This Row],[Date]],"yyyy")</f>
        <v>2015</v>
      </c>
      <c r="D416" s="2" t="str">
        <f>TEXT(Sales_Data[[#This Row],[Date]],"mmmm")</f>
        <v>March</v>
      </c>
      <c r="E416" s="2" t="str">
        <f>TEXT(Sales_Data[[#This Row],[Date]],"dddd")</f>
        <v>Monday</v>
      </c>
      <c r="F416" t="s">
        <v>1230</v>
      </c>
      <c r="G416">
        <v>1</v>
      </c>
      <c r="H416" s="3">
        <v>8315.3700000000008</v>
      </c>
      <c r="I416" t="s">
        <v>20</v>
      </c>
      <c r="J416" t="str">
        <f>INDEX(Location[State],MATCH(Sales_Data[[#This Row],[Zip]],Location[Zip],0))</f>
        <v>Manitoba</v>
      </c>
      <c r="K416" t="str">
        <f>INDEX(Product[Product Name],MATCH(Sales_Data[[#This Row],[ProductID]],Product[ProductID],0))</f>
        <v>Maximus UC-39</v>
      </c>
      <c r="L416">
        <f>1/COUNTIFS(Sales_Data[Product Name],Sales_Data[[#This Row],[Product Name]])</f>
        <v>0.1</v>
      </c>
      <c r="M416" t="str">
        <f>INDEX(Product[Category],MATCH(Sales_Data[[#This Row],[ProductID]],Product[ProductID],0))</f>
        <v>Urban</v>
      </c>
      <c r="N416" t="str">
        <f>INDEX(Product[Segment],MATCH(Sales_Data[[#This Row],[ProductID]],Product[ProductID],0))</f>
        <v>Convenience</v>
      </c>
      <c r="O416">
        <f>INDEX(Product[ManufacturerID],MATCH(Sales_Data[[#This Row],[ProductID]],Product[ProductID],0))</f>
        <v>7</v>
      </c>
      <c r="P416" s="5" t="str">
        <f>INDEX(Manufacturer[Manufacturer Name],MATCH(Sales_Data[[#This Row],[Manufacturer ID]],Manufacturer[ManufacturerID],0))</f>
        <v>VanArsdel</v>
      </c>
      <c r="Q416" s="5">
        <f>1/COUNTIFS(Sales_Data[Manufacturer Name],Sales_Data[[#This Row],[Manufacturer Name]])</f>
        <v>2.4570024570024569E-3</v>
      </c>
    </row>
    <row r="417" spans="1:17" x14ac:dyDescent="0.25">
      <c r="A417">
        <v>674</v>
      </c>
      <c r="B417" s="2">
        <v>42073</v>
      </c>
      <c r="C417" s="2" t="str">
        <f>TEXT(Sales_Data[[#This Row],[Date]],"yyyy")</f>
        <v>2015</v>
      </c>
      <c r="D417" s="2" t="str">
        <f>TEXT(Sales_Data[[#This Row],[Date]],"mmmm")</f>
        <v>March</v>
      </c>
      <c r="E417" s="2" t="str">
        <f>TEXT(Sales_Data[[#This Row],[Date]],"dddd")</f>
        <v>Tuesday</v>
      </c>
      <c r="F417" t="s">
        <v>968</v>
      </c>
      <c r="G417">
        <v>1</v>
      </c>
      <c r="H417" s="3">
        <v>8189.37</v>
      </c>
      <c r="I417" t="s">
        <v>20</v>
      </c>
      <c r="J417" t="str">
        <f>INDEX(Location[State],MATCH(Sales_Data[[#This Row],[Zip]],Location[Zip],0))</f>
        <v>Ontario</v>
      </c>
      <c r="K417" t="str">
        <f>INDEX(Product[Product Name],MATCH(Sales_Data[[#This Row],[ProductID]],Product[ProductID],0))</f>
        <v>Maximus UC-39</v>
      </c>
      <c r="L417">
        <f>1/COUNTIFS(Sales_Data[Product Name],Sales_Data[[#This Row],[Product Name]])</f>
        <v>0.1</v>
      </c>
      <c r="M417" t="str">
        <f>INDEX(Product[Category],MATCH(Sales_Data[[#This Row],[ProductID]],Product[ProductID],0))</f>
        <v>Urban</v>
      </c>
      <c r="N417" t="str">
        <f>INDEX(Product[Segment],MATCH(Sales_Data[[#This Row],[ProductID]],Product[ProductID],0))</f>
        <v>Convenience</v>
      </c>
      <c r="O417">
        <f>INDEX(Product[ManufacturerID],MATCH(Sales_Data[[#This Row],[ProductID]],Product[ProductID],0))</f>
        <v>7</v>
      </c>
      <c r="P417" s="5" t="str">
        <f>INDEX(Manufacturer[Manufacturer Name],MATCH(Sales_Data[[#This Row],[Manufacturer ID]],Manufacturer[ManufacturerID],0))</f>
        <v>VanArsdel</v>
      </c>
      <c r="Q417" s="5">
        <f>1/COUNTIFS(Sales_Data[Manufacturer Name],Sales_Data[[#This Row],[Manufacturer Name]])</f>
        <v>2.4570024570024569E-3</v>
      </c>
    </row>
    <row r="418" spans="1:17" x14ac:dyDescent="0.25">
      <c r="A418">
        <v>674</v>
      </c>
      <c r="B418" s="2">
        <v>42184</v>
      </c>
      <c r="C418" s="2" t="str">
        <f>TEXT(Sales_Data[[#This Row],[Date]],"yyyy")</f>
        <v>2015</v>
      </c>
      <c r="D418" s="2" t="str">
        <f>TEXT(Sales_Data[[#This Row],[Date]],"mmmm")</f>
        <v>June</v>
      </c>
      <c r="E418" s="2" t="str">
        <f>TEXT(Sales_Data[[#This Row],[Date]],"dddd")</f>
        <v>Monday</v>
      </c>
      <c r="F418" t="s">
        <v>1401</v>
      </c>
      <c r="G418">
        <v>1</v>
      </c>
      <c r="H418" s="3">
        <v>8189.37</v>
      </c>
      <c r="I418" t="s">
        <v>20</v>
      </c>
      <c r="J418" t="str">
        <f>INDEX(Location[State],MATCH(Sales_Data[[#This Row],[Zip]],Location[Zip],0))</f>
        <v>Alberta</v>
      </c>
      <c r="K418" t="str">
        <f>INDEX(Product[Product Name],MATCH(Sales_Data[[#This Row],[ProductID]],Product[ProductID],0))</f>
        <v>Maximus UC-39</v>
      </c>
      <c r="L418">
        <f>1/COUNTIFS(Sales_Data[Product Name],Sales_Data[[#This Row],[Product Name]])</f>
        <v>0.1</v>
      </c>
      <c r="M418" t="str">
        <f>INDEX(Product[Category],MATCH(Sales_Data[[#This Row],[ProductID]],Product[ProductID],0))</f>
        <v>Urban</v>
      </c>
      <c r="N418" t="str">
        <f>INDEX(Product[Segment],MATCH(Sales_Data[[#This Row],[ProductID]],Product[ProductID],0))</f>
        <v>Convenience</v>
      </c>
      <c r="O418">
        <f>INDEX(Product[ManufacturerID],MATCH(Sales_Data[[#This Row],[ProductID]],Product[ProductID],0))</f>
        <v>7</v>
      </c>
      <c r="P418" s="5" t="str">
        <f>INDEX(Manufacturer[Manufacturer Name],MATCH(Sales_Data[[#This Row],[Manufacturer ID]],Manufacturer[ManufacturerID],0))</f>
        <v>VanArsdel</v>
      </c>
      <c r="Q418" s="5">
        <f>1/COUNTIFS(Sales_Data[Manufacturer Name],Sales_Data[[#This Row],[Manufacturer Name]])</f>
        <v>2.4570024570024569E-3</v>
      </c>
    </row>
    <row r="419" spans="1:17" x14ac:dyDescent="0.25">
      <c r="A419">
        <v>674</v>
      </c>
      <c r="B419" s="2">
        <v>42129</v>
      </c>
      <c r="C419" s="2" t="str">
        <f>TEXT(Sales_Data[[#This Row],[Date]],"yyyy")</f>
        <v>2015</v>
      </c>
      <c r="D419" s="2" t="str">
        <f>TEXT(Sales_Data[[#This Row],[Date]],"mmmm")</f>
        <v>May</v>
      </c>
      <c r="E419" s="2" t="str">
        <f>TEXT(Sales_Data[[#This Row],[Date]],"dddd")</f>
        <v>Tuesday</v>
      </c>
      <c r="F419" t="s">
        <v>1401</v>
      </c>
      <c r="G419">
        <v>1</v>
      </c>
      <c r="H419" s="3">
        <v>8189.37</v>
      </c>
      <c r="I419" t="s">
        <v>20</v>
      </c>
      <c r="J419" t="str">
        <f>INDEX(Location[State],MATCH(Sales_Data[[#This Row],[Zip]],Location[Zip],0))</f>
        <v>Alberta</v>
      </c>
      <c r="K419" t="str">
        <f>INDEX(Product[Product Name],MATCH(Sales_Data[[#This Row],[ProductID]],Product[ProductID],0))</f>
        <v>Maximus UC-39</v>
      </c>
      <c r="L419">
        <f>1/COUNTIFS(Sales_Data[Product Name],Sales_Data[[#This Row],[Product Name]])</f>
        <v>0.1</v>
      </c>
      <c r="M419" t="str">
        <f>INDEX(Product[Category],MATCH(Sales_Data[[#This Row],[ProductID]],Product[ProductID],0))</f>
        <v>Urban</v>
      </c>
      <c r="N419" t="str">
        <f>INDEX(Product[Segment],MATCH(Sales_Data[[#This Row],[ProductID]],Product[ProductID],0))</f>
        <v>Convenience</v>
      </c>
      <c r="O419">
        <f>INDEX(Product[ManufacturerID],MATCH(Sales_Data[[#This Row],[ProductID]],Product[ProductID],0))</f>
        <v>7</v>
      </c>
      <c r="P419" s="5" t="str">
        <f>INDEX(Manufacturer[Manufacturer Name],MATCH(Sales_Data[[#This Row],[Manufacturer ID]],Manufacturer[ManufacturerID],0))</f>
        <v>VanArsdel</v>
      </c>
      <c r="Q419" s="5">
        <f>1/COUNTIFS(Sales_Data[Manufacturer Name],Sales_Data[[#This Row],[Manufacturer Name]])</f>
        <v>2.4570024570024569E-3</v>
      </c>
    </row>
    <row r="420" spans="1:17" x14ac:dyDescent="0.25">
      <c r="A420">
        <v>674</v>
      </c>
      <c r="B420" s="2">
        <v>42116</v>
      </c>
      <c r="C420" s="2" t="str">
        <f>TEXT(Sales_Data[[#This Row],[Date]],"yyyy")</f>
        <v>2015</v>
      </c>
      <c r="D420" s="2" t="str">
        <f>TEXT(Sales_Data[[#This Row],[Date]],"mmmm")</f>
        <v>April</v>
      </c>
      <c r="E420" s="2" t="str">
        <f>TEXT(Sales_Data[[#This Row],[Date]],"dddd")</f>
        <v>Wednesday</v>
      </c>
      <c r="F420" t="s">
        <v>1563</v>
      </c>
      <c r="G420">
        <v>1</v>
      </c>
      <c r="H420" s="3">
        <v>8189.37</v>
      </c>
      <c r="I420" t="s">
        <v>20</v>
      </c>
      <c r="J420" t="str">
        <f>INDEX(Location[State],MATCH(Sales_Data[[#This Row],[Zip]],Location[Zip],0))</f>
        <v>British Columbia</v>
      </c>
      <c r="K420" t="str">
        <f>INDEX(Product[Product Name],MATCH(Sales_Data[[#This Row],[ProductID]],Product[ProductID],0))</f>
        <v>Maximus UC-39</v>
      </c>
      <c r="L420">
        <f>1/COUNTIFS(Sales_Data[Product Name],Sales_Data[[#This Row],[Product Name]])</f>
        <v>0.1</v>
      </c>
      <c r="M420" t="str">
        <f>INDEX(Product[Category],MATCH(Sales_Data[[#This Row],[ProductID]],Product[ProductID],0))</f>
        <v>Urban</v>
      </c>
      <c r="N420" t="str">
        <f>INDEX(Product[Segment],MATCH(Sales_Data[[#This Row],[ProductID]],Product[ProductID],0))</f>
        <v>Convenience</v>
      </c>
      <c r="O420">
        <f>INDEX(Product[ManufacturerID],MATCH(Sales_Data[[#This Row],[ProductID]],Product[ProductID],0))</f>
        <v>7</v>
      </c>
      <c r="P420" s="5" t="str">
        <f>INDEX(Manufacturer[Manufacturer Name],MATCH(Sales_Data[[#This Row],[Manufacturer ID]],Manufacturer[ManufacturerID],0))</f>
        <v>VanArsdel</v>
      </c>
      <c r="Q420" s="5">
        <f>1/COUNTIFS(Sales_Data[Manufacturer Name],Sales_Data[[#This Row],[Manufacturer Name]])</f>
        <v>2.4570024570024569E-3</v>
      </c>
    </row>
    <row r="421" spans="1:17" x14ac:dyDescent="0.25">
      <c r="A421">
        <v>674</v>
      </c>
      <c r="B421" s="2">
        <v>42165</v>
      </c>
      <c r="C421" s="2" t="str">
        <f>TEXT(Sales_Data[[#This Row],[Date]],"yyyy")</f>
        <v>2015</v>
      </c>
      <c r="D421" s="2" t="str">
        <f>TEXT(Sales_Data[[#This Row],[Date]],"mmmm")</f>
        <v>June</v>
      </c>
      <c r="E421" s="2" t="str">
        <f>TEXT(Sales_Data[[#This Row],[Date]],"dddd")</f>
        <v>Wednesday</v>
      </c>
      <c r="F421" t="s">
        <v>983</v>
      </c>
      <c r="G421">
        <v>1</v>
      </c>
      <c r="H421" s="3">
        <v>8189.37</v>
      </c>
      <c r="I421" t="s">
        <v>20</v>
      </c>
      <c r="J421" t="str">
        <f>INDEX(Location[State],MATCH(Sales_Data[[#This Row],[Zip]],Location[Zip],0))</f>
        <v>Ontario</v>
      </c>
      <c r="K421" t="str">
        <f>INDEX(Product[Product Name],MATCH(Sales_Data[[#This Row],[ProductID]],Product[ProductID],0))</f>
        <v>Maximus UC-39</v>
      </c>
      <c r="L421">
        <f>1/COUNTIFS(Sales_Data[Product Name],Sales_Data[[#This Row],[Product Name]])</f>
        <v>0.1</v>
      </c>
      <c r="M421" t="str">
        <f>INDEX(Product[Category],MATCH(Sales_Data[[#This Row],[ProductID]],Product[ProductID],0))</f>
        <v>Urban</v>
      </c>
      <c r="N421" t="str">
        <f>INDEX(Product[Segment],MATCH(Sales_Data[[#This Row],[ProductID]],Product[ProductID],0))</f>
        <v>Convenience</v>
      </c>
      <c r="O421">
        <f>INDEX(Product[ManufacturerID],MATCH(Sales_Data[[#This Row],[ProductID]],Product[ProductID],0))</f>
        <v>7</v>
      </c>
      <c r="P421" s="5" t="str">
        <f>INDEX(Manufacturer[Manufacturer Name],MATCH(Sales_Data[[#This Row],[Manufacturer ID]],Manufacturer[ManufacturerID],0))</f>
        <v>VanArsdel</v>
      </c>
      <c r="Q421" s="5">
        <f>1/COUNTIFS(Sales_Data[Manufacturer Name],Sales_Data[[#This Row],[Manufacturer Name]])</f>
        <v>2.4570024570024569E-3</v>
      </c>
    </row>
    <row r="422" spans="1:17" x14ac:dyDescent="0.25">
      <c r="A422">
        <v>676</v>
      </c>
      <c r="B422" s="2">
        <v>42117</v>
      </c>
      <c r="C422" s="2" t="str">
        <f>TEXT(Sales_Data[[#This Row],[Date]],"yyyy")</f>
        <v>2015</v>
      </c>
      <c r="D422" s="2" t="str">
        <f>TEXT(Sales_Data[[#This Row],[Date]],"mmmm")</f>
        <v>April</v>
      </c>
      <c r="E422" s="2" t="str">
        <f>TEXT(Sales_Data[[#This Row],[Date]],"dddd")</f>
        <v>Thursday</v>
      </c>
      <c r="F422" t="s">
        <v>838</v>
      </c>
      <c r="G422">
        <v>1</v>
      </c>
      <c r="H422" s="3">
        <v>9134.3700000000008</v>
      </c>
      <c r="I422" t="s">
        <v>20</v>
      </c>
      <c r="J422" t="str">
        <f>INDEX(Location[State],MATCH(Sales_Data[[#This Row],[Zip]],Location[Zip],0))</f>
        <v>Ontario</v>
      </c>
      <c r="K422" t="str">
        <f>INDEX(Product[Product Name],MATCH(Sales_Data[[#This Row],[ProductID]],Product[ProductID],0))</f>
        <v>Maximus UC-41</v>
      </c>
      <c r="L422">
        <f>1/COUNTIFS(Sales_Data[Product Name],Sales_Data[[#This Row],[Product Name]])</f>
        <v>5.5555555555555552E-2</v>
      </c>
      <c r="M422" t="str">
        <f>INDEX(Product[Category],MATCH(Sales_Data[[#This Row],[ProductID]],Product[ProductID],0))</f>
        <v>Urban</v>
      </c>
      <c r="N422" t="str">
        <f>INDEX(Product[Segment],MATCH(Sales_Data[[#This Row],[ProductID]],Product[ProductID],0))</f>
        <v>Convenience</v>
      </c>
      <c r="O422">
        <f>INDEX(Product[ManufacturerID],MATCH(Sales_Data[[#This Row],[ProductID]],Product[ProductID],0))</f>
        <v>7</v>
      </c>
      <c r="P422" s="5" t="str">
        <f>INDEX(Manufacturer[Manufacturer Name],MATCH(Sales_Data[[#This Row],[Manufacturer ID]],Manufacturer[ManufacturerID],0))</f>
        <v>VanArsdel</v>
      </c>
      <c r="Q422" s="5">
        <f>1/COUNTIFS(Sales_Data[Manufacturer Name],Sales_Data[[#This Row],[Manufacturer Name]])</f>
        <v>2.4570024570024569E-3</v>
      </c>
    </row>
    <row r="423" spans="1:17" x14ac:dyDescent="0.25">
      <c r="A423">
        <v>676</v>
      </c>
      <c r="B423" s="2">
        <v>42100</v>
      </c>
      <c r="C423" s="2" t="str">
        <f>TEXT(Sales_Data[[#This Row],[Date]],"yyyy")</f>
        <v>2015</v>
      </c>
      <c r="D423" s="2" t="str">
        <f>TEXT(Sales_Data[[#This Row],[Date]],"mmmm")</f>
        <v>April</v>
      </c>
      <c r="E423" s="2" t="str">
        <f>TEXT(Sales_Data[[#This Row],[Date]],"dddd")</f>
        <v>Monday</v>
      </c>
      <c r="F423" t="s">
        <v>984</v>
      </c>
      <c r="G423">
        <v>1</v>
      </c>
      <c r="H423" s="3">
        <v>9134.3700000000008</v>
      </c>
      <c r="I423" t="s">
        <v>20</v>
      </c>
      <c r="J423" t="str">
        <f>INDEX(Location[State],MATCH(Sales_Data[[#This Row],[Zip]],Location[Zip],0))</f>
        <v>Ontario</v>
      </c>
      <c r="K423" t="str">
        <f>INDEX(Product[Product Name],MATCH(Sales_Data[[#This Row],[ProductID]],Product[ProductID],0))</f>
        <v>Maximus UC-41</v>
      </c>
      <c r="L423">
        <f>1/COUNTIFS(Sales_Data[Product Name],Sales_Data[[#This Row],[Product Name]])</f>
        <v>5.5555555555555552E-2</v>
      </c>
      <c r="M423" t="str">
        <f>INDEX(Product[Category],MATCH(Sales_Data[[#This Row],[ProductID]],Product[ProductID],0))</f>
        <v>Urban</v>
      </c>
      <c r="N423" t="str">
        <f>INDEX(Product[Segment],MATCH(Sales_Data[[#This Row],[ProductID]],Product[ProductID],0))</f>
        <v>Convenience</v>
      </c>
      <c r="O423">
        <f>INDEX(Product[ManufacturerID],MATCH(Sales_Data[[#This Row],[ProductID]],Product[ProductID],0))</f>
        <v>7</v>
      </c>
      <c r="P423" s="5" t="str">
        <f>INDEX(Manufacturer[Manufacturer Name],MATCH(Sales_Data[[#This Row],[Manufacturer ID]],Manufacturer[ManufacturerID],0))</f>
        <v>VanArsdel</v>
      </c>
      <c r="Q423" s="5">
        <f>1/COUNTIFS(Sales_Data[Manufacturer Name],Sales_Data[[#This Row],[Manufacturer Name]])</f>
        <v>2.4570024570024569E-3</v>
      </c>
    </row>
    <row r="424" spans="1:17" x14ac:dyDescent="0.25">
      <c r="A424">
        <v>676</v>
      </c>
      <c r="B424" s="2">
        <v>42032</v>
      </c>
      <c r="C424" s="2" t="str">
        <f>TEXT(Sales_Data[[#This Row],[Date]],"yyyy")</f>
        <v>2015</v>
      </c>
      <c r="D424" s="2" t="str">
        <f>TEXT(Sales_Data[[#This Row],[Date]],"mmmm")</f>
        <v>January</v>
      </c>
      <c r="E424" s="2" t="str">
        <f>TEXT(Sales_Data[[#This Row],[Date]],"dddd")</f>
        <v>Wednesday</v>
      </c>
      <c r="F424" t="s">
        <v>1218</v>
      </c>
      <c r="G424">
        <v>1</v>
      </c>
      <c r="H424" s="3">
        <v>9134.3700000000008</v>
      </c>
      <c r="I424" t="s">
        <v>20</v>
      </c>
      <c r="J424" t="str">
        <f>INDEX(Location[State],MATCH(Sales_Data[[#This Row],[Zip]],Location[Zip],0))</f>
        <v>Manitoba</v>
      </c>
      <c r="K424" t="str">
        <f>INDEX(Product[Product Name],MATCH(Sales_Data[[#This Row],[ProductID]],Product[ProductID],0))</f>
        <v>Maximus UC-41</v>
      </c>
      <c r="L424">
        <f>1/COUNTIFS(Sales_Data[Product Name],Sales_Data[[#This Row],[Product Name]])</f>
        <v>5.5555555555555552E-2</v>
      </c>
      <c r="M424" t="str">
        <f>INDEX(Product[Category],MATCH(Sales_Data[[#This Row],[ProductID]],Product[ProductID],0))</f>
        <v>Urban</v>
      </c>
      <c r="N424" t="str">
        <f>INDEX(Product[Segment],MATCH(Sales_Data[[#This Row],[ProductID]],Product[ProductID],0))</f>
        <v>Convenience</v>
      </c>
      <c r="O424">
        <f>INDEX(Product[ManufacturerID],MATCH(Sales_Data[[#This Row],[ProductID]],Product[ProductID],0))</f>
        <v>7</v>
      </c>
      <c r="P424" s="5" t="str">
        <f>INDEX(Manufacturer[Manufacturer Name],MATCH(Sales_Data[[#This Row],[Manufacturer ID]],Manufacturer[ManufacturerID],0))</f>
        <v>VanArsdel</v>
      </c>
      <c r="Q424" s="5">
        <f>1/COUNTIFS(Sales_Data[Manufacturer Name],Sales_Data[[#This Row],[Manufacturer Name]])</f>
        <v>2.4570024570024569E-3</v>
      </c>
    </row>
    <row r="425" spans="1:17" x14ac:dyDescent="0.25">
      <c r="A425">
        <v>676</v>
      </c>
      <c r="B425" s="2">
        <v>42101</v>
      </c>
      <c r="C425" s="2" t="str">
        <f>TEXT(Sales_Data[[#This Row],[Date]],"yyyy")</f>
        <v>2015</v>
      </c>
      <c r="D425" s="2" t="str">
        <f>TEXT(Sales_Data[[#This Row],[Date]],"mmmm")</f>
        <v>April</v>
      </c>
      <c r="E425" s="2" t="str">
        <f>TEXT(Sales_Data[[#This Row],[Date]],"dddd")</f>
        <v>Tuesday</v>
      </c>
      <c r="F425" t="s">
        <v>984</v>
      </c>
      <c r="G425">
        <v>1</v>
      </c>
      <c r="H425" s="3">
        <v>9134.3700000000008</v>
      </c>
      <c r="I425" t="s">
        <v>20</v>
      </c>
      <c r="J425" t="str">
        <f>INDEX(Location[State],MATCH(Sales_Data[[#This Row],[Zip]],Location[Zip],0))</f>
        <v>Ontario</v>
      </c>
      <c r="K425" t="str">
        <f>INDEX(Product[Product Name],MATCH(Sales_Data[[#This Row],[ProductID]],Product[ProductID],0))</f>
        <v>Maximus UC-41</v>
      </c>
      <c r="L425">
        <f>1/COUNTIFS(Sales_Data[Product Name],Sales_Data[[#This Row],[Product Name]])</f>
        <v>5.5555555555555552E-2</v>
      </c>
      <c r="M425" t="str">
        <f>INDEX(Product[Category],MATCH(Sales_Data[[#This Row],[ProductID]],Product[ProductID],0))</f>
        <v>Urban</v>
      </c>
      <c r="N425" t="str">
        <f>INDEX(Product[Segment],MATCH(Sales_Data[[#This Row],[ProductID]],Product[ProductID],0))</f>
        <v>Convenience</v>
      </c>
      <c r="O425">
        <f>INDEX(Product[ManufacturerID],MATCH(Sales_Data[[#This Row],[ProductID]],Product[ProductID],0))</f>
        <v>7</v>
      </c>
      <c r="P425" s="5" t="str">
        <f>INDEX(Manufacturer[Manufacturer Name],MATCH(Sales_Data[[#This Row],[Manufacturer ID]],Manufacturer[ManufacturerID],0))</f>
        <v>VanArsdel</v>
      </c>
      <c r="Q425" s="5">
        <f>1/COUNTIFS(Sales_Data[Manufacturer Name],Sales_Data[[#This Row],[Manufacturer Name]])</f>
        <v>2.4570024570024569E-3</v>
      </c>
    </row>
    <row r="426" spans="1:17" x14ac:dyDescent="0.25">
      <c r="A426">
        <v>676</v>
      </c>
      <c r="B426" s="2">
        <v>42103</v>
      </c>
      <c r="C426" s="2" t="str">
        <f>TEXT(Sales_Data[[#This Row],[Date]],"yyyy")</f>
        <v>2015</v>
      </c>
      <c r="D426" s="2" t="str">
        <f>TEXT(Sales_Data[[#This Row],[Date]],"mmmm")</f>
        <v>April</v>
      </c>
      <c r="E426" s="2" t="str">
        <f>TEXT(Sales_Data[[#This Row],[Date]],"dddd")</f>
        <v>Thursday</v>
      </c>
      <c r="F426" t="s">
        <v>1379</v>
      </c>
      <c r="G426">
        <v>1</v>
      </c>
      <c r="H426" s="3">
        <v>9134.3700000000008</v>
      </c>
      <c r="I426" t="s">
        <v>20</v>
      </c>
      <c r="J426" t="str">
        <f>INDEX(Location[State],MATCH(Sales_Data[[#This Row],[Zip]],Location[Zip],0))</f>
        <v>Alberta</v>
      </c>
      <c r="K426" t="str">
        <f>INDEX(Product[Product Name],MATCH(Sales_Data[[#This Row],[ProductID]],Product[ProductID],0))</f>
        <v>Maximus UC-41</v>
      </c>
      <c r="L426">
        <f>1/COUNTIFS(Sales_Data[Product Name],Sales_Data[[#This Row],[Product Name]])</f>
        <v>5.5555555555555552E-2</v>
      </c>
      <c r="M426" t="str">
        <f>INDEX(Product[Category],MATCH(Sales_Data[[#This Row],[ProductID]],Product[ProductID],0))</f>
        <v>Urban</v>
      </c>
      <c r="N426" t="str">
        <f>INDEX(Product[Segment],MATCH(Sales_Data[[#This Row],[ProductID]],Product[ProductID],0))</f>
        <v>Convenience</v>
      </c>
      <c r="O426">
        <f>INDEX(Product[ManufacturerID],MATCH(Sales_Data[[#This Row],[ProductID]],Product[ProductID],0))</f>
        <v>7</v>
      </c>
      <c r="P426" s="5" t="str">
        <f>INDEX(Manufacturer[Manufacturer Name],MATCH(Sales_Data[[#This Row],[Manufacturer ID]],Manufacturer[ManufacturerID],0))</f>
        <v>VanArsdel</v>
      </c>
      <c r="Q426" s="5">
        <f>1/COUNTIFS(Sales_Data[Manufacturer Name],Sales_Data[[#This Row],[Manufacturer Name]])</f>
        <v>2.4570024570024569E-3</v>
      </c>
    </row>
    <row r="427" spans="1:17" x14ac:dyDescent="0.25">
      <c r="A427">
        <v>676</v>
      </c>
      <c r="B427" s="2">
        <v>42058</v>
      </c>
      <c r="C427" s="2" t="str">
        <f>TEXT(Sales_Data[[#This Row],[Date]],"yyyy")</f>
        <v>2015</v>
      </c>
      <c r="D427" s="2" t="str">
        <f>TEXT(Sales_Data[[#This Row],[Date]],"mmmm")</f>
        <v>February</v>
      </c>
      <c r="E427" s="2" t="str">
        <f>TEXT(Sales_Data[[#This Row],[Date]],"dddd")</f>
        <v>Monday</v>
      </c>
      <c r="F427" t="s">
        <v>1330</v>
      </c>
      <c r="G427">
        <v>1</v>
      </c>
      <c r="H427" s="3">
        <v>9134.3700000000008</v>
      </c>
      <c r="I427" t="s">
        <v>20</v>
      </c>
      <c r="J427" t="str">
        <f>INDEX(Location[State],MATCH(Sales_Data[[#This Row],[Zip]],Location[Zip],0))</f>
        <v>Alberta</v>
      </c>
      <c r="K427" t="str">
        <f>INDEX(Product[Product Name],MATCH(Sales_Data[[#This Row],[ProductID]],Product[ProductID],0))</f>
        <v>Maximus UC-41</v>
      </c>
      <c r="L427">
        <f>1/COUNTIFS(Sales_Data[Product Name],Sales_Data[[#This Row],[Product Name]])</f>
        <v>5.5555555555555552E-2</v>
      </c>
      <c r="M427" t="str">
        <f>INDEX(Product[Category],MATCH(Sales_Data[[#This Row],[ProductID]],Product[ProductID],0))</f>
        <v>Urban</v>
      </c>
      <c r="N427" t="str">
        <f>INDEX(Product[Segment],MATCH(Sales_Data[[#This Row],[ProductID]],Product[ProductID],0))</f>
        <v>Convenience</v>
      </c>
      <c r="O427">
        <f>INDEX(Product[ManufacturerID],MATCH(Sales_Data[[#This Row],[ProductID]],Product[ProductID],0))</f>
        <v>7</v>
      </c>
      <c r="P427" s="5" t="str">
        <f>INDEX(Manufacturer[Manufacturer Name],MATCH(Sales_Data[[#This Row],[Manufacturer ID]],Manufacturer[ManufacturerID],0))</f>
        <v>VanArsdel</v>
      </c>
      <c r="Q427" s="5">
        <f>1/COUNTIFS(Sales_Data[Manufacturer Name],Sales_Data[[#This Row],[Manufacturer Name]])</f>
        <v>2.4570024570024569E-3</v>
      </c>
    </row>
    <row r="428" spans="1:17" x14ac:dyDescent="0.25">
      <c r="A428">
        <v>676</v>
      </c>
      <c r="B428" s="2">
        <v>42128</v>
      </c>
      <c r="C428" s="2" t="str">
        <f>TEXT(Sales_Data[[#This Row],[Date]],"yyyy")</f>
        <v>2015</v>
      </c>
      <c r="D428" s="2" t="str">
        <f>TEXT(Sales_Data[[#This Row],[Date]],"mmmm")</f>
        <v>May</v>
      </c>
      <c r="E428" s="2" t="str">
        <f>TEXT(Sales_Data[[#This Row],[Date]],"dddd")</f>
        <v>Monday</v>
      </c>
      <c r="F428" t="s">
        <v>1411</v>
      </c>
      <c r="G428">
        <v>1</v>
      </c>
      <c r="H428" s="3">
        <v>9134.3700000000008</v>
      </c>
      <c r="I428" t="s">
        <v>20</v>
      </c>
      <c r="J428" t="str">
        <f>INDEX(Location[State],MATCH(Sales_Data[[#This Row],[Zip]],Location[Zip],0))</f>
        <v>Alberta</v>
      </c>
      <c r="K428" t="str">
        <f>INDEX(Product[Product Name],MATCH(Sales_Data[[#This Row],[ProductID]],Product[ProductID],0))</f>
        <v>Maximus UC-41</v>
      </c>
      <c r="L428">
        <f>1/COUNTIFS(Sales_Data[Product Name],Sales_Data[[#This Row],[Product Name]])</f>
        <v>5.5555555555555552E-2</v>
      </c>
      <c r="M428" t="str">
        <f>INDEX(Product[Category],MATCH(Sales_Data[[#This Row],[ProductID]],Product[ProductID],0))</f>
        <v>Urban</v>
      </c>
      <c r="N428" t="str">
        <f>INDEX(Product[Segment],MATCH(Sales_Data[[#This Row],[ProductID]],Product[ProductID],0))</f>
        <v>Convenience</v>
      </c>
      <c r="O428">
        <f>INDEX(Product[ManufacturerID],MATCH(Sales_Data[[#This Row],[ProductID]],Product[ProductID],0))</f>
        <v>7</v>
      </c>
      <c r="P428" s="5" t="str">
        <f>INDEX(Manufacturer[Manufacturer Name],MATCH(Sales_Data[[#This Row],[Manufacturer ID]],Manufacturer[ManufacturerID],0))</f>
        <v>VanArsdel</v>
      </c>
      <c r="Q428" s="5">
        <f>1/COUNTIFS(Sales_Data[Manufacturer Name],Sales_Data[[#This Row],[Manufacturer Name]])</f>
        <v>2.4570024570024569E-3</v>
      </c>
    </row>
    <row r="429" spans="1:17" x14ac:dyDescent="0.25">
      <c r="A429">
        <v>676</v>
      </c>
      <c r="B429" s="2">
        <v>42132</v>
      </c>
      <c r="C429" s="2" t="str">
        <f>TEXT(Sales_Data[[#This Row],[Date]],"yyyy")</f>
        <v>2015</v>
      </c>
      <c r="D429" s="2" t="str">
        <f>TEXT(Sales_Data[[#This Row],[Date]],"mmmm")</f>
        <v>May</v>
      </c>
      <c r="E429" s="2" t="str">
        <f>TEXT(Sales_Data[[#This Row],[Date]],"dddd")</f>
        <v>Friday</v>
      </c>
      <c r="F429" t="s">
        <v>1230</v>
      </c>
      <c r="G429">
        <v>1</v>
      </c>
      <c r="H429" s="3">
        <v>9134.3700000000008</v>
      </c>
      <c r="I429" t="s">
        <v>20</v>
      </c>
      <c r="J429" t="str">
        <f>INDEX(Location[State],MATCH(Sales_Data[[#This Row],[Zip]],Location[Zip],0))</f>
        <v>Manitoba</v>
      </c>
      <c r="K429" t="str">
        <f>INDEX(Product[Product Name],MATCH(Sales_Data[[#This Row],[ProductID]],Product[ProductID],0))</f>
        <v>Maximus UC-41</v>
      </c>
      <c r="L429">
        <f>1/COUNTIFS(Sales_Data[Product Name],Sales_Data[[#This Row],[Product Name]])</f>
        <v>5.5555555555555552E-2</v>
      </c>
      <c r="M429" t="str">
        <f>INDEX(Product[Category],MATCH(Sales_Data[[#This Row],[ProductID]],Product[ProductID],0))</f>
        <v>Urban</v>
      </c>
      <c r="N429" t="str">
        <f>INDEX(Product[Segment],MATCH(Sales_Data[[#This Row],[ProductID]],Product[ProductID],0))</f>
        <v>Convenience</v>
      </c>
      <c r="O429">
        <f>INDEX(Product[ManufacturerID],MATCH(Sales_Data[[#This Row],[ProductID]],Product[ProductID],0))</f>
        <v>7</v>
      </c>
      <c r="P429" s="5" t="str">
        <f>INDEX(Manufacturer[Manufacturer Name],MATCH(Sales_Data[[#This Row],[Manufacturer ID]],Manufacturer[ManufacturerID],0))</f>
        <v>VanArsdel</v>
      </c>
      <c r="Q429" s="5">
        <f>1/COUNTIFS(Sales_Data[Manufacturer Name],Sales_Data[[#This Row],[Manufacturer Name]])</f>
        <v>2.4570024570024569E-3</v>
      </c>
    </row>
    <row r="430" spans="1:17" x14ac:dyDescent="0.25">
      <c r="A430">
        <v>676</v>
      </c>
      <c r="B430" s="2">
        <v>42045</v>
      </c>
      <c r="C430" s="2" t="str">
        <f>TEXT(Sales_Data[[#This Row],[Date]],"yyyy")</f>
        <v>2015</v>
      </c>
      <c r="D430" s="2" t="str">
        <f>TEXT(Sales_Data[[#This Row],[Date]],"mmmm")</f>
        <v>February</v>
      </c>
      <c r="E430" s="2" t="str">
        <f>TEXT(Sales_Data[[#This Row],[Date]],"dddd")</f>
        <v>Tuesday</v>
      </c>
      <c r="F430" t="s">
        <v>1559</v>
      </c>
      <c r="G430">
        <v>1</v>
      </c>
      <c r="H430" s="3">
        <v>9134.3700000000008</v>
      </c>
      <c r="I430" t="s">
        <v>20</v>
      </c>
      <c r="J430" t="str">
        <f>INDEX(Location[State],MATCH(Sales_Data[[#This Row],[Zip]],Location[Zip],0))</f>
        <v>British Columbia</v>
      </c>
      <c r="K430" t="str">
        <f>INDEX(Product[Product Name],MATCH(Sales_Data[[#This Row],[ProductID]],Product[ProductID],0))</f>
        <v>Maximus UC-41</v>
      </c>
      <c r="L430">
        <f>1/COUNTIFS(Sales_Data[Product Name],Sales_Data[[#This Row],[Product Name]])</f>
        <v>5.5555555555555552E-2</v>
      </c>
      <c r="M430" t="str">
        <f>INDEX(Product[Category],MATCH(Sales_Data[[#This Row],[ProductID]],Product[ProductID],0))</f>
        <v>Urban</v>
      </c>
      <c r="N430" t="str">
        <f>INDEX(Product[Segment],MATCH(Sales_Data[[#This Row],[ProductID]],Product[ProductID],0))</f>
        <v>Convenience</v>
      </c>
      <c r="O430">
        <f>INDEX(Product[ManufacturerID],MATCH(Sales_Data[[#This Row],[ProductID]],Product[ProductID],0))</f>
        <v>7</v>
      </c>
      <c r="P430" s="5" t="str">
        <f>INDEX(Manufacturer[Manufacturer Name],MATCH(Sales_Data[[#This Row],[Manufacturer ID]],Manufacturer[ManufacturerID],0))</f>
        <v>VanArsdel</v>
      </c>
      <c r="Q430" s="5">
        <f>1/COUNTIFS(Sales_Data[Manufacturer Name],Sales_Data[[#This Row],[Manufacturer Name]])</f>
        <v>2.4570024570024569E-3</v>
      </c>
    </row>
    <row r="431" spans="1:17" x14ac:dyDescent="0.25">
      <c r="A431">
        <v>676</v>
      </c>
      <c r="B431" s="2">
        <v>42132</v>
      </c>
      <c r="C431" s="2" t="str">
        <f>TEXT(Sales_Data[[#This Row],[Date]],"yyyy")</f>
        <v>2015</v>
      </c>
      <c r="D431" s="2" t="str">
        <f>TEXT(Sales_Data[[#This Row],[Date]],"mmmm")</f>
        <v>May</v>
      </c>
      <c r="E431" s="2" t="str">
        <f>TEXT(Sales_Data[[#This Row],[Date]],"dddd")</f>
        <v>Friday</v>
      </c>
      <c r="F431" t="s">
        <v>1352</v>
      </c>
      <c r="G431">
        <v>1</v>
      </c>
      <c r="H431" s="3">
        <v>9134.3700000000008</v>
      </c>
      <c r="I431" t="s">
        <v>20</v>
      </c>
      <c r="J431" t="str">
        <f>INDEX(Location[State],MATCH(Sales_Data[[#This Row],[Zip]],Location[Zip],0))</f>
        <v>Alberta</v>
      </c>
      <c r="K431" t="str">
        <f>INDEX(Product[Product Name],MATCH(Sales_Data[[#This Row],[ProductID]],Product[ProductID],0))</f>
        <v>Maximus UC-41</v>
      </c>
      <c r="L431">
        <f>1/COUNTIFS(Sales_Data[Product Name],Sales_Data[[#This Row],[Product Name]])</f>
        <v>5.5555555555555552E-2</v>
      </c>
      <c r="M431" t="str">
        <f>INDEX(Product[Category],MATCH(Sales_Data[[#This Row],[ProductID]],Product[ProductID],0))</f>
        <v>Urban</v>
      </c>
      <c r="N431" t="str">
        <f>INDEX(Product[Segment],MATCH(Sales_Data[[#This Row],[ProductID]],Product[ProductID],0))</f>
        <v>Convenience</v>
      </c>
      <c r="O431">
        <f>INDEX(Product[ManufacturerID],MATCH(Sales_Data[[#This Row],[ProductID]],Product[ProductID],0))</f>
        <v>7</v>
      </c>
      <c r="P431" s="5" t="str">
        <f>INDEX(Manufacturer[Manufacturer Name],MATCH(Sales_Data[[#This Row],[Manufacturer ID]],Manufacturer[ManufacturerID],0))</f>
        <v>VanArsdel</v>
      </c>
      <c r="Q431" s="5">
        <f>1/COUNTIFS(Sales_Data[Manufacturer Name],Sales_Data[[#This Row],[Manufacturer Name]])</f>
        <v>2.4570024570024569E-3</v>
      </c>
    </row>
    <row r="432" spans="1:17" x14ac:dyDescent="0.25">
      <c r="A432">
        <v>676</v>
      </c>
      <c r="B432" s="2">
        <v>42114</v>
      </c>
      <c r="C432" s="2" t="str">
        <f>TEXT(Sales_Data[[#This Row],[Date]],"yyyy")</f>
        <v>2015</v>
      </c>
      <c r="D432" s="2" t="str">
        <f>TEXT(Sales_Data[[#This Row],[Date]],"mmmm")</f>
        <v>April</v>
      </c>
      <c r="E432" s="2" t="str">
        <f>TEXT(Sales_Data[[#This Row],[Date]],"dddd")</f>
        <v>Monday</v>
      </c>
      <c r="F432" t="s">
        <v>1216</v>
      </c>
      <c r="G432">
        <v>1</v>
      </c>
      <c r="H432" s="3">
        <v>9134.3700000000008</v>
      </c>
      <c r="I432" t="s">
        <v>20</v>
      </c>
      <c r="J432" t="str">
        <f>INDEX(Location[State],MATCH(Sales_Data[[#This Row],[Zip]],Location[Zip],0))</f>
        <v>Manitoba</v>
      </c>
      <c r="K432" t="str">
        <f>INDEX(Product[Product Name],MATCH(Sales_Data[[#This Row],[ProductID]],Product[ProductID],0))</f>
        <v>Maximus UC-41</v>
      </c>
      <c r="L432">
        <f>1/COUNTIFS(Sales_Data[Product Name],Sales_Data[[#This Row],[Product Name]])</f>
        <v>5.5555555555555552E-2</v>
      </c>
      <c r="M432" t="str">
        <f>INDEX(Product[Category],MATCH(Sales_Data[[#This Row],[ProductID]],Product[ProductID],0))</f>
        <v>Urban</v>
      </c>
      <c r="N432" t="str">
        <f>INDEX(Product[Segment],MATCH(Sales_Data[[#This Row],[ProductID]],Product[ProductID],0))</f>
        <v>Convenience</v>
      </c>
      <c r="O432">
        <f>INDEX(Product[ManufacturerID],MATCH(Sales_Data[[#This Row],[ProductID]],Product[ProductID],0))</f>
        <v>7</v>
      </c>
      <c r="P432" s="5" t="str">
        <f>INDEX(Manufacturer[Manufacturer Name],MATCH(Sales_Data[[#This Row],[Manufacturer ID]],Manufacturer[ManufacturerID],0))</f>
        <v>VanArsdel</v>
      </c>
      <c r="Q432" s="5">
        <f>1/COUNTIFS(Sales_Data[Manufacturer Name],Sales_Data[[#This Row],[Manufacturer Name]])</f>
        <v>2.4570024570024569E-3</v>
      </c>
    </row>
    <row r="433" spans="1:17" x14ac:dyDescent="0.25">
      <c r="A433">
        <v>676</v>
      </c>
      <c r="B433" s="2">
        <v>42165</v>
      </c>
      <c r="C433" s="2" t="str">
        <f>TEXT(Sales_Data[[#This Row],[Date]],"yyyy")</f>
        <v>2015</v>
      </c>
      <c r="D433" s="2" t="str">
        <f>TEXT(Sales_Data[[#This Row],[Date]],"mmmm")</f>
        <v>June</v>
      </c>
      <c r="E433" s="2" t="str">
        <f>TEXT(Sales_Data[[#This Row],[Date]],"dddd")</f>
        <v>Wednesday</v>
      </c>
      <c r="F433" t="s">
        <v>1378</v>
      </c>
      <c r="G433">
        <v>1</v>
      </c>
      <c r="H433" s="3">
        <v>9134.3700000000008</v>
      </c>
      <c r="I433" t="s">
        <v>20</v>
      </c>
      <c r="J433" t="str">
        <f>INDEX(Location[State],MATCH(Sales_Data[[#This Row],[Zip]],Location[Zip],0))</f>
        <v>Alberta</v>
      </c>
      <c r="K433" t="str">
        <f>INDEX(Product[Product Name],MATCH(Sales_Data[[#This Row],[ProductID]],Product[ProductID],0))</f>
        <v>Maximus UC-41</v>
      </c>
      <c r="L433">
        <f>1/COUNTIFS(Sales_Data[Product Name],Sales_Data[[#This Row],[Product Name]])</f>
        <v>5.5555555555555552E-2</v>
      </c>
      <c r="M433" t="str">
        <f>INDEX(Product[Category],MATCH(Sales_Data[[#This Row],[ProductID]],Product[ProductID],0))</f>
        <v>Urban</v>
      </c>
      <c r="N433" t="str">
        <f>INDEX(Product[Segment],MATCH(Sales_Data[[#This Row],[ProductID]],Product[ProductID],0))</f>
        <v>Convenience</v>
      </c>
      <c r="O433">
        <f>INDEX(Product[ManufacturerID],MATCH(Sales_Data[[#This Row],[ProductID]],Product[ProductID],0))</f>
        <v>7</v>
      </c>
      <c r="P433" s="5" t="str">
        <f>INDEX(Manufacturer[Manufacturer Name],MATCH(Sales_Data[[#This Row],[Manufacturer ID]],Manufacturer[ManufacturerID],0))</f>
        <v>VanArsdel</v>
      </c>
      <c r="Q433" s="5">
        <f>1/COUNTIFS(Sales_Data[Manufacturer Name],Sales_Data[[#This Row],[Manufacturer Name]])</f>
        <v>2.4570024570024569E-3</v>
      </c>
    </row>
    <row r="434" spans="1:17" x14ac:dyDescent="0.25">
      <c r="A434">
        <v>676</v>
      </c>
      <c r="B434" s="2">
        <v>42139</v>
      </c>
      <c r="C434" s="2" t="str">
        <f>TEXT(Sales_Data[[#This Row],[Date]],"yyyy")</f>
        <v>2015</v>
      </c>
      <c r="D434" s="2" t="str">
        <f>TEXT(Sales_Data[[#This Row],[Date]],"mmmm")</f>
        <v>May</v>
      </c>
      <c r="E434" s="2" t="str">
        <f>TEXT(Sales_Data[[#This Row],[Date]],"dddd")</f>
        <v>Friday</v>
      </c>
      <c r="F434" t="s">
        <v>1559</v>
      </c>
      <c r="G434">
        <v>1</v>
      </c>
      <c r="H434" s="3">
        <v>9134.3700000000008</v>
      </c>
      <c r="I434" t="s">
        <v>20</v>
      </c>
      <c r="J434" t="str">
        <f>INDEX(Location[State],MATCH(Sales_Data[[#This Row],[Zip]],Location[Zip],0))</f>
        <v>British Columbia</v>
      </c>
      <c r="K434" t="str">
        <f>INDEX(Product[Product Name],MATCH(Sales_Data[[#This Row],[ProductID]],Product[ProductID],0))</f>
        <v>Maximus UC-41</v>
      </c>
      <c r="L434">
        <f>1/COUNTIFS(Sales_Data[Product Name],Sales_Data[[#This Row],[Product Name]])</f>
        <v>5.5555555555555552E-2</v>
      </c>
      <c r="M434" t="str">
        <f>INDEX(Product[Category],MATCH(Sales_Data[[#This Row],[ProductID]],Product[ProductID],0))</f>
        <v>Urban</v>
      </c>
      <c r="N434" t="str">
        <f>INDEX(Product[Segment],MATCH(Sales_Data[[#This Row],[ProductID]],Product[ProductID],0))</f>
        <v>Convenience</v>
      </c>
      <c r="O434">
        <f>INDEX(Product[ManufacturerID],MATCH(Sales_Data[[#This Row],[ProductID]],Product[ProductID],0))</f>
        <v>7</v>
      </c>
      <c r="P434" s="5" t="str">
        <f>INDEX(Manufacturer[Manufacturer Name],MATCH(Sales_Data[[#This Row],[Manufacturer ID]],Manufacturer[ManufacturerID],0))</f>
        <v>VanArsdel</v>
      </c>
      <c r="Q434" s="5">
        <f>1/COUNTIFS(Sales_Data[Manufacturer Name],Sales_Data[[#This Row],[Manufacturer Name]])</f>
        <v>2.4570024570024569E-3</v>
      </c>
    </row>
    <row r="435" spans="1:17" x14ac:dyDescent="0.25">
      <c r="A435">
        <v>676</v>
      </c>
      <c r="B435" s="2">
        <v>42118</v>
      </c>
      <c r="C435" s="2" t="str">
        <f>TEXT(Sales_Data[[#This Row],[Date]],"yyyy")</f>
        <v>2015</v>
      </c>
      <c r="D435" s="2" t="str">
        <f>TEXT(Sales_Data[[#This Row],[Date]],"mmmm")</f>
        <v>April</v>
      </c>
      <c r="E435" s="2" t="str">
        <f>TEXT(Sales_Data[[#This Row],[Date]],"dddd")</f>
        <v>Friday</v>
      </c>
      <c r="F435" t="s">
        <v>1401</v>
      </c>
      <c r="G435">
        <v>1</v>
      </c>
      <c r="H435" s="3">
        <v>9134.3700000000008</v>
      </c>
      <c r="I435" t="s">
        <v>20</v>
      </c>
      <c r="J435" t="str">
        <f>INDEX(Location[State],MATCH(Sales_Data[[#This Row],[Zip]],Location[Zip],0))</f>
        <v>Alberta</v>
      </c>
      <c r="K435" t="str">
        <f>INDEX(Product[Product Name],MATCH(Sales_Data[[#This Row],[ProductID]],Product[ProductID],0))</f>
        <v>Maximus UC-41</v>
      </c>
      <c r="L435">
        <f>1/COUNTIFS(Sales_Data[Product Name],Sales_Data[[#This Row],[Product Name]])</f>
        <v>5.5555555555555552E-2</v>
      </c>
      <c r="M435" t="str">
        <f>INDEX(Product[Category],MATCH(Sales_Data[[#This Row],[ProductID]],Product[ProductID],0))</f>
        <v>Urban</v>
      </c>
      <c r="N435" t="str">
        <f>INDEX(Product[Segment],MATCH(Sales_Data[[#This Row],[ProductID]],Product[ProductID],0))</f>
        <v>Convenience</v>
      </c>
      <c r="O435">
        <f>INDEX(Product[ManufacturerID],MATCH(Sales_Data[[#This Row],[ProductID]],Product[ProductID],0))</f>
        <v>7</v>
      </c>
      <c r="P435" s="5" t="str">
        <f>INDEX(Manufacturer[Manufacturer Name],MATCH(Sales_Data[[#This Row],[Manufacturer ID]],Manufacturer[ManufacturerID],0))</f>
        <v>VanArsdel</v>
      </c>
      <c r="Q435" s="5">
        <f>1/COUNTIFS(Sales_Data[Manufacturer Name],Sales_Data[[#This Row],[Manufacturer Name]])</f>
        <v>2.4570024570024569E-3</v>
      </c>
    </row>
    <row r="436" spans="1:17" x14ac:dyDescent="0.25">
      <c r="A436">
        <v>676</v>
      </c>
      <c r="B436" s="2">
        <v>42169</v>
      </c>
      <c r="C436" s="2" t="str">
        <f>TEXT(Sales_Data[[#This Row],[Date]],"yyyy")</f>
        <v>2015</v>
      </c>
      <c r="D436" s="2" t="str">
        <f>TEXT(Sales_Data[[#This Row],[Date]],"mmmm")</f>
        <v>June</v>
      </c>
      <c r="E436" s="2" t="str">
        <f>TEXT(Sales_Data[[#This Row],[Date]],"dddd")</f>
        <v>Sunday</v>
      </c>
      <c r="F436" t="s">
        <v>1401</v>
      </c>
      <c r="G436">
        <v>1</v>
      </c>
      <c r="H436" s="3">
        <v>9134.3700000000008</v>
      </c>
      <c r="I436" t="s">
        <v>20</v>
      </c>
      <c r="J436" t="str">
        <f>INDEX(Location[State],MATCH(Sales_Data[[#This Row],[Zip]],Location[Zip],0))</f>
        <v>Alberta</v>
      </c>
      <c r="K436" t="str">
        <f>INDEX(Product[Product Name],MATCH(Sales_Data[[#This Row],[ProductID]],Product[ProductID],0))</f>
        <v>Maximus UC-41</v>
      </c>
      <c r="L436">
        <f>1/COUNTIFS(Sales_Data[Product Name],Sales_Data[[#This Row],[Product Name]])</f>
        <v>5.5555555555555552E-2</v>
      </c>
      <c r="M436" t="str">
        <f>INDEX(Product[Category],MATCH(Sales_Data[[#This Row],[ProductID]],Product[ProductID],0))</f>
        <v>Urban</v>
      </c>
      <c r="N436" t="str">
        <f>INDEX(Product[Segment],MATCH(Sales_Data[[#This Row],[ProductID]],Product[ProductID],0))</f>
        <v>Convenience</v>
      </c>
      <c r="O436">
        <f>INDEX(Product[ManufacturerID],MATCH(Sales_Data[[#This Row],[ProductID]],Product[ProductID],0))</f>
        <v>7</v>
      </c>
      <c r="P436" s="5" t="str">
        <f>INDEX(Manufacturer[Manufacturer Name],MATCH(Sales_Data[[#This Row],[Manufacturer ID]],Manufacturer[ManufacturerID],0))</f>
        <v>VanArsdel</v>
      </c>
      <c r="Q436" s="5">
        <f>1/COUNTIFS(Sales_Data[Manufacturer Name],Sales_Data[[#This Row],[Manufacturer Name]])</f>
        <v>2.4570024570024569E-3</v>
      </c>
    </row>
    <row r="437" spans="1:17" x14ac:dyDescent="0.25">
      <c r="A437">
        <v>676</v>
      </c>
      <c r="B437" s="2">
        <v>42148</v>
      </c>
      <c r="C437" s="2" t="str">
        <f>TEXT(Sales_Data[[#This Row],[Date]],"yyyy")</f>
        <v>2015</v>
      </c>
      <c r="D437" s="2" t="str">
        <f>TEXT(Sales_Data[[#This Row],[Date]],"mmmm")</f>
        <v>May</v>
      </c>
      <c r="E437" s="2" t="str">
        <f>TEXT(Sales_Data[[#This Row],[Date]],"dddd")</f>
        <v>Sunday</v>
      </c>
      <c r="F437" t="s">
        <v>1567</v>
      </c>
      <c r="G437">
        <v>1</v>
      </c>
      <c r="H437" s="3">
        <v>9134.3700000000008</v>
      </c>
      <c r="I437" t="s">
        <v>20</v>
      </c>
      <c r="J437" t="str">
        <f>INDEX(Location[State],MATCH(Sales_Data[[#This Row],[Zip]],Location[Zip],0))</f>
        <v>British Columbia</v>
      </c>
      <c r="K437" t="str">
        <f>INDEX(Product[Product Name],MATCH(Sales_Data[[#This Row],[ProductID]],Product[ProductID],0))</f>
        <v>Maximus UC-41</v>
      </c>
      <c r="L437">
        <f>1/COUNTIFS(Sales_Data[Product Name],Sales_Data[[#This Row],[Product Name]])</f>
        <v>5.5555555555555552E-2</v>
      </c>
      <c r="M437" t="str">
        <f>INDEX(Product[Category],MATCH(Sales_Data[[#This Row],[ProductID]],Product[ProductID],0))</f>
        <v>Urban</v>
      </c>
      <c r="N437" t="str">
        <f>INDEX(Product[Segment],MATCH(Sales_Data[[#This Row],[ProductID]],Product[ProductID],0))</f>
        <v>Convenience</v>
      </c>
      <c r="O437">
        <f>INDEX(Product[ManufacturerID],MATCH(Sales_Data[[#This Row],[ProductID]],Product[ProductID],0))</f>
        <v>7</v>
      </c>
      <c r="P437" s="5" t="str">
        <f>INDEX(Manufacturer[Manufacturer Name],MATCH(Sales_Data[[#This Row],[Manufacturer ID]],Manufacturer[ManufacturerID],0))</f>
        <v>VanArsdel</v>
      </c>
      <c r="Q437" s="5">
        <f>1/COUNTIFS(Sales_Data[Manufacturer Name],Sales_Data[[#This Row],[Manufacturer Name]])</f>
        <v>2.4570024570024569E-3</v>
      </c>
    </row>
    <row r="438" spans="1:17" x14ac:dyDescent="0.25">
      <c r="A438">
        <v>676</v>
      </c>
      <c r="B438" s="2">
        <v>42144</v>
      </c>
      <c r="C438" s="2" t="str">
        <f>TEXT(Sales_Data[[#This Row],[Date]],"yyyy")</f>
        <v>2015</v>
      </c>
      <c r="D438" s="2" t="str">
        <f>TEXT(Sales_Data[[#This Row],[Date]],"mmmm")</f>
        <v>May</v>
      </c>
      <c r="E438" s="2" t="str">
        <f>TEXT(Sales_Data[[#This Row],[Date]],"dddd")</f>
        <v>Wednesday</v>
      </c>
      <c r="F438" t="s">
        <v>1327</v>
      </c>
      <c r="G438">
        <v>1</v>
      </c>
      <c r="H438" s="3">
        <v>9134.3700000000008</v>
      </c>
      <c r="I438" t="s">
        <v>20</v>
      </c>
      <c r="J438" t="str">
        <f>INDEX(Location[State],MATCH(Sales_Data[[#This Row],[Zip]],Location[Zip],0))</f>
        <v>Alberta</v>
      </c>
      <c r="K438" t="str">
        <f>INDEX(Product[Product Name],MATCH(Sales_Data[[#This Row],[ProductID]],Product[ProductID],0))</f>
        <v>Maximus UC-41</v>
      </c>
      <c r="L438">
        <f>1/COUNTIFS(Sales_Data[Product Name],Sales_Data[[#This Row],[Product Name]])</f>
        <v>5.5555555555555552E-2</v>
      </c>
      <c r="M438" t="str">
        <f>INDEX(Product[Category],MATCH(Sales_Data[[#This Row],[ProductID]],Product[ProductID],0))</f>
        <v>Urban</v>
      </c>
      <c r="N438" t="str">
        <f>INDEX(Product[Segment],MATCH(Sales_Data[[#This Row],[ProductID]],Product[ProductID],0))</f>
        <v>Convenience</v>
      </c>
      <c r="O438">
        <f>INDEX(Product[ManufacturerID],MATCH(Sales_Data[[#This Row],[ProductID]],Product[ProductID],0))</f>
        <v>7</v>
      </c>
      <c r="P438" s="5" t="str">
        <f>INDEX(Manufacturer[Manufacturer Name],MATCH(Sales_Data[[#This Row],[Manufacturer ID]],Manufacturer[ManufacturerID],0))</f>
        <v>VanArsdel</v>
      </c>
      <c r="Q438" s="5">
        <f>1/COUNTIFS(Sales_Data[Manufacturer Name],Sales_Data[[#This Row],[Manufacturer Name]])</f>
        <v>2.4570024570024569E-3</v>
      </c>
    </row>
    <row r="439" spans="1:17" x14ac:dyDescent="0.25">
      <c r="A439">
        <v>676</v>
      </c>
      <c r="B439" s="2">
        <v>42169</v>
      </c>
      <c r="C439" s="2" t="str">
        <f>TEXT(Sales_Data[[#This Row],[Date]],"yyyy")</f>
        <v>2015</v>
      </c>
      <c r="D439" s="2" t="str">
        <f>TEXT(Sales_Data[[#This Row],[Date]],"mmmm")</f>
        <v>June</v>
      </c>
      <c r="E439" s="2" t="str">
        <f>TEXT(Sales_Data[[#This Row],[Date]],"dddd")</f>
        <v>Sunday</v>
      </c>
      <c r="F439" t="s">
        <v>992</v>
      </c>
      <c r="G439">
        <v>1</v>
      </c>
      <c r="H439" s="3">
        <v>9134.3700000000008</v>
      </c>
      <c r="I439" t="s">
        <v>20</v>
      </c>
      <c r="J439" t="str">
        <f>INDEX(Location[State],MATCH(Sales_Data[[#This Row],[Zip]],Location[Zip],0))</f>
        <v>Ontario</v>
      </c>
      <c r="K439" t="str">
        <f>INDEX(Product[Product Name],MATCH(Sales_Data[[#This Row],[ProductID]],Product[ProductID],0))</f>
        <v>Maximus UC-41</v>
      </c>
      <c r="L439">
        <f>1/COUNTIFS(Sales_Data[Product Name],Sales_Data[[#This Row],[Product Name]])</f>
        <v>5.5555555555555552E-2</v>
      </c>
      <c r="M439" t="str">
        <f>INDEX(Product[Category],MATCH(Sales_Data[[#This Row],[ProductID]],Product[ProductID],0))</f>
        <v>Urban</v>
      </c>
      <c r="N439" t="str">
        <f>INDEX(Product[Segment],MATCH(Sales_Data[[#This Row],[ProductID]],Product[ProductID],0))</f>
        <v>Convenience</v>
      </c>
      <c r="O439">
        <f>INDEX(Product[ManufacturerID],MATCH(Sales_Data[[#This Row],[ProductID]],Product[ProductID],0))</f>
        <v>7</v>
      </c>
      <c r="P439" s="5" t="str">
        <f>INDEX(Manufacturer[Manufacturer Name],MATCH(Sales_Data[[#This Row],[Manufacturer ID]],Manufacturer[ManufacturerID],0))</f>
        <v>VanArsdel</v>
      </c>
      <c r="Q439" s="5">
        <f>1/COUNTIFS(Sales_Data[Manufacturer Name],Sales_Data[[#This Row],[Manufacturer Name]])</f>
        <v>2.4570024570024569E-3</v>
      </c>
    </row>
    <row r="440" spans="1:17" x14ac:dyDescent="0.25">
      <c r="A440">
        <v>685</v>
      </c>
      <c r="B440" s="2">
        <v>42063</v>
      </c>
      <c r="C440" s="2" t="str">
        <f>TEXT(Sales_Data[[#This Row],[Date]],"yyyy")</f>
        <v>2015</v>
      </c>
      <c r="D440" s="2" t="str">
        <f>TEXT(Sales_Data[[#This Row],[Date]],"mmmm")</f>
        <v>February</v>
      </c>
      <c r="E440" s="2" t="str">
        <f>TEXT(Sales_Data[[#This Row],[Date]],"dddd")</f>
        <v>Saturday</v>
      </c>
      <c r="F440" t="s">
        <v>1350</v>
      </c>
      <c r="G440">
        <v>1</v>
      </c>
      <c r="H440" s="3">
        <v>9449.3700000000008</v>
      </c>
      <c r="I440" t="s">
        <v>20</v>
      </c>
      <c r="J440" t="str">
        <f>INDEX(Location[State],MATCH(Sales_Data[[#This Row],[Zip]],Location[Zip],0))</f>
        <v>Alberta</v>
      </c>
      <c r="K440" t="str">
        <f>INDEX(Product[Product Name],MATCH(Sales_Data[[#This Row],[ProductID]],Product[ProductID],0))</f>
        <v>Maximus UC-50</v>
      </c>
      <c r="L440">
        <f>1/COUNTIFS(Sales_Data[Product Name],Sales_Data[[#This Row],[Product Name]])</f>
        <v>0.1111111111111111</v>
      </c>
      <c r="M440" t="str">
        <f>INDEX(Product[Category],MATCH(Sales_Data[[#This Row],[ProductID]],Product[ProductID],0))</f>
        <v>Urban</v>
      </c>
      <c r="N440" t="str">
        <f>INDEX(Product[Segment],MATCH(Sales_Data[[#This Row],[ProductID]],Product[ProductID],0))</f>
        <v>Convenience</v>
      </c>
      <c r="O440">
        <f>INDEX(Product[ManufacturerID],MATCH(Sales_Data[[#This Row],[ProductID]],Product[ProductID],0))</f>
        <v>7</v>
      </c>
      <c r="P440" s="5" t="str">
        <f>INDEX(Manufacturer[Manufacturer Name],MATCH(Sales_Data[[#This Row],[Manufacturer ID]],Manufacturer[ManufacturerID],0))</f>
        <v>VanArsdel</v>
      </c>
      <c r="Q440" s="5">
        <f>1/COUNTIFS(Sales_Data[Manufacturer Name],Sales_Data[[#This Row],[Manufacturer Name]])</f>
        <v>2.4570024570024569E-3</v>
      </c>
    </row>
    <row r="441" spans="1:17" x14ac:dyDescent="0.25">
      <c r="A441">
        <v>689</v>
      </c>
      <c r="B441" s="2">
        <v>42085</v>
      </c>
      <c r="C441" s="2" t="str">
        <f>TEXT(Sales_Data[[#This Row],[Date]],"yyyy")</f>
        <v>2015</v>
      </c>
      <c r="D441" s="2" t="str">
        <f>TEXT(Sales_Data[[#This Row],[Date]],"mmmm")</f>
        <v>March</v>
      </c>
      <c r="E441" s="2" t="str">
        <f>TEXT(Sales_Data[[#This Row],[Date]],"dddd")</f>
        <v>Sunday</v>
      </c>
      <c r="F441" t="s">
        <v>1219</v>
      </c>
      <c r="G441">
        <v>1</v>
      </c>
      <c r="H441" s="3">
        <v>2516.85</v>
      </c>
      <c r="I441" t="s">
        <v>20</v>
      </c>
      <c r="J441" t="str">
        <f>INDEX(Location[State],MATCH(Sales_Data[[#This Row],[Zip]],Location[Zip],0))</f>
        <v>Manitoba</v>
      </c>
      <c r="K441" t="str">
        <f>INDEX(Product[Product Name],MATCH(Sales_Data[[#This Row],[ProductID]],Product[ProductID],0))</f>
        <v>Maximus UC-54</v>
      </c>
      <c r="L441">
        <f>1/COUNTIFS(Sales_Data[Product Name],Sales_Data[[#This Row],[Product Name]])</f>
        <v>1</v>
      </c>
      <c r="M441" t="str">
        <f>INDEX(Product[Category],MATCH(Sales_Data[[#This Row],[ProductID]],Product[ProductID],0))</f>
        <v>Urban</v>
      </c>
      <c r="N441" t="str">
        <f>INDEX(Product[Segment],MATCH(Sales_Data[[#This Row],[ProductID]],Product[ProductID],0))</f>
        <v>Convenience</v>
      </c>
      <c r="O441">
        <f>INDEX(Product[ManufacturerID],MATCH(Sales_Data[[#This Row],[ProductID]],Product[ProductID],0))</f>
        <v>7</v>
      </c>
      <c r="P441" s="5" t="str">
        <f>INDEX(Manufacturer[Manufacturer Name],MATCH(Sales_Data[[#This Row],[Manufacturer ID]],Manufacturer[ManufacturerID],0))</f>
        <v>VanArsdel</v>
      </c>
      <c r="Q441" s="5">
        <f>1/COUNTIFS(Sales_Data[Manufacturer Name],Sales_Data[[#This Row],[Manufacturer Name]])</f>
        <v>2.4570024570024569E-3</v>
      </c>
    </row>
    <row r="442" spans="1:17" x14ac:dyDescent="0.25">
      <c r="A442">
        <v>690</v>
      </c>
      <c r="B442" s="2">
        <v>42149</v>
      </c>
      <c r="C442" s="2" t="str">
        <f>TEXT(Sales_Data[[#This Row],[Date]],"yyyy")</f>
        <v>2015</v>
      </c>
      <c r="D442" s="2" t="str">
        <f>TEXT(Sales_Data[[#This Row],[Date]],"mmmm")</f>
        <v>May</v>
      </c>
      <c r="E442" s="2" t="str">
        <f>TEXT(Sales_Data[[#This Row],[Date]],"dddd")</f>
        <v>Monday</v>
      </c>
      <c r="F442" t="s">
        <v>945</v>
      </c>
      <c r="G442">
        <v>1</v>
      </c>
      <c r="H442" s="3">
        <v>4409.37</v>
      </c>
      <c r="I442" t="s">
        <v>20</v>
      </c>
      <c r="J442" t="str">
        <f>INDEX(Location[State],MATCH(Sales_Data[[#This Row],[Zip]],Location[Zip],0))</f>
        <v>Ontario</v>
      </c>
      <c r="K442" t="str">
        <f>INDEX(Product[Product Name],MATCH(Sales_Data[[#This Row],[ProductID]],Product[ProductID],0))</f>
        <v>Maximus UC-55</v>
      </c>
      <c r="L442">
        <f>1/COUNTIFS(Sales_Data[Product Name],Sales_Data[[#This Row],[Product Name]])</f>
        <v>4.5454545454545456E-2</v>
      </c>
      <c r="M442" t="str">
        <f>INDEX(Product[Category],MATCH(Sales_Data[[#This Row],[ProductID]],Product[ProductID],0))</f>
        <v>Urban</v>
      </c>
      <c r="N442" t="str">
        <f>INDEX(Product[Segment],MATCH(Sales_Data[[#This Row],[ProductID]],Product[ProductID],0))</f>
        <v>Convenience</v>
      </c>
      <c r="O442">
        <f>INDEX(Product[ManufacturerID],MATCH(Sales_Data[[#This Row],[ProductID]],Product[ProductID],0))</f>
        <v>7</v>
      </c>
      <c r="P442" s="5" t="str">
        <f>INDEX(Manufacturer[Manufacturer Name],MATCH(Sales_Data[[#This Row],[Manufacturer ID]],Manufacturer[ManufacturerID],0))</f>
        <v>VanArsdel</v>
      </c>
      <c r="Q442" s="5">
        <f>1/COUNTIFS(Sales_Data[Manufacturer Name],Sales_Data[[#This Row],[Manufacturer Name]])</f>
        <v>2.4570024570024569E-3</v>
      </c>
    </row>
    <row r="443" spans="1:17" x14ac:dyDescent="0.25">
      <c r="A443">
        <v>690</v>
      </c>
      <c r="B443" s="2">
        <v>42149</v>
      </c>
      <c r="C443" s="2" t="str">
        <f>TEXT(Sales_Data[[#This Row],[Date]],"yyyy")</f>
        <v>2015</v>
      </c>
      <c r="D443" s="2" t="str">
        <f>TEXT(Sales_Data[[#This Row],[Date]],"mmmm")</f>
        <v>May</v>
      </c>
      <c r="E443" s="2" t="str">
        <f>TEXT(Sales_Data[[#This Row],[Date]],"dddd")</f>
        <v>Monday</v>
      </c>
      <c r="F443" t="s">
        <v>952</v>
      </c>
      <c r="G443">
        <v>1</v>
      </c>
      <c r="H443" s="3">
        <v>4409.37</v>
      </c>
      <c r="I443" t="s">
        <v>20</v>
      </c>
      <c r="J443" t="str">
        <f>INDEX(Location[State],MATCH(Sales_Data[[#This Row],[Zip]],Location[Zip],0))</f>
        <v>Ontario</v>
      </c>
      <c r="K443" t="str">
        <f>INDEX(Product[Product Name],MATCH(Sales_Data[[#This Row],[ProductID]],Product[ProductID],0))</f>
        <v>Maximus UC-55</v>
      </c>
      <c r="L443">
        <f>1/COUNTIFS(Sales_Data[Product Name],Sales_Data[[#This Row],[Product Name]])</f>
        <v>4.5454545454545456E-2</v>
      </c>
      <c r="M443" t="str">
        <f>INDEX(Product[Category],MATCH(Sales_Data[[#This Row],[ProductID]],Product[ProductID],0))</f>
        <v>Urban</v>
      </c>
      <c r="N443" t="str">
        <f>INDEX(Product[Segment],MATCH(Sales_Data[[#This Row],[ProductID]],Product[ProductID],0))</f>
        <v>Convenience</v>
      </c>
      <c r="O443">
        <f>INDEX(Product[ManufacturerID],MATCH(Sales_Data[[#This Row],[ProductID]],Product[ProductID],0))</f>
        <v>7</v>
      </c>
      <c r="P443" s="5" t="str">
        <f>INDEX(Manufacturer[Manufacturer Name],MATCH(Sales_Data[[#This Row],[Manufacturer ID]],Manufacturer[ManufacturerID],0))</f>
        <v>VanArsdel</v>
      </c>
      <c r="Q443" s="5">
        <f>1/COUNTIFS(Sales_Data[Manufacturer Name],Sales_Data[[#This Row],[Manufacturer Name]])</f>
        <v>2.4570024570024569E-3</v>
      </c>
    </row>
    <row r="444" spans="1:17" x14ac:dyDescent="0.25">
      <c r="A444">
        <v>690</v>
      </c>
      <c r="B444" s="2">
        <v>42086</v>
      </c>
      <c r="C444" s="2" t="str">
        <f>TEXT(Sales_Data[[#This Row],[Date]],"yyyy")</f>
        <v>2015</v>
      </c>
      <c r="D444" s="2" t="str">
        <f>TEXT(Sales_Data[[#This Row],[Date]],"mmmm")</f>
        <v>March</v>
      </c>
      <c r="E444" s="2" t="str">
        <f>TEXT(Sales_Data[[#This Row],[Date]],"dddd")</f>
        <v>Monday</v>
      </c>
      <c r="F444" t="s">
        <v>984</v>
      </c>
      <c r="G444">
        <v>1</v>
      </c>
      <c r="H444" s="3">
        <v>4409.37</v>
      </c>
      <c r="I444" t="s">
        <v>20</v>
      </c>
      <c r="J444" t="str">
        <f>INDEX(Location[State],MATCH(Sales_Data[[#This Row],[Zip]],Location[Zip],0))</f>
        <v>Ontario</v>
      </c>
      <c r="K444" t="str">
        <f>INDEX(Product[Product Name],MATCH(Sales_Data[[#This Row],[ProductID]],Product[ProductID],0))</f>
        <v>Maximus UC-55</v>
      </c>
      <c r="L444">
        <f>1/COUNTIFS(Sales_Data[Product Name],Sales_Data[[#This Row],[Product Name]])</f>
        <v>4.5454545454545456E-2</v>
      </c>
      <c r="M444" t="str">
        <f>INDEX(Product[Category],MATCH(Sales_Data[[#This Row],[ProductID]],Product[ProductID],0))</f>
        <v>Urban</v>
      </c>
      <c r="N444" t="str">
        <f>INDEX(Product[Segment],MATCH(Sales_Data[[#This Row],[ProductID]],Product[ProductID],0))</f>
        <v>Convenience</v>
      </c>
      <c r="O444">
        <f>INDEX(Product[ManufacturerID],MATCH(Sales_Data[[#This Row],[ProductID]],Product[ProductID],0))</f>
        <v>7</v>
      </c>
      <c r="P444" s="5" t="str">
        <f>INDEX(Manufacturer[Manufacturer Name],MATCH(Sales_Data[[#This Row],[Manufacturer ID]],Manufacturer[ManufacturerID],0))</f>
        <v>VanArsdel</v>
      </c>
      <c r="Q444" s="5">
        <f>1/COUNTIFS(Sales_Data[Manufacturer Name],Sales_Data[[#This Row],[Manufacturer Name]])</f>
        <v>2.4570024570024569E-3</v>
      </c>
    </row>
    <row r="445" spans="1:17" x14ac:dyDescent="0.25">
      <c r="A445">
        <v>690</v>
      </c>
      <c r="B445" s="2">
        <v>42035</v>
      </c>
      <c r="C445" s="2" t="str">
        <f>TEXT(Sales_Data[[#This Row],[Date]],"yyyy")</f>
        <v>2015</v>
      </c>
      <c r="D445" s="2" t="str">
        <f>TEXT(Sales_Data[[#This Row],[Date]],"mmmm")</f>
        <v>January</v>
      </c>
      <c r="E445" s="2" t="str">
        <f>TEXT(Sales_Data[[#This Row],[Date]],"dddd")</f>
        <v>Saturday</v>
      </c>
      <c r="F445" t="s">
        <v>832</v>
      </c>
      <c r="G445">
        <v>1</v>
      </c>
      <c r="H445" s="3">
        <v>4409.37</v>
      </c>
      <c r="I445" t="s">
        <v>20</v>
      </c>
      <c r="J445" t="str">
        <f>INDEX(Location[State],MATCH(Sales_Data[[#This Row],[Zip]],Location[Zip],0))</f>
        <v>Ontario</v>
      </c>
      <c r="K445" t="str">
        <f>INDEX(Product[Product Name],MATCH(Sales_Data[[#This Row],[ProductID]],Product[ProductID],0))</f>
        <v>Maximus UC-55</v>
      </c>
      <c r="L445">
        <f>1/COUNTIFS(Sales_Data[Product Name],Sales_Data[[#This Row],[Product Name]])</f>
        <v>4.5454545454545456E-2</v>
      </c>
      <c r="M445" t="str">
        <f>INDEX(Product[Category],MATCH(Sales_Data[[#This Row],[ProductID]],Product[ProductID],0))</f>
        <v>Urban</v>
      </c>
      <c r="N445" t="str">
        <f>INDEX(Product[Segment],MATCH(Sales_Data[[#This Row],[ProductID]],Product[ProductID],0))</f>
        <v>Convenience</v>
      </c>
      <c r="O445">
        <f>INDEX(Product[ManufacturerID],MATCH(Sales_Data[[#This Row],[ProductID]],Product[ProductID],0))</f>
        <v>7</v>
      </c>
      <c r="P445" s="5" t="str">
        <f>INDEX(Manufacturer[Manufacturer Name],MATCH(Sales_Data[[#This Row],[Manufacturer ID]],Manufacturer[ManufacturerID],0))</f>
        <v>VanArsdel</v>
      </c>
      <c r="Q445" s="5">
        <f>1/COUNTIFS(Sales_Data[Manufacturer Name],Sales_Data[[#This Row],[Manufacturer Name]])</f>
        <v>2.4570024570024569E-3</v>
      </c>
    </row>
    <row r="446" spans="1:17" x14ac:dyDescent="0.25">
      <c r="A446">
        <v>690</v>
      </c>
      <c r="B446" s="2">
        <v>42077</v>
      </c>
      <c r="C446" s="2" t="str">
        <f>TEXT(Sales_Data[[#This Row],[Date]],"yyyy")</f>
        <v>2015</v>
      </c>
      <c r="D446" s="2" t="str">
        <f>TEXT(Sales_Data[[#This Row],[Date]],"mmmm")</f>
        <v>March</v>
      </c>
      <c r="E446" s="2" t="str">
        <f>TEXT(Sales_Data[[#This Row],[Date]],"dddd")</f>
        <v>Saturday</v>
      </c>
      <c r="F446" t="s">
        <v>978</v>
      </c>
      <c r="G446">
        <v>1</v>
      </c>
      <c r="H446" s="3">
        <v>4409.37</v>
      </c>
      <c r="I446" t="s">
        <v>20</v>
      </c>
      <c r="J446" t="str">
        <f>INDEX(Location[State],MATCH(Sales_Data[[#This Row],[Zip]],Location[Zip],0))</f>
        <v>Ontario</v>
      </c>
      <c r="K446" t="str">
        <f>INDEX(Product[Product Name],MATCH(Sales_Data[[#This Row],[ProductID]],Product[ProductID],0))</f>
        <v>Maximus UC-55</v>
      </c>
      <c r="L446">
        <f>1/COUNTIFS(Sales_Data[Product Name],Sales_Data[[#This Row],[Product Name]])</f>
        <v>4.5454545454545456E-2</v>
      </c>
      <c r="M446" t="str">
        <f>INDEX(Product[Category],MATCH(Sales_Data[[#This Row],[ProductID]],Product[ProductID],0))</f>
        <v>Urban</v>
      </c>
      <c r="N446" t="str">
        <f>INDEX(Product[Segment],MATCH(Sales_Data[[#This Row],[ProductID]],Product[ProductID],0))</f>
        <v>Convenience</v>
      </c>
      <c r="O446">
        <f>INDEX(Product[ManufacturerID],MATCH(Sales_Data[[#This Row],[ProductID]],Product[ProductID],0))</f>
        <v>7</v>
      </c>
      <c r="P446" s="5" t="str">
        <f>INDEX(Manufacturer[Manufacturer Name],MATCH(Sales_Data[[#This Row],[Manufacturer ID]],Manufacturer[ManufacturerID],0))</f>
        <v>VanArsdel</v>
      </c>
      <c r="Q446" s="5">
        <f>1/COUNTIFS(Sales_Data[Manufacturer Name],Sales_Data[[#This Row],[Manufacturer Name]])</f>
        <v>2.4570024570024569E-3</v>
      </c>
    </row>
    <row r="447" spans="1:17" x14ac:dyDescent="0.25">
      <c r="A447">
        <v>690</v>
      </c>
      <c r="B447" s="2">
        <v>42079</v>
      </c>
      <c r="C447" s="2" t="str">
        <f>TEXT(Sales_Data[[#This Row],[Date]],"yyyy")</f>
        <v>2015</v>
      </c>
      <c r="D447" s="2" t="str">
        <f>TEXT(Sales_Data[[#This Row],[Date]],"mmmm")</f>
        <v>March</v>
      </c>
      <c r="E447" s="2" t="str">
        <f>TEXT(Sales_Data[[#This Row],[Date]],"dddd")</f>
        <v>Monday</v>
      </c>
      <c r="F447" t="s">
        <v>1350</v>
      </c>
      <c r="G447">
        <v>1</v>
      </c>
      <c r="H447" s="3">
        <v>4409.37</v>
      </c>
      <c r="I447" t="s">
        <v>20</v>
      </c>
      <c r="J447" t="str">
        <f>INDEX(Location[State],MATCH(Sales_Data[[#This Row],[Zip]],Location[Zip],0))</f>
        <v>Alberta</v>
      </c>
      <c r="K447" t="str">
        <f>INDEX(Product[Product Name],MATCH(Sales_Data[[#This Row],[ProductID]],Product[ProductID],0))</f>
        <v>Maximus UC-55</v>
      </c>
      <c r="L447">
        <f>1/COUNTIFS(Sales_Data[Product Name],Sales_Data[[#This Row],[Product Name]])</f>
        <v>4.5454545454545456E-2</v>
      </c>
      <c r="M447" t="str">
        <f>INDEX(Product[Category],MATCH(Sales_Data[[#This Row],[ProductID]],Product[ProductID],0))</f>
        <v>Urban</v>
      </c>
      <c r="N447" t="str">
        <f>INDEX(Product[Segment],MATCH(Sales_Data[[#This Row],[ProductID]],Product[ProductID],0))</f>
        <v>Convenience</v>
      </c>
      <c r="O447">
        <f>INDEX(Product[ManufacturerID],MATCH(Sales_Data[[#This Row],[ProductID]],Product[ProductID],0))</f>
        <v>7</v>
      </c>
      <c r="P447" s="5" t="str">
        <f>INDEX(Manufacturer[Manufacturer Name],MATCH(Sales_Data[[#This Row],[Manufacturer ID]],Manufacturer[ManufacturerID],0))</f>
        <v>VanArsdel</v>
      </c>
      <c r="Q447" s="5">
        <f>1/COUNTIFS(Sales_Data[Manufacturer Name],Sales_Data[[#This Row],[Manufacturer Name]])</f>
        <v>2.4570024570024569E-3</v>
      </c>
    </row>
    <row r="448" spans="1:17" x14ac:dyDescent="0.25">
      <c r="A448">
        <v>690</v>
      </c>
      <c r="B448" s="2">
        <v>42061</v>
      </c>
      <c r="C448" s="2" t="str">
        <f>TEXT(Sales_Data[[#This Row],[Date]],"yyyy")</f>
        <v>2015</v>
      </c>
      <c r="D448" s="2" t="str">
        <f>TEXT(Sales_Data[[#This Row],[Date]],"mmmm")</f>
        <v>February</v>
      </c>
      <c r="E448" s="2" t="str">
        <f>TEXT(Sales_Data[[#This Row],[Date]],"dddd")</f>
        <v>Thursday</v>
      </c>
      <c r="F448" t="s">
        <v>1400</v>
      </c>
      <c r="G448">
        <v>1</v>
      </c>
      <c r="H448" s="3">
        <v>4409.37</v>
      </c>
      <c r="I448" t="s">
        <v>20</v>
      </c>
      <c r="J448" t="str">
        <f>INDEX(Location[State],MATCH(Sales_Data[[#This Row],[Zip]],Location[Zip],0))</f>
        <v>Alberta</v>
      </c>
      <c r="K448" t="str">
        <f>INDEX(Product[Product Name],MATCH(Sales_Data[[#This Row],[ProductID]],Product[ProductID],0))</f>
        <v>Maximus UC-55</v>
      </c>
      <c r="L448">
        <f>1/COUNTIFS(Sales_Data[Product Name],Sales_Data[[#This Row],[Product Name]])</f>
        <v>4.5454545454545456E-2</v>
      </c>
      <c r="M448" t="str">
        <f>INDEX(Product[Category],MATCH(Sales_Data[[#This Row],[ProductID]],Product[ProductID],0))</f>
        <v>Urban</v>
      </c>
      <c r="N448" t="str">
        <f>INDEX(Product[Segment],MATCH(Sales_Data[[#This Row],[ProductID]],Product[ProductID],0))</f>
        <v>Convenience</v>
      </c>
      <c r="O448">
        <f>INDEX(Product[ManufacturerID],MATCH(Sales_Data[[#This Row],[ProductID]],Product[ProductID],0))</f>
        <v>7</v>
      </c>
      <c r="P448" s="5" t="str">
        <f>INDEX(Manufacturer[Manufacturer Name],MATCH(Sales_Data[[#This Row],[Manufacturer ID]],Manufacturer[ManufacturerID],0))</f>
        <v>VanArsdel</v>
      </c>
      <c r="Q448" s="5">
        <f>1/COUNTIFS(Sales_Data[Manufacturer Name],Sales_Data[[#This Row],[Manufacturer Name]])</f>
        <v>2.4570024570024569E-3</v>
      </c>
    </row>
    <row r="449" spans="1:17" x14ac:dyDescent="0.25">
      <c r="A449">
        <v>690</v>
      </c>
      <c r="B449" s="2">
        <v>42070</v>
      </c>
      <c r="C449" s="2" t="str">
        <f>TEXT(Sales_Data[[#This Row],[Date]],"yyyy")</f>
        <v>2015</v>
      </c>
      <c r="D449" s="2" t="str">
        <f>TEXT(Sales_Data[[#This Row],[Date]],"mmmm")</f>
        <v>March</v>
      </c>
      <c r="E449" s="2" t="str">
        <f>TEXT(Sales_Data[[#This Row],[Date]],"dddd")</f>
        <v>Saturday</v>
      </c>
      <c r="F449" t="s">
        <v>1330</v>
      </c>
      <c r="G449">
        <v>1</v>
      </c>
      <c r="H449" s="3">
        <v>4409.37</v>
      </c>
      <c r="I449" t="s">
        <v>20</v>
      </c>
      <c r="J449" t="str">
        <f>INDEX(Location[State],MATCH(Sales_Data[[#This Row],[Zip]],Location[Zip],0))</f>
        <v>Alberta</v>
      </c>
      <c r="K449" t="str">
        <f>INDEX(Product[Product Name],MATCH(Sales_Data[[#This Row],[ProductID]],Product[ProductID],0))</f>
        <v>Maximus UC-55</v>
      </c>
      <c r="L449">
        <f>1/COUNTIFS(Sales_Data[Product Name],Sales_Data[[#This Row],[Product Name]])</f>
        <v>4.5454545454545456E-2</v>
      </c>
      <c r="M449" t="str">
        <f>INDEX(Product[Category],MATCH(Sales_Data[[#This Row],[ProductID]],Product[ProductID],0))</f>
        <v>Urban</v>
      </c>
      <c r="N449" t="str">
        <f>INDEX(Product[Segment],MATCH(Sales_Data[[#This Row],[ProductID]],Product[ProductID],0))</f>
        <v>Convenience</v>
      </c>
      <c r="O449">
        <f>INDEX(Product[ManufacturerID],MATCH(Sales_Data[[#This Row],[ProductID]],Product[ProductID],0))</f>
        <v>7</v>
      </c>
      <c r="P449" s="5" t="str">
        <f>INDEX(Manufacturer[Manufacturer Name],MATCH(Sales_Data[[#This Row],[Manufacturer ID]],Manufacturer[ManufacturerID],0))</f>
        <v>VanArsdel</v>
      </c>
      <c r="Q449" s="5">
        <f>1/COUNTIFS(Sales_Data[Manufacturer Name],Sales_Data[[#This Row],[Manufacturer Name]])</f>
        <v>2.4570024570024569E-3</v>
      </c>
    </row>
    <row r="450" spans="1:17" x14ac:dyDescent="0.25">
      <c r="A450">
        <v>690</v>
      </c>
      <c r="B450" s="2">
        <v>42094</v>
      </c>
      <c r="C450" s="2" t="str">
        <f>TEXT(Sales_Data[[#This Row],[Date]],"yyyy")</f>
        <v>2015</v>
      </c>
      <c r="D450" s="2" t="str">
        <f>TEXT(Sales_Data[[#This Row],[Date]],"mmmm")</f>
        <v>March</v>
      </c>
      <c r="E450" s="2" t="str">
        <f>TEXT(Sales_Data[[#This Row],[Date]],"dddd")</f>
        <v>Tuesday</v>
      </c>
      <c r="F450" t="s">
        <v>1382</v>
      </c>
      <c r="G450">
        <v>1</v>
      </c>
      <c r="H450" s="3">
        <v>4409.37</v>
      </c>
      <c r="I450" t="s">
        <v>20</v>
      </c>
      <c r="J450" t="str">
        <f>INDEX(Location[State],MATCH(Sales_Data[[#This Row],[Zip]],Location[Zip],0))</f>
        <v>Alberta</v>
      </c>
      <c r="K450" t="str">
        <f>INDEX(Product[Product Name],MATCH(Sales_Data[[#This Row],[ProductID]],Product[ProductID],0))</f>
        <v>Maximus UC-55</v>
      </c>
      <c r="L450">
        <f>1/COUNTIFS(Sales_Data[Product Name],Sales_Data[[#This Row],[Product Name]])</f>
        <v>4.5454545454545456E-2</v>
      </c>
      <c r="M450" t="str">
        <f>INDEX(Product[Category],MATCH(Sales_Data[[#This Row],[ProductID]],Product[ProductID],0))</f>
        <v>Urban</v>
      </c>
      <c r="N450" t="str">
        <f>INDEX(Product[Segment],MATCH(Sales_Data[[#This Row],[ProductID]],Product[ProductID],0))</f>
        <v>Convenience</v>
      </c>
      <c r="O450">
        <f>INDEX(Product[ManufacturerID],MATCH(Sales_Data[[#This Row],[ProductID]],Product[ProductID],0))</f>
        <v>7</v>
      </c>
      <c r="P450" s="5" t="str">
        <f>INDEX(Manufacturer[Manufacturer Name],MATCH(Sales_Data[[#This Row],[Manufacturer ID]],Manufacturer[ManufacturerID],0))</f>
        <v>VanArsdel</v>
      </c>
      <c r="Q450" s="5">
        <f>1/COUNTIFS(Sales_Data[Manufacturer Name],Sales_Data[[#This Row],[Manufacturer Name]])</f>
        <v>2.4570024570024569E-3</v>
      </c>
    </row>
    <row r="451" spans="1:17" x14ac:dyDescent="0.25">
      <c r="A451">
        <v>690</v>
      </c>
      <c r="B451" s="2">
        <v>42185</v>
      </c>
      <c r="C451" s="2" t="str">
        <f>TEXT(Sales_Data[[#This Row],[Date]],"yyyy")</f>
        <v>2015</v>
      </c>
      <c r="D451" s="2" t="str">
        <f>TEXT(Sales_Data[[#This Row],[Date]],"mmmm")</f>
        <v>June</v>
      </c>
      <c r="E451" s="2" t="str">
        <f>TEXT(Sales_Data[[#This Row],[Date]],"dddd")</f>
        <v>Tuesday</v>
      </c>
      <c r="F451" t="s">
        <v>1570</v>
      </c>
      <c r="G451">
        <v>1</v>
      </c>
      <c r="H451" s="3">
        <v>4409.37</v>
      </c>
      <c r="I451" t="s">
        <v>20</v>
      </c>
      <c r="J451" t="str">
        <f>INDEX(Location[State],MATCH(Sales_Data[[#This Row],[Zip]],Location[Zip],0))</f>
        <v>British Columbia</v>
      </c>
      <c r="K451" t="str">
        <f>INDEX(Product[Product Name],MATCH(Sales_Data[[#This Row],[ProductID]],Product[ProductID],0))</f>
        <v>Maximus UC-55</v>
      </c>
      <c r="L451">
        <f>1/COUNTIFS(Sales_Data[Product Name],Sales_Data[[#This Row],[Product Name]])</f>
        <v>4.5454545454545456E-2</v>
      </c>
      <c r="M451" t="str">
        <f>INDEX(Product[Category],MATCH(Sales_Data[[#This Row],[ProductID]],Product[ProductID],0))</f>
        <v>Urban</v>
      </c>
      <c r="N451" t="str">
        <f>INDEX(Product[Segment],MATCH(Sales_Data[[#This Row],[ProductID]],Product[ProductID],0))</f>
        <v>Convenience</v>
      </c>
      <c r="O451">
        <f>INDEX(Product[ManufacturerID],MATCH(Sales_Data[[#This Row],[ProductID]],Product[ProductID],0))</f>
        <v>7</v>
      </c>
      <c r="P451" s="5" t="str">
        <f>INDEX(Manufacturer[Manufacturer Name],MATCH(Sales_Data[[#This Row],[Manufacturer ID]],Manufacturer[ManufacturerID],0))</f>
        <v>VanArsdel</v>
      </c>
      <c r="Q451" s="5">
        <f>1/COUNTIFS(Sales_Data[Manufacturer Name],Sales_Data[[#This Row],[Manufacturer Name]])</f>
        <v>2.4570024570024569E-3</v>
      </c>
    </row>
    <row r="452" spans="1:17" x14ac:dyDescent="0.25">
      <c r="A452">
        <v>690</v>
      </c>
      <c r="B452" s="2">
        <v>42184</v>
      </c>
      <c r="C452" s="2" t="str">
        <f>TEXT(Sales_Data[[#This Row],[Date]],"yyyy")</f>
        <v>2015</v>
      </c>
      <c r="D452" s="2" t="str">
        <f>TEXT(Sales_Data[[#This Row],[Date]],"mmmm")</f>
        <v>June</v>
      </c>
      <c r="E452" s="2" t="str">
        <f>TEXT(Sales_Data[[#This Row],[Date]],"dddd")</f>
        <v>Monday</v>
      </c>
      <c r="F452" t="s">
        <v>1229</v>
      </c>
      <c r="G452">
        <v>1</v>
      </c>
      <c r="H452" s="3">
        <v>4409.37</v>
      </c>
      <c r="I452" t="s">
        <v>20</v>
      </c>
      <c r="J452" t="str">
        <f>INDEX(Location[State],MATCH(Sales_Data[[#This Row],[Zip]],Location[Zip],0))</f>
        <v>Manitoba</v>
      </c>
      <c r="K452" t="str">
        <f>INDEX(Product[Product Name],MATCH(Sales_Data[[#This Row],[ProductID]],Product[ProductID],0))</f>
        <v>Maximus UC-55</v>
      </c>
      <c r="L452">
        <f>1/COUNTIFS(Sales_Data[Product Name],Sales_Data[[#This Row],[Product Name]])</f>
        <v>4.5454545454545456E-2</v>
      </c>
      <c r="M452" t="str">
        <f>INDEX(Product[Category],MATCH(Sales_Data[[#This Row],[ProductID]],Product[ProductID],0))</f>
        <v>Urban</v>
      </c>
      <c r="N452" t="str">
        <f>INDEX(Product[Segment],MATCH(Sales_Data[[#This Row],[ProductID]],Product[ProductID],0))</f>
        <v>Convenience</v>
      </c>
      <c r="O452">
        <f>INDEX(Product[ManufacturerID],MATCH(Sales_Data[[#This Row],[ProductID]],Product[ProductID],0))</f>
        <v>7</v>
      </c>
      <c r="P452" s="5" t="str">
        <f>INDEX(Manufacturer[Manufacturer Name],MATCH(Sales_Data[[#This Row],[Manufacturer ID]],Manufacturer[ManufacturerID],0))</f>
        <v>VanArsdel</v>
      </c>
      <c r="Q452" s="5">
        <f>1/COUNTIFS(Sales_Data[Manufacturer Name],Sales_Data[[#This Row],[Manufacturer Name]])</f>
        <v>2.4570024570024569E-3</v>
      </c>
    </row>
    <row r="453" spans="1:17" x14ac:dyDescent="0.25">
      <c r="A453">
        <v>690</v>
      </c>
      <c r="B453" s="2">
        <v>42093</v>
      </c>
      <c r="C453" s="2" t="str">
        <f>TEXT(Sales_Data[[#This Row],[Date]],"yyyy")</f>
        <v>2015</v>
      </c>
      <c r="D453" s="2" t="str">
        <f>TEXT(Sales_Data[[#This Row],[Date]],"mmmm")</f>
        <v>March</v>
      </c>
      <c r="E453" s="2" t="str">
        <f>TEXT(Sales_Data[[#This Row],[Date]],"dddd")</f>
        <v>Monday</v>
      </c>
      <c r="F453" t="s">
        <v>960</v>
      </c>
      <c r="G453">
        <v>1</v>
      </c>
      <c r="H453" s="3">
        <v>4409.37</v>
      </c>
      <c r="I453" t="s">
        <v>20</v>
      </c>
      <c r="J453" t="str">
        <f>INDEX(Location[State],MATCH(Sales_Data[[#This Row],[Zip]],Location[Zip],0))</f>
        <v>Ontario</v>
      </c>
      <c r="K453" t="str">
        <f>INDEX(Product[Product Name],MATCH(Sales_Data[[#This Row],[ProductID]],Product[ProductID],0))</f>
        <v>Maximus UC-55</v>
      </c>
      <c r="L453">
        <f>1/COUNTIFS(Sales_Data[Product Name],Sales_Data[[#This Row],[Product Name]])</f>
        <v>4.5454545454545456E-2</v>
      </c>
      <c r="M453" t="str">
        <f>INDEX(Product[Category],MATCH(Sales_Data[[#This Row],[ProductID]],Product[ProductID],0))</f>
        <v>Urban</v>
      </c>
      <c r="N453" t="str">
        <f>INDEX(Product[Segment],MATCH(Sales_Data[[#This Row],[ProductID]],Product[ProductID],0))</f>
        <v>Convenience</v>
      </c>
      <c r="O453">
        <f>INDEX(Product[ManufacturerID],MATCH(Sales_Data[[#This Row],[ProductID]],Product[ProductID],0))</f>
        <v>7</v>
      </c>
      <c r="P453" s="5" t="str">
        <f>INDEX(Manufacturer[Manufacturer Name],MATCH(Sales_Data[[#This Row],[Manufacturer ID]],Manufacturer[ManufacturerID],0))</f>
        <v>VanArsdel</v>
      </c>
      <c r="Q453" s="5">
        <f>1/COUNTIFS(Sales_Data[Manufacturer Name],Sales_Data[[#This Row],[Manufacturer Name]])</f>
        <v>2.4570024570024569E-3</v>
      </c>
    </row>
    <row r="454" spans="1:17" x14ac:dyDescent="0.25">
      <c r="A454">
        <v>690</v>
      </c>
      <c r="B454" s="2">
        <v>42138</v>
      </c>
      <c r="C454" s="2" t="str">
        <f>TEXT(Sales_Data[[#This Row],[Date]],"yyyy")</f>
        <v>2015</v>
      </c>
      <c r="D454" s="2" t="str">
        <f>TEXT(Sales_Data[[#This Row],[Date]],"mmmm")</f>
        <v>May</v>
      </c>
      <c r="E454" s="2" t="str">
        <f>TEXT(Sales_Data[[#This Row],[Date]],"dddd")</f>
        <v>Thursday</v>
      </c>
      <c r="F454" t="s">
        <v>1593</v>
      </c>
      <c r="G454">
        <v>1</v>
      </c>
      <c r="H454" s="3">
        <v>4409.37</v>
      </c>
      <c r="I454" t="s">
        <v>20</v>
      </c>
      <c r="J454" t="str">
        <f>INDEX(Location[State],MATCH(Sales_Data[[#This Row],[Zip]],Location[Zip],0))</f>
        <v>British Columbia</v>
      </c>
      <c r="K454" t="str">
        <f>INDEX(Product[Product Name],MATCH(Sales_Data[[#This Row],[ProductID]],Product[ProductID],0))</f>
        <v>Maximus UC-55</v>
      </c>
      <c r="L454">
        <f>1/COUNTIFS(Sales_Data[Product Name],Sales_Data[[#This Row],[Product Name]])</f>
        <v>4.5454545454545456E-2</v>
      </c>
      <c r="M454" t="str">
        <f>INDEX(Product[Category],MATCH(Sales_Data[[#This Row],[ProductID]],Product[ProductID],0))</f>
        <v>Urban</v>
      </c>
      <c r="N454" t="str">
        <f>INDEX(Product[Segment],MATCH(Sales_Data[[#This Row],[ProductID]],Product[ProductID],0))</f>
        <v>Convenience</v>
      </c>
      <c r="O454">
        <f>INDEX(Product[ManufacturerID],MATCH(Sales_Data[[#This Row],[ProductID]],Product[ProductID],0))</f>
        <v>7</v>
      </c>
      <c r="P454" s="5" t="str">
        <f>INDEX(Manufacturer[Manufacturer Name],MATCH(Sales_Data[[#This Row],[Manufacturer ID]],Manufacturer[ManufacturerID],0))</f>
        <v>VanArsdel</v>
      </c>
      <c r="Q454" s="5">
        <f>1/COUNTIFS(Sales_Data[Manufacturer Name],Sales_Data[[#This Row],[Manufacturer Name]])</f>
        <v>2.4570024570024569E-3</v>
      </c>
    </row>
    <row r="455" spans="1:17" x14ac:dyDescent="0.25">
      <c r="A455">
        <v>690</v>
      </c>
      <c r="B455" s="2">
        <v>42119</v>
      </c>
      <c r="C455" s="2" t="str">
        <f>TEXT(Sales_Data[[#This Row],[Date]],"yyyy")</f>
        <v>2015</v>
      </c>
      <c r="D455" s="2" t="str">
        <f>TEXT(Sales_Data[[#This Row],[Date]],"mmmm")</f>
        <v>April</v>
      </c>
      <c r="E455" s="2" t="str">
        <f>TEXT(Sales_Data[[#This Row],[Date]],"dddd")</f>
        <v>Saturday</v>
      </c>
      <c r="F455" t="s">
        <v>1330</v>
      </c>
      <c r="G455">
        <v>1</v>
      </c>
      <c r="H455" s="3">
        <v>4409.37</v>
      </c>
      <c r="I455" t="s">
        <v>20</v>
      </c>
      <c r="J455" t="str">
        <f>INDEX(Location[State],MATCH(Sales_Data[[#This Row],[Zip]],Location[Zip],0))</f>
        <v>Alberta</v>
      </c>
      <c r="K455" t="str">
        <f>INDEX(Product[Product Name],MATCH(Sales_Data[[#This Row],[ProductID]],Product[ProductID],0))</f>
        <v>Maximus UC-55</v>
      </c>
      <c r="L455">
        <f>1/COUNTIFS(Sales_Data[Product Name],Sales_Data[[#This Row],[Product Name]])</f>
        <v>4.5454545454545456E-2</v>
      </c>
      <c r="M455" t="str">
        <f>INDEX(Product[Category],MATCH(Sales_Data[[#This Row],[ProductID]],Product[ProductID],0))</f>
        <v>Urban</v>
      </c>
      <c r="N455" t="str">
        <f>INDEX(Product[Segment],MATCH(Sales_Data[[#This Row],[ProductID]],Product[ProductID],0))</f>
        <v>Convenience</v>
      </c>
      <c r="O455">
        <f>INDEX(Product[ManufacturerID],MATCH(Sales_Data[[#This Row],[ProductID]],Product[ProductID],0))</f>
        <v>7</v>
      </c>
      <c r="P455" s="5" t="str">
        <f>INDEX(Manufacturer[Manufacturer Name],MATCH(Sales_Data[[#This Row],[Manufacturer ID]],Manufacturer[ManufacturerID],0))</f>
        <v>VanArsdel</v>
      </c>
      <c r="Q455" s="5">
        <f>1/COUNTIFS(Sales_Data[Manufacturer Name],Sales_Data[[#This Row],[Manufacturer Name]])</f>
        <v>2.4570024570024569E-3</v>
      </c>
    </row>
    <row r="456" spans="1:17" x14ac:dyDescent="0.25">
      <c r="A456">
        <v>690</v>
      </c>
      <c r="B456" s="2">
        <v>42033</v>
      </c>
      <c r="C456" s="2" t="str">
        <f>TEXT(Sales_Data[[#This Row],[Date]],"yyyy")</f>
        <v>2015</v>
      </c>
      <c r="D456" s="2" t="str">
        <f>TEXT(Sales_Data[[#This Row],[Date]],"mmmm")</f>
        <v>January</v>
      </c>
      <c r="E456" s="2" t="str">
        <f>TEXT(Sales_Data[[#This Row],[Date]],"dddd")</f>
        <v>Thursday</v>
      </c>
      <c r="F456" t="s">
        <v>1222</v>
      </c>
      <c r="G456">
        <v>1</v>
      </c>
      <c r="H456" s="3">
        <v>4409.37</v>
      </c>
      <c r="I456" t="s">
        <v>20</v>
      </c>
      <c r="J456" t="str">
        <f>INDEX(Location[State],MATCH(Sales_Data[[#This Row],[Zip]],Location[Zip],0))</f>
        <v>Manitoba</v>
      </c>
      <c r="K456" t="str">
        <f>INDEX(Product[Product Name],MATCH(Sales_Data[[#This Row],[ProductID]],Product[ProductID],0))</f>
        <v>Maximus UC-55</v>
      </c>
      <c r="L456">
        <f>1/COUNTIFS(Sales_Data[Product Name],Sales_Data[[#This Row],[Product Name]])</f>
        <v>4.5454545454545456E-2</v>
      </c>
      <c r="M456" t="str">
        <f>INDEX(Product[Category],MATCH(Sales_Data[[#This Row],[ProductID]],Product[ProductID],0))</f>
        <v>Urban</v>
      </c>
      <c r="N456" t="str">
        <f>INDEX(Product[Segment],MATCH(Sales_Data[[#This Row],[ProductID]],Product[ProductID],0))</f>
        <v>Convenience</v>
      </c>
      <c r="O456">
        <f>INDEX(Product[ManufacturerID],MATCH(Sales_Data[[#This Row],[ProductID]],Product[ProductID],0))</f>
        <v>7</v>
      </c>
      <c r="P456" s="5" t="str">
        <f>INDEX(Manufacturer[Manufacturer Name],MATCH(Sales_Data[[#This Row],[Manufacturer ID]],Manufacturer[ManufacturerID],0))</f>
        <v>VanArsdel</v>
      </c>
      <c r="Q456" s="5">
        <f>1/COUNTIFS(Sales_Data[Manufacturer Name],Sales_Data[[#This Row],[Manufacturer Name]])</f>
        <v>2.4570024570024569E-3</v>
      </c>
    </row>
    <row r="457" spans="1:17" x14ac:dyDescent="0.25">
      <c r="A457">
        <v>699</v>
      </c>
      <c r="B457" s="2">
        <v>42100</v>
      </c>
      <c r="C457" s="2" t="str">
        <f>TEXT(Sales_Data[[#This Row],[Date]],"yyyy")</f>
        <v>2015</v>
      </c>
      <c r="D457" s="2" t="str">
        <f>TEXT(Sales_Data[[#This Row],[Date]],"mmmm")</f>
        <v>April</v>
      </c>
      <c r="E457" s="2" t="str">
        <f>TEXT(Sales_Data[[#This Row],[Date]],"dddd")</f>
        <v>Monday</v>
      </c>
      <c r="F457" t="s">
        <v>953</v>
      </c>
      <c r="G457">
        <v>1</v>
      </c>
      <c r="H457" s="3">
        <v>2865.87</v>
      </c>
      <c r="I457" t="s">
        <v>20</v>
      </c>
      <c r="J457" t="str">
        <f>INDEX(Location[State],MATCH(Sales_Data[[#This Row],[Zip]],Location[Zip],0))</f>
        <v>Ontario</v>
      </c>
      <c r="K457" t="str">
        <f>INDEX(Product[Product Name],MATCH(Sales_Data[[#This Row],[ProductID]],Product[ProductID],0))</f>
        <v>Natura MA-06</v>
      </c>
      <c r="L457">
        <f>1/COUNTIFS(Sales_Data[Product Name],Sales_Data[[#This Row],[Product Name]])</f>
        <v>0.5</v>
      </c>
      <c r="M457" t="str">
        <f>INDEX(Product[Category],MATCH(Sales_Data[[#This Row],[ProductID]],Product[ProductID],0))</f>
        <v>Mix</v>
      </c>
      <c r="N457" t="str">
        <f>INDEX(Product[Segment],MATCH(Sales_Data[[#This Row],[ProductID]],Product[ProductID],0))</f>
        <v>All Season</v>
      </c>
      <c r="O457">
        <f>INDEX(Product[ManufacturerID],MATCH(Sales_Data[[#This Row],[ProductID]],Product[ProductID],0))</f>
        <v>8</v>
      </c>
      <c r="P457" s="5" t="str">
        <f>INDEX(Manufacturer[Manufacturer Name],MATCH(Sales_Data[[#This Row],[Manufacturer ID]],Manufacturer[ManufacturerID],0))</f>
        <v>Natura</v>
      </c>
      <c r="Q457" s="5">
        <f>1/COUNTIFS(Sales_Data[Manufacturer Name],Sales_Data[[#This Row],[Manufacturer Name]])</f>
        <v>3.952569169960474E-3</v>
      </c>
    </row>
    <row r="458" spans="1:17" x14ac:dyDescent="0.25">
      <c r="A458">
        <v>699</v>
      </c>
      <c r="B458" s="2">
        <v>42144</v>
      </c>
      <c r="C458" s="2" t="str">
        <f>TEXT(Sales_Data[[#This Row],[Date]],"yyyy")</f>
        <v>2015</v>
      </c>
      <c r="D458" s="2" t="str">
        <f>TEXT(Sales_Data[[#This Row],[Date]],"mmmm")</f>
        <v>May</v>
      </c>
      <c r="E458" s="2" t="str">
        <f>TEXT(Sales_Data[[#This Row],[Date]],"dddd")</f>
        <v>Wednesday</v>
      </c>
      <c r="F458" t="s">
        <v>1403</v>
      </c>
      <c r="G458">
        <v>1</v>
      </c>
      <c r="H458" s="3">
        <v>2865.87</v>
      </c>
      <c r="I458" t="s">
        <v>20</v>
      </c>
      <c r="J458" t="str">
        <f>INDEX(Location[State],MATCH(Sales_Data[[#This Row],[Zip]],Location[Zip],0))</f>
        <v>Alberta</v>
      </c>
      <c r="K458" t="str">
        <f>INDEX(Product[Product Name],MATCH(Sales_Data[[#This Row],[ProductID]],Product[ProductID],0))</f>
        <v>Natura MA-06</v>
      </c>
      <c r="L458">
        <f>1/COUNTIFS(Sales_Data[Product Name],Sales_Data[[#This Row],[Product Name]])</f>
        <v>0.5</v>
      </c>
      <c r="M458" t="str">
        <f>INDEX(Product[Category],MATCH(Sales_Data[[#This Row],[ProductID]],Product[ProductID],0))</f>
        <v>Mix</v>
      </c>
      <c r="N458" t="str">
        <f>INDEX(Product[Segment],MATCH(Sales_Data[[#This Row],[ProductID]],Product[ProductID],0))</f>
        <v>All Season</v>
      </c>
      <c r="O458">
        <f>INDEX(Product[ManufacturerID],MATCH(Sales_Data[[#This Row],[ProductID]],Product[ProductID],0))</f>
        <v>8</v>
      </c>
      <c r="P458" s="5" t="str">
        <f>INDEX(Manufacturer[Manufacturer Name],MATCH(Sales_Data[[#This Row],[Manufacturer ID]],Manufacturer[ManufacturerID],0))</f>
        <v>Natura</v>
      </c>
      <c r="Q458" s="5">
        <f>1/COUNTIFS(Sales_Data[Manufacturer Name],Sales_Data[[#This Row],[Manufacturer Name]])</f>
        <v>3.952569169960474E-3</v>
      </c>
    </row>
    <row r="459" spans="1:17" x14ac:dyDescent="0.25">
      <c r="A459">
        <v>702</v>
      </c>
      <c r="B459" s="2">
        <v>42075</v>
      </c>
      <c r="C459" s="2" t="str">
        <f>TEXT(Sales_Data[[#This Row],[Date]],"yyyy")</f>
        <v>2015</v>
      </c>
      <c r="D459" s="2" t="str">
        <f>TEXT(Sales_Data[[#This Row],[Date]],"mmmm")</f>
        <v>March</v>
      </c>
      <c r="E459" s="2" t="str">
        <f>TEXT(Sales_Data[[#This Row],[Date]],"dddd")</f>
        <v>Thursday</v>
      </c>
      <c r="F459" t="s">
        <v>1360</v>
      </c>
      <c r="G459">
        <v>1</v>
      </c>
      <c r="H459" s="3">
        <v>3779.37</v>
      </c>
      <c r="I459" t="s">
        <v>20</v>
      </c>
      <c r="J459" t="str">
        <f>INDEX(Location[State],MATCH(Sales_Data[[#This Row],[Zip]],Location[Zip],0))</f>
        <v>Alberta</v>
      </c>
      <c r="K459" t="str">
        <f>INDEX(Product[Product Name],MATCH(Sales_Data[[#This Row],[ProductID]],Product[ProductID],0))</f>
        <v>Natura MA-09</v>
      </c>
      <c r="L459">
        <f>1/COUNTIFS(Sales_Data[Product Name],Sales_Data[[#This Row],[Product Name]])</f>
        <v>0.5</v>
      </c>
      <c r="M459" t="str">
        <f>INDEX(Product[Category],MATCH(Sales_Data[[#This Row],[ProductID]],Product[ProductID],0))</f>
        <v>Mix</v>
      </c>
      <c r="N459" t="str">
        <f>INDEX(Product[Segment],MATCH(Sales_Data[[#This Row],[ProductID]],Product[ProductID],0))</f>
        <v>All Season</v>
      </c>
      <c r="O459">
        <f>INDEX(Product[ManufacturerID],MATCH(Sales_Data[[#This Row],[ProductID]],Product[ProductID],0))</f>
        <v>8</v>
      </c>
      <c r="P459" s="5" t="str">
        <f>INDEX(Manufacturer[Manufacturer Name],MATCH(Sales_Data[[#This Row],[Manufacturer ID]],Manufacturer[ManufacturerID],0))</f>
        <v>Natura</v>
      </c>
      <c r="Q459" s="5">
        <f>1/COUNTIFS(Sales_Data[Manufacturer Name],Sales_Data[[#This Row],[Manufacturer Name]])</f>
        <v>3.952569169960474E-3</v>
      </c>
    </row>
    <row r="460" spans="1:17" x14ac:dyDescent="0.25">
      <c r="A460">
        <v>702</v>
      </c>
      <c r="B460" s="2">
        <v>42137</v>
      </c>
      <c r="C460" s="2" t="str">
        <f>TEXT(Sales_Data[[#This Row],[Date]],"yyyy")</f>
        <v>2015</v>
      </c>
      <c r="D460" s="2" t="str">
        <f>TEXT(Sales_Data[[#This Row],[Date]],"mmmm")</f>
        <v>May</v>
      </c>
      <c r="E460" s="2" t="str">
        <f>TEXT(Sales_Data[[#This Row],[Date]],"dddd")</f>
        <v>Wednesday</v>
      </c>
      <c r="F460" t="s">
        <v>695</v>
      </c>
      <c r="G460">
        <v>1</v>
      </c>
      <c r="H460" s="3">
        <v>3747.87</v>
      </c>
      <c r="I460" t="s">
        <v>20</v>
      </c>
      <c r="J460" t="str">
        <f>INDEX(Location[State],MATCH(Sales_Data[[#This Row],[Zip]],Location[Zip],0))</f>
        <v>Ontario</v>
      </c>
      <c r="K460" t="str">
        <f>INDEX(Product[Product Name],MATCH(Sales_Data[[#This Row],[ProductID]],Product[ProductID],0))</f>
        <v>Natura MA-09</v>
      </c>
      <c r="L460">
        <f>1/COUNTIFS(Sales_Data[Product Name],Sales_Data[[#This Row],[Product Name]])</f>
        <v>0.5</v>
      </c>
      <c r="M460" t="str">
        <f>INDEX(Product[Category],MATCH(Sales_Data[[#This Row],[ProductID]],Product[ProductID],0))</f>
        <v>Mix</v>
      </c>
      <c r="N460" t="str">
        <f>INDEX(Product[Segment],MATCH(Sales_Data[[#This Row],[ProductID]],Product[ProductID],0))</f>
        <v>All Season</v>
      </c>
      <c r="O460">
        <f>INDEX(Product[ManufacturerID],MATCH(Sales_Data[[#This Row],[ProductID]],Product[ProductID],0))</f>
        <v>8</v>
      </c>
      <c r="P460" s="5" t="str">
        <f>INDEX(Manufacturer[Manufacturer Name],MATCH(Sales_Data[[#This Row],[Manufacturer ID]],Manufacturer[ManufacturerID],0))</f>
        <v>Natura</v>
      </c>
      <c r="Q460" s="5">
        <f>1/COUNTIFS(Sales_Data[Manufacturer Name],Sales_Data[[#This Row],[Manufacturer Name]])</f>
        <v>3.952569169960474E-3</v>
      </c>
    </row>
    <row r="461" spans="1:17" x14ac:dyDescent="0.25">
      <c r="A461">
        <v>706</v>
      </c>
      <c r="B461" s="2">
        <v>42129</v>
      </c>
      <c r="C461" s="2" t="str">
        <f>TEXT(Sales_Data[[#This Row],[Date]],"yyyy")</f>
        <v>2015</v>
      </c>
      <c r="D461" s="2" t="str">
        <f>TEXT(Sales_Data[[#This Row],[Date]],"mmmm")</f>
        <v>May</v>
      </c>
      <c r="E461" s="2" t="str">
        <f>TEXT(Sales_Data[[#This Row],[Date]],"dddd")</f>
        <v>Tuesday</v>
      </c>
      <c r="F461" t="s">
        <v>1383</v>
      </c>
      <c r="G461">
        <v>1</v>
      </c>
      <c r="H461" s="3">
        <v>3401.37</v>
      </c>
      <c r="I461" t="s">
        <v>20</v>
      </c>
      <c r="J461" t="str">
        <f>INDEX(Location[State],MATCH(Sales_Data[[#This Row],[Zip]],Location[Zip],0))</f>
        <v>Alberta</v>
      </c>
      <c r="K461" t="str">
        <f>INDEX(Product[Product Name],MATCH(Sales_Data[[#This Row],[ProductID]],Product[ProductID],0))</f>
        <v>Natura MA-13</v>
      </c>
      <c r="L461">
        <f>1/COUNTIFS(Sales_Data[Product Name],Sales_Data[[#This Row],[Product Name]])</f>
        <v>1</v>
      </c>
      <c r="M461" t="str">
        <f>INDEX(Product[Category],MATCH(Sales_Data[[#This Row],[ProductID]],Product[ProductID],0))</f>
        <v>Mix</v>
      </c>
      <c r="N461" t="str">
        <f>INDEX(Product[Segment],MATCH(Sales_Data[[#This Row],[ProductID]],Product[ProductID],0))</f>
        <v>All Season</v>
      </c>
      <c r="O461">
        <f>INDEX(Product[ManufacturerID],MATCH(Sales_Data[[#This Row],[ProductID]],Product[ProductID],0))</f>
        <v>8</v>
      </c>
      <c r="P461" s="5" t="str">
        <f>INDEX(Manufacturer[Manufacturer Name],MATCH(Sales_Data[[#This Row],[Manufacturer ID]],Manufacturer[ManufacturerID],0))</f>
        <v>Natura</v>
      </c>
      <c r="Q461" s="5">
        <f>1/COUNTIFS(Sales_Data[Manufacturer Name],Sales_Data[[#This Row],[Manufacturer Name]])</f>
        <v>3.952569169960474E-3</v>
      </c>
    </row>
    <row r="462" spans="1:17" x14ac:dyDescent="0.25">
      <c r="A462">
        <v>733</v>
      </c>
      <c r="B462" s="2">
        <v>42073</v>
      </c>
      <c r="C462" s="2" t="str">
        <f>TEXT(Sales_Data[[#This Row],[Date]],"yyyy")</f>
        <v>2015</v>
      </c>
      <c r="D462" s="2" t="str">
        <f>TEXT(Sales_Data[[#This Row],[Date]],"mmmm")</f>
        <v>March</v>
      </c>
      <c r="E462" s="2" t="str">
        <f>TEXT(Sales_Data[[#This Row],[Date]],"dddd")</f>
        <v>Tuesday</v>
      </c>
      <c r="F462" t="s">
        <v>1216</v>
      </c>
      <c r="G462">
        <v>1</v>
      </c>
      <c r="H462" s="3">
        <v>4787.37</v>
      </c>
      <c r="I462" t="s">
        <v>20</v>
      </c>
      <c r="J462" t="str">
        <f>INDEX(Location[State],MATCH(Sales_Data[[#This Row],[Zip]],Location[Zip],0))</f>
        <v>Manitoba</v>
      </c>
      <c r="K462" t="str">
        <f>INDEX(Product[Product Name],MATCH(Sales_Data[[#This Row],[ProductID]],Product[ProductID],0))</f>
        <v>Natura RP-21</v>
      </c>
      <c r="L462">
        <f>1/COUNTIFS(Sales_Data[Product Name],Sales_Data[[#This Row],[Product Name]])</f>
        <v>0.2</v>
      </c>
      <c r="M462" t="str">
        <f>INDEX(Product[Category],MATCH(Sales_Data[[#This Row],[ProductID]],Product[ProductID],0))</f>
        <v>Rural</v>
      </c>
      <c r="N462" t="str">
        <f>INDEX(Product[Segment],MATCH(Sales_Data[[#This Row],[ProductID]],Product[ProductID],0))</f>
        <v>Productivity</v>
      </c>
      <c r="O462">
        <f>INDEX(Product[ManufacturerID],MATCH(Sales_Data[[#This Row],[ProductID]],Product[ProductID],0))</f>
        <v>8</v>
      </c>
      <c r="P462" s="5" t="str">
        <f>INDEX(Manufacturer[Manufacturer Name],MATCH(Sales_Data[[#This Row],[Manufacturer ID]],Manufacturer[ManufacturerID],0))</f>
        <v>Natura</v>
      </c>
      <c r="Q462" s="5">
        <f>1/COUNTIFS(Sales_Data[Manufacturer Name],Sales_Data[[#This Row],[Manufacturer Name]])</f>
        <v>3.952569169960474E-3</v>
      </c>
    </row>
    <row r="463" spans="1:17" x14ac:dyDescent="0.25">
      <c r="A463">
        <v>733</v>
      </c>
      <c r="B463" s="2">
        <v>42060</v>
      </c>
      <c r="C463" s="2" t="str">
        <f>TEXT(Sales_Data[[#This Row],[Date]],"yyyy")</f>
        <v>2015</v>
      </c>
      <c r="D463" s="2" t="str">
        <f>TEXT(Sales_Data[[#This Row],[Date]],"mmmm")</f>
        <v>February</v>
      </c>
      <c r="E463" s="2" t="str">
        <f>TEXT(Sales_Data[[#This Row],[Date]],"dddd")</f>
        <v>Wednesday</v>
      </c>
      <c r="F463" t="s">
        <v>1230</v>
      </c>
      <c r="G463">
        <v>1</v>
      </c>
      <c r="H463" s="3">
        <v>4787.37</v>
      </c>
      <c r="I463" t="s">
        <v>20</v>
      </c>
      <c r="J463" t="str">
        <f>INDEX(Location[State],MATCH(Sales_Data[[#This Row],[Zip]],Location[Zip],0))</f>
        <v>Manitoba</v>
      </c>
      <c r="K463" t="str">
        <f>INDEX(Product[Product Name],MATCH(Sales_Data[[#This Row],[ProductID]],Product[ProductID],0))</f>
        <v>Natura RP-21</v>
      </c>
      <c r="L463">
        <f>1/COUNTIFS(Sales_Data[Product Name],Sales_Data[[#This Row],[Product Name]])</f>
        <v>0.2</v>
      </c>
      <c r="M463" t="str">
        <f>INDEX(Product[Category],MATCH(Sales_Data[[#This Row],[ProductID]],Product[ProductID],0))</f>
        <v>Rural</v>
      </c>
      <c r="N463" t="str">
        <f>INDEX(Product[Segment],MATCH(Sales_Data[[#This Row],[ProductID]],Product[ProductID],0))</f>
        <v>Productivity</v>
      </c>
      <c r="O463">
        <f>INDEX(Product[ManufacturerID],MATCH(Sales_Data[[#This Row],[ProductID]],Product[ProductID],0))</f>
        <v>8</v>
      </c>
      <c r="P463" s="5" t="str">
        <f>INDEX(Manufacturer[Manufacturer Name],MATCH(Sales_Data[[#This Row],[Manufacturer ID]],Manufacturer[ManufacturerID],0))</f>
        <v>Natura</v>
      </c>
      <c r="Q463" s="5">
        <f>1/COUNTIFS(Sales_Data[Manufacturer Name],Sales_Data[[#This Row],[Manufacturer Name]])</f>
        <v>3.952569169960474E-3</v>
      </c>
    </row>
    <row r="464" spans="1:17" x14ac:dyDescent="0.25">
      <c r="A464">
        <v>733</v>
      </c>
      <c r="B464" s="2">
        <v>42131</v>
      </c>
      <c r="C464" s="2" t="str">
        <f>TEXT(Sales_Data[[#This Row],[Date]],"yyyy")</f>
        <v>2015</v>
      </c>
      <c r="D464" s="2" t="str">
        <f>TEXT(Sales_Data[[#This Row],[Date]],"mmmm")</f>
        <v>May</v>
      </c>
      <c r="E464" s="2" t="str">
        <f>TEXT(Sales_Data[[#This Row],[Date]],"dddd")</f>
        <v>Thursday</v>
      </c>
      <c r="F464" t="s">
        <v>838</v>
      </c>
      <c r="G464">
        <v>1</v>
      </c>
      <c r="H464" s="3">
        <v>4787.37</v>
      </c>
      <c r="I464" t="s">
        <v>20</v>
      </c>
      <c r="J464" t="str">
        <f>INDEX(Location[State],MATCH(Sales_Data[[#This Row],[Zip]],Location[Zip],0))</f>
        <v>Ontario</v>
      </c>
      <c r="K464" t="str">
        <f>INDEX(Product[Product Name],MATCH(Sales_Data[[#This Row],[ProductID]],Product[ProductID],0))</f>
        <v>Natura RP-21</v>
      </c>
      <c r="L464">
        <f>1/COUNTIFS(Sales_Data[Product Name],Sales_Data[[#This Row],[Product Name]])</f>
        <v>0.2</v>
      </c>
      <c r="M464" t="str">
        <f>INDEX(Product[Category],MATCH(Sales_Data[[#This Row],[ProductID]],Product[ProductID],0))</f>
        <v>Rural</v>
      </c>
      <c r="N464" t="str">
        <f>INDEX(Product[Segment],MATCH(Sales_Data[[#This Row],[ProductID]],Product[ProductID],0))</f>
        <v>Productivity</v>
      </c>
      <c r="O464">
        <f>INDEX(Product[ManufacturerID],MATCH(Sales_Data[[#This Row],[ProductID]],Product[ProductID],0))</f>
        <v>8</v>
      </c>
      <c r="P464" s="5" t="str">
        <f>INDEX(Manufacturer[Manufacturer Name],MATCH(Sales_Data[[#This Row],[Manufacturer ID]],Manufacturer[ManufacturerID],0))</f>
        <v>Natura</v>
      </c>
      <c r="Q464" s="5">
        <f>1/COUNTIFS(Sales_Data[Manufacturer Name],Sales_Data[[#This Row],[Manufacturer Name]])</f>
        <v>3.952569169960474E-3</v>
      </c>
    </row>
    <row r="465" spans="1:17" x14ac:dyDescent="0.25">
      <c r="A465">
        <v>733</v>
      </c>
      <c r="B465" s="2">
        <v>42108</v>
      </c>
      <c r="C465" s="2" t="str">
        <f>TEXT(Sales_Data[[#This Row],[Date]],"yyyy")</f>
        <v>2015</v>
      </c>
      <c r="D465" s="2" t="str">
        <f>TEXT(Sales_Data[[#This Row],[Date]],"mmmm")</f>
        <v>April</v>
      </c>
      <c r="E465" s="2" t="str">
        <f>TEXT(Sales_Data[[#This Row],[Date]],"dddd")</f>
        <v>Tuesday</v>
      </c>
      <c r="F465" t="s">
        <v>1345</v>
      </c>
      <c r="G465">
        <v>1</v>
      </c>
      <c r="H465" s="3">
        <v>4787.37</v>
      </c>
      <c r="I465" t="s">
        <v>20</v>
      </c>
      <c r="J465" t="str">
        <f>INDEX(Location[State],MATCH(Sales_Data[[#This Row],[Zip]],Location[Zip],0))</f>
        <v>Alberta</v>
      </c>
      <c r="K465" t="str">
        <f>INDEX(Product[Product Name],MATCH(Sales_Data[[#This Row],[ProductID]],Product[ProductID],0))</f>
        <v>Natura RP-21</v>
      </c>
      <c r="L465">
        <f>1/COUNTIFS(Sales_Data[Product Name],Sales_Data[[#This Row],[Product Name]])</f>
        <v>0.2</v>
      </c>
      <c r="M465" t="str">
        <f>INDEX(Product[Category],MATCH(Sales_Data[[#This Row],[ProductID]],Product[ProductID],0))</f>
        <v>Rural</v>
      </c>
      <c r="N465" t="str">
        <f>INDEX(Product[Segment],MATCH(Sales_Data[[#This Row],[ProductID]],Product[ProductID],0))</f>
        <v>Productivity</v>
      </c>
      <c r="O465">
        <f>INDEX(Product[ManufacturerID],MATCH(Sales_Data[[#This Row],[ProductID]],Product[ProductID],0))</f>
        <v>8</v>
      </c>
      <c r="P465" s="5" t="str">
        <f>INDEX(Manufacturer[Manufacturer Name],MATCH(Sales_Data[[#This Row],[Manufacturer ID]],Manufacturer[ManufacturerID],0))</f>
        <v>Natura</v>
      </c>
      <c r="Q465" s="5">
        <f>1/COUNTIFS(Sales_Data[Manufacturer Name],Sales_Data[[#This Row],[Manufacturer Name]])</f>
        <v>3.952569169960474E-3</v>
      </c>
    </row>
    <row r="466" spans="1:17" x14ac:dyDescent="0.25">
      <c r="A466">
        <v>733</v>
      </c>
      <c r="B466" s="2">
        <v>42093</v>
      </c>
      <c r="C466" s="2" t="str">
        <f>TEXT(Sales_Data[[#This Row],[Date]],"yyyy")</f>
        <v>2015</v>
      </c>
      <c r="D466" s="2" t="str">
        <f>TEXT(Sales_Data[[#This Row],[Date]],"mmmm")</f>
        <v>March</v>
      </c>
      <c r="E466" s="2" t="str">
        <f>TEXT(Sales_Data[[#This Row],[Date]],"dddd")</f>
        <v>Monday</v>
      </c>
      <c r="F466" t="s">
        <v>1601</v>
      </c>
      <c r="G466">
        <v>1</v>
      </c>
      <c r="H466" s="3">
        <v>5102.37</v>
      </c>
      <c r="I466" t="s">
        <v>20</v>
      </c>
      <c r="J466" t="str">
        <f>INDEX(Location[State],MATCH(Sales_Data[[#This Row],[Zip]],Location[Zip],0))</f>
        <v>British Columbia</v>
      </c>
      <c r="K466" t="str">
        <f>INDEX(Product[Product Name],MATCH(Sales_Data[[#This Row],[ProductID]],Product[ProductID],0))</f>
        <v>Natura RP-21</v>
      </c>
      <c r="L466">
        <f>1/COUNTIFS(Sales_Data[Product Name],Sales_Data[[#This Row],[Product Name]])</f>
        <v>0.2</v>
      </c>
      <c r="M466" t="str">
        <f>INDEX(Product[Category],MATCH(Sales_Data[[#This Row],[ProductID]],Product[ProductID],0))</f>
        <v>Rural</v>
      </c>
      <c r="N466" t="str">
        <f>INDEX(Product[Segment],MATCH(Sales_Data[[#This Row],[ProductID]],Product[ProductID],0))</f>
        <v>Productivity</v>
      </c>
      <c r="O466">
        <f>INDEX(Product[ManufacturerID],MATCH(Sales_Data[[#This Row],[ProductID]],Product[ProductID],0))</f>
        <v>8</v>
      </c>
      <c r="P466" s="5" t="str">
        <f>INDEX(Manufacturer[Manufacturer Name],MATCH(Sales_Data[[#This Row],[Manufacturer ID]],Manufacturer[ManufacturerID],0))</f>
        <v>Natura</v>
      </c>
      <c r="Q466" s="5">
        <f>1/COUNTIFS(Sales_Data[Manufacturer Name],Sales_Data[[#This Row],[Manufacturer Name]])</f>
        <v>3.952569169960474E-3</v>
      </c>
    </row>
    <row r="467" spans="1:17" x14ac:dyDescent="0.25">
      <c r="A467">
        <v>734</v>
      </c>
      <c r="B467" s="2">
        <v>42060</v>
      </c>
      <c r="C467" s="2" t="str">
        <f>TEXT(Sales_Data[[#This Row],[Date]],"yyyy")</f>
        <v>2015</v>
      </c>
      <c r="D467" s="2" t="str">
        <f>TEXT(Sales_Data[[#This Row],[Date]],"mmmm")</f>
        <v>February</v>
      </c>
      <c r="E467" s="2" t="str">
        <f>TEXT(Sales_Data[[#This Row],[Date]],"dddd")</f>
        <v>Wednesday</v>
      </c>
      <c r="F467" t="s">
        <v>1230</v>
      </c>
      <c r="G467">
        <v>1</v>
      </c>
      <c r="H467" s="3">
        <v>4787.37</v>
      </c>
      <c r="I467" t="s">
        <v>20</v>
      </c>
      <c r="J467" t="str">
        <f>INDEX(Location[State],MATCH(Sales_Data[[#This Row],[Zip]],Location[Zip],0))</f>
        <v>Manitoba</v>
      </c>
      <c r="K467" t="str">
        <f>INDEX(Product[Product Name],MATCH(Sales_Data[[#This Row],[ProductID]],Product[ProductID],0))</f>
        <v>Natura RP-22</v>
      </c>
      <c r="L467">
        <f>1/COUNTIFS(Sales_Data[Product Name],Sales_Data[[#This Row],[Product Name]])</f>
        <v>0.2</v>
      </c>
      <c r="M467" t="str">
        <f>INDEX(Product[Category],MATCH(Sales_Data[[#This Row],[ProductID]],Product[ProductID],0))</f>
        <v>Rural</v>
      </c>
      <c r="N467" t="str">
        <f>INDEX(Product[Segment],MATCH(Sales_Data[[#This Row],[ProductID]],Product[ProductID],0))</f>
        <v>Productivity</v>
      </c>
      <c r="O467">
        <f>INDEX(Product[ManufacturerID],MATCH(Sales_Data[[#This Row],[ProductID]],Product[ProductID],0))</f>
        <v>8</v>
      </c>
      <c r="P467" s="5" t="str">
        <f>INDEX(Manufacturer[Manufacturer Name],MATCH(Sales_Data[[#This Row],[Manufacturer ID]],Manufacturer[ManufacturerID],0))</f>
        <v>Natura</v>
      </c>
      <c r="Q467" s="5">
        <f>1/COUNTIFS(Sales_Data[Manufacturer Name],Sales_Data[[#This Row],[Manufacturer Name]])</f>
        <v>3.952569169960474E-3</v>
      </c>
    </row>
    <row r="468" spans="1:17" x14ac:dyDescent="0.25">
      <c r="A468">
        <v>734</v>
      </c>
      <c r="B468" s="2">
        <v>42073</v>
      </c>
      <c r="C468" s="2" t="str">
        <f>TEXT(Sales_Data[[#This Row],[Date]],"yyyy")</f>
        <v>2015</v>
      </c>
      <c r="D468" s="2" t="str">
        <f>TEXT(Sales_Data[[#This Row],[Date]],"mmmm")</f>
        <v>March</v>
      </c>
      <c r="E468" s="2" t="str">
        <f>TEXT(Sales_Data[[#This Row],[Date]],"dddd")</f>
        <v>Tuesday</v>
      </c>
      <c r="F468" t="s">
        <v>1216</v>
      </c>
      <c r="G468">
        <v>1</v>
      </c>
      <c r="H468" s="3">
        <v>4787.37</v>
      </c>
      <c r="I468" t="s">
        <v>20</v>
      </c>
      <c r="J468" t="str">
        <f>INDEX(Location[State],MATCH(Sales_Data[[#This Row],[Zip]],Location[Zip],0))</f>
        <v>Manitoba</v>
      </c>
      <c r="K468" t="str">
        <f>INDEX(Product[Product Name],MATCH(Sales_Data[[#This Row],[ProductID]],Product[ProductID],0))</f>
        <v>Natura RP-22</v>
      </c>
      <c r="L468">
        <f>1/COUNTIFS(Sales_Data[Product Name],Sales_Data[[#This Row],[Product Name]])</f>
        <v>0.2</v>
      </c>
      <c r="M468" t="str">
        <f>INDEX(Product[Category],MATCH(Sales_Data[[#This Row],[ProductID]],Product[ProductID],0))</f>
        <v>Rural</v>
      </c>
      <c r="N468" t="str">
        <f>INDEX(Product[Segment],MATCH(Sales_Data[[#This Row],[ProductID]],Product[ProductID],0))</f>
        <v>Productivity</v>
      </c>
      <c r="O468">
        <f>INDEX(Product[ManufacturerID],MATCH(Sales_Data[[#This Row],[ProductID]],Product[ProductID],0))</f>
        <v>8</v>
      </c>
      <c r="P468" s="5" t="str">
        <f>INDEX(Manufacturer[Manufacturer Name],MATCH(Sales_Data[[#This Row],[Manufacturer ID]],Manufacturer[ManufacturerID],0))</f>
        <v>Natura</v>
      </c>
      <c r="Q468" s="5">
        <f>1/COUNTIFS(Sales_Data[Manufacturer Name],Sales_Data[[#This Row],[Manufacturer Name]])</f>
        <v>3.952569169960474E-3</v>
      </c>
    </row>
    <row r="469" spans="1:17" x14ac:dyDescent="0.25">
      <c r="A469">
        <v>734</v>
      </c>
      <c r="B469" s="2">
        <v>42108</v>
      </c>
      <c r="C469" s="2" t="str">
        <f>TEXT(Sales_Data[[#This Row],[Date]],"yyyy")</f>
        <v>2015</v>
      </c>
      <c r="D469" s="2" t="str">
        <f>TEXT(Sales_Data[[#This Row],[Date]],"mmmm")</f>
        <v>April</v>
      </c>
      <c r="E469" s="2" t="str">
        <f>TEXT(Sales_Data[[#This Row],[Date]],"dddd")</f>
        <v>Tuesday</v>
      </c>
      <c r="F469" t="s">
        <v>1345</v>
      </c>
      <c r="G469">
        <v>1</v>
      </c>
      <c r="H469" s="3">
        <v>4787.37</v>
      </c>
      <c r="I469" t="s">
        <v>20</v>
      </c>
      <c r="J469" t="str">
        <f>INDEX(Location[State],MATCH(Sales_Data[[#This Row],[Zip]],Location[Zip],0))</f>
        <v>Alberta</v>
      </c>
      <c r="K469" t="str">
        <f>INDEX(Product[Product Name],MATCH(Sales_Data[[#This Row],[ProductID]],Product[ProductID],0))</f>
        <v>Natura RP-22</v>
      </c>
      <c r="L469">
        <f>1/COUNTIFS(Sales_Data[Product Name],Sales_Data[[#This Row],[Product Name]])</f>
        <v>0.2</v>
      </c>
      <c r="M469" t="str">
        <f>INDEX(Product[Category],MATCH(Sales_Data[[#This Row],[ProductID]],Product[ProductID],0))</f>
        <v>Rural</v>
      </c>
      <c r="N469" t="str">
        <f>INDEX(Product[Segment],MATCH(Sales_Data[[#This Row],[ProductID]],Product[ProductID],0))</f>
        <v>Productivity</v>
      </c>
      <c r="O469">
        <f>INDEX(Product[ManufacturerID],MATCH(Sales_Data[[#This Row],[ProductID]],Product[ProductID],0))</f>
        <v>8</v>
      </c>
      <c r="P469" s="5" t="str">
        <f>INDEX(Manufacturer[Manufacturer Name],MATCH(Sales_Data[[#This Row],[Manufacturer ID]],Manufacturer[ManufacturerID],0))</f>
        <v>Natura</v>
      </c>
      <c r="Q469" s="5">
        <f>1/COUNTIFS(Sales_Data[Manufacturer Name],Sales_Data[[#This Row],[Manufacturer Name]])</f>
        <v>3.952569169960474E-3</v>
      </c>
    </row>
    <row r="470" spans="1:17" x14ac:dyDescent="0.25">
      <c r="A470">
        <v>734</v>
      </c>
      <c r="B470" s="2">
        <v>42131</v>
      </c>
      <c r="C470" s="2" t="str">
        <f>TEXT(Sales_Data[[#This Row],[Date]],"yyyy")</f>
        <v>2015</v>
      </c>
      <c r="D470" s="2" t="str">
        <f>TEXT(Sales_Data[[#This Row],[Date]],"mmmm")</f>
        <v>May</v>
      </c>
      <c r="E470" s="2" t="str">
        <f>TEXT(Sales_Data[[#This Row],[Date]],"dddd")</f>
        <v>Thursday</v>
      </c>
      <c r="F470" t="s">
        <v>838</v>
      </c>
      <c r="G470">
        <v>1</v>
      </c>
      <c r="H470" s="3">
        <v>4787.37</v>
      </c>
      <c r="I470" t="s">
        <v>20</v>
      </c>
      <c r="J470" t="str">
        <f>INDEX(Location[State],MATCH(Sales_Data[[#This Row],[Zip]],Location[Zip],0))</f>
        <v>Ontario</v>
      </c>
      <c r="K470" t="str">
        <f>INDEX(Product[Product Name],MATCH(Sales_Data[[#This Row],[ProductID]],Product[ProductID],0))</f>
        <v>Natura RP-22</v>
      </c>
      <c r="L470">
        <f>1/COUNTIFS(Sales_Data[Product Name],Sales_Data[[#This Row],[Product Name]])</f>
        <v>0.2</v>
      </c>
      <c r="M470" t="str">
        <f>INDEX(Product[Category],MATCH(Sales_Data[[#This Row],[ProductID]],Product[ProductID],0))</f>
        <v>Rural</v>
      </c>
      <c r="N470" t="str">
        <f>INDEX(Product[Segment],MATCH(Sales_Data[[#This Row],[ProductID]],Product[ProductID],0))</f>
        <v>Productivity</v>
      </c>
      <c r="O470">
        <f>INDEX(Product[ManufacturerID],MATCH(Sales_Data[[#This Row],[ProductID]],Product[ProductID],0))</f>
        <v>8</v>
      </c>
      <c r="P470" s="5" t="str">
        <f>INDEX(Manufacturer[Manufacturer Name],MATCH(Sales_Data[[#This Row],[Manufacturer ID]],Manufacturer[ManufacturerID],0))</f>
        <v>Natura</v>
      </c>
      <c r="Q470" s="5">
        <f>1/COUNTIFS(Sales_Data[Manufacturer Name],Sales_Data[[#This Row],[Manufacturer Name]])</f>
        <v>3.952569169960474E-3</v>
      </c>
    </row>
    <row r="471" spans="1:17" x14ac:dyDescent="0.25">
      <c r="A471">
        <v>734</v>
      </c>
      <c r="B471" s="2">
        <v>42093</v>
      </c>
      <c r="C471" s="2" t="str">
        <f>TEXT(Sales_Data[[#This Row],[Date]],"yyyy")</f>
        <v>2015</v>
      </c>
      <c r="D471" s="2" t="str">
        <f>TEXT(Sales_Data[[#This Row],[Date]],"mmmm")</f>
        <v>March</v>
      </c>
      <c r="E471" s="2" t="str">
        <f>TEXT(Sales_Data[[#This Row],[Date]],"dddd")</f>
        <v>Monday</v>
      </c>
      <c r="F471" t="s">
        <v>1601</v>
      </c>
      <c r="G471">
        <v>1</v>
      </c>
      <c r="H471" s="3">
        <v>5102.37</v>
      </c>
      <c r="I471" t="s">
        <v>20</v>
      </c>
      <c r="J471" t="str">
        <f>INDEX(Location[State],MATCH(Sales_Data[[#This Row],[Zip]],Location[Zip],0))</f>
        <v>British Columbia</v>
      </c>
      <c r="K471" t="str">
        <f>INDEX(Product[Product Name],MATCH(Sales_Data[[#This Row],[ProductID]],Product[ProductID],0))</f>
        <v>Natura RP-22</v>
      </c>
      <c r="L471">
        <f>1/COUNTIFS(Sales_Data[Product Name],Sales_Data[[#This Row],[Product Name]])</f>
        <v>0.2</v>
      </c>
      <c r="M471" t="str">
        <f>INDEX(Product[Category],MATCH(Sales_Data[[#This Row],[ProductID]],Product[ProductID],0))</f>
        <v>Rural</v>
      </c>
      <c r="N471" t="str">
        <f>INDEX(Product[Segment],MATCH(Sales_Data[[#This Row],[ProductID]],Product[ProductID],0))</f>
        <v>Productivity</v>
      </c>
      <c r="O471">
        <f>INDEX(Product[ManufacturerID],MATCH(Sales_Data[[#This Row],[ProductID]],Product[ProductID],0))</f>
        <v>8</v>
      </c>
      <c r="P471" s="5" t="str">
        <f>INDEX(Manufacturer[Manufacturer Name],MATCH(Sales_Data[[#This Row],[Manufacturer ID]],Manufacturer[ManufacturerID],0))</f>
        <v>Natura</v>
      </c>
      <c r="Q471" s="5">
        <f>1/COUNTIFS(Sales_Data[Manufacturer Name],Sales_Data[[#This Row],[Manufacturer Name]])</f>
        <v>3.952569169960474E-3</v>
      </c>
    </row>
    <row r="472" spans="1:17" x14ac:dyDescent="0.25">
      <c r="A472">
        <v>735</v>
      </c>
      <c r="B472" s="2">
        <v>42103</v>
      </c>
      <c r="C472" s="2" t="str">
        <f>TEXT(Sales_Data[[#This Row],[Date]],"yyyy")</f>
        <v>2015</v>
      </c>
      <c r="D472" s="2" t="str">
        <f>TEXT(Sales_Data[[#This Row],[Date]],"mmmm")</f>
        <v>April</v>
      </c>
      <c r="E472" s="2" t="str">
        <f>TEXT(Sales_Data[[#This Row],[Date]],"dddd")</f>
        <v>Thursday</v>
      </c>
      <c r="F472" t="s">
        <v>984</v>
      </c>
      <c r="G472">
        <v>1</v>
      </c>
      <c r="H472" s="3">
        <v>4661.37</v>
      </c>
      <c r="I472" t="s">
        <v>20</v>
      </c>
      <c r="J472" t="str">
        <f>INDEX(Location[State],MATCH(Sales_Data[[#This Row],[Zip]],Location[Zip],0))</f>
        <v>Ontario</v>
      </c>
      <c r="K472" t="str">
        <f>INDEX(Product[Product Name],MATCH(Sales_Data[[#This Row],[ProductID]],Product[ProductID],0))</f>
        <v>Natura RP-23</v>
      </c>
      <c r="L472">
        <f>1/COUNTIFS(Sales_Data[Product Name],Sales_Data[[#This Row],[Product Name]])</f>
        <v>0.5</v>
      </c>
      <c r="M472" t="str">
        <f>INDEX(Product[Category],MATCH(Sales_Data[[#This Row],[ProductID]],Product[ProductID],0))</f>
        <v>Rural</v>
      </c>
      <c r="N472" t="str">
        <f>INDEX(Product[Segment],MATCH(Sales_Data[[#This Row],[ProductID]],Product[ProductID],0))</f>
        <v>Productivity</v>
      </c>
      <c r="O472">
        <f>INDEX(Product[ManufacturerID],MATCH(Sales_Data[[#This Row],[ProductID]],Product[ProductID],0))</f>
        <v>8</v>
      </c>
      <c r="P472" s="5" t="str">
        <f>INDEX(Manufacturer[Manufacturer Name],MATCH(Sales_Data[[#This Row],[Manufacturer ID]],Manufacturer[ManufacturerID],0))</f>
        <v>Natura</v>
      </c>
      <c r="Q472" s="5">
        <f>1/COUNTIFS(Sales_Data[Manufacturer Name],Sales_Data[[#This Row],[Manufacturer Name]])</f>
        <v>3.952569169960474E-3</v>
      </c>
    </row>
    <row r="473" spans="1:17" x14ac:dyDescent="0.25">
      <c r="A473">
        <v>735</v>
      </c>
      <c r="B473" s="2">
        <v>42030</v>
      </c>
      <c r="C473" s="2" t="str">
        <f>TEXT(Sales_Data[[#This Row],[Date]],"yyyy")</f>
        <v>2015</v>
      </c>
      <c r="D473" s="2" t="str">
        <f>TEXT(Sales_Data[[#This Row],[Date]],"mmmm")</f>
        <v>January</v>
      </c>
      <c r="E473" s="2" t="str">
        <f>TEXT(Sales_Data[[#This Row],[Date]],"dddd")</f>
        <v>Monday</v>
      </c>
      <c r="F473" t="s">
        <v>1212</v>
      </c>
      <c r="G473">
        <v>1</v>
      </c>
      <c r="H473" s="3">
        <v>4724.37</v>
      </c>
      <c r="I473" t="s">
        <v>20</v>
      </c>
      <c r="J473" t="str">
        <f>INDEX(Location[State],MATCH(Sales_Data[[#This Row],[Zip]],Location[Zip],0))</f>
        <v>Manitoba</v>
      </c>
      <c r="K473" t="str">
        <f>INDEX(Product[Product Name],MATCH(Sales_Data[[#This Row],[ProductID]],Product[ProductID],0))</f>
        <v>Natura RP-23</v>
      </c>
      <c r="L473">
        <f>1/COUNTIFS(Sales_Data[Product Name],Sales_Data[[#This Row],[Product Name]])</f>
        <v>0.5</v>
      </c>
      <c r="M473" t="str">
        <f>INDEX(Product[Category],MATCH(Sales_Data[[#This Row],[ProductID]],Product[ProductID],0))</f>
        <v>Rural</v>
      </c>
      <c r="N473" t="str">
        <f>INDEX(Product[Segment],MATCH(Sales_Data[[#This Row],[ProductID]],Product[ProductID],0))</f>
        <v>Productivity</v>
      </c>
      <c r="O473">
        <f>INDEX(Product[ManufacturerID],MATCH(Sales_Data[[#This Row],[ProductID]],Product[ProductID],0))</f>
        <v>8</v>
      </c>
      <c r="P473" s="5" t="str">
        <f>INDEX(Manufacturer[Manufacturer Name],MATCH(Sales_Data[[#This Row],[Manufacturer ID]],Manufacturer[ManufacturerID],0))</f>
        <v>Natura</v>
      </c>
      <c r="Q473" s="5">
        <f>1/COUNTIFS(Sales_Data[Manufacturer Name],Sales_Data[[#This Row],[Manufacturer Name]])</f>
        <v>3.952569169960474E-3</v>
      </c>
    </row>
    <row r="474" spans="1:17" x14ac:dyDescent="0.25">
      <c r="A474">
        <v>736</v>
      </c>
      <c r="B474" s="2">
        <v>42103</v>
      </c>
      <c r="C474" s="2" t="str">
        <f>TEXT(Sales_Data[[#This Row],[Date]],"yyyy")</f>
        <v>2015</v>
      </c>
      <c r="D474" s="2" t="str">
        <f>TEXT(Sales_Data[[#This Row],[Date]],"mmmm")</f>
        <v>April</v>
      </c>
      <c r="E474" s="2" t="str">
        <f>TEXT(Sales_Data[[#This Row],[Date]],"dddd")</f>
        <v>Thursday</v>
      </c>
      <c r="F474" t="s">
        <v>984</v>
      </c>
      <c r="G474">
        <v>1</v>
      </c>
      <c r="H474" s="3">
        <v>4661.37</v>
      </c>
      <c r="I474" t="s">
        <v>20</v>
      </c>
      <c r="J474" t="str">
        <f>INDEX(Location[State],MATCH(Sales_Data[[#This Row],[Zip]],Location[Zip],0))</f>
        <v>Ontario</v>
      </c>
      <c r="K474" t="str">
        <f>INDEX(Product[Product Name],MATCH(Sales_Data[[#This Row],[ProductID]],Product[ProductID],0))</f>
        <v>Natura RP-24</v>
      </c>
      <c r="L474">
        <f>1/COUNTIFS(Sales_Data[Product Name],Sales_Data[[#This Row],[Product Name]])</f>
        <v>0.5</v>
      </c>
      <c r="M474" t="str">
        <f>INDEX(Product[Category],MATCH(Sales_Data[[#This Row],[ProductID]],Product[ProductID],0))</f>
        <v>Rural</v>
      </c>
      <c r="N474" t="str">
        <f>INDEX(Product[Segment],MATCH(Sales_Data[[#This Row],[ProductID]],Product[ProductID],0))</f>
        <v>Productivity</v>
      </c>
      <c r="O474">
        <f>INDEX(Product[ManufacturerID],MATCH(Sales_Data[[#This Row],[ProductID]],Product[ProductID],0))</f>
        <v>8</v>
      </c>
      <c r="P474" s="5" t="str">
        <f>INDEX(Manufacturer[Manufacturer Name],MATCH(Sales_Data[[#This Row],[Manufacturer ID]],Manufacturer[ManufacturerID],0))</f>
        <v>Natura</v>
      </c>
      <c r="Q474" s="5">
        <f>1/COUNTIFS(Sales_Data[Manufacturer Name],Sales_Data[[#This Row],[Manufacturer Name]])</f>
        <v>3.952569169960474E-3</v>
      </c>
    </row>
    <row r="475" spans="1:17" x14ac:dyDescent="0.25">
      <c r="A475">
        <v>736</v>
      </c>
      <c r="B475" s="2">
        <v>42030</v>
      </c>
      <c r="C475" s="2" t="str">
        <f>TEXT(Sales_Data[[#This Row],[Date]],"yyyy")</f>
        <v>2015</v>
      </c>
      <c r="D475" s="2" t="str">
        <f>TEXT(Sales_Data[[#This Row],[Date]],"mmmm")</f>
        <v>January</v>
      </c>
      <c r="E475" s="2" t="str">
        <f>TEXT(Sales_Data[[#This Row],[Date]],"dddd")</f>
        <v>Monday</v>
      </c>
      <c r="F475" t="s">
        <v>1212</v>
      </c>
      <c r="G475">
        <v>1</v>
      </c>
      <c r="H475" s="3">
        <v>4724.37</v>
      </c>
      <c r="I475" t="s">
        <v>20</v>
      </c>
      <c r="J475" t="str">
        <f>INDEX(Location[State],MATCH(Sales_Data[[#This Row],[Zip]],Location[Zip],0))</f>
        <v>Manitoba</v>
      </c>
      <c r="K475" t="str">
        <f>INDEX(Product[Product Name],MATCH(Sales_Data[[#This Row],[ProductID]],Product[ProductID],0))</f>
        <v>Natura RP-24</v>
      </c>
      <c r="L475">
        <f>1/COUNTIFS(Sales_Data[Product Name],Sales_Data[[#This Row],[Product Name]])</f>
        <v>0.5</v>
      </c>
      <c r="M475" t="str">
        <f>INDEX(Product[Category],MATCH(Sales_Data[[#This Row],[ProductID]],Product[ProductID],0))</f>
        <v>Rural</v>
      </c>
      <c r="N475" t="str">
        <f>INDEX(Product[Segment],MATCH(Sales_Data[[#This Row],[ProductID]],Product[ProductID],0))</f>
        <v>Productivity</v>
      </c>
      <c r="O475">
        <f>INDEX(Product[ManufacturerID],MATCH(Sales_Data[[#This Row],[ProductID]],Product[ProductID],0))</f>
        <v>8</v>
      </c>
      <c r="P475" s="5" t="str">
        <f>INDEX(Manufacturer[Manufacturer Name],MATCH(Sales_Data[[#This Row],[Manufacturer ID]],Manufacturer[ManufacturerID],0))</f>
        <v>Natura</v>
      </c>
      <c r="Q475" s="5">
        <f>1/COUNTIFS(Sales_Data[Manufacturer Name],Sales_Data[[#This Row],[Manufacturer Name]])</f>
        <v>3.952569169960474E-3</v>
      </c>
    </row>
    <row r="476" spans="1:17" x14ac:dyDescent="0.25">
      <c r="A476">
        <v>759</v>
      </c>
      <c r="B476" s="2">
        <v>42100</v>
      </c>
      <c r="C476" s="2" t="str">
        <f>TEXT(Sales_Data[[#This Row],[Date]],"yyyy")</f>
        <v>2015</v>
      </c>
      <c r="D476" s="2" t="str">
        <f>TEXT(Sales_Data[[#This Row],[Date]],"mmmm")</f>
        <v>April</v>
      </c>
      <c r="E476" s="2" t="str">
        <f>TEXT(Sales_Data[[#This Row],[Date]],"dddd")</f>
        <v>Monday</v>
      </c>
      <c r="F476" t="s">
        <v>994</v>
      </c>
      <c r="G476">
        <v>1</v>
      </c>
      <c r="H476" s="3">
        <v>1983.87</v>
      </c>
      <c r="I476" t="s">
        <v>20</v>
      </c>
      <c r="J476" t="str">
        <f>INDEX(Location[State],MATCH(Sales_Data[[#This Row],[Zip]],Location[Zip],0))</f>
        <v>Ontario</v>
      </c>
      <c r="K476" t="str">
        <f>INDEX(Product[Product Name],MATCH(Sales_Data[[#This Row],[ProductID]],Product[ProductID],0))</f>
        <v>Natura RP-47</v>
      </c>
      <c r="L476">
        <f>1/COUNTIFS(Sales_Data[Product Name],Sales_Data[[#This Row],[Product Name]])</f>
        <v>1</v>
      </c>
      <c r="M476" t="str">
        <f>INDEX(Product[Category],MATCH(Sales_Data[[#This Row],[ProductID]],Product[ProductID],0))</f>
        <v>Rural</v>
      </c>
      <c r="N476" t="str">
        <f>INDEX(Product[Segment],MATCH(Sales_Data[[#This Row],[ProductID]],Product[ProductID],0))</f>
        <v>Productivity</v>
      </c>
      <c r="O476">
        <f>INDEX(Product[ManufacturerID],MATCH(Sales_Data[[#This Row],[ProductID]],Product[ProductID],0))</f>
        <v>8</v>
      </c>
      <c r="P476" s="5" t="str">
        <f>INDEX(Manufacturer[Manufacturer Name],MATCH(Sales_Data[[#This Row],[Manufacturer ID]],Manufacturer[ManufacturerID],0))</f>
        <v>Natura</v>
      </c>
      <c r="Q476" s="5">
        <f>1/COUNTIFS(Sales_Data[Manufacturer Name],Sales_Data[[#This Row],[Manufacturer Name]])</f>
        <v>3.952569169960474E-3</v>
      </c>
    </row>
    <row r="477" spans="1:17" x14ac:dyDescent="0.25">
      <c r="A477">
        <v>760</v>
      </c>
      <c r="B477" s="2">
        <v>42100</v>
      </c>
      <c r="C477" s="2" t="str">
        <f>TEXT(Sales_Data[[#This Row],[Date]],"yyyy")</f>
        <v>2015</v>
      </c>
      <c r="D477" s="2" t="str">
        <f>TEXT(Sales_Data[[#This Row],[Date]],"mmmm")</f>
        <v>April</v>
      </c>
      <c r="E477" s="2" t="str">
        <f>TEXT(Sales_Data[[#This Row],[Date]],"dddd")</f>
        <v>Monday</v>
      </c>
      <c r="F477" t="s">
        <v>994</v>
      </c>
      <c r="G477">
        <v>1</v>
      </c>
      <c r="H477" s="3">
        <v>1983.87</v>
      </c>
      <c r="I477" t="s">
        <v>20</v>
      </c>
      <c r="J477" t="str">
        <f>INDEX(Location[State],MATCH(Sales_Data[[#This Row],[Zip]],Location[Zip],0))</f>
        <v>Ontario</v>
      </c>
      <c r="K477" t="str">
        <f>INDEX(Product[Product Name],MATCH(Sales_Data[[#This Row],[ProductID]],Product[ProductID],0))</f>
        <v>Natura RP-48</v>
      </c>
      <c r="L477">
        <f>1/COUNTIFS(Sales_Data[Product Name],Sales_Data[[#This Row],[Product Name]])</f>
        <v>1</v>
      </c>
      <c r="M477" t="str">
        <f>INDEX(Product[Category],MATCH(Sales_Data[[#This Row],[ProductID]],Product[ProductID],0))</f>
        <v>Rural</v>
      </c>
      <c r="N477" t="str">
        <f>INDEX(Product[Segment],MATCH(Sales_Data[[#This Row],[ProductID]],Product[ProductID],0))</f>
        <v>Productivity</v>
      </c>
      <c r="O477">
        <f>INDEX(Product[ManufacturerID],MATCH(Sales_Data[[#This Row],[ProductID]],Product[ProductID],0))</f>
        <v>8</v>
      </c>
      <c r="P477" s="5" t="str">
        <f>INDEX(Manufacturer[Manufacturer Name],MATCH(Sales_Data[[#This Row],[Manufacturer ID]],Manufacturer[ManufacturerID],0))</f>
        <v>Natura</v>
      </c>
      <c r="Q477" s="5">
        <f>1/COUNTIFS(Sales_Data[Manufacturer Name],Sales_Data[[#This Row],[Manufacturer Name]])</f>
        <v>3.952569169960474E-3</v>
      </c>
    </row>
    <row r="478" spans="1:17" x14ac:dyDescent="0.25">
      <c r="A478">
        <v>761</v>
      </c>
      <c r="B478" s="2">
        <v>42157</v>
      </c>
      <c r="C478" s="2" t="str">
        <f>TEXT(Sales_Data[[#This Row],[Date]],"yyyy")</f>
        <v>2015</v>
      </c>
      <c r="D478" s="2" t="str">
        <f>TEXT(Sales_Data[[#This Row],[Date]],"mmmm")</f>
        <v>June</v>
      </c>
      <c r="E478" s="2" t="str">
        <f>TEXT(Sales_Data[[#This Row],[Date]],"dddd")</f>
        <v>Tuesday</v>
      </c>
      <c r="F478" t="s">
        <v>1220</v>
      </c>
      <c r="G478">
        <v>1</v>
      </c>
      <c r="H478" s="3">
        <v>2330.37</v>
      </c>
      <c r="I478" t="s">
        <v>20</v>
      </c>
      <c r="J478" t="str">
        <f>INDEX(Location[State],MATCH(Sales_Data[[#This Row],[Zip]],Location[Zip],0))</f>
        <v>Manitoba</v>
      </c>
      <c r="K478" t="str">
        <f>INDEX(Product[Product Name],MATCH(Sales_Data[[#This Row],[ProductID]],Product[ProductID],0))</f>
        <v>Natura RP-49</v>
      </c>
      <c r="L478">
        <f>1/COUNTIFS(Sales_Data[Product Name],Sales_Data[[#This Row],[Product Name]])</f>
        <v>0.2</v>
      </c>
      <c r="M478" t="str">
        <f>INDEX(Product[Category],MATCH(Sales_Data[[#This Row],[ProductID]],Product[ProductID],0))</f>
        <v>Rural</v>
      </c>
      <c r="N478" t="str">
        <f>INDEX(Product[Segment],MATCH(Sales_Data[[#This Row],[ProductID]],Product[ProductID],0))</f>
        <v>Productivity</v>
      </c>
      <c r="O478">
        <f>INDEX(Product[ManufacturerID],MATCH(Sales_Data[[#This Row],[ProductID]],Product[ProductID],0))</f>
        <v>8</v>
      </c>
      <c r="P478" s="5" t="str">
        <f>INDEX(Manufacturer[Manufacturer Name],MATCH(Sales_Data[[#This Row],[Manufacturer ID]],Manufacturer[ManufacturerID],0))</f>
        <v>Natura</v>
      </c>
      <c r="Q478" s="5">
        <f>1/COUNTIFS(Sales_Data[Manufacturer Name],Sales_Data[[#This Row],[Manufacturer Name]])</f>
        <v>3.952569169960474E-3</v>
      </c>
    </row>
    <row r="479" spans="1:17" x14ac:dyDescent="0.25">
      <c r="A479">
        <v>761</v>
      </c>
      <c r="B479" s="2">
        <v>42100</v>
      </c>
      <c r="C479" s="2" t="str">
        <f>TEXT(Sales_Data[[#This Row],[Date]],"yyyy")</f>
        <v>2015</v>
      </c>
      <c r="D479" s="2" t="str">
        <f>TEXT(Sales_Data[[#This Row],[Date]],"mmmm")</f>
        <v>April</v>
      </c>
      <c r="E479" s="2" t="str">
        <f>TEXT(Sales_Data[[#This Row],[Date]],"dddd")</f>
        <v>Monday</v>
      </c>
      <c r="F479" t="s">
        <v>1583</v>
      </c>
      <c r="G479">
        <v>1</v>
      </c>
      <c r="H479" s="3">
        <v>2330.37</v>
      </c>
      <c r="I479" t="s">
        <v>20</v>
      </c>
      <c r="J479" t="str">
        <f>INDEX(Location[State],MATCH(Sales_Data[[#This Row],[Zip]],Location[Zip],0))</f>
        <v>British Columbia</v>
      </c>
      <c r="K479" t="str">
        <f>INDEX(Product[Product Name],MATCH(Sales_Data[[#This Row],[ProductID]],Product[ProductID],0))</f>
        <v>Natura RP-49</v>
      </c>
      <c r="L479">
        <f>1/COUNTIFS(Sales_Data[Product Name],Sales_Data[[#This Row],[Product Name]])</f>
        <v>0.2</v>
      </c>
      <c r="M479" t="str">
        <f>INDEX(Product[Category],MATCH(Sales_Data[[#This Row],[ProductID]],Product[ProductID],0))</f>
        <v>Rural</v>
      </c>
      <c r="N479" t="str">
        <f>INDEX(Product[Segment],MATCH(Sales_Data[[#This Row],[ProductID]],Product[ProductID],0))</f>
        <v>Productivity</v>
      </c>
      <c r="O479">
        <f>INDEX(Product[ManufacturerID],MATCH(Sales_Data[[#This Row],[ProductID]],Product[ProductID],0))</f>
        <v>8</v>
      </c>
      <c r="P479" s="5" t="str">
        <f>INDEX(Manufacturer[Manufacturer Name],MATCH(Sales_Data[[#This Row],[Manufacturer ID]],Manufacturer[ManufacturerID],0))</f>
        <v>Natura</v>
      </c>
      <c r="Q479" s="5">
        <f>1/COUNTIFS(Sales_Data[Manufacturer Name],Sales_Data[[#This Row],[Manufacturer Name]])</f>
        <v>3.952569169960474E-3</v>
      </c>
    </row>
    <row r="480" spans="1:17" x14ac:dyDescent="0.25">
      <c r="A480">
        <v>761</v>
      </c>
      <c r="B480" s="2">
        <v>42061</v>
      </c>
      <c r="C480" s="2" t="str">
        <f>TEXT(Sales_Data[[#This Row],[Date]],"yyyy")</f>
        <v>2015</v>
      </c>
      <c r="D480" s="2" t="str">
        <f>TEXT(Sales_Data[[#This Row],[Date]],"mmmm")</f>
        <v>February</v>
      </c>
      <c r="E480" s="2" t="str">
        <f>TEXT(Sales_Data[[#This Row],[Date]],"dddd")</f>
        <v>Thursday</v>
      </c>
      <c r="F480" t="s">
        <v>1334</v>
      </c>
      <c r="G480">
        <v>1</v>
      </c>
      <c r="H480" s="3">
        <v>2330.37</v>
      </c>
      <c r="I480" t="s">
        <v>20</v>
      </c>
      <c r="J480" t="str">
        <f>INDEX(Location[State],MATCH(Sales_Data[[#This Row],[Zip]],Location[Zip],0))</f>
        <v>Alberta</v>
      </c>
      <c r="K480" t="str">
        <f>INDEX(Product[Product Name],MATCH(Sales_Data[[#This Row],[ProductID]],Product[ProductID],0))</f>
        <v>Natura RP-49</v>
      </c>
      <c r="L480">
        <f>1/COUNTIFS(Sales_Data[Product Name],Sales_Data[[#This Row],[Product Name]])</f>
        <v>0.2</v>
      </c>
      <c r="M480" t="str">
        <f>INDEX(Product[Category],MATCH(Sales_Data[[#This Row],[ProductID]],Product[ProductID],0))</f>
        <v>Rural</v>
      </c>
      <c r="N480" t="str">
        <f>INDEX(Product[Segment],MATCH(Sales_Data[[#This Row],[ProductID]],Product[ProductID],0))</f>
        <v>Productivity</v>
      </c>
      <c r="O480">
        <f>INDEX(Product[ManufacturerID],MATCH(Sales_Data[[#This Row],[ProductID]],Product[ProductID],0))</f>
        <v>8</v>
      </c>
      <c r="P480" s="5" t="str">
        <f>INDEX(Manufacturer[Manufacturer Name],MATCH(Sales_Data[[#This Row],[Manufacturer ID]],Manufacturer[ManufacturerID],0))</f>
        <v>Natura</v>
      </c>
      <c r="Q480" s="5">
        <f>1/COUNTIFS(Sales_Data[Manufacturer Name],Sales_Data[[#This Row],[Manufacturer Name]])</f>
        <v>3.952569169960474E-3</v>
      </c>
    </row>
    <row r="481" spans="1:17" x14ac:dyDescent="0.25">
      <c r="A481">
        <v>761</v>
      </c>
      <c r="B481" s="2">
        <v>42011</v>
      </c>
      <c r="C481" s="2" t="str">
        <f>TEXT(Sales_Data[[#This Row],[Date]],"yyyy")</f>
        <v>2015</v>
      </c>
      <c r="D481" s="2" t="str">
        <f>TEXT(Sales_Data[[#This Row],[Date]],"mmmm")</f>
        <v>January</v>
      </c>
      <c r="E481" s="2" t="str">
        <f>TEXT(Sales_Data[[#This Row],[Date]],"dddd")</f>
        <v>Wednesday</v>
      </c>
      <c r="F481" t="s">
        <v>1202</v>
      </c>
      <c r="G481">
        <v>1</v>
      </c>
      <c r="H481" s="3">
        <v>2298.87</v>
      </c>
      <c r="I481" t="s">
        <v>20</v>
      </c>
      <c r="J481" t="str">
        <f>INDEX(Location[State],MATCH(Sales_Data[[#This Row],[Zip]],Location[Zip],0))</f>
        <v>Manitoba</v>
      </c>
      <c r="K481" t="str">
        <f>INDEX(Product[Product Name],MATCH(Sales_Data[[#This Row],[ProductID]],Product[ProductID],0))</f>
        <v>Natura RP-49</v>
      </c>
      <c r="L481">
        <f>1/COUNTIFS(Sales_Data[Product Name],Sales_Data[[#This Row],[Product Name]])</f>
        <v>0.2</v>
      </c>
      <c r="M481" t="str">
        <f>INDEX(Product[Category],MATCH(Sales_Data[[#This Row],[ProductID]],Product[ProductID],0))</f>
        <v>Rural</v>
      </c>
      <c r="N481" t="str">
        <f>INDEX(Product[Segment],MATCH(Sales_Data[[#This Row],[ProductID]],Product[ProductID],0))</f>
        <v>Productivity</v>
      </c>
      <c r="O481">
        <f>INDEX(Product[ManufacturerID],MATCH(Sales_Data[[#This Row],[ProductID]],Product[ProductID],0))</f>
        <v>8</v>
      </c>
      <c r="P481" s="5" t="str">
        <f>INDEX(Manufacturer[Manufacturer Name],MATCH(Sales_Data[[#This Row],[Manufacturer ID]],Manufacturer[ManufacturerID],0))</f>
        <v>Natura</v>
      </c>
      <c r="Q481" s="5">
        <f>1/COUNTIFS(Sales_Data[Manufacturer Name],Sales_Data[[#This Row],[Manufacturer Name]])</f>
        <v>3.952569169960474E-3</v>
      </c>
    </row>
    <row r="482" spans="1:17" x14ac:dyDescent="0.25">
      <c r="A482">
        <v>761</v>
      </c>
      <c r="B482" s="2">
        <v>42143</v>
      </c>
      <c r="C482" s="2" t="str">
        <f>TEXT(Sales_Data[[#This Row],[Date]],"yyyy")</f>
        <v>2015</v>
      </c>
      <c r="D482" s="2" t="str">
        <f>TEXT(Sales_Data[[#This Row],[Date]],"mmmm")</f>
        <v>May</v>
      </c>
      <c r="E482" s="2" t="str">
        <f>TEXT(Sales_Data[[#This Row],[Date]],"dddd")</f>
        <v>Tuesday</v>
      </c>
      <c r="F482" t="s">
        <v>978</v>
      </c>
      <c r="G482">
        <v>1</v>
      </c>
      <c r="H482" s="3">
        <v>2330.37</v>
      </c>
      <c r="I482" t="s">
        <v>20</v>
      </c>
      <c r="J482" t="str">
        <f>INDEX(Location[State],MATCH(Sales_Data[[#This Row],[Zip]],Location[Zip],0))</f>
        <v>Ontario</v>
      </c>
      <c r="K482" t="str">
        <f>INDEX(Product[Product Name],MATCH(Sales_Data[[#This Row],[ProductID]],Product[ProductID],0))</f>
        <v>Natura RP-49</v>
      </c>
      <c r="L482">
        <f>1/COUNTIFS(Sales_Data[Product Name],Sales_Data[[#This Row],[Product Name]])</f>
        <v>0.2</v>
      </c>
      <c r="M482" t="str">
        <f>INDEX(Product[Category],MATCH(Sales_Data[[#This Row],[ProductID]],Product[ProductID],0))</f>
        <v>Rural</v>
      </c>
      <c r="N482" t="str">
        <f>INDEX(Product[Segment],MATCH(Sales_Data[[#This Row],[ProductID]],Product[ProductID],0))</f>
        <v>Productivity</v>
      </c>
      <c r="O482">
        <f>INDEX(Product[ManufacturerID],MATCH(Sales_Data[[#This Row],[ProductID]],Product[ProductID],0))</f>
        <v>8</v>
      </c>
      <c r="P482" s="5" t="str">
        <f>INDEX(Manufacturer[Manufacturer Name],MATCH(Sales_Data[[#This Row],[Manufacturer ID]],Manufacturer[ManufacturerID],0))</f>
        <v>Natura</v>
      </c>
      <c r="Q482" s="5">
        <f>1/COUNTIFS(Sales_Data[Manufacturer Name],Sales_Data[[#This Row],[Manufacturer Name]])</f>
        <v>3.952569169960474E-3</v>
      </c>
    </row>
    <row r="483" spans="1:17" x14ac:dyDescent="0.25">
      <c r="A483">
        <v>762</v>
      </c>
      <c r="B483" s="2">
        <v>42157</v>
      </c>
      <c r="C483" s="2" t="str">
        <f>TEXT(Sales_Data[[#This Row],[Date]],"yyyy")</f>
        <v>2015</v>
      </c>
      <c r="D483" s="2" t="str">
        <f>TEXT(Sales_Data[[#This Row],[Date]],"mmmm")</f>
        <v>June</v>
      </c>
      <c r="E483" s="2" t="str">
        <f>TEXT(Sales_Data[[#This Row],[Date]],"dddd")</f>
        <v>Tuesday</v>
      </c>
      <c r="F483" t="s">
        <v>1220</v>
      </c>
      <c r="G483">
        <v>1</v>
      </c>
      <c r="H483" s="3">
        <v>2330.37</v>
      </c>
      <c r="I483" t="s">
        <v>20</v>
      </c>
      <c r="J483" t="str">
        <f>INDEX(Location[State],MATCH(Sales_Data[[#This Row],[Zip]],Location[Zip],0))</f>
        <v>Manitoba</v>
      </c>
      <c r="K483" t="str">
        <f>INDEX(Product[Product Name],MATCH(Sales_Data[[#This Row],[ProductID]],Product[ProductID],0))</f>
        <v>Natura RP-50</v>
      </c>
      <c r="L483">
        <f>1/COUNTIFS(Sales_Data[Product Name],Sales_Data[[#This Row],[Product Name]])</f>
        <v>0.2</v>
      </c>
      <c r="M483" t="str">
        <f>INDEX(Product[Category],MATCH(Sales_Data[[#This Row],[ProductID]],Product[ProductID],0))</f>
        <v>Rural</v>
      </c>
      <c r="N483" t="str">
        <f>INDEX(Product[Segment],MATCH(Sales_Data[[#This Row],[ProductID]],Product[ProductID],0))</f>
        <v>Productivity</v>
      </c>
      <c r="O483">
        <f>INDEX(Product[ManufacturerID],MATCH(Sales_Data[[#This Row],[ProductID]],Product[ProductID],0))</f>
        <v>8</v>
      </c>
      <c r="P483" s="5" t="str">
        <f>INDEX(Manufacturer[Manufacturer Name],MATCH(Sales_Data[[#This Row],[Manufacturer ID]],Manufacturer[ManufacturerID],0))</f>
        <v>Natura</v>
      </c>
      <c r="Q483" s="5">
        <f>1/COUNTIFS(Sales_Data[Manufacturer Name],Sales_Data[[#This Row],[Manufacturer Name]])</f>
        <v>3.952569169960474E-3</v>
      </c>
    </row>
    <row r="484" spans="1:17" x14ac:dyDescent="0.25">
      <c r="A484">
        <v>762</v>
      </c>
      <c r="B484" s="2">
        <v>42100</v>
      </c>
      <c r="C484" s="2" t="str">
        <f>TEXT(Sales_Data[[#This Row],[Date]],"yyyy")</f>
        <v>2015</v>
      </c>
      <c r="D484" s="2" t="str">
        <f>TEXT(Sales_Data[[#This Row],[Date]],"mmmm")</f>
        <v>April</v>
      </c>
      <c r="E484" s="2" t="str">
        <f>TEXT(Sales_Data[[#This Row],[Date]],"dddd")</f>
        <v>Monday</v>
      </c>
      <c r="F484" t="s">
        <v>1583</v>
      </c>
      <c r="G484">
        <v>1</v>
      </c>
      <c r="H484" s="3">
        <v>2330.37</v>
      </c>
      <c r="I484" t="s">
        <v>20</v>
      </c>
      <c r="J484" t="str">
        <f>INDEX(Location[State],MATCH(Sales_Data[[#This Row],[Zip]],Location[Zip],0))</f>
        <v>British Columbia</v>
      </c>
      <c r="K484" t="str">
        <f>INDEX(Product[Product Name],MATCH(Sales_Data[[#This Row],[ProductID]],Product[ProductID],0))</f>
        <v>Natura RP-50</v>
      </c>
      <c r="L484">
        <f>1/COUNTIFS(Sales_Data[Product Name],Sales_Data[[#This Row],[Product Name]])</f>
        <v>0.2</v>
      </c>
      <c r="M484" t="str">
        <f>INDEX(Product[Category],MATCH(Sales_Data[[#This Row],[ProductID]],Product[ProductID],0))</f>
        <v>Rural</v>
      </c>
      <c r="N484" t="str">
        <f>INDEX(Product[Segment],MATCH(Sales_Data[[#This Row],[ProductID]],Product[ProductID],0))</f>
        <v>Productivity</v>
      </c>
      <c r="O484">
        <f>INDEX(Product[ManufacturerID],MATCH(Sales_Data[[#This Row],[ProductID]],Product[ProductID],0))</f>
        <v>8</v>
      </c>
      <c r="P484" s="5" t="str">
        <f>INDEX(Manufacturer[Manufacturer Name],MATCH(Sales_Data[[#This Row],[Manufacturer ID]],Manufacturer[ManufacturerID],0))</f>
        <v>Natura</v>
      </c>
      <c r="Q484" s="5">
        <f>1/COUNTIFS(Sales_Data[Manufacturer Name],Sales_Data[[#This Row],[Manufacturer Name]])</f>
        <v>3.952569169960474E-3</v>
      </c>
    </row>
    <row r="485" spans="1:17" x14ac:dyDescent="0.25">
      <c r="A485">
        <v>762</v>
      </c>
      <c r="B485" s="2">
        <v>42061</v>
      </c>
      <c r="C485" s="2" t="str">
        <f>TEXT(Sales_Data[[#This Row],[Date]],"yyyy")</f>
        <v>2015</v>
      </c>
      <c r="D485" s="2" t="str">
        <f>TEXT(Sales_Data[[#This Row],[Date]],"mmmm")</f>
        <v>February</v>
      </c>
      <c r="E485" s="2" t="str">
        <f>TEXT(Sales_Data[[#This Row],[Date]],"dddd")</f>
        <v>Thursday</v>
      </c>
      <c r="F485" t="s">
        <v>1334</v>
      </c>
      <c r="G485">
        <v>1</v>
      </c>
      <c r="H485" s="3">
        <v>2330.37</v>
      </c>
      <c r="I485" t="s">
        <v>20</v>
      </c>
      <c r="J485" t="str">
        <f>INDEX(Location[State],MATCH(Sales_Data[[#This Row],[Zip]],Location[Zip],0))</f>
        <v>Alberta</v>
      </c>
      <c r="K485" t="str">
        <f>INDEX(Product[Product Name],MATCH(Sales_Data[[#This Row],[ProductID]],Product[ProductID],0))</f>
        <v>Natura RP-50</v>
      </c>
      <c r="L485">
        <f>1/COUNTIFS(Sales_Data[Product Name],Sales_Data[[#This Row],[Product Name]])</f>
        <v>0.2</v>
      </c>
      <c r="M485" t="str">
        <f>INDEX(Product[Category],MATCH(Sales_Data[[#This Row],[ProductID]],Product[ProductID],0))</f>
        <v>Rural</v>
      </c>
      <c r="N485" t="str">
        <f>INDEX(Product[Segment],MATCH(Sales_Data[[#This Row],[ProductID]],Product[ProductID],0))</f>
        <v>Productivity</v>
      </c>
      <c r="O485">
        <f>INDEX(Product[ManufacturerID],MATCH(Sales_Data[[#This Row],[ProductID]],Product[ProductID],0))</f>
        <v>8</v>
      </c>
      <c r="P485" s="5" t="str">
        <f>INDEX(Manufacturer[Manufacturer Name],MATCH(Sales_Data[[#This Row],[Manufacturer ID]],Manufacturer[ManufacturerID],0))</f>
        <v>Natura</v>
      </c>
      <c r="Q485" s="5">
        <f>1/COUNTIFS(Sales_Data[Manufacturer Name],Sales_Data[[#This Row],[Manufacturer Name]])</f>
        <v>3.952569169960474E-3</v>
      </c>
    </row>
    <row r="486" spans="1:17" x14ac:dyDescent="0.25">
      <c r="A486">
        <v>762</v>
      </c>
      <c r="B486" s="2">
        <v>42011</v>
      </c>
      <c r="C486" s="2" t="str">
        <f>TEXT(Sales_Data[[#This Row],[Date]],"yyyy")</f>
        <v>2015</v>
      </c>
      <c r="D486" s="2" t="str">
        <f>TEXT(Sales_Data[[#This Row],[Date]],"mmmm")</f>
        <v>January</v>
      </c>
      <c r="E486" s="2" t="str">
        <f>TEXT(Sales_Data[[#This Row],[Date]],"dddd")</f>
        <v>Wednesday</v>
      </c>
      <c r="F486" t="s">
        <v>1202</v>
      </c>
      <c r="G486">
        <v>1</v>
      </c>
      <c r="H486" s="3">
        <v>2298.87</v>
      </c>
      <c r="I486" t="s">
        <v>20</v>
      </c>
      <c r="J486" t="str">
        <f>INDEX(Location[State],MATCH(Sales_Data[[#This Row],[Zip]],Location[Zip],0))</f>
        <v>Manitoba</v>
      </c>
      <c r="K486" t="str">
        <f>INDEX(Product[Product Name],MATCH(Sales_Data[[#This Row],[ProductID]],Product[ProductID],0))</f>
        <v>Natura RP-50</v>
      </c>
      <c r="L486">
        <f>1/COUNTIFS(Sales_Data[Product Name],Sales_Data[[#This Row],[Product Name]])</f>
        <v>0.2</v>
      </c>
      <c r="M486" t="str">
        <f>INDEX(Product[Category],MATCH(Sales_Data[[#This Row],[ProductID]],Product[ProductID],0))</f>
        <v>Rural</v>
      </c>
      <c r="N486" t="str">
        <f>INDEX(Product[Segment],MATCH(Sales_Data[[#This Row],[ProductID]],Product[ProductID],0))</f>
        <v>Productivity</v>
      </c>
      <c r="O486">
        <f>INDEX(Product[ManufacturerID],MATCH(Sales_Data[[#This Row],[ProductID]],Product[ProductID],0))</f>
        <v>8</v>
      </c>
      <c r="P486" s="5" t="str">
        <f>INDEX(Manufacturer[Manufacturer Name],MATCH(Sales_Data[[#This Row],[Manufacturer ID]],Manufacturer[ManufacturerID],0))</f>
        <v>Natura</v>
      </c>
      <c r="Q486" s="5">
        <f>1/COUNTIFS(Sales_Data[Manufacturer Name],Sales_Data[[#This Row],[Manufacturer Name]])</f>
        <v>3.952569169960474E-3</v>
      </c>
    </row>
    <row r="487" spans="1:17" x14ac:dyDescent="0.25">
      <c r="A487">
        <v>762</v>
      </c>
      <c r="B487" s="2">
        <v>42143</v>
      </c>
      <c r="C487" s="2" t="str">
        <f>TEXT(Sales_Data[[#This Row],[Date]],"yyyy")</f>
        <v>2015</v>
      </c>
      <c r="D487" s="2" t="str">
        <f>TEXT(Sales_Data[[#This Row],[Date]],"mmmm")</f>
        <v>May</v>
      </c>
      <c r="E487" s="2" t="str">
        <f>TEXT(Sales_Data[[#This Row],[Date]],"dddd")</f>
        <v>Tuesday</v>
      </c>
      <c r="F487" t="s">
        <v>978</v>
      </c>
      <c r="G487">
        <v>1</v>
      </c>
      <c r="H487" s="3">
        <v>2330.37</v>
      </c>
      <c r="I487" t="s">
        <v>20</v>
      </c>
      <c r="J487" t="str">
        <f>INDEX(Location[State],MATCH(Sales_Data[[#This Row],[Zip]],Location[Zip],0))</f>
        <v>Ontario</v>
      </c>
      <c r="K487" t="str">
        <f>INDEX(Product[Product Name],MATCH(Sales_Data[[#This Row],[ProductID]],Product[ProductID],0))</f>
        <v>Natura RP-50</v>
      </c>
      <c r="L487">
        <f>1/COUNTIFS(Sales_Data[Product Name],Sales_Data[[#This Row],[Product Name]])</f>
        <v>0.2</v>
      </c>
      <c r="M487" t="str">
        <f>INDEX(Product[Category],MATCH(Sales_Data[[#This Row],[ProductID]],Product[ProductID],0))</f>
        <v>Rural</v>
      </c>
      <c r="N487" t="str">
        <f>INDEX(Product[Segment],MATCH(Sales_Data[[#This Row],[ProductID]],Product[ProductID],0))</f>
        <v>Productivity</v>
      </c>
      <c r="O487">
        <f>INDEX(Product[ManufacturerID],MATCH(Sales_Data[[#This Row],[ProductID]],Product[ProductID],0))</f>
        <v>8</v>
      </c>
      <c r="P487" s="5" t="str">
        <f>INDEX(Manufacturer[Manufacturer Name],MATCH(Sales_Data[[#This Row],[Manufacturer ID]],Manufacturer[ManufacturerID],0))</f>
        <v>Natura</v>
      </c>
      <c r="Q487" s="5">
        <f>1/COUNTIFS(Sales_Data[Manufacturer Name],Sales_Data[[#This Row],[Manufacturer Name]])</f>
        <v>3.952569169960474E-3</v>
      </c>
    </row>
    <row r="488" spans="1:17" x14ac:dyDescent="0.25">
      <c r="A488">
        <v>777</v>
      </c>
      <c r="B488" s="2">
        <v>42181</v>
      </c>
      <c r="C488" s="2" t="str">
        <f>TEXT(Sales_Data[[#This Row],[Date]],"yyyy")</f>
        <v>2015</v>
      </c>
      <c r="D488" s="2" t="str">
        <f>TEXT(Sales_Data[[#This Row],[Date]],"mmmm")</f>
        <v>June</v>
      </c>
      <c r="E488" s="2" t="str">
        <f>TEXT(Sales_Data[[#This Row],[Date]],"dddd")</f>
        <v>Friday</v>
      </c>
      <c r="F488" t="s">
        <v>1339</v>
      </c>
      <c r="G488">
        <v>1</v>
      </c>
      <c r="H488" s="3">
        <v>1542.87</v>
      </c>
      <c r="I488" t="s">
        <v>20</v>
      </c>
      <c r="J488" t="str">
        <f>INDEX(Location[State],MATCH(Sales_Data[[#This Row],[Zip]],Location[Zip],0))</f>
        <v>Alberta</v>
      </c>
      <c r="K488" t="str">
        <f>INDEX(Product[Product Name],MATCH(Sales_Data[[#This Row],[ProductID]],Product[ProductID],0))</f>
        <v>Natura RP-65</v>
      </c>
      <c r="L488">
        <f>1/COUNTIFS(Sales_Data[Product Name],Sales_Data[[#This Row],[Product Name]])</f>
        <v>0.33333333333333331</v>
      </c>
      <c r="M488" t="str">
        <f>INDEX(Product[Category],MATCH(Sales_Data[[#This Row],[ProductID]],Product[ProductID],0))</f>
        <v>Rural</v>
      </c>
      <c r="N488" t="str">
        <f>INDEX(Product[Segment],MATCH(Sales_Data[[#This Row],[ProductID]],Product[ProductID],0))</f>
        <v>Productivity</v>
      </c>
      <c r="O488">
        <f>INDEX(Product[ManufacturerID],MATCH(Sales_Data[[#This Row],[ProductID]],Product[ProductID],0))</f>
        <v>8</v>
      </c>
      <c r="P488" s="5" t="str">
        <f>INDEX(Manufacturer[Manufacturer Name],MATCH(Sales_Data[[#This Row],[Manufacturer ID]],Manufacturer[ManufacturerID],0))</f>
        <v>Natura</v>
      </c>
      <c r="Q488" s="5">
        <f>1/COUNTIFS(Sales_Data[Manufacturer Name],Sales_Data[[#This Row],[Manufacturer Name]])</f>
        <v>3.952569169960474E-3</v>
      </c>
    </row>
    <row r="489" spans="1:17" x14ac:dyDescent="0.25">
      <c r="A489">
        <v>777</v>
      </c>
      <c r="B489" s="2">
        <v>42114</v>
      </c>
      <c r="C489" s="2" t="str">
        <f>TEXT(Sales_Data[[#This Row],[Date]],"yyyy")</f>
        <v>2015</v>
      </c>
      <c r="D489" s="2" t="str">
        <f>TEXT(Sales_Data[[#This Row],[Date]],"mmmm")</f>
        <v>April</v>
      </c>
      <c r="E489" s="2" t="str">
        <f>TEXT(Sales_Data[[#This Row],[Date]],"dddd")</f>
        <v>Monday</v>
      </c>
      <c r="F489" t="s">
        <v>1400</v>
      </c>
      <c r="G489">
        <v>1</v>
      </c>
      <c r="H489" s="3">
        <v>1542.87</v>
      </c>
      <c r="I489" t="s">
        <v>20</v>
      </c>
      <c r="J489" t="str">
        <f>INDEX(Location[State],MATCH(Sales_Data[[#This Row],[Zip]],Location[Zip],0))</f>
        <v>Alberta</v>
      </c>
      <c r="K489" t="str">
        <f>INDEX(Product[Product Name],MATCH(Sales_Data[[#This Row],[ProductID]],Product[ProductID],0))</f>
        <v>Natura RP-65</v>
      </c>
      <c r="L489">
        <f>1/COUNTIFS(Sales_Data[Product Name],Sales_Data[[#This Row],[Product Name]])</f>
        <v>0.33333333333333331</v>
      </c>
      <c r="M489" t="str">
        <f>INDEX(Product[Category],MATCH(Sales_Data[[#This Row],[ProductID]],Product[ProductID],0))</f>
        <v>Rural</v>
      </c>
      <c r="N489" t="str">
        <f>INDEX(Product[Segment],MATCH(Sales_Data[[#This Row],[ProductID]],Product[ProductID],0))</f>
        <v>Productivity</v>
      </c>
      <c r="O489">
        <f>INDEX(Product[ManufacturerID],MATCH(Sales_Data[[#This Row],[ProductID]],Product[ProductID],0))</f>
        <v>8</v>
      </c>
      <c r="P489" s="5" t="str">
        <f>INDEX(Manufacturer[Manufacturer Name],MATCH(Sales_Data[[#This Row],[Manufacturer ID]],Manufacturer[ManufacturerID],0))</f>
        <v>Natura</v>
      </c>
      <c r="Q489" s="5">
        <f>1/COUNTIFS(Sales_Data[Manufacturer Name],Sales_Data[[#This Row],[Manufacturer Name]])</f>
        <v>3.952569169960474E-3</v>
      </c>
    </row>
    <row r="490" spans="1:17" x14ac:dyDescent="0.25">
      <c r="A490">
        <v>777</v>
      </c>
      <c r="B490" s="2">
        <v>42172</v>
      </c>
      <c r="C490" s="2" t="str">
        <f>TEXT(Sales_Data[[#This Row],[Date]],"yyyy")</f>
        <v>2015</v>
      </c>
      <c r="D490" s="2" t="str">
        <f>TEXT(Sales_Data[[#This Row],[Date]],"mmmm")</f>
        <v>June</v>
      </c>
      <c r="E490" s="2" t="str">
        <f>TEXT(Sales_Data[[#This Row],[Date]],"dddd")</f>
        <v>Wednesday</v>
      </c>
      <c r="F490" t="s">
        <v>1219</v>
      </c>
      <c r="G490">
        <v>1</v>
      </c>
      <c r="H490" s="3">
        <v>1542.87</v>
      </c>
      <c r="I490" t="s">
        <v>20</v>
      </c>
      <c r="J490" t="str">
        <f>INDEX(Location[State],MATCH(Sales_Data[[#This Row],[Zip]],Location[Zip],0))</f>
        <v>Manitoba</v>
      </c>
      <c r="K490" t="str">
        <f>INDEX(Product[Product Name],MATCH(Sales_Data[[#This Row],[ProductID]],Product[ProductID],0))</f>
        <v>Natura RP-65</v>
      </c>
      <c r="L490">
        <f>1/COUNTIFS(Sales_Data[Product Name],Sales_Data[[#This Row],[Product Name]])</f>
        <v>0.33333333333333331</v>
      </c>
      <c r="M490" t="str">
        <f>INDEX(Product[Category],MATCH(Sales_Data[[#This Row],[ProductID]],Product[ProductID],0))</f>
        <v>Rural</v>
      </c>
      <c r="N490" t="str">
        <f>INDEX(Product[Segment],MATCH(Sales_Data[[#This Row],[ProductID]],Product[ProductID],0))</f>
        <v>Productivity</v>
      </c>
      <c r="O490">
        <f>INDEX(Product[ManufacturerID],MATCH(Sales_Data[[#This Row],[ProductID]],Product[ProductID],0))</f>
        <v>8</v>
      </c>
      <c r="P490" s="5" t="str">
        <f>INDEX(Manufacturer[Manufacturer Name],MATCH(Sales_Data[[#This Row],[Manufacturer ID]],Manufacturer[ManufacturerID],0))</f>
        <v>Natura</v>
      </c>
      <c r="Q490" s="5">
        <f>1/COUNTIFS(Sales_Data[Manufacturer Name],Sales_Data[[#This Row],[Manufacturer Name]])</f>
        <v>3.952569169960474E-3</v>
      </c>
    </row>
    <row r="491" spans="1:17" x14ac:dyDescent="0.25">
      <c r="A491">
        <v>778</v>
      </c>
      <c r="B491" s="2">
        <v>42114</v>
      </c>
      <c r="C491" s="2" t="str">
        <f>TEXT(Sales_Data[[#This Row],[Date]],"yyyy")</f>
        <v>2015</v>
      </c>
      <c r="D491" s="2" t="str">
        <f>TEXT(Sales_Data[[#This Row],[Date]],"mmmm")</f>
        <v>April</v>
      </c>
      <c r="E491" s="2" t="str">
        <f>TEXT(Sales_Data[[#This Row],[Date]],"dddd")</f>
        <v>Monday</v>
      </c>
      <c r="F491" t="s">
        <v>1400</v>
      </c>
      <c r="G491">
        <v>1</v>
      </c>
      <c r="H491" s="3">
        <v>1542.87</v>
      </c>
      <c r="I491" t="s">
        <v>20</v>
      </c>
      <c r="J491" t="str">
        <f>INDEX(Location[State],MATCH(Sales_Data[[#This Row],[Zip]],Location[Zip],0))</f>
        <v>Alberta</v>
      </c>
      <c r="K491" t="str">
        <f>INDEX(Product[Product Name],MATCH(Sales_Data[[#This Row],[ProductID]],Product[ProductID],0))</f>
        <v>Natura RP-66</v>
      </c>
      <c r="L491">
        <f>1/COUNTIFS(Sales_Data[Product Name],Sales_Data[[#This Row],[Product Name]])</f>
        <v>0.33333333333333331</v>
      </c>
      <c r="M491" t="str">
        <f>INDEX(Product[Category],MATCH(Sales_Data[[#This Row],[ProductID]],Product[ProductID],0))</f>
        <v>Rural</v>
      </c>
      <c r="N491" t="str">
        <f>INDEX(Product[Segment],MATCH(Sales_Data[[#This Row],[ProductID]],Product[ProductID],0))</f>
        <v>Productivity</v>
      </c>
      <c r="O491">
        <f>INDEX(Product[ManufacturerID],MATCH(Sales_Data[[#This Row],[ProductID]],Product[ProductID],0))</f>
        <v>8</v>
      </c>
      <c r="P491" s="5" t="str">
        <f>INDEX(Manufacturer[Manufacturer Name],MATCH(Sales_Data[[#This Row],[Manufacturer ID]],Manufacturer[ManufacturerID],0))</f>
        <v>Natura</v>
      </c>
      <c r="Q491" s="5">
        <f>1/COUNTIFS(Sales_Data[Manufacturer Name],Sales_Data[[#This Row],[Manufacturer Name]])</f>
        <v>3.952569169960474E-3</v>
      </c>
    </row>
    <row r="492" spans="1:17" x14ac:dyDescent="0.25">
      <c r="A492">
        <v>778</v>
      </c>
      <c r="B492" s="2">
        <v>42181</v>
      </c>
      <c r="C492" s="2" t="str">
        <f>TEXT(Sales_Data[[#This Row],[Date]],"yyyy")</f>
        <v>2015</v>
      </c>
      <c r="D492" s="2" t="str">
        <f>TEXT(Sales_Data[[#This Row],[Date]],"mmmm")</f>
        <v>June</v>
      </c>
      <c r="E492" s="2" t="str">
        <f>TEXT(Sales_Data[[#This Row],[Date]],"dddd")</f>
        <v>Friday</v>
      </c>
      <c r="F492" t="s">
        <v>1339</v>
      </c>
      <c r="G492">
        <v>1</v>
      </c>
      <c r="H492" s="3">
        <v>1542.87</v>
      </c>
      <c r="I492" t="s">
        <v>20</v>
      </c>
      <c r="J492" t="str">
        <f>INDEX(Location[State],MATCH(Sales_Data[[#This Row],[Zip]],Location[Zip],0))</f>
        <v>Alberta</v>
      </c>
      <c r="K492" t="str">
        <f>INDEX(Product[Product Name],MATCH(Sales_Data[[#This Row],[ProductID]],Product[ProductID],0))</f>
        <v>Natura RP-66</v>
      </c>
      <c r="L492">
        <f>1/COUNTIFS(Sales_Data[Product Name],Sales_Data[[#This Row],[Product Name]])</f>
        <v>0.33333333333333331</v>
      </c>
      <c r="M492" t="str">
        <f>INDEX(Product[Category],MATCH(Sales_Data[[#This Row],[ProductID]],Product[ProductID],0))</f>
        <v>Rural</v>
      </c>
      <c r="N492" t="str">
        <f>INDEX(Product[Segment],MATCH(Sales_Data[[#This Row],[ProductID]],Product[ProductID],0))</f>
        <v>Productivity</v>
      </c>
      <c r="O492">
        <f>INDEX(Product[ManufacturerID],MATCH(Sales_Data[[#This Row],[ProductID]],Product[ProductID],0))</f>
        <v>8</v>
      </c>
      <c r="P492" s="5" t="str">
        <f>INDEX(Manufacturer[Manufacturer Name],MATCH(Sales_Data[[#This Row],[Manufacturer ID]],Manufacturer[ManufacturerID],0))</f>
        <v>Natura</v>
      </c>
      <c r="Q492" s="5">
        <f>1/COUNTIFS(Sales_Data[Manufacturer Name],Sales_Data[[#This Row],[Manufacturer Name]])</f>
        <v>3.952569169960474E-3</v>
      </c>
    </row>
    <row r="493" spans="1:17" x14ac:dyDescent="0.25">
      <c r="A493">
        <v>778</v>
      </c>
      <c r="B493" s="2">
        <v>42172</v>
      </c>
      <c r="C493" s="2" t="str">
        <f>TEXT(Sales_Data[[#This Row],[Date]],"yyyy")</f>
        <v>2015</v>
      </c>
      <c r="D493" s="2" t="str">
        <f>TEXT(Sales_Data[[#This Row],[Date]],"mmmm")</f>
        <v>June</v>
      </c>
      <c r="E493" s="2" t="str">
        <f>TEXT(Sales_Data[[#This Row],[Date]],"dddd")</f>
        <v>Wednesday</v>
      </c>
      <c r="F493" t="s">
        <v>1219</v>
      </c>
      <c r="G493">
        <v>1</v>
      </c>
      <c r="H493" s="3">
        <v>1542.87</v>
      </c>
      <c r="I493" t="s">
        <v>20</v>
      </c>
      <c r="J493" t="str">
        <f>INDEX(Location[State],MATCH(Sales_Data[[#This Row],[Zip]],Location[Zip],0))</f>
        <v>Manitoba</v>
      </c>
      <c r="K493" t="str">
        <f>INDEX(Product[Product Name],MATCH(Sales_Data[[#This Row],[ProductID]],Product[ProductID],0))</f>
        <v>Natura RP-66</v>
      </c>
      <c r="L493">
        <f>1/COUNTIFS(Sales_Data[Product Name],Sales_Data[[#This Row],[Product Name]])</f>
        <v>0.33333333333333331</v>
      </c>
      <c r="M493" t="str">
        <f>INDEX(Product[Category],MATCH(Sales_Data[[#This Row],[ProductID]],Product[ProductID],0))</f>
        <v>Rural</v>
      </c>
      <c r="N493" t="str">
        <f>INDEX(Product[Segment],MATCH(Sales_Data[[#This Row],[ProductID]],Product[ProductID],0))</f>
        <v>Productivity</v>
      </c>
      <c r="O493">
        <f>INDEX(Product[ManufacturerID],MATCH(Sales_Data[[#This Row],[ProductID]],Product[ProductID],0))</f>
        <v>8</v>
      </c>
      <c r="P493" s="5" t="str">
        <f>INDEX(Manufacturer[Manufacturer Name],MATCH(Sales_Data[[#This Row],[Manufacturer ID]],Manufacturer[ManufacturerID],0))</f>
        <v>Natura</v>
      </c>
      <c r="Q493" s="5">
        <f>1/COUNTIFS(Sales_Data[Manufacturer Name],Sales_Data[[#This Row],[Manufacturer Name]])</f>
        <v>3.952569169960474E-3</v>
      </c>
    </row>
    <row r="494" spans="1:17" x14ac:dyDescent="0.25">
      <c r="A494">
        <v>781</v>
      </c>
      <c r="B494" s="2">
        <v>42177</v>
      </c>
      <c r="C494" s="2" t="str">
        <f>TEXT(Sales_Data[[#This Row],[Date]],"yyyy")</f>
        <v>2015</v>
      </c>
      <c r="D494" s="2" t="str">
        <f>TEXT(Sales_Data[[#This Row],[Date]],"mmmm")</f>
        <v>June</v>
      </c>
      <c r="E494" s="2" t="str">
        <f>TEXT(Sales_Data[[#This Row],[Date]],"dddd")</f>
        <v>Monday</v>
      </c>
      <c r="F494" t="s">
        <v>1379</v>
      </c>
      <c r="G494">
        <v>1</v>
      </c>
      <c r="H494" s="3">
        <v>1322.37</v>
      </c>
      <c r="I494" t="s">
        <v>20</v>
      </c>
      <c r="J494" t="str">
        <f>INDEX(Location[State],MATCH(Sales_Data[[#This Row],[Zip]],Location[Zip],0))</f>
        <v>Alberta</v>
      </c>
      <c r="K494" t="str">
        <f>INDEX(Product[Product Name],MATCH(Sales_Data[[#This Row],[ProductID]],Product[ProductID],0))</f>
        <v>Natura RP-69</v>
      </c>
      <c r="L494">
        <f>1/COUNTIFS(Sales_Data[Product Name],Sales_Data[[#This Row],[Product Name]])</f>
        <v>0.25</v>
      </c>
      <c r="M494" t="str">
        <f>INDEX(Product[Category],MATCH(Sales_Data[[#This Row],[ProductID]],Product[ProductID],0))</f>
        <v>Rural</v>
      </c>
      <c r="N494" t="str">
        <f>INDEX(Product[Segment],MATCH(Sales_Data[[#This Row],[ProductID]],Product[ProductID],0))</f>
        <v>Productivity</v>
      </c>
      <c r="O494">
        <f>INDEX(Product[ManufacturerID],MATCH(Sales_Data[[#This Row],[ProductID]],Product[ProductID],0))</f>
        <v>8</v>
      </c>
      <c r="P494" s="5" t="str">
        <f>INDEX(Manufacturer[Manufacturer Name],MATCH(Sales_Data[[#This Row],[Manufacturer ID]],Manufacturer[ManufacturerID],0))</f>
        <v>Natura</v>
      </c>
      <c r="Q494" s="5">
        <f>1/COUNTIFS(Sales_Data[Manufacturer Name],Sales_Data[[#This Row],[Manufacturer Name]])</f>
        <v>3.952569169960474E-3</v>
      </c>
    </row>
    <row r="495" spans="1:17" x14ac:dyDescent="0.25">
      <c r="A495">
        <v>781</v>
      </c>
      <c r="B495" s="2">
        <v>42008</v>
      </c>
      <c r="C495" s="2" t="str">
        <f>TEXT(Sales_Data[[#This Row],[Date]],"yyyy")</f>
        <v>2015</v>
      </c>
      <c r="D495" s="2" t="str">
        <f>TEXT(Sales_Data[[#This Row],[Date]],"mmmm")</f>
        <v>January</v>
      </c>
      <c r="E495" s="2" t="str">
        <f>TEXT(Sales_Data[[#This Row],[Date]],"dddd")</f>
        <v>Sunday</v>
      </c>
      <c r="F495" t="s">
        <v>838</v>
      </c>
      <c r="G495">
        <v>1</v>
      </c>
      <c r="H495" s="3">
        <v>1303.47</v>
      </c>
      <c r="I495" t="s">
        <v>20</v>
      </c>
      <c r="J495" t="str">
        <f>INDEX(Location[State],MATCH(Sales_Data[[#This Row],[Zip]],Location[Zip],0))</f>
        <v>Ontario</v>
      </c>
      <c r="K495" t="str">
        <f>INDEX(Product[Product Name],MATCH(Sales_Data[[#This Row],[ProductID]],Product[ProductID],0))</f>
        <v>Natura RP-69</v>
      </c>
      <c r="L495">
        <f>1/COUNTIFS(Sales_Data[Product Name],Sales_Data[[#This Row],[Product Name]])</f>
        <v>0.25</v>
      </c>
      <c r="M495" t="str">
        <f>INDEX(Product[Category],MATCH(Sales_Data[[#This Row],[ProductID]],Product[ProductID],0))</f>
        <v>Rural</v>
      </c>
      <c r="N495" t="str">
        <f>INDEX(Product[Segment],MATCH(Sales_Data[[#This Row],[ProductID]],Product[ProductID],0))</f>
        <v>Productivity</v>
      </c>
      <c r="O495">
        <f>INDEX(Product[ManufacturerID],MATCH(Sales_Data[[#This Row],[ProductID]],Product[ProductID],0))</f>
        <v>8</v>
      </c>
      <c r="P495" s="5" t="str">
        <f>INDEX(Manufacturer[Manufacturer Name],MATCH(Sales_Data[[#This Row],[Manufacturer ID]],Manufacturer[ManufacturerID],0))</f>
        <v>Natura</v>
      </c>
      <c r="Q495" s="5">
        <f>1/COUNTIFS(Sales_Data[Manufacturer Name],Sales_Data[[#This Row],[Manufacturer Name]])</f>
        <v>3.952569169960474E-3</v>
      </c>
    </row>
    <row r="496" spans="1:17" x14ac:dyDescent="0.25">
      <c r="A496">
        <v>781</v>
      </c>
      <c r="B496" s="2">
        <v>42185</v>
      </c>
      <c r="C496" s="2" t="str">
        <f>TEXT(Sales_Data[[#This Row],[Date]],"yyyy")</f>
        <v>2015</v>
      </c>
      <c r="D496" s="2" t="str">
        <f>TEXT(Sales_Data[[#This Row],[Date]],"mmmm")</f>
        <v>June</v>
      </c>
      <c r="E496" s="2" t="str">
        <f>TEXT(Sales_Data[[#This Row],[Date]],"dddd")</f>
        <v>Tuesday</v>
      </c>
      <c r="F496" t="s">
        <v>825</v>
      </c>
      <c r="G496">
        <v>1</v>
      </c>
      <c r="H496" s="3">
        <v>1303.47</v>
      </c>
      <c r="I496" t="s">
        <v>20</v>
      </c>
      <c r="J496" t="str">
        <f>INDEX(Location[State],MATCH(Sales_Data[[#This Row],[Zip]],Location[Zip],0))</f>
        <v>Ontario</v>
      </c>
      <c r="K496" t="str">
        <f>INDEX(Product[Product Name],MATCH(Sales_Data[[#This Row],[ProductID]],Product[ProductID],0))</f>
        <v>Natura RP-69</v>
      </c>
      <c r="L496">
        <f>1/COUNTIFS(Sales_Data[Product Name],Sales_Data[[#This Row],[Product Name]])</f>
        <v>0.25</v>
      </c>
      <c r="M496" t="str">
        <f>INDEX(Product[Category],MATCH(Sales_Data[[#This Row],[ProductID]],Product[ProductID],0))</f>
        <v>Rural</v>
      </c>
      <c r="N496" t="str">
        <f>INDEX(Product[Segment],MATCH(Sales_Data[[#This Row],[ProductID]],Product[ProductID],0))</f>
        <v>Productivity</v>
      </c>
      <c r="O496">
        <f>INDEX(Product[ManufacturerID],MATCH(Sales_Data[[#This Row],[ProductID]],Product[ProductID],0))</f>
        <v>8</v>
      </c>
      <c r="P496" s="5" t="str">
        <f>INDEX(Manufacturer[Manufacturer Name],MATCH(Sales_Data[[#This Row],[Manufacturer ID]],Manufacturer[ManufacturerID],0))</f>
        <v>Natura</v>
      </c>
      <c r="Q496" s="5">
        <f>1/COUNTIFS(Sales_Data[Manufacturer Name],Sales_Data[[#This Row],[Manufacturer Name]])</f>
        <v>3.952569169960474E-3</v>
      </c>
    </row>
    <row r="497" spans="1:17" x14ac:dyDescent="0.25">
      <c r="A497">
        <v>781</v>
      </c>
      <c r="B497" s="2">
        <v>42051</v>
      </c>
      <c r="C497" s="2" t="str">
        <f>TEXT(Sales_Data[[#This Row],[Date]],"yyyy")</f>
        <v>2015</v>
      </c>
      <c r="D497" s="2" t="str">
        <f>TEXT(Sales_Data[[#This Row],[Date]],"mmmm")</f>
        <v>February</v>
      </c>
      <c r="E497" s="2" t="str">
        <f>TEXT(Sales_Data[[#This Row],[Date]],"dddd")</f>
        <v>Monday</v>
      </c>
      <c r="F497" t="s">
        <v>1333</v>
      </c>
      <c r="G497">
        <v>1</v>
      </c>
      <c r="H497" s="3">
        <v>1271.97</v>
      </c>
      <c r="I497" t="s">
        <v>20</v>
      </c>
      <c r="J497" t="str">
        <f>INDEX(Location[State],MATCH(Sales_Data[[#This Row],[Zip]],Location[Zip],0))</f>
        <v>Alberta</v>
      </c>
      <c r="K497" t="str">
        <f>INDEX(Product[Product Name],MATCH(Sales_Data[[#This Row],[ProductID]],Product[ProductID],0))</f>
        <v>Natura RP-69</v>
      </c>
      <c r="L497">
        <f>1/COUNTIFS(Sales_Data[Product Name],Sales_Data[[#This Row],[Product Name]])</f>
        <v>0.25</v>
      </c>
      <c r="M497" t="str">
        <f>INDEX(Product[Category],MATCH(Sales_Data[[#This Row],[ProductID]],Product[ProductID],0))</f>
        <v>Rural</v>
      </c>
      <c r="N497" t="str">
        <f>INDEX(Product[Segment],MATCH(Sales_Data[[#This Row],[ProductID]],Product[ProductID],0))</f>
        <v>Productivity</v>
      </c>
      <c r="O497">
        <f>INDEX(Product[ManufacturerID],MATCH(Sales_Data[[#This Row],[ProductID]],Product[ProductID],0))</f>
        <v>8</v>
      </c>
      <c r="P497" s="5" t="str">
        <f>INDEX(Manufacturer[Manufacturer Name],MATCH(Sales_Data[[#This Row],[Manufacturer ID]],Manufacturer[ManufacturerID],0))</f>
        <v>Natura</v>
      </c>
      <c r="Q497" s="5">
        <f>1/COUNTIFS(Sales_Data[Manufacturer Name],Sales_Data[[#This Row],[Manufacturer Name]])</f>
        <v>3.952569169960474E-3</v>
      </c>
    </row>
    <row r="498" spans="1:17" x14ac:dyDescent="0.25">
      <c r="A498">
        <v>782</v>
      </c>
      <c r="B498" s="2">
        <v>42177</v>
      </c>
      <c r="C498" s="2" t="str">
        <f>TEXT(Sales_Data[[#This Row],[Date]],"yyyy")</f>
        <v>2015</v>
      </c>
      <c r="D498" s="2" t="str">
        <f>TEXT(Sales_Data[[#This Row],[Date]],"mmmm")</f>
        <v>June</v>
      </c>
      <c r="E498" s="2" t="str">
        <f>TEXT(Sales_Data[[#This Row],[Date]],"dddd")</f>
        <v>Monday</v>
      </c>
      <c r="F498" t="s">
        <v>1379</v>
      </c>
      <c r="G498">
        <v>1</v>
      </c>
      <c r="H498" s="3">
        <v>1322.37</v>
      </c>
      <c r="I498" t="s">
        <v>20</v>
      </c>
      <c r="J498" t="str">
        <f>INDEX(Location[State],MATCH(Sales_Data[[#This Row],[Zip]],Location[Zip],0))</f>
        <v>Alberta</v>
      </c>
      <c r="K498" t="str">
        <f>INDEX(Product[Product Name],MATCH(Sales_Data[[#This Row],[ProductID]],Product[ProductID],0))</f>
        <v>Natura RP-70</v>
      </c>
      <c r="L498">
        <f>1/COUNTIFS(Sales_Data[Product Name],Sales_Data[[#This Row],[Product Name]])</f>
        <v>0.25</v>
      </c>
      <c r="M498" t="str">
        <f>INDEX(Product[Category],MATCH(Sales_Data[[#This Row],[ProductID]],Product[ProductID],0))</f>
        <v>Rural</v>
      </c>
      <c r="N498" t="str">
        <f>INDEX(Product[Segment],MATCH(Sales_Data[[#This Row],[ProductID]],Product[ProductID],0))</f>
        <v>Productivity</v>
      </c>
      <c r="O498">
        <f>INDEX(Product[ManufacturerID],MATCH(Sales_Data[[#This Row],[ProductID]],Product[ProductID],0))</f>
        <v>8</v>
      </c>
      <c r="P498" s="5" t="str">
        <f>INDEX(Manufacturer[Manufacturer Name],MATCH(Sales_Data[[#This Row],[Manufacturer ID]],Manufacturer[ManufacturerID],0))</f>
        <v>Natura</v>
      </c>
      <c r="Q498" s="5">
        <f>1/COUNTIFS(Sales_Data[Manufacturer Name],Sales_Data[[#This Row],[Manufacturer Name]])</f>
        <v>3.952569169960474E-3</v>
      </c>
    </row>
    <row r="499" spans="1:17" x14ac:dyDescent="0.25">
      <c r="A499">
        <v>782</v>
      </c>
      <c r="B499" s="2">
        <v>42008</v>
      </c>
      <c r="C499" s="2" t="str">
        <f>TEXT(Sales_Data[[#This Row],[Date]],"yyyy")</f>
        <v>2015</v>
      </c>
      <c r="D499" s="2" t="str">
        <f>TEXT(Sales_Data[[#This Row],[Date]],"mmmm")</f>
        <v>January</v>
      </c>
      <c r="E499" s="2" t="str">
        <f>TEXT(Sales_Data[[#This Row],[Date]],"dddd")</f>
        <v>Sunday</v>
      </c>
      <c r="F499" t="s">
        <v>838</v>
      </c>
      <c r="G499">
        <v>1</v>
      </c>
      <c r="H499" s="3">
        <v>1303.47</v>
      </c>
      <c r="I499" t="s">
        <v>20</v>
      </c>
      <c r="J499" t="str">
        <f>INDEX(Location[State],MATCH(Sales_Data[[#This Row],[Zip]],Location[Zip],0))</f>
        <v>Ontario</v>
      </c>
      <c r="K499" t="str">
        <f>INDEX(Product[Product Name],MATCH(Sales_Data[[#This Row],[ProductID]],Product[ProductID],0))</f>
        <v>Natura RP-70</v>
      </c>
      <c r="L499">
        <f>1/COUNTIFS(Sales_Data[Product Name],Sales_Data[[#This Row],[Product Name]])</f>
        <v>0.25</v>
      </c>
      <c r="M499" t="str">
        <f>INDEX(Product[Category],MATCH(Sales_Data[[#This Row],[ProductID]],Product[ProductID],0))</f>
        <v>Rural</v>
      </c>
      <c r="N499" t="str">
        <f>INDEX(Product[Segment],MATCH(Sales_Data[[#This Row],[ProductID]],Product[ProductID],0))</f>
        <v>Productivity</v>
      </c>
      <c r="O499">
        <f>INDEX(Product[ManufacturerID],MATCH(Sales_Data[[#This Row],[ProductID]],Product[ProductID],0))</f>
        <v>8</v>
      </c>
      <c r="P499" s="5" t="str">
        <f>INDEX(Manufacturer[Manufacturer Name],MATCH(Sales_Data[[#This Row],[Manufacturer ID]],Manufacturer[ManufacturerID],0))</f>
        <v>Natura</v>
      </c>
      <c r="Q499" s="5">
        <f>1/COUNTIFS(Sales_Data[Manufacturer Name],Sales_Data[[#This Row],[Manufacturer Name]])</f>
        <v>3.952569169960474E-3</v>
      </c>
    </row>
    <row r="500" spans="1:17" x14ac:dyDescent="0.25">
      <c r="A500">
        <v>782</v>
      </c>
      <c r="B500" s="2">
        <v>42051</v>
      </c>
      <c r="C500" s="2" t="str">
        <f>TEXT(Sales_Data[[#This Row],[Date]],"yyyy")</f>
        <v>2015</v>
      </c>
      <c r="D500" s="2" t="str">
        <f>TEXT(Sales_Data[[#This Row],[Date]],"mmmm")</f>
        <v>February</v>
      </c>
      <c r="E500" s="2" t="str">
        <f>TEXT(Sales_Data[[#This Row],[Date]],"dddd")</f>
        <v>Monday</v>
      </c>
      <c r="F500" t="s">
        <v>1333</v>
      </c>
      <c r="G500">
        <v>1</v>
      </c>
      <c r="H500" s="3">
        <v>1271.97</v>
      </c>
      <c r="I500" t="s">
        <v>20</v>
      </c>
      <c r="J500" t="str">
        <f>INDEX(Location[State],MATCH(Sales_Data[[#This Row],[Zip]],Location[Zip],0))</f>
        <v>Alberta</v>
      </c>
      <c r="K500" t="str">
        <f>INDEX(Product[Product Name],MATCH(Sales_Data[[#This Row],[ProductID]],Product[ProductID],0))</f>
        <v>Natura RP-70</v>
      </c>
      <c r="L500">
        <f>1/COUNTIFS(Sales_Data[Product Name],Sales_Data[[#This Row],[Product Name]])</f>
        <v>0.25</v>
      </c>
      <c r="M500" t="str">
        <f>INDEX(Product[Category],MATCH(Sales_Data[[#This Row],[ProductID]],Product[ProductID],0))</f>
        <v>Rural</v>
      </c>
      <c r="N500" t="str">
        <f>INDEX(Product[Segment],MATCH(Sales_Data[[#This Row],[ProductID]],Product[ProductID],0))</f>
        <v>Productivity</v>
      </c>
      <c r="O500">
        <f>INDEX(Product[ManufacturerID],MATCH(Sales_Data[[#This Row],[ProductID]],Product[ProductID],0))</f>
        <v>8</v>
      </c>
      <c r="P500" s="5" t="str">
        <f>INDEX(Manufacturer[Manufacturer Name],MATCH(Sales_Data[[#This Row],[Manufacturer ID]],Manufacturer[ManufacturerID],0))</f>
        <v>Natura</v>
      </c>
      <c r="Q500" s="5">
        <f>1/COUNTIFS(Sales_Data[Manufacturer Name],Sales_Data[[#This Row],[Manufacturer Name]])</f>
        <v>3.952569169960474E-3</v>
      </c>
    </row>
    <row r="501" spans="1:17" x14ac:dyDescent="0.25">
      <c r="A501">
        <v>782</v>
      </c>
      <c r="B501" s="2">
        <v>42185</v>
      </c>
      <c r="C501" s="2" t="str">
        <f>TEXT(Sales_Data[[#This Row],[Date]],"yyyy")</f>
        <v>2015</v>
      </c>
      <c r="D501" s="2" t="str">
        <f>TEXT(Sales_Data[[#This Row],[Date]],"mmmm")</f>
        <v>June</v>
      </c>
      <c r="E501" s="2" t="str">
        <f>TEXT(Sales_Data[[#This Row],[Date]],"dddd")</f>
        <v>Tuesday</v>
      </c>
      <c r="F501" t="s">
        <v>825</v>
      </c>
      <c r="G501">
        <v>1</v>
      </c>
      <c r="H501" s="3">
        <v>1303.47</v>
      </c>
      <c r="I501" t="s">
        <v>20</v>
      </c>
      <c r="J501" t="str">
        <f>INDEX(Location[State],MATCH(Sales_Data[[#This Row],[Zip]],Location[Zip],0))</f>
        <v>Ontario</v>
      </c>
      <c r="K501" t="str">
        <f>INDEX(Product[Product Name],MATCH(Sales_Data[[#This Row],[ProductID]],Product[ProductID],0))</f>
        <v>Natura RP-70</v>
      </c>
      <c r="L501">
        <f>1/COUNTIFS(Sales_Data[Product Name],Sales_Data[[#This Row],[Product Name]])</f>
        <v>0.25</v>
      </c>
      <c r="M501" t="str">
        <f>INDEX(Product[Category],MATCH(Sales_Data[[#This Row],[ProductID]],Product[ProductID],0))</f>
        <v>Rural</v>
      </c>
      <c r="N501" t="str">
        <f>INDEX(Product[Segment],MATCH(Sales_Data[[#This Row],[ProductID]],Product[ProductID],0))</f>
        <v>Productivity</v>
      </c>
      <c r="O501">
        <f>INDEX(Product[ManufacturerID],MATCH(Sales_Data[[#This Row],[ProductID]],Product[ProductID],0))</f>
        <v>8</v>
      </c>
      <c r="P501" s="5" t="str">
        <f>INDEX(Manufacturer[Manufacturer Name],MATCH(Sales_Data[[#This Row],[Manufacturer ID]],Manufacturer[ManufacturerID],0))</f>
        <v>Natura</v>
      </c>
      <c r="Q501" s="5">
        <f>1/COUNTIFS(Sales_Data[Manufacturer Name],Sales_Data[[#This Row],[Manufacturer Name]])</f>
        <v>3.952569169960474E-3</v>
      </c>
    </row>
    <row r="502" spans="1:17" x14ac:dyDescent="0.25">
      <c r="A502">
        <v>791</v>
      </c>
      <c r="B502" s="2">
        <v>42061</v>
      </c>
      <c r="C502" s="2" t="str">
        <f>TEXT(Sales_Data[[#This Row],[Date]],"yyyy")</f>
        <v>2015</v>
      </c>
      <c r="D502" s="2" t="str">
        <f>TEXT(Sales_Data[[#This Row],[Date]],"mmmm")</f>
        <v>February</v>
      </c>
      <c r="E502" s="2" t="str">
        <f>TEXT(Sales_Data[[#This Row],[Date]],"dddd")</f>
        <v>Thursday</v>
      </c>
      <c r="F502" t="s">
        <v>838</v>
      </c>
      <c r="G502">
        <v>1</v>
      </c>
      <c r="H502" s="3">
        <v>849.87</v>
      </c>
      <c r="I502" t="s">
        <v>20</v>
      </c>
      <c r="J502" t="str">
        <f>INDEX(Location[State],MATCH(Sales_Data[[#This Row],[Zip]],Location[Zip],0))</f>
        <v>Ontario</v>
      </c>
      <c r="K502" t="str">
        <f>INDEX(Product[Product Name],MATCH(Sales_Data[[#This Row],[ProductID]],Product[ProductID],0))</f>
        <v>Natura RP-79</v>
      </c>
      <c r="L502">
        <f>1/COUNTIFS(Sales_Data[Product Name],Sales_Data[[#This Row],[Product Name]])</f>
        <v>0.5</v>
      </c>
      <c r="M502" t="str">
        <f>INDEX(Product[Category],MATCH(Sales_Data[[#This Row],[ProductID]],Product[ProductID],0))</f>
        <v>Rural</v>
      </c>
      <c r="N502" t="str">
        <f>INDEX(Product[Segment],MATCH(Sales_Data[[#This Row],[ProductID]],Product[ProductID],0))</f>
        <v>Productivity</v>
      </c>
      <c r="O502">
        <f>INDEX(Product[ManufacturerID],MATCH(Sales_Data[[#This Row],[ProductID]],Product[ProductID],0))</f>
        <v>8</v>
      </c>
      <c r="P502" s="5" t="str">
        <f>INDEX(Manufacturer[Manufacturer Name],MATCH(Sales_Data[[#This Row],[Manufacturer ID]],Manufacturer[ManufacturerID],0))</f>
        <v>Natura</v>
      </c>
      <c r="Q502" s="5">
        <f>1/COUNTIFS(Sales_Data[Manufacturer Name],Sales_Data[[#This Row],[Manufacturer Name]])</f>
        <v>3.952569169960474E-3</v>
      </c>
    </row>
    <row r="503" spans="1:17" x14ac:dyDescent="0.25">
      <c r="A503">
        <v>791</v>
      </c>
      <c r="B503" s="2">
        <v>42026</v>
      </c>
      <c r="C503" s="2" t="str">
        <f>TEXT(Sales_Data[[#This Row],[Date]],"yyyy")</f>
        <v>2015</v>
      </c>
      <c r="D503" s="2" t="str">
        <f>TEXT(Sales_Data[[#This Row],[Date]],"mmmm")</f>
        <v>January</v>
      </c>
      <c r="E503" s="2" t="str">
        <f>TEXT(Sales_Data[[#This Row],[Date]],"dddd")</f>
        <v>Thursday</v>
      </c>
      <c r="F503" t="s">
        <v>1553</v>
      </c>
      <c r="G503">
        <v>1</v>
      </c>
      <c r="H503" s="3">
        <v>849.87</v>
      </c>
      <c r="I503" t="s">
        <v>20</v>
      </c>
      <c r="J503" t="str">
        <f>INDEX(Location[State],MATCH(Sales_Data[[#This Row],[Zip]],Location[Zip],0))</f>
        <v>British Columbia</v>
      </c>
      <c r="K503" t="str">
        <f>INDEX(Product[Product Name],MATCH(Sales_Data[[#This Row],[ProductID]],Product[ProductID],0))</f>
        <v>Natura RP-79</v>
      </c>
      <c r="L503">
        <f>1/COUNTIFS(Sales_Data[Product Name],Sales_Data[[#This Row],[Product Name]])</f>
        <v>0.5</v>
      </c>
      <c r="M503" t="str">
        <f>INDEX(Product[Category],MATCH(Sales_Data[[#This Row],[ProductID]],Product[ProductID],0))</f>
        <v>Rural</v>
      </c>
      <c r="N503" t="str">
        <f>INDEX(Product[Segment],MATCH(Sales_Data[[#This Row],[ProductID]],Product[ProductID],0))</f>
        <v>Productivity</v>
      </c>
      <c r="O503">
        <f>INDEX(Product[ManufacturerID],MATCH(Sales_Data[[#This Row],[ProductID]],Product[ProductID],0))</f>
        <v>8</v>
      </c>
      <c r="P503" s="5" t="str">
        <f>INDEX(Manufacturer[Manufacturer Name],MATCH(Sales_Data[[#This Row],[Manufacturer ID]],Manufacturer[ManufacturerID],0))</f>
        <v>Natura</v>
      </c>
      <c r="Q503" s="5">
        <f>1/COUNTIFS(Sales_Data[Manufacturer Name],Sales_Data[[#This Row],[Manufacturer Name]])</f>
        <v>3.952569169960474E-3</v>
      </c>
    </row>
    <row r="504" spans="1:17" x14ac:dyDescent="0.25">
      <c r="A504">
        <v>792</v>
      </c>
      <c r="B504" s="2">
        <v>42061</v>
      </c>
      <c r="C504" s="2" t="str">
        <f>TEXT(Sales_Data[[#This Row],[Date]],"yyyy")</f>
        <v>2015</v>
      </c>
      <c r="D504" s="2" t="str">
        <f>TEXT(Sales_Data[[#This Row],[Date]],"mmmm")</f>
        <v>February</v>
      </c>
      <c r="E504" s="2" t="str">
        <f>TEXT(Sales_Data[[#This Row],[Date]],"dddd")</f>
        <v>Thursday</v>
      </c>
      <c r="F504" t="s">
        <v>838</v>
      </c>
      <c r="G504">
        <v>1</v>
      </c>
      <c r="H504" s="3">
        <v>849.87</v>
      </c>
      <c r="I504" t="s">
        <v>20</v>
      </c>
      <c r="J504" t="str">
        <f>INDEX(Location[State],MATCH(Sales_Data[[#This Row],[Zip]],Location[Zip],0))</f>
        <v>Ontario</v>
      </c>
      <c r="K504" t="str">
        <f>INDEX(Product[Product Name],MATCH(Sales_Data[[#This Row],[ProductID]],Product[ProductID],0))</f>
        <v>Natura RP-80</v>
      </c>
      <c r="L504">
        <f>1/COUNTIFS(Sales_Data[Product Name],Sales_Data[[#This Row],[Product Name]])</f>
        <v>0.5</v>
      </c>
      <c r="M504" t="str">
        <f>INDEX(Product[Category],MATCH(Sales_Data[[#This Row],[ProductID]],Product[ProductID],0))</f>
        <v>Rural</v>
      </c>
      <c r="N504" t="str">
        <f>INDEX(Product[Segment],MATCH(Sales_Data[[#This Row],[ProductID]],Product[ProductID],0))</f>
        <v>Productivity</v>
      </c>
      <c r="O504">
        <f>INDEX(Product[ManufacturerID],MATCH(Sales_Data[[#This Row],[ProductID]],Product[ProductID],0))</f>
        <v>8</v>
      </c>
      <c r="P504" s="5" t="str">
        <f>INDEX(Manufacturer[Manufacturer Name],MATCH(Sales_Data[[#This Row],[Manufacturer ID]],Manufacturer[ManufacturerID],0))</f>
        <v>Natura</v>
      </c>
      <c r="Q504" s="5">
        <f>1/COUNTIFS(Sales_Data[Manufacturer Name],Sales_Data[[#This Row],[Manufacturer Name]])</f>
        <v>3.952569169960474E-3</v>
      </c>
    </row>
    <row r="505" spans="1:17" x14ac:dyDescent="0.25">
      <c r="A505">
        <v>792</v>
      </c>
      <c r="B505" s="2">
        <v>42026</v>
      </c>
      <c r="C505" s="2" t="str">
        <f>TEXT(Sales_Data[[#This Row],[Date]],"yyyy")</f>
        <v>2015</v>
      </c>
      <c r="D505" s="2" t="str">
        <f>TEXT(Sales_Data[[#This Row],[Date]],"mmmm")</f>
        <v>January</v>
      </c>
      <c r="E505" s="2" t="str">
        <f>TEXT(Sales_Data[[#This Row],[Date]],"dddd")</f>
        <v>Thursday</v>
      </c>
      <c r="F505" t="s">
        <v>1553</v>
      </c>
      <c r="G505">
        <v>1</v>
      </c>
      <c r="H505" s="3">
        <v>849.87</v>
      </c>
      <c r="I505" t="s">
        <v>20</v>
      </c>
      <c r="J505" t="str">
        <f>INDEX(Location[State],MATCH(Sales_Data[[#This Row],[Zip]],Location[Zip],0))</f>
        <v>British Columbia</v>
      </c>
      <c r="K505" t="str">
        <f>INDEX(Product[Product Name],MATCH(Sales_Data[[#This Row],[ProductID]],Product[ProductID],0))</f>
        <v>Natura RP-80</v>
      </c>
      <c r="L505">
        <f>1/COUNTIFS(Sales_Data[Product Name],Sales_Data[[#This Row],[Product Name]])</f>
        <v>0.5</v>
      </c>
      <c r="M505" t="str">
        <f>INDEX(Product[Category],MATCH(Sales_Data[[#This Row],[ProductID]],Product[ProductID],0))</f>
        <v>Rural</v>
      </c>
      <c r="N505" t="str">
        <f>INDEX(Product[Segment],MATCH(Sales_Data[[#This Row],[ProductID]],Product[ProductID],0))</f>
        <v>Productivity</v>
      </c>
      <c r="O505">
        <f>INDEX(Product[ManufacturerID],MATCH(Sales_Data[[#This Row],[ProductID]],Product[ProductID],0))</f>
        <v>8</v>
      </c>
      <c r="P505" s="5" t="str">
        <f>INDEX(Manufacturer[Manufacturer Name],MATCH(Sales_Data[[#This Row],[Manufacturer ID]],Manufacturer[ManufacturerID],0))</f>
        <v>Natura</v>
      </c>
      <c r="Q505" s="5">
        <f>1/COUNTIFS(Sales_Data[Manufacturer Name],Sales_Data[[#This Row],[Manufacturer Name]])</f>
        <v>3.952569169960474E-3</v>
      </c>
    </row>
    <row r="506" spans="1:17" x14ac:dyDescent="0.25">
      <c r="A506">
        <v>793</v>
      </c>
      <c r="B506" s="2">
        <v>42156</v>
      </c>
      <c r="C506" s="2" t="str">
        <f>TEXT(Sales_Data[[#This Row],[Date]],"yyyy")</f>
        <v>2015</v>
      </c>
      <c r="D506" s="2" t="str">
        <f>TEXT(Sales_Data[[#This Row],[Date]],"mmmm")</f>
        <v>June</v>
      </c>
      <c r="E506" s="2" t="str">
        <f>TEXT(Sales_Data[[#This Row],[Date]],"dddd")</f>
        <v>Monday</v>
      </c>
      <c r="F506" t="s">
        <v>1560</v>
      </c>
      <c r="G506">
        <v>1</v>
      </c>
      <c r="H506" s="3">
        <v>1070.3699999999999</v>
      </c>
      <c r="I506" t="s">
        <v>20</v>
      </c>
      <c r="J506" t="str">
        <f>INDEX(Location[State],MATCH(Sales_Data[[#This Row],[Zip]],Location[Zip],0))</f>
        <v>British Columbia</v>
      </c>
      <c r="K506" t="str">
        <f>INDEX(Product[Product Name],MATCH(Sales_Data[[#This Row],[ProductID]],Product[ProductID],0))</f>
        <v>Natura RP-81</v>
      </c>
      <c r="L506">
        <f>1/COUNTIFS(Sales_Data[Product Name],Sales_Data[[#This Row],[Product Name]])</f>
        <v>0.2</v>
      </c>
      <c r="M506" t="str">
        <f>INDEX(Product[Category],MATCH(Sales_Data[[#This Row],[ProductID]],Product[ProductID],0))</f>
        <v>Rural</v>
      </c>
      <c r="N506" t="str">
        <f>INDEX(Product[Segment],MATCH(Sales_Data[[#This Row],[ProductID]],Product[ProductID],0))</f>
        <v>Productivity</v>
      </c>
      <c r="O506">
        <f>INDEX(Product[ManufacturerID],MATCH(Sales_Data[[#This Row],[ProductID]],Product[ProductID],0))</f>
        <v>8</v>
      </c>
      <c r="P506" s="5" t="str">
        <f>INDEX(Manufacturer[Manufacturer Name],MATCH(Sales_Data[[#This Row],[Manufacturer ID]],Manufacturer[ManufacturerID],0))</f>
        <v>Natura</v>
      </c>
      <c r="Q506" s="5">
        <f>1/COUNTIFS(Sales_Data[Manufacturer Name],Sales_Data[[#This Row],[Manufacturer Name]])</f>
        <v>3.952569169960474E-3</v>
      </c>
    </row>
    <row r="507" spans="1:17" x14ac:dyDescent="0.25">
      <c r="A507">
        <v>793</v>
      </c>
      <c r="B507" s="2">
        <v>42177</v>
      </c>
      <c r="C507" s="2" t="str">
        <f>TEXT(Sales_Data[[#This Row],[Date]],"yyyy")</f>
        <v>2015</v>
      </c>
      <c r="D507" s="2" t="str">
        <f>TEXT(Sales_Data[[#This Row],[Date]],"mmmm")</f>
        <v>June</v>
      </c>
      <c r="E507" s="2" t="str">
        <f>TEXT(Sales_Data[[#This Row],[Date]],"dddd")</f>
        <v>Monday</v>
      </c>
      <c r="F507" t="s">
        <v>1583</v>
      </c>
      <c r="G507">
        <v>1</v>
      </c>
      <c r="H507" s="3">
        <v>1070.3699999999999</v>
      </c>
      <c r="I507" t="s">
        <v>20</v>
      </c>
      <c r="J507" t="str">
        <f>INDEX(Location[State],MATCH(Sales_Data[[#This Row],[Zip]],Location[Zip],0))</f>
        <v>British Columbia</v>
      </c>
      <c r="K507" t="str">
        <f>INDEX(Product[Product Name],MATCH(Sales_Data[[#This Row],[ProductID]],Product[ProductID],0))</f>
        <v>Natura RP-81</v>
      </c>
      <c r="L507">
        <f>1/COUNTIFS(Sales_Data[Product Name],Sales_Data[[#This Row],[Product Name]])</f>
        <v>0.2</v>
      </c>
      <c r="M507" t="str">
        <f>INDEX(Product[Category],MATCH(Sales_Data[[#This Row],[ProductID]],Product[ProductID],0))</f>
        <v>Rural</v>
      </c>
      <c r="N507" t="str">
        <f>INDEX(Product[Segment],MATCH(Sales_Data[[#This Row],[ProductID]],Product[ProductID],0))</f>
        <v>Productivity</v>
      </c>
      <c r="O507">
        <f>INDEX(Product[ManufacturerID],MATCH(Sales_Data[[#This Row],[ProductID]],Product[ProductID],0))</f>
        <v>8</v>
      </c>
      <c r="P507" s="5" t="str">
        <f>INDEX(Manufacturer[Manufacturer Name],MATCH(Sales_Data[[#This Row],[Manufacturer ID]],Manufacturer[ManufacturerID],0))</f>
        <v>Natura</v>
      </c>
      <c r="Q507" s="5">
        <f>1/COUNTIFS(Sales_Data[Manufacturer Name],Sales_Data[[#This Row],[Manufacturer Name]])</f>
        <v>3.952569169960474E-3</v>
      </c>
    </row>
    <row r="508" spans="1:17" x14ac:dyDescent="0.25">
      <c r="A508">
        <v>793</v>
      </c>
      <c r="B508" s="2">
        <v>42027</v>
      </c>
      <c r="C508" s="2" t="str">
        <f>TEXT(Sales_Data[[#This Row],[Date]],"yyyy")</f>
        <v>2015</v>
      </c>
      <c r="D508" s="2" t="str">
        <f>TEXT(Sales_Data[[#This Row],[Date]],"mmmm")</f>
        <v>January</v>
      </c>
      <c r="E508" s="2" t="str">
        <f>TEXT(Sales_Data[[#This Row],[Date]],"dddd")</f>
        <v>Friday</v>
      </c>
      <c r="F508" t="s">
        <v>842</v>
      </c>
      <c r="G508">
        <v>1</v>
      </c>
      <c r="H508" s="3">
        <v>1070.3699999999999</v>
      </c>
      <c r="I508" t="s">
        <v>20</v>
      </c>
      <c r="J508" t="str">
        <f>INDEX(Location[State],MATCH(Sales_Data[[#This Row],[Zip]],Location[Zip],0))</f>
        <v>Ontario</v>
      </c>
      <c r="K508" t="str">
        <f>INDEX(Product[Product Name],MATCH(Sales_Data[[#This Row],[ProductID]],Product[ProductID],0))</f>
        <v>Natura RP-81</v>
      </c>
      <c r="L508">
        <f>1/COUNTIFS(Sales_Data[Product Name],Sales_Data[[#This Row],[Product Name]])</f>
        <v>0.2</v>
      </c>
      <c r="M508" t="str">
        <f>INDEX(Product[Category],MATCH(Sales_Data[[#This Row],[ProductID]],Product[ProductID],0))</f>
        <v>Rural</v>
      </c>
      <c r="N508" t="str">
        <f>INDEX(Product[Segment],MATCH(Sales_Data[[#This Row],[ProductID]],Product[ProductID],0))</f>
        <v>Productivity</v>
      </c>
      <c r="O508">
        <f>INDEX(Product[ManufacturerID],MATCH(Sales_Data[[#This Row],[ProductID]],Product[ProductID],0))</f>
        <v>8</v>
      </c>
      <c r="P508" s="5" t="str">
        <f>INDEX(Manufacturer[Manufacturer Name],MATCH(Sales_Data[[#This Row],[Manufacturer ID]],Manufacturer[ManufacturerID],0))</f>
        <v>Natura</v>
      </c>
      <c r="Q508" s="5">
        <f>1/COUNTIFS(Sales_Data[Manufacturer Name],Sales_Data[[#This Row],[Manufacturer Name]])</f>
        <v>3.952569169960474E-3</v>
      </c>
    </row>
    <row r="509" spans="1:17" x14ac:dyDescent="0.25">
      <c r="A509">
        <v>793</v>
      </c>
      <c r="B509" s="2">
        <v>42027</v>
      </c>
      <c r="C509" s="2" t="str">
        <f>TEXT(Sales_Data[[#This Row],[Date]],"yyyy")</f>
        <v>2015</v>
      </c>
      <c r="D509" s="2" t="str">
        <f>TEXT(Sales_Data[[#This Row],[Date]],"mmmm")</f>
        <v>January</v>
      </c>
      <c r="E509" s="2" t="str">
        <f>TEXT(Sales_Data[[#This Row],[Date]],"dddd")</f>
        <v>Friday</v>
      </c>
      <c r="F509" t="s">
        <v>838</v>
      </c>
      <c r="G509">
        <v>1</v>
      </c>
      <c r="H509" s="3">
        <v>1070.3699999999999</v>
      </c>
      <c r="I509" t="s">
        <v>20</v>
      </c>
      <c r="J509" t="str">
        <f>INDEX(Location[State],MATCH(Sales_Data[[#This Row],[Zip]],Location[Zip],0))</f>
        <v>Ontario</v>
      </c>
      <c r="K509" t="str">
        <f>INDEX(Product[Product Name],MATCH(Sales_Data[[#This Row],[ProductID]],Product[ProductID],0))</f>
        <v>Natura RP-81</v>
      </c>
      <c r="L509">
        <f>1/COUNTIFS(Sales_Data[Product Name],Sales_Data[[#This Row],[Product Name]])</f>
        <v>0.2</v>
      </c>
      <c r="M509" t="str">
        <f>INDEX(Product[Category],MATCH(Sales_Data[[#This Row],[ProductID]],Product[ProductID],0))</f>
        <v>Rural</v>
      </c>
      <c r="N509" t="str">
        <f>INDEX(Product[Segment],MATCH(Sales_Data[[#This Row],[ProductID]],Product[ProductID],0))</f>
        <v>Productivity</v>
      </c>
      <c r="O509">
        <f>INDEX(Product[ManufacturerID],MATCH(Sales_Data[[#This Row],[ProductID]],Product[ProductID],0))</f>
        <v>8</v>
      </c>
      <c r="P509" s="5" t="str">
        <f>INDEX(Manufacturer[Manufacturer Name],MATCH(Sales_Data[[#This Row],[Manufacturer ID]],Manufacturer[ManufacturerID],0))</f>
        <v>Natura</v>
      </c>
      <c r="Q509" s="5">
        <f>1/COUNTIFS(Sales_Data[Manufacturer Name],Sales_Data[[#This Row],[Manufacturer Name]])</f>
        <v>3.952569169960474E-3</v>
      </c>
    </row>
    <row r="510" spans="1:17" x14ac:dyDescent="0.25">
      <c r="A510">
        <v>793</v>
      </c>
      <c r="B510" s="2">
        <v>42165</v>
      </c>
      <c r="C510" s="2" t="str">
        <f>TEXT(Sales_Data[[#This Row],[Date]],"yyyy")</f>
        <v>2015</v>
      </c>
      <c r="D510" s="2" t="str">
        <f>TEXT(Sales_Data[[#This Row],[Date]],"mmmm")</f>
        <v>June</v>
      </c>
      <c r="E510" s="2" t="str">
        <f>TEXT(Sales_Data[[#This Row],[Date]],"dddd")</f>
        <v>Wednesday</v>
      </c>
      <c r="F510" t="s">
        <v>1202</v>
      </c>
      <c r="G510">
        <v>1</v>
      </c>
      <c r="H510" s="3">
        <v>1070.3699999999999</v>
      </c>
      <c r="I510" t="s">
        <v>20</v>
      </c>
      <c r="J510" t="str">
        <f>INDEX(Location[State],MATCH(Sales_Data[[#This Row],[Zip]],Location[Zip],0))</f>
        <v>Manitoba</v>
      </c>
      <c r="K510" t="str">
        <f>INDEX(Product[Product Name],MATCH(Sales_Data[[#This Row],[ProductID]],Product[ProductID],0))</f>
        <v>Natura RP-81</v>
      </c>
      <c r="L510">
        <f>1/COUNTIFS(Sales_Data[Product Name],Sales_Data[[#This Row],[Product Name]])</f>
        <v>0.2</v>
      </c>
      <c r="M510" t="str">
        <f>INDEX(Product[Category],MATCH(Sales_Data[[#This Row],[ProductID]],Product[ProductID],0))</f>
        <v>Rural</v>
      </c>
      <c r="N510" t="str">
        <f>INDEX(Product[Segment],MATCH(Sales_Data[[#This Row],[ProductID]],Product[ProductID],0))</f>
        <v>Productivity</v>
      </c>
      <c r="O510">
        <f>INDEX(Product[ManufacturerID],MATCH(Sales_Data[[#This Row],[ProductID]],Product[ProductID],0))</f>
        <v>8</v>
      </c>
      <c r="P510" s="5" t="str">
        <f>INDEX(Manufacturer[Manufacturer Name],MATCH(Sales_Data[[#This Row],[Manufacturer ID]],Manufacturer[ManufacturerID],0))</f>
        <v>Natura</v>
      </c>
      <c r="Q510" s="5">
        <f>1/COUNTIFS(Sales_Data[Manufacturer Name],Sales_Data[[#This Row],[Manufacturer Name]])</f>
        <v>3.952569169960474E-3</v>
      </c>
    </row>
    <row r="511" spans="1:17" x14ac:dyDescent="0.25">
      <c r="A511">
        <v>794</v>
      </c>
      <c r="B511" s="2">
        <v>42156</v>
      </c>
      <c r="C511" s="2" t="str">
        <f>TEXT(Sales_Data[[#This Row],[Date]],"yyyy")</f>
        <v>2015</v>
      </c>
      <c r="D511" s="2" t="str">
        <f>TEXT(Sales_Data[[#This Row],[Date]],"mmmm")</f>
        <v>June</v>
      </c>
      <c r="E511" s="2" t="str">
        <f>TEXT(Sales_Data[[#This Row],[Date]],"dddd")</f>
        <v>Monday</v>
      </c>
      <c r="F511" t="s">
        <v>1560</v>
      </c>
      <c r="G511">
        <v>1</v>
      </c>
      <c r="H511" s="3">
        <v>1070.3699999999999</v>
      </c>
      <c r="I511" t="s">
        <v>20</v>
      </c>
      <c r="J511" t="str">
        <f>INDEX(Location[State],MATCH(Sales_Data[[#This Row],[Zip]],Location[Zip],0))</f>
        <v>British Columbia</v>
      </c>
      <c r="K511" t="str">
        <f>INDEX(Product[Product Name],MATCH(Sales_Data[[#This Row],[ProductID]],Product[ProductID],0))</f>
        <v>Natura RP-82</v>
      </c>
      <c r="L511">
        <f>1/COUNTIFS(Sales_Data[Product Name],Sales_Data[[#This Row],[Product Name]])</f>
        <v>0.2</v>
      </c>
      <c r="M511" t="str">
        <f>INDEX(Product[Category],MATCH(Sales_Data[[#This Row],[ProductID]],Product[ProductID],0))</f>
        <v>Rural</v>
      </c>
      <c r="N511" t="str">
        <f>INDEX(Product[Segment],MATCH(Sales_Data[[#This Row],[ProductID]],Product[ProductID],0))</f>
        <v>Productivity</v>
      </c>
      <c r="O511">
        <f>INDEX(Product[ManufacturerID],MATCH(Sales_Data[[#This Row],[ProductID]],Product[ProductID],0))</f>
        <v>8</v>
      </c>
      <c r="P511" s="5" t="str">
        <f>INDEX(Manufacturer[Manufacturer Name],MATCH(Sales_Data[[#This Row],[Manufacturer ID]],Manufacturer[ManufacturerID],0))</f>
        <v>Natura</v>
      </c>
      <c r="Q511" s="5">
        <f>1/COUNTIFS(Sales_Data[Manufacturer Name],Sales_Data[[#This Row],[Manufacturer Name]])</f>
        <v>3.952569169960474E-3</v>
      </c>
    </row>
    <row r="512" spans="1:17" x14ac:dyDescent="0.25">
      <c r="A512">
        <v>794</v>
      </c>
      <c r="B512" s="2">
        <v>42177</v>
      </c>
      <c r="C512" s="2" t="str">
        <f>TEXT(Sales_Data[[#This Row],[Date]],"yyyy")</f>
        <v>2015</v>
      </c>
      <c r="D512" s="2" t="str">
        <f>TEXT(Sales_Data[[#This Row],[Date]],"mmmm")</f>
        <v>June</v>
      </c>
      <c r="E512" s="2" t="str">
        <f>TEXT(Sales_Data[[#This Row],[Date]],"dddd")</f>
        <v>Monday</v>
      </c>
      <c r="F512" t="s">
        <v>1583</v>
      </c>
      <c r="G512">
        <v>1</v>
      </c>
      <c r="H512" s="3">
        <v>1070.3699999999999</v>
      </c>
      <c r="I512" t="s">
        <v>20</v>
      </c>
      <c r="J512" t="str">
        <f>INDEX(Location[State],MATCH(Sales_Data[[#This Row],[Zip]],Location[Zip],0))</f>
        <v>British Columbia</v>
      </c>
      <c r="K512" t="str">
        <f>INDEX(Product[Product Name],MATCH(Sales_Data[[#This Row],[ProductID]],Product[ProductID],0))</f>
        <v>Natura RP-82</v>
      </c>
      <c r="L512">
        <f>1/COUNTIFS(Sales_Data[Product Name],Sales_Data[[#This Row],[Product Name]])</f>
        <v>0.2</v>
      </c>
      <c r="M512" t="str">
        <f>INDEX(Product[Category],MATCH(Sales_Data[[#This Row],[ProductID]],Product[ProductID],0))</f>
        <v>Rural</v>
      </c>
      <c r="N512" t="str">
        <f>INDEX(Product[Segment],MATCH(Sales_Data[[#This Row],[ProductID]],Product[ProductID],0))</f>
        <v>Productivity</v>
      </c>
      <c r="O512">
        <f>INDEX(Product[ManufacturerID],MATCH(Sales_Data[[#This Row],[ProductID]],Product[ProductID],0))</f>
        <v>8</v>
      </c>
      <c r="P512" s="5" t="str">
        <f>INDEX(Manufacturer[Manufacturer Name],MATCH(Sales_Data[[#This Row],[Manufacturer ID]],Manufacturer[ManufacturerID],0))</f>
        <v>Natura</v>
      </c>
      <c r="Q512" s="5">
        <f>1/COUNTIFS(Sales_Data[Manufacturer Name],Sales_Data[[#This Row],[Manufacturer Name]])</f>
        <v>3.952569169960474E-3</v>
      </c>
    </row>
    <row r="513" spans="1:17" x14ac:dyDescent="0.25">
      <c r="A513">
        <v>794</v>
      </c>
      <c r="B513" s="2">
        <v>42027</v>
      </c>
      <c r="C513" s="2" t="str">
        <f>TEXT(Sales_Data[[#This Row],[Date]],"yyyy")</f>
        <v>2015</v>
      </c>
      <c r="D513" s="2" t="str">
        <f>TEXT(Sales_Data[[#This Row],[Date]],"mmmm")</f>
        <v>January</v>
      </c>
      <c r="E513" s="2" t="str">
        <f>TEXT(Sales_Data[[#This Row],[Date]],"dddd")</f>
        <v>Friday</v>
      </c>
      <c r="F513" t="s">
        <v>838</v>
      </c>
      <c r="G513">
        <v>1</v>
      </c>
      <c r="H513" s="3">
        <v>1070.3699999999999</v>
      </c>
      <c r="I513" t="s">
        <v>20</v>
      </c>
      <c r="J513" t="str">
        <f>INDEX(Location[State],MATCH(Sales_Data[[#This Row],[Zip]],Location[Zip],0))</f>
        <v>Ontario</v>
      </c>
      <c r="K513" t="str">
        <f>INDEX(Product[Product Name],MATCH(Sales_Data[[#This Row],[ProductID]],Product[ProductID],0))</f>
        <v>Natura RP-82</v>
      </c>
      <c r="L513">
        <f>1/COUNTIFS(Sales_Data[Product Name],Sales_Data[[#This Row],[Product Name]])</f>
        <v>0.2</v>
      </c>
      <c r="M513" t="str">
        <f>INDEX(Product[Category],MATCH(Sales_Data[[#This Row],[ProductID]],Product[ProductID],0))</f>
        <v>Rural</v>
      </c>
      <c r="N513" t="str">
        <f>INDEX(Product[Segment],MATCH(Sales_Data[[#This Row],[ProductID]],Product[ProductID],0))</f>
        <v>Productivity</v>
      </c>
      <c r="O513">
        <f>INDEX(Product[ManufacturerID],MATCH(Sales_Data[[#This Row],[ProductID]],Product[ProductID],0))</f>
        <v>8</v>
      </c>
      <c r="P513" s="5" t="str">
        <f>INDEX(Manufacturer[Manufacturer Name],MATCH(Sales_Data[[#This Row],[Manufacturer ID]],Manufacturer[ManufacturerID],0))</f>
        <v>Natura</v>
      </c>
      <c r="Q513" s="5">
        <f>1/COUNTIFS(Sales_Data[Manufacturer Name],Sales_Data[[#This Row],[Manufacturer Name]])</f>
        <v>3.952569169960474E-3</v>
      </c>
    </row>
    <row r="514" spans="1:17" x14ac:dyDescent="0.25">
      <c r="A514">
        <v>794</v>
      </c>
      <c r="B514" s="2">
        <v>42027</v>
      </c>
      <c r="C514" s="2" t="str">
        <f>TEXT(Sales_Data[[#This Row],[Date]],"yyyy")</f>
        <v>2015</v>
      </c>
      <c r="D514" s="2" t="str">
        <f>TEXT(Sales_Data[[#This Row],[Date]],"mmmm")</f>
        <v>January</v>
      </c>
      <c r="E514" s="2" t="str">
        <f>TEXT(Sales_Data[[#This Row],[Date]],"dddd")</f>
        <v>Friday</v>
      </c>
      <c r="F514" t="s">
        <v>842</v>
      </c>
      <c r="G514">
        <v>1</v>
      </c>
      <c r="H514" s="3">
        <v>1070.3699999999999</v>
      </c>
      <c r="I514" t="s">
        <v>20</v>
      </c>
      <c r="J514" t="str">
        <f>INDEX(Location[State],MATCH(Sales_Data[[#This Row],[Zip]],Location[Zip],0))</f>
        <v>Ontario</v>
      </c>
      <c r="K514" t="str">
        <f>INDEX(Product[Product Name],MATCH(Sales_Data[[#This Row],[ProductID]],Product[ProductID],0))</f>
        <v>Natura RP-82</v>
      </c>
      <c r="L514">
        <f>1/COUNTIFS(Sales_Data[Product Name],Sales_Data[[#This Row],[Product Name]])</f>
        <v>0.2</v>
      </c>
      <c r="M514" t="str">
        <f>INDEX(Product[Category],MATCH(Sales_Data[[#This Row],[ProductID]],Product[ProductID],0))</f>
        <v>Rural</v>
      </c>
      <c r="N514" t="str">
        <f>INDEX(Product[Segment],MATCH(Sales_Data[[#This Row],[ProductID]],Product[ProductID],0))</f>
        <v>Productivity</v>
      </c>
      <c r="O514">
        <f>INDEX(Product[ManufacturerID],MATCH(Sales_Data[[#This Row],[ProductID]],Product[ProductID],0))</f>
        <v>8</v>
      </c>
      <c r="P514" s="5" t="str">
        <f>INDEX(Manufacturer[Manufacturer Name],MATCH(Sales_Data[[#This Row],[Manufacturer ID]],Manufacturer[ManufacturerID],0))</f>
        <v>Natura</v>
      </c>
      <c r="Q514" s="5">
        <f>1/COUNTIFS(Sales_Data[Manufacturer Name],Sales_Data[[#This Row],[Manufacturer Name]])</f>
        <v>3.952569169960474E-3</v>
      </c>
    </row>
    <row r="515" spans="1:17" x14ac:dyDescent="0.25">
      <c r="A515">
        <v>794</v>
      </c>
      <c r="B515" s="2">
        <v>42165</v>
      </c>
      <c r="C515" s="2" t="str">
        <f>TEXT(Sales_Data[[#This Row],[Date]],"yyyy")</f>
        <v>2015</v>
      </c>
      <c r="D515" s="2" t="str">
        <f>TEXT(Sales_Data[[#This Row],[Date]],"mmmm")</f>
        <v>June</v>
      </c>
      <c r="E515" s="2" t="str">
        <f>TEXT(Sales_Data[[#This Row],[Date]],"dddd")</f>
        <v>Wednesday</v>
      </c>
      <c r="F515" t="s">
        <v>1202</v>
      </c>
      <c r="G515">
        <v>1</v>
      </c>
      <c r="H515" s="3">
        <v>1070.3699999999999</v>
      </c>
      <c r="I515" t="s">
        <v>20</v>
      </c>
      <c r="J515" t="str">
        <f>INDEX(Location[State],MATCH(Sales_Data[[#This Row],[Zip]],Location[Zip],0))</f>
        <v>Manitoba</v>
      </c>
      <c r="K515" t="str">
        <f>INDEX(Product[Product Name],MATCH(Sales_Data[[#This Row],[ProductID]],Product[ProductID],0))</f>
        <v>Natura RP-82</v>
      </c>
      <c r="L515">
        <f>1/COUNTIFS(Sales_Data[Product Name],Sales_Data[[#This Row],[Product Name]])</f>
        <v>0.2</v>
      </c>
      <c r="M515" t="str">
        <f>INDEX(Product[Category],MATCH(Sales_Data[[#This Row],[ProductID]],Product[ProductID],0))</f>
        <v>Rural</v>
      </c>
      <c r="N515" t="str">
        <f>INDEX(Product[Segment],MATCH(Sales_Data[[#This Row],[ProductID]],Product[ProductID],0))</f>
        <v>Productivity</v>
      </c>
      <c r="O515">
        <f>INDEX(Product[ManufacturerID],MATCH(Sales_Data[[#This Row],[ProductID]],Product[ProductID],0))</f>
        <v>8</v>
      </c>
      <c r="P515" s="5" t="str">
        <f>INDEX(Manufacturer[Manufacturer Name],MATCH(Sales_Data[[#This Row],[Manufacturer ID]],Manufacturer[ManufacturerID],0))</f>
        <v>Natura</v>
      </c>
      <c r="Q515" s="5">
        <f>1/COUNTIFS(Sales_Data[Manufacturer Name],Sales_Data[[#This Row],[Manufacturer Name]])</f>
        <v>3.952569169960474E-3</v>
      </c>
    </row>
    <row r="516" spans="1:17" x14ac:dyDescent="0.25">
      <c r="A516">
        <v>808</v>
      </c>
      <c r="B516" s="2">
        <v>42020</v>
      </c>
      <c r="C516" s="2" t="str">
        <f>TEXT(Sales_Data[[#This Row],[Date]],"yyyy")</f>
        <v>2015</v>
      </c>
      <c r="D516" s="2" t="str">
        <f>TEXT(Sales_Data[[#This Row],[Date]],"mmmm")</f>
        <v>January</v>
      </c>
      <c r="E516" s="2" t="str">
        <f>TEXT(Sales_Data[[#This Row],[Date]],"dddd")</f>
        <v>Friday</v>
      </c>
      <c r="F516" t="s">
        <v>687</v>
      </c>
      <c r="G516">
        <v>1</v>
      </c>
      <c r="H516" s="3">
        <v>4535.37</v>
      </c>
      <c r="I516" t="s">
        <v>20</v>
      </c>
      <c r="J516" t="str">
        <f>INDEX(Location[State],MATCH(Sales_Data[[#This Row],[Zip]],Location[Zip],0))</f>
        <v>Ontario</v>
      </c>
      <c r="K516" t="str">
        <f>INDEX(Product[Product Name],MATCH(Sales_Data[[#This Row],[ProductID]],Product[ProductID],0))</f>
        <v>Natura RS-12</v>
      </c>
      <c r="L516">
        <f>1/COUNTIFS(Sales_Data[Product Name],Sales_Data[[#This Row],[Product Name]])</f>
        <v>0.25</v>
      </c>
      <c r="M516" t="str">
        <f>INDEX(Product[Category],MATCH(Sales_Data[[#This Row],[ProductID]],Product[ProductID],0))</f>
        <v>Rural</v>
      </c>
      <c r="N516" t="str">
        <f>INDEX(Product[Segment],MATCH(Sales_Data[[#This Row],[ProductID]],Product[ProductID],0))</f>
        <v>Select</v>
      </c>
      <c r="O516">
        <f>INDEX(Product[ManufacturerID],MATCH(Sales_Data[[#This Row],[ProductID]],Product[ProductID],0))</f>
        <v>8</v>
      </c>
      <c r="P516" s="5" t="str">
        <f>INDEX(Manufacturer[Manufacturer Name],MATCH(Sales_Data[[#This Row],[Manufacturer ID]],Manufacturer[ManufacturerID],0))</f>
        <v>Natura</v>
      </c>
      <c r="Q516" s="5">
        <f>1/COUNTIFS(Sales_Data[Manufacturer Name],Sales_Data[[#This Row],[Manufacturer Name]])</f>
        <v>3.952569169960474E-3</v>
      </c>
    </row>
    <row r="517" spans="1:17" x14ac:dyDescent="0.25">
      <c r="A517">
        <v>808</v>
      </c>
      <c r="B517" s="2">
        <v>42103</v>
      </c>
      <c r="C517" s="2" t="str">
        <f>TEXT(Sales_Data[[#This Row],[Date]],"yyyy")</f>
        <v>2015</v>
      </c>
      <c r="D517" s="2" t="str">
        <f>TEXT(Sales_Data[[#This Row],[Date]],"mmmm")</f>
        <v>April</v>
      </c>
      <c r="E517" s="2" t="str">
        <f>TEXT(Sales_Data[[#This Row],[Date]],"dddd")</f>
        <v>Thursday</v>
      </c>
      <c r="F517" t="s">
        <v>1384</v>
      </c>
      <c r="G517">
        <v>1</v>
      </c>
      <c r="H517" s="3">
        <v>4125.87</v>
      </c>
      <c r="I517" t="s">
        <v>20</v>
      </c>
      <c r="J517" t="str">
        <f>INDEX(Location[State],MATCH(Sales_Data[[#This Row],[Zip]],Location[Zip],0))</f>
        <v>Alberta</v>
      </c>
      <c r="K517" t="str">
        <f>INDEX(Product[Product Name],MATCH(Sales_Data[[#This Row],[ProductID]],Product[ProductID],0))</f>
        <v>Natura RS-12</v>
      </c>
      <c r="L517">
        <f>1/COUNTIFS(Sales_Data[Product Name],Sales_Data[[#This Row],[Product Name]])</f>
        <v>0.25</v>
      </c>
      <c r="M517" t="str">
        <f>INDEX(Product[Category],MATCH(Sales_Data[[#This Row],[ProductID]],Product[ProductID],0))</f>
        <v>Rural</v>
      </c>
      <c r="N517" t="str">
        <f>INDEX(Product[Segment],MATCH(Sales_Data[[#This Row],[ProductID]],Product[ProductID],0))</f>
        <v>Select</v>
      </c>
      <c r="O517">
        <f>INDEX(Product[ManufacturerID],MATCH(Sales_Data[[#This Row],[ProductID]],Product[ProductID],0))</f>
        <v>8</v>
      </c>
      <c r="P517" s="5" t="str">
        <f>INDEX(Manufacturer[Manufacturer Name],MATCH(Sales_Data[[#This Row],[Manufacturer ID]],Manufacturer[ManufacturerID],0))</f>
        <v>Natura</v>
      </c>
      <c r="Q517" s="5">
        <f>1/COUNTIFS(Sales_Data[Manufacturer Name],Sales_Data[[#This Row],[Manufacturer Name]])</f>
        <v>3.952569169960474E-3</v>
      </c>
    </row>
    <row r="518" spans="1:17" x14ac:dyDescent="0.25">
      <c r="A518">
        <v>808</v>
      </c>
      <c r="B518" s="2">
        <v>42185</v>
      </c>
      <c r="C518" s="2" t="str">
        <f>TEXT(Sales_Data[[#This Row],[Date]],"yyyy")</f>
        <v>2015</v>
      </c>
      <c r="D518" s="2" t="str">
        <f>TEXT(Sales_Data[[#This Row],[Date]],"mmmm")</f>
        <v>June</v>
      </c>
      <c r="E518" s="2" t="str">
        <f>TEXT(Sales_Data[[#This Row],[Date]],"dddd")</f>
        <v>Tuesday</v>
      </c>
      <c r="F518" t="s">
        <v>1600</v>
      </c>
      <c r="G518">
        <v>1</v>
      </c>
      <c r="H518" s="3">
        <v>4125.87</v>
      </c>
      <c r="I518" t="s">
        <v>20</v>
      </c>
      <c r="J518" t="str">
        <f>INDEX(Location[State],MATCH(Sales_Data[[#This Row],[Zip]],Location[Zip],0))</f>
        <v>British Columbia</v>
      </c>
      <c r="K518" t="str">
        <f>INDEX(Product[Product Name],MATCH(Sales_Data[[#This Row],[ProductID]],Product[ProductID],0))</f>
        <v>Natura RS-12</v>
      </c>
      <c r="L518">
        <f>1/COUNTIFS(Sales_Data[Product Name],Sales_Data[[#This Row],[Product Name]])</f>
        <v>0.25</v>
      </c>
      <c r="M518" t="str">
        <f>INDEX(Product[Category],MATCH(Sales_Data[[#This Row],[ProductID]],Product[ProductID],0))</f>
        <v>Rural</v>
      </c>
      <c r="N518" t="str">
        <f>INDEX(Product[Segment],MATCH(Sales_Data[[#This Row],[ProductID]],Product[ProductID],0))</f>
        <v>Select</v>
      </c>
      <c r="O518">
        <f>INDEX(Product[ManufacturerID],MATCH(Sales_Data[[#This Row],[ProductID]],Product[ProductID],0))</f>
        <v>8</v>
      </c>
      <c r="P518" s="5" t="str">
        <f>INDEX(Manufacturer[Manufacturer Name],MATCH(Sales_Data[[#This Row],[Manufacturer ID]],Manufacturer[ManufacturerID],0))</f>
        <v>Natura</v>
      </c>
      <c r="Q518" s="5">
        <f>1/COUNTIFS(Sales_Data[Manufacturer Name],Sales_Data[[#This Row],[Manufacturer Name]])</f>
        <v>3.952569169960474E-3</v>
      </c>
    </row>
    <row r="519" spans="1:17" x14ac:dyDescent="0.25">
      <c r="A519">
        <v>808</v>
      </c>
      <c r="B519" s="2">
        <v>42131</v>
      </c>
      <c r="C519" s="2" t="str">
        <f>TEXT(Sales_Data[[#This Row],[Date]],"yyyy")</f>
        <v>2015</v>
      </c>
      <c r="D519" s="2" t="str">
        <f>TEXT(Sales_Data[[#This Row],[Date]],"mmmm")</f>
        <v>May</v>
      </c>
      <c r="E519" s="2" t="str">
        <f>TEXT(Sales_Data[[#This Row],[Date]],"dddd")</f>
        <v>Thursday</v>
      </c>
      <c r="F519" t="s">
        <v>1219</v>
      </c>
      <c r="G519">
        <v>1</v>
      </c>
      <c r="H519" s="3">
        <v>4535.37</v>
      </c>
      <c r="I519" t="s">
        <v>20</v>
      </c>
      <c r="J519" t="str">
        <f>INDEX(Location[State],MATCH(Sales_Data[[#This Row],[Zip]],Location[Zip],0))</f>
        <v>Manitoba</v>
      </c>
      <c r="K519" t="str">
        <f>INDEX(Product[Product Name],MATCH(Sales_Data[[#This Row],[ProductID]],Product[ProductID],0))</f>
        <v>Natura RS-12</v>
      </c>
      <c r="L519">
        <f>1/COUNTIFS(Sales_Data[Product Name],Sales_Data[[#This Row],[Product Name]])</f>
        <v>0.25</v>
      </c>
      <c r="M519" t="str">
        <f>INDEX(Product[Category],MATCH(Sales_Data[[#This Row],[ProductID]],Product[ProductID],0))</f>
        <v>Rural</v>
      </c>
      <c r="N519" t="str">
        <f>INDEX(Product[Segment],MATCH(Sales_Data[[#This Row],[ProductID]],Product[ProductID],0))</f>
        <v>Select</v>
      </c>
      <c r="O519">
        <f>INDEX(Product[ManufacturerID],MATCH(Sales_Data[[#This Row],[ProductID]],Product[ProductID],0))</f>
        <v>8</v>
      </c>
      <c r="P519" s="5" t="str">
        <f>INDEX(Manufacturer[Manufacturer Name],MATCH(Sales_Data[[#This Row],[Manufacturer ID]],Manufacturer[ManufacturerID],0))</f>
        <v>Natura</v>
      </c>
      <c r="Q519" s="5">
        <f>1/COUNTIFS(Sales_Data[Manufacturer Name],Sales_Data[[#This Row],[Manufacturer Name]])</f>
        <v>3.952569169960474E-3</v>
      </c>
    </row>
    <row r="520" spans="1:17" x14ac:dyDescent="0.25">
      <c r="A520">
        <v>819</v>
      </c>
      <c r="B520" s="2">
        <v>42059</v>
      </c>
      <c r="C520" s="2" t="str">
        <f>TEXT(Sales_Data[[#This Row],[Date]],"yyyy")</f>
        <v>2015</v>
      </c>
      <c r="D520" s="2" t="str">
        <f>TEXT(Sales_Data[[#This Row],[Date]],"mmmm")</f>
        <v>February</v>
      </c>
      <c r="E520" s="2" t="str">
        <f>TEXT(Sales_Data[[#This Row],[Date]],"dddd")</f>
        <v>Tuesday</v>
      </c>
      <c r="F520" t="s">
        <v>1393</v>
      </c>
      <c r="G520">
        <v>1</v>
      </c>
      <c r="H520" s="3">
        <v>15528.87</v>
      </c>
      <c r="I520" t="s">
        <v>20</v>
      </c>
      <c r="J520" t="str">
        <f>INDEX(Location[State],MATCH(Sales_Data[[#This Row],[Zip]],Location[Zip],0))</f>
        <v>Alberta</v>
      </c>
      <c r="K520" t="str">
        <f>INDEX(Product[Product Name],MATCH(Sales_Data[[#This Row],[ProductID]],Product[ProductID],0))</f>
        <v>Natura UM-03</v>
      </c>
      <c r="L520">
        <f>1/COUNTIFS(Sales_Data[Product Name],Sales_Data[[#This Row],[Product Name]])</f>
        <v>0.33333333333333331</v>
      </c>
      <c r="M520" t="str">
        <f>INDEX(Product[Category],MATCH(Sales_Data[[#This Row],[ProductID]],Product[ProductID],0))</f>
        <v>Urban</v>
      </c>
      <c r="N520" t="str">
        <f>INDEX(Product[Segment],MATCH(Sales_Data[[#This Row],[ProductID]],Product[ProductID],0))</f>
        <v>Moderation</v>
      </c>
      <c r="O520">
        <f>INDEX(Product[ManufacturerID],MATCH(Sales_Data[[#This Row],[ProductID]],Product[ProductID],0))</f>
        <v>8</v>
      </c>
      <c r="P520" s="5" t="str">
        <f>INDEX(Manufacturer[Manufacturer Name],MATCH(Sales_Data[[#This Row],[Manufacturer ID]],Manufacturer[ManufacturerID],0))</f>
        <v>Natura</v>
      </c>
      <c r="Q520" s="5">
        <f>1/COUNTIFS(Sales_Data[Manufacturer Name],Sales_Data[[#This Row],[Manufacturer Name]])</f>
        <v>3.952569169960474E-3</v>
      </c>
    </row>
    <row r="521" spans="1:17" x14ac:dyDescent="0.25">
      <c r="A521">
        <v>819</v>
      </c>
      <c r="B521" s="2">
        <v>42076</v>
      </c>
      <c r="C521" s="2" t="str">
        <f>TEXT(Sales_Data[[#This Row],[Date]],"yyyy")</f>
        <v>2015</v>
      </c>
      <c r="D521" s="2" t="str">
        <f>TEXT(Sales_Data[[#This Row],[Date]],"mmmm")</f>
        <v>March</v>
      </c>
      <c r="E521" s="2" t="str">
        <f>TEXT(Sales_Data[[#This Row],[Date]],"dddd")</f>
        <v>Friday</v>
      </c>
      <c r="F521" t="s">
        <v>1563</v>
      </c>
      <c r="G521">
        <v>1</v>
      </c>
      <c r="H521" s="3">
        <v>16757.37</v>
      </c>
      <c r="I521" t="s">
        <v>20</v>
      </c>
      <c r="J521" t="str">
        <f>INDEX(Location[State],MATCH(Sales_Data[[#This Row],[Zip]],Location[Zip],0))</f>
        <v>British Columbia</v>
      </c>
      <c r="K521" t="str">
        <f>INDEX(Product[Product Name],MATCH(Sales_Data[[#This Row],[ProductID]],Product[ProductID],0))</f>
        <v>Natura UM-03</v>
      </c>
      <c r="L521">
        <f>1/COUNTIFS(Sales_Data[Product Name],Sales_Data[[#This Row],[Product Name]])</f>
        <v>0.33333333333333331</v>
      </c>
      <c r="M521" t="str">
        <f>INDEX(Product[Category],MATCH(Sales_Data[[#This Row],[ProductID]],Product[ProductID],0))</f>
        <v>Urban</v>
      </c>
      <c r="N521" t="str">
        <f>INDEX(Product[Segment],MATCH(Sales_Data[[#This Row],[ProductID]],Product[ProductID],0))</f>
        <v>Moderation</v>
      </c>
      <c r="O521">
        <f>INDEX(Product[ManufacturerID],MATCH(Sales_Data[[#This Row],[ProductID]],Product[ProductID],0))</f>
        <v>8</v>
      </c>
      <c r="P521" s="5" t="str">
        <f>INDEX(Manufacturer[Manufacturer Name],MATCH(Sales_Data[[#This Row],[Manufacturer ID]],Manufacturer[ManufacturerID],0))</f>
        <v>Natura</v>
      </c>
      <c r="Q521" s="5">
        <f>1/COUNTIFS(Sales_Data[Manufacturer Name],Sales_Data[[#This Row],[Manufacturer Name]])</f>
        <v>3.952569169960474E-3</v>
      </c>
    </row>
    <row r="522" spans="1:17" x14ac:dyDescent="0.25">
      <c r="A522">
        <v>819</v>
      </c>
      <c r="B522" s="2">
        <v>42146</v>
      </c>
      <c r="C522" s="2" t="str">
        <f>TEXT(Sales_Data[[#This Row],[Date]],"yyyy")</f>
        <v>2015</v>
      </c>
      <c r="D522" s="2" t="str">
        <f>TEXT(Sales_Data[[#This Row],[Date]],"mmmm")</f>
        <v>May</v>
      </c>
      <c r="E522" s="2" t="str">
        <f>TEXT(Sales_Data[[#This Row],[Date]],"dddd")</f>
        <v>Friday</v>
      </c>
      <c r="F522" t="s">
        <v>1564</v>
      </c>
      <c r="G522">
        <v>1</v>
      </c>
      <c r="H522" s="3">
        <v>16757.37</v>
      </c>
      <c r="I522" t="s">
        <v>20</v>
      </c>
      <c r="J522" t="str">
        <f>INDEX(Location[State],MATCH(Sales_Data[[#This Row],[Zip]],Location[Zip],0))</f>
        <v>British Columbia</v>
      </c>
      <c r="K522" t="str">
        <f>INDEX(Product[Product Name],MATCH(Sales_Data[[#This Row],[ProductID]],Product[ProductID],0))</f>
        <v>Natura UM-03</v>
      </c>
      <c r="L522">
        <f>1/COUNTIFS(Sales_Data[Product Name],Sales_Data[[#This Row],[Product Name]])</f>
        <v>0.33333333333333331</v>
      </c>
      <c r="M522" t="str">
        <f>INDEX(Product[Category],MATCH(Sales_Data[[#This Row],[ProductID]],Product[ProductID],0))</f>
        <v>Urban</v>
      </c>
      <c r="N522" t="str">
        <f>INDEX(Product[Segment],MATCH(Sales_Data[[#This Row],[ProductID]],Product[ProductID],0))</f>
        <v>Moderation</v>
      </c>
      <c r="O522">
        <f>INDEX(Product[ManufacturerID],MATCH(Sales_Data[[#This Row],[ProductID]],Product[ProductID],0))</f>
        <v>8</v>
      </c>
      <c r="P522" s="5" t="str">
        <f>INDEX(Manufacturer[Manufacturer Name],MATCH(Sales_Data[[#This Row],[Manufacturer ID]],Manufacturer[ManufacturerID],0))</f>
        <v>Natura</v>
      </c>
      <c r="Q522" s="5">
        <f>1/COUNTIFS(Sales_Data[Manufacturer Name],Sales_Data[[#This Row],[Manufacturer Name]])</f>
        <v>3.952569169960474E-3</v>
      </c>
    </row>
    <row r="523" spans="1:17" x14ac:dyDescent="0.25">
      <c r="A523">
        <v>826</v>
      </c>
      <c r="B523" s="2">
        <v>42122</v>
      </c>
      <c r="C523" s="2" t="str">
        <f>TEXT(Sales_Data[[#This Row],[Date]],"yyyy")</f>
        <v>2015</v>
      </c>
      <c r="D523" s="2" t="str">
        <f>TEXT(Sales_Data[[#This Row],[Date]],"mmmm")</f>
        <v>April</v>
      </c>
      <c r="E523" s="2" t="str">
        <f>TEXT(Sales_Data[[#This Row],[Date]],"dddd")</f>
        <v>Tuesday</v>
      </c>
      <c r="F523" t="s">
        <v>1229</v>
      </c>
      <c r="G523">
        <v>1</v>
      </c>
      <c r="H523" s="3">
        <v>14426.37</v>
      </c>
      <c r="I523" t="s">
        <v>20</v>
      </c>
      <c r="J523" t="str">
        <f>INDEX(Location[State],MATCH(Sales_Data[[#This Row],[Zip]],Location[Zip],0))</f>
        <v>Manitoba</v>
      </c>
      <c r="K523" t="str">
        <f>INDEX(Product[Product Name],MATCH(Sales_Data[[#This Row],[ProductID]],Product[ProductID],0))</f>
        <v>Natura UM-10</v>
      </c>
      <c r="L523">
        <f>1/COUNTIFS(Sales_Data[Product Name],Sales_Data[[#This Row],[Product Name]])</f>
        <v>7.1428571428571425E-2</v>
      </c>
      <c r="M523" t="str">
        <f>INDEX(Product[Category],MATCH(Sales_Data[[#This Row],[ProductID]],Product[ProductID],0))</f>
        <v>Urban</v>
      </c>
      <c r="N523" t="str">
        <f>INDEX(Product[Segment],MATCH(Sales_Data[[#This Row],[ProductID]],Product[ProductID],0))</f>
        <v>Moderation</v>
      </c>
      <c r="O523">
        <f>INDEX(Product[ManufacturerID],MATCH(Sales_Data[[#This Row],[ProductID]],Product[ProductID],0))</f>
        <v>8</v>
      </c>
      <c r="P523" s="5" t="str">
        <f>INDEX(Manufacturer[Manufacturer Name],MATCH(Sales_Data[[#This Row],[Manufacturer ID]],Manufacturer[ManufacturerID],0))</f>
        <v>Natura</v>
      </c>
      <c r="Q523" s="5">
        <f>1/COUNTIFS(Sales_Data[Manufacturer Name],Sales_Data[[#This Row],[Manufacturer Name]])</f>
        <v>3.952569169960474E-3</v>
      </c>
    </row>
    <row r="524" spans="1:17" x14ac:dyDescent="0.25">
      <c r="A524">
        <v>826</v>
      </c>
      <c r="B524" s="2">
        <v>42034</v>
      </c>
      <c r="C524" s="2" t="str">
        <f>TEXT(Sales_Data[[#This Row],[Date]],"yyyy")</f>
        <v>2015</v>
      </c>
      <c r="D524" s="2" t="str">
        <f>TEXT(Sales_Data[[#This Row],[Date]],"mmmm")</f>
        <v>January</v>
      </c>
      <c r="E524" s="2" t="str">
        <f>TEXT(Sales_Data[[#This Row],[Date]],"dddd")</f>
        <v>Friday</v>
      </c>
      <c r="F524" t="s">
        <v>1411</v>
      </c>
      <c r="G524">
        <v>1</v>
      </c>
      <c r="H524" s="3">
        <v>14426.37</v>
      </c>
      <c r="I524" t="s">
        <v>20</v>
      </c>
      <c r="J524" t="str">
        <f>INDEX(Location[State],MATCH(Sales_Data[[#This Row],[Zip]],Location[Zip],0))</f>
        <v>Alberta</v>
      </c>
      <c r="K524" t="str">
        <f>INDEX(Product[Product Name],MATCH(Sales_Data[[#This Row],[ProductID]],Product[ProductID],0))</f>
        <v>Natura UM-10</v>
      </c>
      <c r="L524">
        <f>1/COUNTIFS(Sales_Data[Product Name],Sales_Data[[#This Row],[Product Name]])</f>
        <v>7.1428571428571425E-2</v>
      </c>
      <c r="M524" t="str">
        <f>INDEX(Product[Category],MATCH(Sales_Data[[#This Row],[ProductID]],Product[ProductID],0))</f>
        <v>Urban</v>
      </c>
      <c r="N524" t="str">
        <f>INDEX(Product[Segment],MATCH(Sales_Data[[#This Row],[ProductID]],Product[ProductID],0))</f>
        <v>Moderation</v>
      </c>
      <c r="O524">
        <f>INDEX(Product[ManufacturerID],MATCH(Sales_Data[[#This Row],[ProductID]],Product[ProductID],0))</f>
        <v>8</v>
      </c>
      <c r="P524" s="5" t="str">
        <f>INDEX(Manufacturer[Manufacturer Name],MATCH(Sales_Data[[#This Row],[Manufacturer ID]],Manufacturer[ManufacturerID],0))</f>
        <v>Natura</v>
      </c>
      <c r="Q524" s="5">
        <f>1/COUNTIFS(Sales_Data[Manufacturer Name],Sales_Data[[#This Row],[Manufacturer Name]])</f>
        <v>3.952569169960474E-3</v>
      </c>
    </row>
    <row r="525" spans="1:17" x14ac:dyDescent="0.25">
      <c r="A525">
        <v>826</v>
      </c>
      <c r="B525" s="2">
        <v>42058</v>
      </c>
      <c r="C525" s="2" t="str">
        <f>TEXT(Sales_Data[[#This Row],[Date]],"yyyy")</f>
        <v>2015</v>
      </c>
      <c r="D525" s="2" t="str">
        <f>TEXT(Sales_Data[[#This Row],[Date]],"mmmm")</f>
        <v>February</v>
      </c>
      <c r="E525" s="2" t="str">
        <f>TEXT(Sales_Data[[#This Row],[Date]],"dddd")</f>
        <v>Monday</v>
      </c>
      <c r="F525" t="s">
        <v>1229</v>
      </c>
      <c r="G525">
        <v>1</v>
      </c>
      <c r="H525" s="3">
        <v>14426.37</v>
      </c>
      <c r="I525" t="s">
        <v>20</v>
      </c>
      <c r="J525" t="str">
        <f>INDEX(Location[State],MATCH(Sales_Data[[#This Row],[Zip]],Location[Zip],0))</f>
        <v>Manitoba</v>
      </c>
      <c r="K525" t="str">
        <f>INDEX(Product[Product Name],MATCH(Sales_Data[[#This Row],[ProductID]],Product[ProductID],0))</f>
        <v>Natura UM-10</v>
      </c>
      <c r="L525">
        <f>1/COUNTIFS(Sales_Data[Product Name],Sales_Data[[#This Row],[Product Name]])</f>
        <v>7.1428571428571425E-2</v>
      </c>
      <c r="M525" t="str">
        <f>INDEX(Product[Category],MATCH(Sales_Data[[#This Row],[ProductID]],Product[ProductID],0))</f>
        <v>Urban</v>
      </c>
      <c r="N525" t="str">
        <f>INDEX(Product[Segment],MATCH(Sales_Data[[#This Row],[ProductID]],Product[ProductID],0))</f>
        <v>Moderation</v>
      </c>
      <c r="O525">
        <f>INDEX(Product[ManufacturerID],MATCH(Sales_Data[[#This Row],[ProductID]],Product[ProductID],0))</f>
        <v>8</v>
      </c>
      <c r="P525" s="5" t="str">
        <f>INDEX(Manufacturer[Manufacturer Name],MATCH(Sales_Data[[#This Row],[Manufacturer ID]],Manufacturer[ManufacturerID],0))</f>
        <v>Natura</v>
      </c>
      <c r="Q525" s="5">
        <f>1/COUNTIFS(Sales_Data[Manufacturer Name],Sales_Data[[#This Row],[Manufacturer Name]])</f>
        <v>3.952569169960474E-3</v>
      </c>
    </row>
    <row r="526" spans="1:17" x14ac:dyDescent="0.25">
      <c r="A526">
        <v>826</v>
      </c>
      <c r="B526" s="2">
        <v>42122</v>
      </c>
      <c r="C526" s="2" t="str">
        <f>TEXT(Sales_Data[[#This Row],[Date]],"yyyy")</f>
        <v>2015</v>
      </c>
      <c r="D526" s="2" t="str">
        <f>TEXT(Sales_Data[[#This Row],[Date]],"mmmm")</f>
        <v>April</v>
      </c>
      <c r="E526" s="2" t="str">
        <f>TEXT(Sales_Data[[#This Row],[Date]],"dddd")</f>
        <v>Tuesday</v>
      </c>
      <c r="F526" t="s">
        <v>1560</v>
      </c>
      <c r="G526">
        <v>1</v>
      </c>
      <c r="H526" s="3">
        <v>13229.37</v>
      </c>
      <c r="I526" t="s">
        <v>20</v>
      </c>
      <c r="J526" t="str">
        <f>INDEX(Location[State],MATCH(Sales_Data[[#This Row],[Zip]],Location[Zip],0))</f>
        <v>British Columbia</v>
      </c>
      <c r="K526" t="str">
        <f>INDEX(Product[Product Name],MATCH(Sales_Data[[#This Row],[ProductID]],Product[ProductID],0))</f>
        <v>Natura UM-10</v>
      </c>
      <c r="L526">
        <f>1/COUNTIFS(Sales_Data[Product Name],Sales_Data[[#This Row],[Product Name]])</f>
        <v>7.1428571428571425E-2</v>
      </c>
      <c r="M526" t="str">
        <f>INDEX(Product[Category],MATCH(Sales_Data[[#This Row],[ProductID]],Product[ProductID],0))</f>
        <v>Urban</v>
      </c>
      <c r="N526" t="str">
        <f>INDEX(Product[Segment],MATCH(Sales_Data[[#This Row],[ProductID]],Product[ProductID],0))</f>
        <v>Moderation</v>
      </c>
      <c r="O526">
        <f>INDEX(Product[ManufacturerID],MATCH(Sales_Data[[#This Row],[ProductID]],Product[ProductID],0))</f>
        <v>8</v>
      </c>
      <c r="P526" s="5" t="str">
        <f>INDEX(Manufacturer[Manufacturer Name],MATCH(Sales_Data[[#This Row],[Manufacturer ID]],Manufacturer[ManufacturerID],0))</f>
        <v>Natura</v>
      </c>
      <c r="Q526" s="5">
        <f>1/COUNTIFS(Sales_Data[Manufacturer Name],Sales_Data[[#This Row],[Manufacturer Name]])</f>
        <v>3.952569169960474E-3</v>
      </c>
    </row>
    <row r="527" spans="1:17" x14ac:dyDescent="0.25">
      <c r="A527">
        <v>826</v>
      </c>
      <c r="B527" s="2">
        <v>42089</v>
      </c>
      <c r="C527" s="2" t="str">
        <f>TEXT(Sales_Data[[#This Row],[Date]],"yyyy")</f>
        <v>2015</v>
      </c>
      <c r="D527" s="2" t="str">
        <f>TEXT(Sales_Data[[#This Row],[Date]],"mmmm")</f>
        <v>March</v>
      </c>
      <c r="E527" s="2" t="str">
        <f>TEXT(Sales_Data[[#This Row],[Date]],"dddd")</f>
        <v>Thursday</v>
      </c>
      <c r="F527" t="s">
        <v>680</v>
      </c>
      <c r="G527">
        <v>1</v>
      </c>
      <c r="H527" s="3">
        <v>12536.37</v>
      </c>
      <c r="I527" t="s">
        <v>20</v>
      </c>
      <c r="J527" t="str">
        <f>INDEX(Location[State],MATCH(Sales_Data[[#This Row],[Zip]],Location[Zip],0))</f>
        <v>Ontario</v>
      </c>
      <c r="K527" t="str">
        <f>INDEX(Product[Product Name],MATCH(Sales_Data[[#This Row],[ProductID]],Product[ProductID],0))</f>
        <v>Natura UM-10</v>
      </c>
      <c r="L527">
        <f>1/COUNTIFS(Sales_Data[Product Name],Sales_Data[[#This Row],[Product Name]])</f>
        <v>7.1428571428571425E-2</v>
      </c>
      <c r="M527" t="str">
        <f>INDEX(Product[Category],MATCH(Sales_Data[[#This Row],[ProductID]],Product[ProductID],0))</f>
        <v>Urban</v>
      </c>
      <c r="N527" t="str">
        <f>INDEX(Product[Segment],MATCH(Sales_Data[[#This Row],[ProductID]],Product[ProductID],0))</f>
        <v>Moderation</v>
      </c>
      <c r="O527">
        <f>INDEX(Product[ManufacturerID],MATCH(Sales_Data[[#This Row],[ProductID]],Product[ProductID],0))</f>
        <v>8</v>
      </c>
      <c r="P527" s="5" t="str">
        <f>INDEX(Manufacturer[Manufacturer Name],MATCH(Sales_Data[[#This Row],[Manufacturer ID]],Manufacturer[ManufacturerID],0))</f>
        <v>Natura</v>
      </c>
      <c r="Q527" s="5">
        <f>1/COUNTIFS(Sales_Data[Manufacturer Name],Sales_Data[[#This Row],[Manufacturer Name]])</f>
        <v>3.952569169960474E-3</v>
      </c>
    </row>
    <row r="528" spans="1:17" x14ac:dyDescent="0.25">
      <c r="A528">
        <v>826</v>
      </c>
      <c r="B528" s="2">
        <v>42184</v>
      </c>
      <c r="C528" s="2" t="str">
        <f>TEXT(Sales_Data[[#This Row],[Date]],"yyyy")</f>
        <v>2015</v>
      </c>
      <c r="D528" s="2" t="str">
        <f>TEXT(Sales_Data[[#This Row],[Date]],"mmmm")</f>
        <v>June</v>
      </c>
      <c r="E528" s="2" t="str">
        <f>TEXT(Sales_Data[[#This Row],[Date]],"dddd")</f>
        <v>Monday</v>
      </c>
      <c r="F528" t="s">
        <v>1401</v>
      </c>
      <c r="G528">
        <v>1</v>
      </c>
      <c r="H528" s="3">
        <v>14426.37</v>
      </c>
      <c r="I528" t="s">
        <v>20</v>
      </c>
      <c r="J528" t="str">
        <f>INDEX(Location[State],MATCH(Sales_Data[[#This Row],[Zip]],Location[Zip],0))</f>
        <v>Alberta</v>
      </c>
      <c r="K528" t="str">
        <f>INDEX(Product[Product Name],MATCH(Sales_Data[[#This Row],[ProductID]],Product[ProductID],0))</f>
        <v>Natura UM-10</v>
      </c>
      <c r="L528">
        <f>1/COUNTIFS(Sales_Data[Product Name],Sales_Data[[#This Row],[Product Name]])</f>
        <v>7.1428571428571425E-2</v>
      </c>
      <c r="M528" t="str">
        <f>INDEX(Product[Category],MATCH(Sales_Data[[#This Row],[ProductID]],Product[ProductID],0))</f>
        <v>Urban</v>
      </c>
      <c r="N528" t="str">
        <f>INDEX(Product[Segment],MATCH(Sales_Data[[#This Row],[ProductID]],Product[ProductID],0))</f>
        <v>Moderation</v>
      </c>
      <c r="O528">
        <f>INDEX(Product[ManufacturerID],MATCH(Sales_Data[[#This Row],[ProductID]],Product[ProductID],0))</f>
        <v>8</v>
      </c>
      <c r="P528" s="5" t="str">
        <f>INDEX(Manufacturer[Manufacturer Name],MATCH(Sales_Data[[#This Row],[Manufacturer ID]],Manufacturer[ManufacturerID],0))</f>
        <v>Natura</v>
      </c>
      <c r="Q528" s="5">
        <f>1/COUNTIFS(Sales_Data[Manufacturer Name],Sales_Data[[#This Row],[Manufacturer Name]])</f>
        <v>3.952569169960474E-3</v>
      </c>
    </row>
    <row r="529" spans="1:17" x14ac:dyDescent="0.25">
      <c r="A529">
        <v>826</v>
      </c>
      <c r="B529" s="2">
        <v>42143</v>
      </c>
      <c r="C529" s="2" t="str">
        <f>TEXT(Sales_Data[[#This Row],[Date]],"yyyy")</f>
        <v>2015</v>
      </c>
      <c r="D529" s="2" t="str">
        <f>TEXT(Sales_Data[[#This Row],[Date]],"mmmm")</f>
        <v>May</v>
      </c>
      <c r="E529" s="2" t="str">
        <f>TEXT(Sales_Data[[#This Row],[Date]],"dddd")</f>
        <v>Tuesday</v>
      </c>
      <c r="F529" t="s">
        <v>1401</v>
      </c>
      <c r="G529">
        <v>1</v>
      </c>
      <c r="H529" s="3">
        <v>14426.37</v>
      </c>
      <c r="I529" t="s">
        <v>20</v>
      </c>
      <c r="J529" t="str">
        <f>INDEX(Location[State],MATCH(Sales_Data[[#This Row],[Zip]],Location[Zip],0))</f>
        <v>Alberta</v>
      </c>
      <c r="K529" t="str">
        <f>INDEX(Product[Product Name],MATCH(Sales_Data[[#This Row],[ProductID]],Product[ProductID],0))</f>
        <v>Natura UM-10</v>
      </c>
      <c r="L529">
        <f>1/COUNTIFS(Sales_Data[Product Name],Sales_Data[[#This Row],[Product Name]])</f>
        <v>7.1428571428571425E-2</v>
      </c>
      <c r="M529" t="str">
        <f>INDEX(Product[Category],MATCH(Sales_Data[[#This Row],[ProductID]],Product[ProductID],0))</f>
        <v>Urban</v>
      </c>
      <c r="N529" t="str">
        <f>INDEX(Product[Segment],MATCH(Sales_Data[[#This Row],[ProductID]],Product[ProductID],0))</f>
        <v>Moderation</v>
      </c>
      <c r="O529">
        <f>INDEX(Product[ManufacturerID],MATCH(Sales_Data[[#This Row],[ProductID]],Product[ProductID],0))</f>
        <v>8</v>
      </c>
      <c r="P529" s="5" t="str">
        <f>INDEX(Manufacturer[Manufacturer Name],MATCH(Sales_Data[[#This Row],[Manufacturer ID]],Manufacturer[ManufacturerID],0))</f>
        <v>Natura</v>
      </c>
      <c r="Q529" s="5">
        <f>1/COUNTIFS(Sales_Data[Manufacturer Name],Sales_Data[[#This Row],[Manufacturer Name]])</f>
        <v>3.952569169960474E-3</v>
      </c>
    </row>
    <row r="530" spans="1:17" x14ac:dyDescent="0.25">
      <c r="A530">
        <v>826</v>
      </c>
      <c r="B530" s="2">
        <v>42179</v>
      </c>
      <c r="C530" s="2" t="str">
        <f>TEXT(Sales_Data[[#This Row],[Date]],"yyyy")</f>
        <v>2015</v>
      </c>
      <c r="D530" s="2" t="str">
        <f>TEXT(Sales_Data[[#This Row],[Date]],"mmmm")</f>
        <v>June</v>
      </c>
      <c r="E530" s="2" t="str">
        <f>TEXT(Sales_Data[[#This Row],[Date]],"dddd")</f>
        <v>Wednesday</v>
      </c>
      <c r="F530" t="s">
        <v>435</v>
      </c>
      <c r="G530">
        <v>1</v>
      </c>
      <c r="H530" s="3">
        <v>13922.37</v>
      </c>
      <c r="I530" t="s">
        <v>20</v>
      </c>
      <c r="J530" t="str">
        <f>INDEX(Location[State],MATCH(Sales_Data[[#This Row],[Zip]],Location[Zip],0))</f>
        <v>Quebec</v>
      </c>
      <c r="K530" t="str">
        <f>INDEX(Product[Product Name],MATCH(Sales_Data[[#This Row],[ProductID]],Product[ProductID],0))</f>
        <v>Natura UM-10</v>
      </c>
      <c r="L530">
        <f>1/COUNTIFS(Sales_Data[Product Name],Sales_Data[[#This Row],[Product Name]])</f>
        <v>7.1428571428571425E-2</v>
      </c>
      <c r="M530" t="str">
        <f>INDEX(Product[Category],MATCH(Sales_Data[[#This Row],[ProductID]],Product[ProductID],0))</f>
        <v>Urban</v>
      </c>
      <c r="N530" t="str">
        <f>INDEX(Product[Segment],MATCH(Sales_Data[[#This Row],[ProductID]],Product[ProductID],0))</f>
        <v>Moderation</v>
      </c>
      <c r="O530">
        <f>INDEX(Product[ManufacturerID],MATCH(Sales_Data[[#This Row],[ProductID]],Product[ProductID],0))</f>
        <v>8</v>
      </c>
      <c r="P530" s="5" t="str">
        <f>INDEX(Manufacturer[Manufacturer Name],MATCH(Sales_Data[[#This Row],[Manufacturer ID]],Manufacturer[ManufacturerID],0))</f>
        <v>Natura</v>
      </c>
      <c r="Q530" s="5">
        <f>1/COUNTIFS(Sales_Data[Manufacturer Name],Sales_Data[[#This Row],[Manufacturer Name]])</f>
        <v>3.952569169960474E-3</v>
      </c>
    </row>
    <row r="531" spans="1:17" x14ac:dyDescent="0.25">
      <c r="A531">
        <v>826</v>
      </c>
      <c r="B531" s="2">
        <v>42153</v>
      </c>
      <c r="C531" s="2" t="str">
        <f>TEXT(Sales_Data[[#This Row],[Date]],"yyyy")</f>
        <v>2015</v>
      </c>
      <c r="D531" s="2" t="str">
        <f>TEXT(Sales_Data[[#This Row],[Date]],"mmmm")</f>
        <v>May</v>
      </c>
      <c r="E531" s="2" t="str">
        <f>TEXT(Sales_Data[[#This Row],[Date]],"dddd")</f>
        <v>Friday</v>
      </c>
      <c r="F531" t="s">
        <v>838</v>
      </c>
      <c r="G531">
        <v>1</v>
      </c>
      <c r="H531" s="3">
        <v>14426.37</v>
      </c>
      <c r="I531" t="s">
        <v>20</v>
      </c>
      <c r="J531" t="str">
        <f>INDEX(Location[State],MATCH(Sales_Data[[#This Row],[Zip]],Location[Zip],0))</f>
        <v>Ontario</v>
      </c>
      <c r="K531" t="str">
        <f>INDEX(Product[Product Name],MATCH(Sales_Data[[#This Row],[ProductID]],Product[ProductID],0))</f>
        <v>Natura UM-10</v>
      </c>
      <c r="L531">
        <f>1/COUNTIFS(Sales_Data[Product Name],Sales_Data[[#This Row],[Product Name]])</f>
        <v>7.1428571428571425E-2</v>
      </c>
      <c r="M531" t="str">
        <f>INDEX(Product[Category],MATCH(Sales_Data[[#This Row],[ProductID]],Product[ProductID],0))</f>
        <v>Urban</v>
      </c>
      <c r="N531" t="str">
        <f>INDEX(Product[Segment],MATCH(Sales_Data[[#This Row],[ProductID]],Product[ProductID],0))</f>
        <v>Moderation</v>
      </c>
      <c r="O531">
        <f>INDEX(Product[ManufacturerID],MATCH(Sales_Data[[#This Row],[ProductID]],Product[ProductID],0))</f>
        <v>8</v>
      </c>
      <c r="P531" s="5" t="str">
        <f>INDEX(Manufacturer[Manufacturer Name],MATCH(Sales_Data[[#This Row],[Manufacturer ID]],Manufacturer[ManufacturerID],0))</f>
        <v>Natura</v>
      </c>
      <c r="Q531" s="5">
        <f>1/COUNTIFS(Sales_Data[Manufacturer Name],Sales_Data[[#This Row],[Manufacturer Name]])</f>
        <v>3.952569169960474E-3</v>
      </c>
    </row>
    <row r="532" spans="1:17" x14ac:dyDescent="0.25">
      <c r="A532">
        <v>826</v>
      </c>
      <c r="B532" s="2">
        <v>42115</v>
      </c>
      <c r="C532" s="2" t="str">
        <f>TEXT(Sales_Data[[#This Row],[Date]],"yyyy")</f>
        <v>2015</v>
      </c>
      <c r="D532" s="2" t="str">
        <f>TEXT(Sales_Data[[#This Row],[Date]],"mmmm")</f>
        <v>April</v>
      </c>
      <c r="E532" s="2" t="str">
        <f>TEXT(Sales_Data[[#This Row],[Date]],"dddd")</f>
        <v>Tuesday</v>
      </c>
      <c r="F532" t="s">
        <v>675</v>
      </c>
      <c r="G532">
        <v>1</v>
      </c>
      <c r="H532" s="3">
        <v>14426.37</v>
      </c>
      <c r="I532" t="s">
        <v>20</v>
      </c>
      <c r="J532" t="str">
        <f>INDEX(Location[State],MATCH(Sales_Data[[#This Row],[Zip]],Location[Zip],0))</f>
        <v>Ontario</v>
      </c>
      <c r="K532" t="str">
        <f>INDEX(Product[Product Name],MATCH(Sales_Data[[#This Row],[ProductID]],Product[ProductID],0))</f>
        <v>Natura UM-10</v>
      </c>
      <c r="L532">
        <f>1/COUNTIFS(Sales_Data[Product Name],Sales_Data[[#This Row],[Product Name]])</f>
        <v>7.1428571428571425E-2</v>
      </c>
      <c r="M532" t="str">
        <f>INDEX(Product[Category],MATCH(Sales_Data[[#This Row],[ProductID]],Product[ProductID],0))</f>
        <v>Urban</v>
      </c>
      <c r="N532" t="str">
        <f>INDEX(Product[Segment],MATCH(Sales_Data[[#This Row],[ProductID]],Product[ProductID],0))</f>
        <v>Moderation</v>
      </c>
      <c r="O532">
        <f>INDEX(Product[ManufacturerID],MATCH(Sales_Data[[#This Row],[ProductID]],Product[ProductID],0))</f>
        <v>8</v>
      </c>
      <c r="P532" s="5" t="str">
        <f>INDEX(Manufacturer[Manufacturer Name],MATCH(Sales_Data[[#This Row],[Manufacturer ID]],Manufacturer[ManufacturerID],0))</f>
        <v>Natura</v>
      </c>
      <c r="Q532" s="5">
        <f>1/COUNTIFS(Sales_Data[Manufacturer Name],Sales_Data[[#This Row],[Manufacturer Name]])</f>
        <v>3.952569169960474E-3</v>
      </c>
    </row>
    <row r="533" spans="1:17" x14ac:dyDescent="0.25">
      <c r="A533">
        <v>826</v>
      </c>
      <c r="B533" s="2">
        <v>42152</v>
      </c>
      <c r="C533" s="2" t="str">
        <f>TEXT(Sales_Data[[#This Row],[Date]],"yyyy")</f>
        <v>2015</v>
      </c>
      <c r="D533" s="2" t="str">
        <f>TEXT(Sales_Data[[#This Row],[Date]],"mmmm")</f>
        <v>May</v>
      </c>
      <c r="E533" s="2" t="str">
        <f>TEXT(Sales_Data[[#This Row],[Date]],"dddd")</f>
        <v>Thursday</v>
      </c>
      <c r="F533" t="s">
        <v>1327</v>
      </c>
      <c r="G533">
        <v>1</v>
      </c>
      <c r="H533" s="3">
        <v>14426.37</v>
      </c>
      <c r="I533" t="s">
        <v>20</v>
      </c>
      <c r="J533" t="str">
        <f>INDEX(Location[State],MATCH(Sales_Data[[#This Row],[Zip]],Location[Zip],0))</f>
        <v>Alberta</v>
      </c>
      <c r="K533" t="str">
        <f>INDEX(Product[Product Name],MATCH(Sales_Data[[#This Row],[ProductID]],Product[ProductID],0))</f>
        <v>Natura UM-10</v>
      </c>
      <c r="L533">
        <f>1/COUNTIFS(Sales_Data[Product Name],Sales_Data[[#This Row],[Product Name]])</f>
        <v>7.1428571428571425E-2</v>
      </c>
      <c r="M533" t="str">
        <f>INDEX(Product[Category],MATCH(Sales_Data[[#This Row],[ProductID]],Product[ProductID],0))</f>
        <v>Urban</v>
      </c>
      <c r="N533" t="str">
        <f>INDEX(Product[Segment],MATCH(Sales_Data[[#This Row],[ProductID]],Product[ProductID],0))</f>
        <v>Moderation</v>
      </c>
      <c r="O533">
        <f>INDEX(Product[ManufacturerID],MATCH(Sales_Data[[#This Row],[ProductID]],Product[ProductID],0))</f>
        <v>8</v>
      </c>
      <c r="P533" s="5" t="str">
        <f>INDEX(Manufacturer[Manufacturer Name],MATCH(Sales_Data[[#This Row],[Manufacturer ID]],Manufacturer[ManufacturerID],0))</f>
        <v>Natura</v>
      </c>
      <c r="Q533" s="5">
        <f>1/COUNTIFS(Sales_Data[Manufacturer Name],Sales_Data[[#This Row],[Manufacturer Name]])</f>
        <v>3.952569169960474E-3</v>
      </c>
    </row>
    <row r="534" spans="1:17" x14ac:dyDescent="0.25">
      <c r="A534">
        <v>826</v>
      </c>
      <c r="B534" s="2">
        <v>42060</v>
      </c>
      <c r="C534" s="2" t="str">
        <f>TEXT(Sales_Data[[#This Row],[Date]],"yyyy")</f>
        <v>2015</v>
      </c>
      <c r="D534" s="2" t="str">
        <f>TEXT(Sales_Data[[#This Row],[Date]],"mmmm")</f>
        <v>February</v>
      </c>
      <c r="E534" s="2" t="str">
        <f>TEXT(Sales_Data[[#This Row],[Date]],"dddd")</f>
        <v>Wednesday</v>
      </c>
      <c r="F534" t="s">
        <v>1578</v>
      </c>
      <c r="G534">
        <v>1</v>
      </c>
      <c r="H534" s="3">
        <v>13229.37</v>
      </c>
      <c r="I534" t="s">
        <v>20</v>
      </c>
      <c r="J534" t="str">
        <f>INDEX(Location[State],MATCH(Sales_Data[[#This Row],[Zip]],Location[Zip],0))</f>
        <v>British Columbia</v>
      </c>
      <c r="K534" t="str">
        <f>INDEX(Product[Product Name],MATCH(Sales_Data[[#This Row],[ProductID]],Product[ProductID],0))</f>
        <v>Natura UM-10</v>
      </c>
      <c r="L534">
        <f>1/COUNTIFS(Sales_Data[Product Name],Sales_Data[[#This Row],[Product Name]])</f>
        <v>7.1428571428571425E-2</v>
      </c>
      <c r="M534" t="str">
        <f>INDEX(Product[Category],MATCH(Sales_Data[[#This Row],[ProductID]],Product[ProductID],0))</f>
        <v>Urban</v>
      </c>
      <c r="N534" t="str">
        <f>INDEX(Product[Segment],MATCH(Sales_Data[[#This Row],[ProductID]],Product[ProductID],0))</f>
        <v>Moderation</v>
      </c>
      <c r="O534">
        <f>INDEX(Product[ManufacturerID],MATCH(Sales_Data[[#This Row],[ProductID]],Product[ProductID],0))</f>
        <v>8</v>
      </c>
      <c r="P534" s="5" t="str">
        <f>INDEX(Manufacturer[Manufacturer Name],MATCH(Sales_Data[[#This Row],[Manufacturer ID]],Manufacturer[ManufacturerID],0))</f>
        <v>Natura</v>
      </c>
      <c r="Q534" s="5">
        <f>1/COUNTIFS(Sales_Data[Manufacturer Name],Sales_Data[[#This Row],[Manufacturer Name]])</f>
        <v>3.952569169960474E-3</v>
      </c>
    </row>
    <row r="535" spans="1:17" x14ac:dyDescent="0.25">
      <c r="A535">
        <v>826</v>
      </c>
      <c r="B535" s="2">
        <v>42106</v>
      </c>
      <c r="C535" s="2" t="str">
        <f>TEXT(Sales_Data[[#This Row],[Date]],"yyyy")</f>
        <v>2015</v>
      </c>
      <c r="D535" s="2" t="str">
        <f>TEXT(Sales_Data[[#This Row],[Date]],"mmmm")</f>
        <v>April</v>
      </c>
      <c r="E535" s="2" t="str">
        <f>TEXT(Sales_Data[[#This Row],[Date]],"dddd")</f>
        <v>Sunday</v>
      </c>
      <c r="F535" t="s">
        <v>687</v>
      </c>
      <c r="G535">
        <v>1</v>
      </c>
      <c r="H535" s="3">
        <v>13922.37</v>
      </c>
      <c r="I535" t="s">
        <v>20</v>
      </c>
      <c r="J535" t="str">
        <f>INDEX(Location[State],MATCH(Sales_Data[[#This Row],[Zip]],Location[Zip],0))</f>
        <v>Ontario</v>
      </c>
      <c r="K535" t="str">
        <f>INDEX(Product[Product Name],MATCH(Sales_Data[[#This Row],[ProductID]],Product[ProductID],0))</f>
        <v>Natura UM-10</v>
      </c>
      <c r="L535">
        <f>1/COUNTIFS(Sales_Data[Product Name],Sales_Data[[#This Row],[Product Name]])</f>
        <v>7.1428571428571425E-2</v>
      </c>
      <c r="M535" t="str">
        <f>INDEX(Product[Category],MATCH(Sales_Data[[#This Row],[ProductID]],Product[ProductID],0))</f>
        <v>Urban</v>
      </c>
      <c r="N535" t="str">
        <f>INDEX(Product[Segment],MATCH(Sales_Data[[#This Row],[ProductID]],Product[ProductID],0))</f>
        <v>Moderation</v>
      </c>
      <c r="O535">
        <f>INDEX(Product[ManufacturerID],MATCH(Sales_Data[[#This Row],[ProductID]],Product[ProductID],0))</f>
        <v>8</v>
      </c>
      <c r="P535" s="5" t="str">
        <f>INDEX(Manufacturer[Manufacturer Name],MATCH(Sales_Data[[#This Row],[Manufacturer ID]],Manufacturer[ManufacturerID],0))</f>
        <v>Natura</v>
      </c>
      <c r="Q535" s="5">
        <f>1/COUNTIFS(Sales_Data[Manufacturer Name],Sales_Data[[#This Row],[Manufacturer Name]])</f>
        <v>3.952569169960474E-3</v>
      </c>
    </row>
    <row r="536" spans="1:17" x14ac:dyDescent="0.25">
      <c r="A536">
        <v>826</v>
      </c>
      <c r="B536" s="2">
        <v>42167</v>
      </c>
      <c r="C536" s="2" t="str">
        <f>TEXT(Sales_Data[[#This Row],[Date]],"yyyy")</f>
        <v>2015</v>
      </c>
      <c r="D536" s="2" t="str">
        <f>TEXT(Sales_Data[[#This Row],[Date]],"mmmm")</f>
        <v>June</v>
      </c>
      <c r="E536" s="2" t="str">
        <f>TEXT(Sales_Data[[#This Row],[Date]],"dddd")</f>
        <v>Friday</v>
      </c>
      <c r="F536" t="s">
        <v>1220</v>
      </c>
      <c r="G536">
        <v>1</v>
      </c>
      <c r="H536" s="3">
        <v>14426.37</v>
      </c>
      <c r="I536" t="s">
        <v>20</v>
      </c>
      <c r="J536" t="str">
        <f>INDEX(Location[State],MATCH(Sales_Data[[#This Row],[Zip]],Location[Zip],0))</f>
        <v>Manitoba</v>
      </c>
      <c r="K536" t="str">
        <f>INDEX(Product[Product Name],MATCH(Sales_Data[[#This Row],[ProductID]],Product[ProductID],0))</f>
        <v>Natura UM-10</v>
      </c>
      <c r="L536">
        <f>1/COUNTIFS(Sales_Data[Product Name],Sales_Data[[#This Row],[Product Name]])</f>
        <v>7.1428571428571425E-2</v>
      </c>
      <c r="M536" t="str">
        <f>INDEX(Product[Category],MATCH(Sales_Data[[#This Row],[ProductID]],Product[ProductID],0))</f>
        <v>Urban</v>
      </c>
      <c r="N536" t="str">
        <f>INDEX(Product[Segment],MATCH(Sales_Data[[#This Row],[ProductID]],Product[ProductID],0))</f>
        <v>Moderation</v>
      </c>
      <c r="O536">
        <f>INDEX(Product[ManufacturerID],MATCH(Sales_Data[[#This Row],[ProductID]],Product[ProductID],0))</f>
        <v>8</v>
      </c>
      <c r="P536" s="5" t="str">
        <f>INDEX(Manufacturer[Manufacturer Name],MATCH(Sales_Data[[#This Row],[Manufacturer ID]],Manufacturer[ManufacturerID],0))</f>
        <v>Natura</v>
      </c>
      <c r="Q536" s="5">
        <f>1/COUNTIFS(Sales_Data[Manufacturer Name],Sales_Data[[#This Row],[Manufacturer Name]])</f>
        <v>3.952569169960474E-3</v>
      </c>
    </row>
    <row r="537" spans="1:17" x14ac:dyDescent="0.25">
      <c r="A537">
        <v>828</v>
      </c>
      <c r="B537" s="2">
        <v>42065</v>
      </c>
      <c r="C537" s="2" t="str">
        <f>TEXT(Sales_Data[[#This Row],[Date]],"yyyy")</f>
        <v>2015</v>
      </c>
      <c r="D537" s="2" t="str">
        <f>TEXT(Sales_Data[[#This Row],[Date]],"mmmm")</f>
        <v>March</v>
      </c>
      <c r="E537" s="2" t="str">
        <f>TEXT(Sales_Data[[#This Row],[Date]],"dddd")</f>
        <v>Monday</v>
      </c>
      <c r="F537" t="s">
        <v>1412</v>
      </c>
      <c r="G537">
        <v>1</v>
      </c>
      <c r="H537" s="3">
        <v>10153.08</v>
      </c>
      <c r="I537" t="s">
        <v>20</v>
      </c>
      <c r="J537" t="str">
        <f>INDEX(Location[State],MATCH(Sales_Data[[#This Row],[Zip]],Location[Zip],0))</f>
        <v>Alberta</v>
      </c>
      <c r="K537" t="str">
        <f>INDEX(Product[Product Name],MATCH(Sales_Data[[#This Row],[ProductID]],Product[ProductID],0))</f>
        <v>Natura UM-12</v>
      </c>
      <c r="L537">
        <f>1/COUNTIFS(Sales_Data[Product Name],Sales_Data[[#This Row],[Product Name]])</f>
        <v>1</v>
      </c>
      <c r="M537" t="str">
        <f>INDEX(Product[Category],MATCH(Sales_Data[[#This Row],[ProductID]],Product[ProductID],0))</f>
        <v>Urban</v>
      </c>
      <c r="N537" t="str">
        <f>INDEX(Product[Segment],MATCH(Sales_Data[[#This Row],[ProductID]],Product[ProductID],0))</f>
        <v>Moderation</v>
      </c>
      <c r="O537">
        <f>INDEX(Product[ManufacturerID],MATCH(Sales_Data[[#This Row],[ProductID]],Product[ProductID],0))</f>
        <v>8</v>
      </c>
      <c r="P537" s="5" t="str">
        <f>INDEX(Manufacturer[Manufacturer Name],MATCH(Sales_Data[[#This Row],[Manufacturer ID]],Manufacturer[ManufacturerID],0))</f>
        <v>Natura</v>
      </c>
      <c r="Q537" s="5">
        <f>1/COUNTIFS(Sales_Data[Manufacturer Name],Sales_Data[[#This Row],[Manufacturer Name]])</f>
        <v>3.952569169960474E-3</v>
      </c>
    </row>
    <row r="538" spans="1:17" x14ac:dyDescent="0.25">
      <c r="A538">
        <v>835</v>
      </c>
      <c r="B538" s="2">
        <v>42103</v>
      </c>
      <c r="C538" s="2" t="str">
        <f>TEXT(Sales_Data[[#This Row],[Date]],"yyyy")</f>
        <v>2015</v>
      </c>
      <c r="D538" s="2" t="str">
        <f>TEXT(Sales_Data[[#This Row],[Date]],"mmmm")</f>
        <v>April</v>
      </c>
      <c r="E538" s="2" t="str">
        <f>TEXT(Sales_Data[[#This Row],[Date]],"dddd")</f>
        <v>Thursday</v>
      </c>
      <c r="F538" t="s">
        <v>1401</v>
      </c>
      <c r="G538">
        <v>1</v>
      </c>
      <c r="H538" s="3">
        <v>6299.37</v>
      </c>
      <c r="I538" t="s">
        <v>20</v>
      </c>
      <c r="J538" t="str">
        <f>INDEX(Location[State],MATCH(Sales_Data[[#This Row],[Zip]],Location[Zip],0))</f>
        <v>Alberta</v>
      </c>
      <c r="K538" t="str">
        <f>INDEX(Product[Product Name],MATCH(Sales_Data[[#This Row],[ProductID]],Product[ProductID],0))</f>
        <v>Natura UM-19</v>
      </c>
      <c r="L538">
        <f>1/COUNTIFS(Sales_Data[Product Name],Sales_Data[[#This Row],[Product Name]])</f>
        <v>0.25</v>
      </c>
      <c r="M538" t="str">
        <f>INDEX(Product[Category],MATCH(Sales_Data[[#This Row],[ProductID]],Product[ProductID],0))</f>
        <v>Urban</v>
      </c>
      <c r="N538" t="str">
        <f>INDEX(Product[Segment],MATCH(Sales_Data[[#This Row],[ProductID]],Product[ProductID],0))</f>
        <v>Moderation</v>
      </c>
      <c r="O538">
        <f>INDEX(Product[ManufacturerID],MATCH(Sales_Data[[#This Row],[ProductID]],Product[ProductID],0))</f>
        <v>8</v>
      </c>
      <c r="P538" s="5" t="str">
        <f>INDEX(Manufacturer[Manufacturer Name],MATCH(Sales_Data[[#This Row],[Manufacturer ID]],Manufacturer[ManufacturerID],0))</f>
        <v>Natura</v>
      </c>
      <c r="Q538" s="5">
        <f>1/COUNTIFS(Sales_Data[Manufacturer Name],Sales_Data[[#This Row],[Manufacturer Name]])</f>
        <v>3.952569169960474E-3</v>
      </c>
    </row>
    <row r="539" spans="1:17" x14ac:dyDescent="0.25">
      <c r="A539">
        <v>835</v>
      </c>
      <c r="B539" s="2">
        <v>42109</v>
      </c>
      <c r="C539" s="2" t="str">
        <f>TEXT(Sales_Data[[#This Row],[Date]],"yyyy")</f>
        <v>2015</v>
      </c>
      <c r="D539" s="2" t="str">
        <f>TEXT(Sales_Data[[#This Row],[Date]],"mmmm")</f>
        <v>April</v>
      </c>
      <c r="E539" s="2" t="str">
        <f>TEXT(Sales_Data[[#This Row],[Date]],"dddd")</f>
        <v>Wednesday</v>
      </c>
      <c r="F539" t="s">
        <v>1212</v>
      </c>
      <c r="G539">
        <v>1</v>
      </c>
      <c r="H539" s="3">
        <v>6299.37</v>
      </c>
      <c r="I539" t="s">
        <v>20</v>
      </c>
      <c r="J539" t="str">
        <f>INDEX(Location[State],MATCH(Sales_Data[[#This Row],[Zip]],Location[Zip],0))</f>
        <v>Manitoba</v>
      </c>
      <c r="K539" t="str">
        <f>INDEX(Product[Product Name],MATCH(Sales_Data[[#This Row],[ProductID]],Product[ProductID],0))</f>
        <v>Natura UM-19</v>
      </c>
      <c r="L539">
        <f>1/COUNTIFS(Sales_Data[Product Name],Sales_Data[[#This Row],[Product Name]])</f>
        <v>0.25</v>
      </c>
      <c r="M539" t="str">
        <f>INDEX(Product[Category],MATCH(Sales_Data[[#This Row],[ProductID]],Product[ProductID],0))</f>
        <v>Urban</v>
      </c>
      <c r="N539" t="str">
        <f>INDEX(Product[Segment],MATCH(Sales_Data[[#This Row],[ProductID]],Product[ProductID],0))</f>
        <v>Moderation</v>
      </c>
      <c r="O539">
        <f>INDEX(Product[ManufacturerID],MATCH(Sales_Data[[#This Row],[ProductID]],Product[ProductID],0))</f>
        <v>8</v>
      </c>
      <c r="P539" s="5" t="str">
        <f>INDEX(Manufacturer[Manufacturer Name],MATCH(Sales_Data[[#This Row],[Manufacturer ID]],Manufacturer[ManufacturerID],0))</f>
        <v>Natura</v>
      </c>
      <c r="Q539" s="5">
        <f>1/COUNTIFS(Sales_Data[Manufacturer Name],Sales_Data[[#This Row],[Manufacturer Name]])</f>
        <v>3.952569169960474E-3</v>
      </c>
    </row>
    <row r="540" spans="1:17" x14ac:dyDescent="0.25">
      <c r="A540">
        <v>835</v>
      </c>
      <c r="B540" s="2">
        <v>42137</v>
      </c>
      <c r="C540" s="2" t="str">
        <f>TEXT(Sales_Data[[#This Row],[Date]],"yyyy")</f>
        <v>2015</v>
      </c>
      <c r="D540" s="2" t="str">
        <f>TEXT(Sales_Data[[#This Row],[Date]],"mmmm")</f>
        <v>May</v>
      </c>
      <c r="E540" s="2" t="str">
        <f>TEXT(Sales_Data[[#This Row],[Date]],"dddd")</f>
        <v>Wednesday</v>
      </c>
      <c r="F540" t="s">
        <v>973</v>
      </c>
      <c r="G540">
        <v>1</v>
      </c>
      <c r="H540" s="3">
        <v>6299.37</v>
      </c>
      <c r="I540" t="s">
        <v>20</v>
      </c>
      <c r="J540" t="str">
        <f>INDEX(Location[State],MATCH(Sales_Data[[#This Row],[Zip]],Location[Zip],0))</f>
        <v>Ontario</v>
      </c>
      <c r="K540" t="str">
        <f>INDEX(Product[Product Name],MATCH(Sales_Data[[#This Row],[ProductID]],Product[ProductID],0))</f>
        <v>Natura UM-19</v>
      </c>
      <c r="L540">
        <f>1/COUNTIFS(Sales_Data[Product Name],Sales_Data[[#This Row],[Product Name]])</f>
        <v>0.25</v>
      </c>
      <c r="M540" t="str">
        <f>INDEX(Product[Category],MATCH(Sales_Data[[#This Row],[ProductID]],Product[ProductID],0))</f>
        <v>Urban</v>
      </c>
      <c r="N540" t="str">
        <f>INDEX(Product[Segment],MATCH(Sales_Data[[#This Row],[ProductID]],Product[ProductID],0))</f>
        <v>Moderation</v>
      </c>
      <c r="O540">
        <f>INDEX(Product[ManufacturerID],MATCH(Sales_Data[[#This Row],[ProductID]],Product[ProductID],0))</f>
        <v>8</v>
      </c>
      <c r="P540" s="5" t="str">
        <f>INDEX(Manufacturer[Manufacturer Name],MATCH(Sales_Data[[#This Row],[Manufacturer ID]],Manufacturer[ManufacturerID],0))</f>
        <v>Natura</v>
      </c>
      <c r="Q540" s="5">
        <f>1/COUNTIFS(Sales_Data[Manufacturer Name],Sales_Data[[#This Row],[Manufacturer Name]])</f>
        <v>3.952569169960474E-3</v>
      </c>
    </row>
    <row r="541" spans="1:17" x14ac:dyDescent="0.25">
      <c r="A541">
        <v>835</v>
      </c>
      <c r="B541" s="2">
        <v>42124</v>
      </c>
      <c r="C541" s="2" t="str">
        <f>TEXT(Sales_Data[[#This Row],[Date]],"yyyy")</f>
        <v>2015</v>
      </c>
      <c r="D541" s="2" t="str">
        <f>TEXT(Sales_Data[[#This Row],[Date]],"mmmm")</f>
        <v>April</v>
      </c>
      <c r="E541" s="2" t="str">
        <f>TEXT(Sales_Data[[#This Row],[Date]],"dddd")</f>
        <v>Thursday</v>
      </c>
      <c r="F541" t="s">
        <v>978</v>
      </c>
      <c r="G541">
        <v>1</v>
      </c>
      <c r="H541" s="3">
        <v>6299.37</v>
      </c>
      <c r="I541" t="s">
        <v>20</v>
      </c>
      <c r="J541" t="str">
        <f>INDEX(Location[State],MATCH(Sales_Data[[#This Row],[Zip]],Location[Zip],0))</f>
        <v>Ontario</v>
      </c>
      <c r="K541" t="str">
        <f>INDEX(Product[Product Name],MATCH(Sales_Data[[#This Row],[ProductID]],Product[ProductID],0))</f>
        <v>Natura UM-19</v>
      </c>
      <c r="L541">
        <f>1/COUNTIFS(Sales_Data[Product Name],Sales_Data[[#This Row],[Product Name]])</f>
        <v>0.25</v>
      </c>
      <c r="M541" t="str">
        <f>INDEX(Product[Category],MATCH(Sales_Data[[#This Row],[ProductID]],Product[ProductID],0))</f>
        <v>Urban</v>
      </c>
      <c r="N541" t="str">
        <f>INDEX(Product[Segment],MATCH(Sales_Data[[#This Row],[ProductID]],Product[ProductID],0))</f>
        <v>Moderation</v>
      </c>
      <c r="O541">
        <f>INDEX(Product[ManufacturerID],MATCH(Sales_Data[[#This Row],[ProductID]],Product[ProductID],0))</f>
        <v>8</v>
      </c>
      <c r="P541" s="5" t="str">
        <f>INDEX(Manufacturer[Manufacturer Name],MATCH(Sales_Data[[#This Row],[Manufacturer ID]],Manufacturer[ManufacturerID],0))</f>
        <v>Natura</v>
      </c>
      <c r="Q541" s="5">
        <f>1/COUNTIFS(Sales_Data[Manufacturer Name],Sales_Data[[#This Row],[Manufacturer Name]])</f>
        <v>3.952569169960474E-3</v>
      </c>
    </row>
    <row r="542" spans="1:17" x14ac:dyDescent="0.25">
      <c r="A542">
        <v>862</v>
      </c>
      <c r="B542" s="2">
        <v>42176</v>
      </c>
      <c r="C542" s="2" t="str">
        <f>TEXT(Sales_Data[[#This Row],[Date]],"yyyy")</f>
        <v>2015</v>
      </c>
      <c r="D542" s="2" t="str">
        <f>TEXT(Sales_Data[[#This Row],[Date]],"mmmm")</f>
        <v>June</v>
      </c>
      <c r="E542" s="2" t="str">
        <f>TEXT(Sales_Data[[#This Row],[Date]],"dddd")</f>
        <v>Sunday</v>
      </c>
      <c r="F542" t="s">
        <v>1600</v>
      </c>
      <c r="G542">
        <v>1</v>
      </c>
      <c r="H542" s="3">
        <v>2330.37</v>
      </c>
      <c r="I542" t="s">
        <v>20</v>
      </c>
      <c r="J542" t="str">
        <f>INDEX(Location[State],MATCH(Sales_Data[[#This Row],[Zip]],Location[Zip],0))</f>
        <v>British Columbia</v>
      </c>
      <c r="K542" t="str">
        <f>INDEX(Product[Product Name],MATCH(Sales_Data[[#This Row],[ProductID]],Product[ProductID],0))</f>
        <v>Natura UR-08</v>
      </c>
      <c r="L542">
        <f>1/COUNTIFS(Sales_Data[Product Name],Sales_Data[[#This Row],[Product Name]])</f>
        <v>1</v>
      </c>
      <c r="M542" t="str">
        <f>INDEX(Product[Category],MATCH(Sales_Data[[#This Row],[ProductID]],Product[ProductID],0))</f>
        <v>Urban</v>
      </c>
      <c r="N542" t="str">
        <f>INDEX(Product[Segment],MATCH(Sales_Data[[#This Row],[ProductID]],Product[ProductID],0))</f>
        <v>Regular</v>
      </c>
      <c r="O542">
        <f>INDEX(Product[ManufacturerID],MATCH(Sales_Data[[#This Row],[ProductID]],Product[ProductID],0))</f>
        <v>8</v>
      </c>
      <c r="P542" s="5" t="str">
        <f>INDEX(Manufacturer[Manufacturer Name],MATCH(Sales_Data[[#This Row],[Manufacturer ID]],Manufacturer[ManufacturerID],0))</f>
        <v>Natura</v>
      </c>
      <c r="Q542" s="5">
        <f>1/COUNTIFS(Sales_Data[Manufacturer Name],Sales_Data[[#This Row],[Manufacturer Name]])</f>
        <v>3.952569169960474E-3</v>
      </c>
    </row>
    <row r="543" spans="1:17" x14ac:dyDescent="0.25">
      <c r="A543">
        <v>905</v>
      </c>
      <c r="B543" s="2">
        <v>42145</v>
      </c>
      <c r="C543" s="2" t="str">
        <f>TEXT(Sales_Data[[#This Row],[Date]],"yyyy")</f>
        <v>2015</v>
      </c>
      <c r="D543" s="2" t="str">
        <f>TEXT(Sales_Data[[#This Row],[Date]],"mmmm")</f>
        <v>May</v>
      </c>
      <c r="E543" s="2" t="str">
        <f>TEXT(Sales_Data[[#This Row],[Date]],"dddd")</f>
        <v>Thursday</v>
      </c>
      <c r="F543" t="s">
        <v>1578</v>
      </c>
      <c r="G543">
        <v>1</v>
      </c>
      <c r="H543" s="3">
        <v>7244.37</v>
      </c>
      <c r="I543" t="s">
        <v>20</v>
      </c>
      <c r="J543" t="str">
        <f>INDEX(Location[State],MATCH(Sales_Data[[#This Row],[Zip]],Location[Zip],0))</f>
        <v>British Columbia</v>
      </c>
      <c r="K543" t="str">
        <f>INDEX(Product[Product Name],MATCH(Sales_Data[[#This Row],[ProductID]],Product[ProductID],0))</f>
        <v>Natura UE-14</v>
      </c>
      <c r="L543">
        <f>1/COUNTIFS(Sales_Data[Product Name],Sales_Data[[#This Row],[Product Name]])</f>
        <v>1</v>
      </c>
      <c r="M543" t="str">
        <f>INDEX(Product[Category],MATCH(Sales_Data[[#This Row],[ProductID]],Product[ProductID],0))</f>
        <v>Urban</v>
      </c>
      <c r="N543" t="str">
        <f>INDEX(Product[Segment],MATCH(Sales_Data[[#This Row],[ProductID]],Product[ProductID],0))</f>
        <v>Extreme</v>
      </c>
      <c r="O543">
        <f>INDEX(Product[ManufacturerID],MATCH(Sales_Data[[#This Row],[ProductID]],Product[ProductID],0))</f>
        <v>8</v>
      </c>
      <c r="P543" s="5" t="str">
        <f>INDEX(Manufacturer[Manufacturer Name],MATCH(Sales_Data[[#This Row],[Manufacturer ID]],Manufacturer[ManufacturerID],0))</f>
        <v>Natura</v>
      </c>
      <c r="Q543" s="5">
        <f>1/COUNTIFS(Sales_Data[Manufacturer Name],Sales_Data[[#This Row],[Manufacturer Name]])</f>
        <v>3.952569169960474E-3</v>
      </c>
    </row>
    <row r="544" spans="1:17" x14ac:dyDescent="0.25">
      <c r="A544">
        <v>907</v>
      </c>
      <c r="B544" s="2">
        <v>42050</v>
      </c>
      <c r="C544" s="2" t="str">
        <f>TEXT(Sales_Data[[#This Row],[Date]],"yyyy")</f>
        <v>2015</v>
      </c>
      <c r="D544" s="2" t="str">
        <f>TEXT(Sales_Data[[#This Row],[Date]],"mmmm")</f>
        <v>February</v>
      </c>
      <c r="E544" s="2" t="str">
        <f>TEXT(Sales_Data[[#This Row],[Date]],"dddd")</f>
        <v>Sunday</v>
      </c>
      <c r="F544" t="s">
        <v>994</v>
      </c>
      <c r="G544">
        <v>1</v>
      </c>
      <c r="H544" s="3">
        <v>7307.37</v>
      </c>
      <c r="I544" t="s">
        <v>20</v>
      </c>
      <c r="J544" t="str">
        <f>INDEX(Location[State],MATCH(Sales_Data[[#This Row],[Zip]],Location[Zip],0))</f>
        <v>Ontario</v>
      </c>
      <c r="K544" t="str">
        <f>INDEX(Product[Product Name],MATCH(Sales_Data[[#This Row],[ProductID]],Product[ProductID],0))</f>
        <v>Natura UE-16</v>
      </c>
      <c r="L544">
        <f>1/COUNTIFS(Sales_Data[Product Name],Sales_Data[[#This Row],[Product Name]])</f>
        <v>6.25E-2</v>
      </c>
      <c r="M544" t="str">
        <f>INDEX(Product[Category],MATCH(Sales_Data[[#This Row],[ProductID]],Product[ProductID],0))</f>
        <v>Urban</v>
      </c>
      <c r="N544" t="str">
        <f>INDEX(Product[Segment],MATCH(Sales_Data[[#This Row],[ProductID]],Product[ProductID],0))</f>
        <v>Extreme</v>
      </c>
      <c r="O544">
        <f>INDEX(Product[ManufacturerID],MATCH(Sales_Data[[#This Row],[ProductID]],Product[ProductID],0))</f>
        <v>8</v>
      </c>
      <c r="P544" s="5" t="str">
        <f>INDEX(Manufacturer[Manufacturer Name],MATCH(Sales_Data[[#This Row],[Manufacturer ID]],Manufacturer[ManufacturerID],0))</f>
        <v>Natura</v>
      </c>
      <c r="Q544" s="5">
        <f>1/COUNTIFS(Sales_Data[Manufacturer Name],Sales_Data[[#This Row],[Manufacturer Name]])</f>
        <v>3.952569169960474E-3</v>
      </c>
    </row>
    <row r="545" spans="1:17" x14ac:dyDescent="0.25">
      <c r="A545">
        <v>907</v>
      </c>
      <c r="B545" s="2">
        <v>42040</v>
      </c>
      <c r="C545" s="2" t="str">
        <f>TEXT(Sales_Data[[#This Row],[Date]],"yyyy")</f>
        <v>2015</v>
      </c>
      <c r="D545" s="2" t="str">
        <f>TEXT(Sales_Data[[#This Row],[Date]],"mmmm")</f>
        <v>February</v>
      </c>
      <c r="E545" s="2" t="str">
        <f>TEXT(Sales_Data[[#This Row],[Date]],"dddd")</f>
        <v>Thursday</v>
      </c>
      <c r="F545" t="s">
        <v>992</v>
      </c>
      <c r="G545">
        <v>1</v>
      </c>
      <c r="H545" s="3">
        <v>7307.37</v>
      </c>
      <c r="I545" t="s">
        <v>20</v>
      </c>
      <c r="J545" t="str">
        <f>INDEX(Location[State],MATCH(Sales_Data[[#This Row],[Zip]],Location[Zip],0))</f>
        <v>Ontario</v>
      </c>
      <c r="K545" t="str">
        <f>INDEX(Product[Product Name],MATCH(Sales_Data[[#This Row],[ProductID]],Product[ProductID],0))</f>
        <v>Natura UE-16</v>
      </c>
      <c r="L545">
        <f>1/COUNTIFS(Sales_Data[Product Name],Sales_Data[[#This Row],[Product Name]])</f>
        <v>6.25E-2</v>
      </c>
      <c r="M545" t="str">
        <f>INDEX(Product[Category],MATCH(Sales_Data[[#This Row],[ProductID]],Product[ProductID],0))</f>
        <v>Urban</v>
      </c>
      <c r="N545" t="str">
        <f>INDEX(Product[Segment],MATCH(Sales_Data[[#This Row],[ProductID]],Product[ProductID],0))</f>
        <v>Extreme</v>
      </c>
      <c r="O545">
        <f>INDEX(Product[ManufacturerID],MATCH(Sales_Data[[#This Row],[ProductID]],Product[ProductID],0))</f>
        <v>8</v>
      </c>
      <c r="P545" s="5" t="str">
        <f>INDEX(Manufacturer[Manufacturer Name],MATCH(Sales_Data[[#This Row],[Manufacturer ID]],Manufacturer[ManufacturerID],0))</f>
        <v>Natura</v>
      </c>
      <c r="Q545" s="5">
        <f>1/COUNTIFS(Sales_Data[Manufacturer Name],Sales_Data[[#This Row],[Manufacturer Name]])</f>
        <v>3.952569169960474E-3</v>
      </c>
    </row>
    <row r="546" spans="1:17" x14ac:dyDescent="0.25">
      <c r="A546">
        <v>907</v>
      </c>
      <c r="B546" s="2">
        <v>42078</v>
      </c>
      <c r="C546" s="2" t="str">
        <f>TEXT(Sales_Data[[#This Row],[Date]],"yyyy")</f>
        <v>2015</v>
      </c>
      <c r="D546" s="2" t="str">
        <f>TEXT(Sales_Data[[#This Row],[Date]],"mmmm")</f>
        <v>March</v>
      </c>
      <c r="E546" s="2" t="str">
        <f>TEXT(Sales_Data[[#This Row],[Date]],"dddd")</f>
        <v>Sunday</v>
      </c>
      <c r="F546" t="s">
        <v>842</v>
      </c>
      <c r="G546">
        <v>1</v>
      </c>
      <c r="H546" s="3">
        <v>7244.37</v>
      </c>
      <c r="I546" t="s">
        <v>20</v>
      </c>
      <c r="J546" t="str">
        <f>INDEX(Location[State],MATCH(Sales_Data[[#This Row],[Zip]],Location[Zip],0))</f>
        <v>Ontario</v>
      </c>
      <c r="K546" t="str">
        <f>INDEX(Product[Product Name],MATCH(Sales_Data[[#This Row],[ProductID]],Product[ProductID],0))</f>
        <v>Natura UE-16</v>
      </c>
      <c r="L546">
        <f>1/COUNTIFS(Sales_Data[Product Name],Sales_Data[[#This Row],[Product Name]])</f>
        <v>6.25E-2</v>
      </c>
      <c r="M546" t="str">
        <f>INDEX(Product[Category],MATCH(Sales_Data[[#This Row],[ProductID]],Product[ProductID],0))</f>
        <v>Urban</v>
      </c>
      <c r="N546" t="str">
        <f>INDEX(Product[Segment],MATCH(Sales_Data[[#This Row],[ProductID]],Product[ProductID],0))</f>
        <v>Extreme</v>
      </c>
      <c r="O546">
        <f>INDEX(Product[ManufacturerID],MATCH(Sales_Data[[#This Row],[ProductID]],Product[ProductID],0))</f>
        <v>8</v>
      </c>
      <c r="P546" s="5" t="str">
        <f>INDEX(Manufacturer[Manufacturer Name],MATCH(Sales_Data[[#This Row],[Manufacturer ID]],Manufacturer[ManufacturerID],0))</f>
        <v>Natura</v>
      </c>
      <c r="Q546" s="5">
        <f>1/COUNTIFS(Sales_Data[Manufacturer Name],Sales_Data[[#This Row],[Manufacturer Name]])</f>
        <v>3.952569169960474E-3</v>
      </c>
    </row>
    <row r="547" spans="1:17" x14ac:dyDescent="0.25">
      <c r="A547">
        <v>907</v>
      </c>
      <c r="B547" s="2">
        <v>42016</v>
      </c>
      <c r="C547" s="2" t="str">
        <f>TEXT(Sales_Data[[#This Row],[Date]],"yyyy")</f>
        <v>2015</v>
      </c>
      <c r="D547" s="2" t="str">
        <f>TEXT(Sales_Data[[#This Row],[Date]],"mmmm")</f>
        <v>January</v>
      </c>
      <c r="E547" s="2" t="str">
        <f>TEXT(Sales_Data[[#This Row],[Date]],"dddd")</f>
        <v>Monday</v>
      </c>
      <c r="F547" t="s">
        <v>840</v>
      </c>
      <c r="G547">
        <v>1</v>
      </c>
      <c r="H547" s="3">
        <v>7307.37</v>
      </c>
      <c r="I547" t="s">
        <v>20</v>
      </c>
      <c r="J547" t="str">
        <f>INDEX(Location[State],MATCH(Sales_Data[[#This Row],[Zip]],Location[Zip],0))</f>
        <v>Ontario</v>
      </c>
      <c r="K547" t="str">
        <f>INDEX(Product[Product Name],MATCH(Sales_Data[[#This Row],[ProductID]],Product[ProductID],0))</f>
        <v>Natura UE-16</v>
      </c>
      <c r="L547">
        <f>1/COUNTIFS(Sales_Data[Product Name],Sales_Data[[#This Row],[Product Name]])</f>
        <v>6.25E-2</v>
      </c>
      <c r="M547" t="str">
        <f>INDEX(Product[Category],MATCH(Sales_Data[[#This Row],[ProductID]],Product[ProductID],0))</f>
        <v>Urban</v>
      </c>
      <c r="N547" t="str">
        <f>INDEX(Product[Segment],MATCH(Sales_Data[[#This Row],[ProductID]],Product[ProductID],0))</f>
        <v>Extreme</v>
      </c>
      <c r="O547">
        <f>INDEX(Product[ManufacturerID],MATCH(Sales_Data[[#This Row],[ProductID]],Product[ProductID],0))</f>
        <v>8</v>
      </c>
      <c r="P547" s="5" t="str">
        <f>INDEX(Manufacturer[Manufacturer Name],MATCH(Sales_Data[[#This Row],[Manufacturer ID]],Manufacturer[ManufacturerID],0))</f>
        <v>Natura</v>
      </c>
      <c r="Q547" s="5">
        <f>1/COUNTIFS(Sales_Data[Manufacturer Name],Sales_Data[[#This Row],[Manufacturer Name]])</f>
        <v>3.952569169960474E-3</v>
      </c>
    </row>
    <row r="548" spans="1:17" x14ac:dyDescent="0.25">
      <c r="A548">
        <v>907</v>
      </c>
      <c r="B548" s="2">
        <v>42122</v>
      </c>
      <c r="C548" s="2" t="str">
        <f>TEXT(Sales_Data[[#This Row],[Date]],"yyyy")</f>
        <v>2015</v>
      </c>
      <c r="D548" s="2" t="str">
        <f>TEXT(Sales_Data[[#This Row],[Date]],"mmmm")</f>
        <v>April</v>
      </c>
      <c r="E548" s="2" t="str">
        <f>TEXT(Sales_Data[[#This Row],[Date]],"dddd")</f>
        <v>Tuesday</v>
      </c>
      <c r="F548" t="s">
        <v>1229</v>
      </c>
      <c r="G548">
        <v>1</v>
      </c>
      <c r="H548" s="3">
        <v>7559.37</v>
      </c>
      <c r="I548" t="s">
        <v>20</v>
      </c>
      <c r="J548" t="str">
        <f>INDEX(Location[State],MATCH(Sales_Data[[#This Row],[Zip]],Location[Zip],0))</f>
        <v>Manitoba</v>
      </c>
      <c r="K548" t="str">
        <f>INDEX(Product[Product Name],MATCH(Sales_Data[[#This Row],[ProductID]],Product[ProductID],0))</f>
        <v>Natura UE-16</v>
      </c>
      <c r="L548">
        <f>1/COUNTIFS(Sales_Data[Product Name],Sales_Data[[#This Row],[Product Name]])</f>
        <v>6.25E-2</v>
      </c>
      <c r="M548" t="str">
        <f>INDEX(Product[Category],MATCH(Sales_Data[[#This Row],[ProductID]],Product[ProductID],0))</f>
        <v>Urban</v>
      </c>
      <c r="N548" t="str">
        <f>INDEX(Product[Segment],MATCH(Sales_Data[[#This Row],[ProductID]],Product[ProductID],0))</f>
        <v>Extreme</v>
      </c>
      <c r="O548">
        <f>INDEX(Product[ManufacturerID],MATCH(Sales_Data[[#This Row],[ProductID]],Product[ProductID],0))</f>
        <v>8</v>
      </c>
      <c r="P548" s="5" t="str">
        <f>INDEX(Manufacturer[Manufacturer Name],MATCH(Sales_Data[[#This Row],[Manufacturer ID]],Manufacturer[ManufacturerID],0))</f>
        <v>Natura</v>
      </c>
      <c r="Q548" s="5">
        <f>1/COUNTIFS(Sales_Data[Manufacturer Name],Sales_Data[[#This Row],[Manufacturer Name]])</f>
        <v>3.952569169960474E-3</v>
      </c>
    </row>
    <row r="549" spans="1:17" x14ac:dyDescent="0.25">
      <c r="A549">
        <v>907</v>
      </c>
      <c r="B549" s="2">
        <v>42040</v>
      </c>
      <c r="C549" s="2" t="str">
        <f>TEXT(Sales_Data[[#This Row],[Date]],"yyyy")</f>
        <v>2015</v>
      </c>
      <c r="D549" s="2" t="str">
        <f>TEXT(Sales_Data[[#This Row],[Date]],"mmmm")</f>
        <v>February</v>
      </c>
      <c r="E549" s="2" t="str">
        <f>TEXT(Sales_Data[[#This Row],[Date]],"dddd")</f>
        <v>Thursday</v>
      </c>
      <c r="F549" t="s">
        <v>832</v>
      </c>
      <c r="G549">
        <v>1</v>
      </c>
      <c r="H549" s="3">
        <v>7307.37</v>
      </c>
      <c r="I549" t="s">
        <v>20</v>
      </c>
      <c r="J549" t="str">
        <f>INDEX(Location[State],MATCH(Sales_Data[[#This Row],[Zip]],Location[Zip],0))</f>
        <v>Ontario</v>
      </c>
      <c r="K549" t="str">
        <f>INDEX(Product[Product Name],MATCH(Sales_Data[[#This Row],[ProductID]],Product[ProductID],0))</f>
        <v>Natura UE-16</v>
      </c>
      <c r="L549">
        <f>1/COUNTIFS(Sales_Data[Product Name],Sales_Data[[#This Row],[Product Name]])</f>
        <v>6.25E-2</v>
      </c>
      <c r="M549" t="str">
        <f>INDEX(Product[Category],MATCH(Sales_Data[[#This Row],[ProductID]],Product[ProductID],0))</f>
        <v>Urban</v>
      </c>
      <c r="N549" t="str">
        <f>INDEX(Product[Segment],MATCH(Sales_Data[[#This Row],[ProductID]],Product[ProductID],0))</f>
        <v>Extreme</v>
      </c>
      <c r="O549">
        <f>INDEX(Product[ManufacturerID],MATCH(Sales_Data[[#This Row],[ProductID]],Product[ProductID],0))</f>
        <v>8</v>
      </c>
      <c r="P549" s="5" t="str">
        <f>INDEX(Manufacturer[Manufacturer Name],MATCH(Sales_Data[[#This Row],[Manufacturer ID]],Manufacturer[ManufacturerID],0))</f>
        <v>Natura</v>
      </c>
      <c r="Q549" s="5">
        <f>1/COUNTIFS(Sales_Data[Manufacturer Name],Sales_Data[[#This Row],[Manufacturer Name]])</f>
        <v>3.952569169960474E-3</v>
      </c>
    </row>
    <row r="550" spans="1:17" x14ac:dyDescent="0.25">
      <c r="A550">
        <v>907</v>
      </c>
      <c r="B550" s="2">
        <v>42054</v>
      </c>
      <c r="C550" s="2" t="str">
        <f>TEXT(Sales_Data[[#This Row],[Date]],"yyyy")</f>
        <v>2015</v>
      </c>
      <c r="D550" s="2" t="str">
        <f>TEXT(Sales_Data[[#This Row],[Date]],"mmmm")</f>
        <v>February</v>
      </c>
      <c r="E550" s="2" t="str">
        <f>TEXT(Sales_Data[[#This Row],[Date]],"dddd")</f>
        <v>Thursday</v>
      </c>
      <c r="F550" t="s">
        <v>840</v>
      </c>
      <c r="G550">
        <v>1</v>
      </c>
      <c r="H550" s="3">
        <v>7307.37</v>
      </c>
      <c r="I550" t="s">
        <v>20</v>
      </c>
      <c r="J550" t="str">
        <f>INDEX(Location[State],MATCH(Sales_Data[[#This Row],[Zip]],Location[Zip],0))</f>
        <v>Ontario</v>
      </c>
      <c r="K550" t="str">
        <f>INDEX(Product[Product Name],MATCH(Sales_Data[[#This Row],[ProductID]],Product[ProductID],0))</f>
        <v>Natura UE-16</v>
      </c>
      <c r="L550">
        <f>1/COUNTIFS(Sales_Data[Product Name],Sales_Data[[#This Row],[Product Name]])</f>
        <v>6.25E-2</v>
      </c>
      <c r="M550" t="str">
        <f>INDEX(Product[Category],MATCH(Sales_Data[[#This Row],[ProductID]],Product[ProductID],0))</f>
        <v>Urban</v>
      </c>
      <c r="N550" t="str">
        <f>INDEX(Product[Segment],MATCH(Sales_Data[[#This Row],[ProductID]],Product[ProductID],0))</f>
        <v>Extreme</v>
      </c>
      <c r="O550">
        <f>INDEX(Product[ManufacturerID],MATCH(Sales_Data[[#This Row],[ProductID]],Product[ProductID],0))</f>
        <v>8</v>
      </c>
      <c r="P550" s="5" t="str">
        <f>INDEX(Manufacturer[Manufacturer Name],MATCH(Sales_Data[[#This Row],[Manufacturer ID]],Manufacturer[ManufacturerID],0))</f>
        <v>Natura</v>
      </c>
      <c r="Q550" s="5">
        <f>1/COUNTIFS(Sales_Data[Manufacturer Name],Sales_Data[[#This Row],[Manufacturer Name]])</f>
        <v>3.952569169960474E-3</v>
      </c>
    </row>
    <row r="551" spans="1:17" x14ac:dyDescent="0.25">
      <c r="A551">
        <v>907</v>
      </c>
      <c r="B551" s="2">
        <v>42040</v>
      </c>
      <c r="C551" s="2" t="str">
        <f>TEXT(Sales_Data[[#This Row],[Date]],"yyyy")</f>
        <v>2015</v>
      </c>
      <c r="D551" s="2" t="str">
        <f>TEXT(Sales_Data[[#This Row],[Date]],"mmmm")</f>
        <v>February</v>
      </c>
      <c r="E551" s="2" t="str">
        <f>TEXT(Sales_Data[[#This Row],[Date]],"dddd")</f>
        <v>Thursday</v>
      </c>
      <c r="F551" t="s">
        <v>1554</v>
      </c>
      <c r="G551">
        <v>1</v>
      </c>
      <c r="H551" s="3">
        <v>7307.37</v>
      </c>
      <c r="I551" t="s">
        <v>20</v>
      </c>
      <c r="J551" t="str">
        <f>INDEX(Location[State],MATCH(Sales_Data[[#This Row],[Zip]],Location[Zip],0))</f>
        <v>British Columbia</v>
      </c>
      <c r="K551" t="str">
        <f>INDEX(Product[Product Name],MATCH(Sales_Data[[#This Row],[ProductID]],Product[ProductID],0))</f>
        <v>Natura UE-16</v>
      </c>
      <c r="L551">
        <f>1/COUNTIFS(Sales_Data[Product Name],Sales_Data[[#This Row],[Product Name]])</f>
        <v>6.25E-2</v>
      </c>
      <c r="M551" t="str">
        <f>INDEX(Product[Category],MATCH(Sales_Data[[#This Row],[ProductID]],Product[ProductID],0))</f>
        <v>Urban</v>
      </c>
      <c r="N551" t="str">
        <f>INDEX(Product[Segment],MATCH(Sales_Data[[#This Row],[ProductID]],Product[ProductID],0))</f>
        <v>Extreme</v>
      </c>
      <c r="O551">
        <f>INDEX(Product[ManufacturerID],MATCH(Sales_Data[[#This Row],[ProductID]],Product[ProductID],0))</f>
        <v>8</v>
      </c>
      <c r="P551" s="5" t="str">
        <f>INDEX(Manufacturer[Manufacturer Name],MATCH(Sales_Data[[#This Row],[Manufacturer ID]],Manufacturer[ManufacturerID],0))</f>
        <v>Natura</v>
      </c>
      <c r="Q551" s="5">
        <f>1/COUNTIFS(Sales_Data[Manufacturer Name],Sales_Data[[#This Row],[Manufacturer Name]])</f>
        <v>3.952569169960474E-3</v>
      </c>
    </row>
    <row r="552" spans="1:17" x14ac:dyDescent="0.25">
      <c r="A552">
        <v>907</v>
      </c>
      <c r="B552" s="2">
        <v>42076</v>
      </c>
      <c r="C552" s="2" t="str">
        <f>TEXT(Sales_Data[[#This Row],[Date]],"yyyy")</f>
        <v>2015</v>
      </c>
      <c r="D552" s="2" t="str">
        <f>TEXT(Sales_Data[[#This Row],[Date]],"mmmm")</f>
        <v>March</v>
      </c>
      <c r="E552" s="2" t="str">
        <f>TEXT(Sales_Data[[#This Row],[Date]],"dddd")</f>
        <v>Friday</v>
      </c>
      <c r="F552" t="s">
        <v>1412</v>
      </c>
      <c r="G552">
        <v>1</v>
      </c>
      <c r="H552" s="3">
        <v>7307.37</v>
      </c>
      <c r="I552" t="s">
        <v>20</v>
      </c>
      <c r="J552" t="str">
        <f>INDEX(Location[State],MATCH(Sales_Data[[#This Row],[Zip]],Location[Zip],0))</f>
        <v>Alberta</v>
      </c>
      <c r="K552" t="str">
        <f>INDEX(Product[Product Name],MATCH(Sales_Data[[#This Row],[ProductID]],Product[ProductID],0))</f>
        <v>Natura UE-16</v>
      </c>
      <c r="L552">
        <f>1/COUNTIFS(Sales_Data[Product Name],Sales_Data[[#This Row],[Product Name]])</f>
        <v>6.25E-2</v>
      </c>
      <c r="M552" t="str">
        <f>INDEX(Product[Category],MATCH(Sales_Data[[#This Row],[ProductID]],Product[ProductID],0))</f>
        <v>Urban</v>
      </c>
      <c r="N552" t="str">
        <f>INDEX(Product[Segment],MATCH(Sales_Data[[#This Row],[ProductID]],Product[ProductID],0))</f>
        <v>Extreme</v>
      </c>
      <c r="O552">
        <f>INDEX(Product[ManufacturerID],MATCH(Sales_Data[[#This Row],[ProductID]],Product[ProductID],0))</f>
        <v>8</v>
      </c>
      <c r="P552" s="5" t="str">
        <f>INDEX(Manufacturer[Manufacturer Name],MATCH(Sales_Data[[#This Row],[Manufacturer ID]],Manufacturer[ManufacturerID],0))</f>
        <v>Natura</v>
      </c>
      <c r="Q552" s="5">
        <f>1/COUNTIFS(Sales_Data[Manufacturer Name],Sales_Data[[#This Row],[Manufacturer Name]])</f>
        <v>3.952569169960474E-3</v>
      </c>
    </row>
    <row r="553" spans="1:17" x14ac:dyDescent="0.25">
      <c r="A553">
        <v>907</v>
      </c>
      <c r="B553" s="2">
        <v>42033</v>
      </c>
      <c r="C553" s="2" t="str">
        <f>TEXT(Sales_Data[[#This Row],[Date]],"yyyy")</f>
        <v>2015</v>
      </c>
      <c r="D553" s="2" t="str">
        <f>TEXT(Sales_Data[[#This Row],[Date]],"mmmm")</f>
        <v>January</v>
      </c>
      <c r="E553" s="2" t="str">
        <f>TEXT(Sales_Data[[#This Row],[Date]],"dddd")</f>
        <v>Thursday</v>
      </c>
      <c r="F553" t="s">
        <v>1385</v>
      </c>
      <c r="G553">
        <v>1</v>
      </c>
      <c r="H553" s="3">
        <v>7307.37</v>
      </c>
      <c r="I553" t="s">
        <v>20</v>
      </c>
      <c r="J553" t="str">
        <f>INDEX(Location[State],MATCH(Sales_Data[[#This Row],[Zip]],Location[Zip],0))</f>
        <v>Alberta</v>
      </c>
      <c r="K553" t="str">
        <f>INDEX(Product[Product Name],MATCH(Sales_Data[[#This Row],[ProductID]],Product[ProductID],0))</f>
        <v>Natura UE-16</v>
      </c>
      <c r="L553">
        <f>1/COUNTIFS(Sales_Data[Product Name],Sales_Data[[#This Row],[Product Name]])</f>
        <v>6.25E-2</v>
      </c>
      <c r="M553" t="str">
        <f>INDEX(Product[Category],MATCH(Sales_Data[[#This Row],[ProductID]],Product[ProductID],0))</f>
        <v>Urban</v>
      </c>
      <c r="N553" t="str">
        <f>INDEX(Product[Segment],MATCH(Sales_Data[[#This Row],[ProductID]],Product[ProductID],0))</f>
        <v>Extreme</v>
      </c>
      <c r="O553">
        <f>INDEX(Product[ManufacturerID],MATCH(Sales_Data[[#This Row],[ProductID]],Product[ProductID],0))</f>
        <v>8</v>
      </c>
      <c r="P553" s="5" t="str">
        <f>INDEX(Manufacturer[Manufacturer Name],MATCH(Sales_Data[[#This Row],[Manufacturer ID]],Manufacturer[ManufacturerID],0))</f>
        <v>Natura</v>
      </c>
      <c r="Q553" s="5">
        <f>1/COUNTIFS(Sales_Data[Manufacturer Name],Sales_Data[[#This Row],[Manufacturer Name]])</f>
        <v>3.952569169960474E-3</v>
      </c>
    </row>
    <row r="554" spans="1:17" x14ac:dyDescent="0.25">
      <c r="A554">
        <v>907</v>
      </c>
      <c r="B554" s="2">
        <v>42102</v>
      </c>
      <c r="C554" s="2" t="str">
        <f>TEXT(Sales_Data[[#This Row],[Date]],"yyyy")</f>
        <v>2015</v>
      </c>
      <c r="D554" s="2" t="str">
        <f>TEXT(Sales_Data[[#This Row],[Date]],"mmmm")</f>
        <v>April</v>
      </c>
      <c r="E554" s="2" t="str">
        <f>TEXT(Sales_Data[[#This Row],[Date]],"dddd")</f>
        <v>Wednesday</v>
      </c>
      <c r="F554" t="s">
        <v>1600</v>
      </c>
      <c r="G554">
        <v>1</v>
      </c>
      <c r="H554" s="3">
        <v>7559.37</v>
      </c>
      <c r="I554" t="s">
        <v>20</v>
      </c>
      <c r="J554" t="str">
        <f>INDEX(Location[State],MATCH(Sales_Data[[#This Row],[Zip]],Location[Zip],0))</f>
        <v>British Columbia</v>
      </c>
      <c r="K554" t="str">
        <f>INDEX(Product[Product Name],MATCH(Sales_Data[[#This Row],[ProductID]],Product[ProductID],0))</f>
        <v>Natura UE-16</v>
      </c>
      <c r="L554">
        <f>1/COUNTIFS(Sales_Data[Product Name],Sales_Data[[#This Row],[Product Name]])</f>
        <v>6.25E-2</v>
      </c>
      <c r="M554" t="str">
        <f>INDEX(Product[Category],MATCH(Sales_Data[[#This Row],[ProductID]],Product[ProductID],0))</f>
        <v>Urban</v>
      </c>
      <c r="N554" t="str">
        <f>INDEX(Product[Segment],MATCH(Sales_Data[[#This Row],[ProductID]],Product[ProductID],0))</f>
        <v>Extreme</v>
      </c>
      <c r="O554">
        <f>INDEX(Product[ManufacturerID],MATCH(Sales_Data[[#This Row],[ProductID]],Product[ProductID],0))</f>
        <v>8</v>
      </c>
      <c r="P554" s="5" t="str">
        <f>INDEX(Manufacturer[Manufacturer Name],MATCH(Sales_Data[[#This Row],[Manufacturer ID]],Manufacturer[ManufacturerID],0))</f>
        <v>Natura</v>
      </c>
      <c r="Q554" s="5">
        <f>1/COUNTIFS(Sales_Data[Manufacturer Name],Sales_Data[[#This Row],[Manufacturer Name]])</f>
        <v>3.952569169960474E-3</v>
      </c>
    </row>
    <row r="555" spans="1:17" x14ac:dyDescent="0.25">
      <c r="A555">
        <v>907</v>
      </c>
      <c r="B555" s="2">
        <v>42093</v>
      </c>
      <c r="C555" s="2" t="str">
        <f>TEXT(Sales_Data[[#This Row],[Date]],"yyyy")</f>
        <v>2015</v>
      </c>
      <c r="D555" s="2" t="str">
        <f>TEXT(Sales_Data[[#This Row],[Date]],"mmmm")</f>
        <v>March</v>
      </c>
      <c r="E555" s="2" t="str">
        <f>TEXT(Sales_Data[[#This Row],[Date]],"dddd")</f>
        <v>Monday</v>
      </c>
      <c r="F555" t="s">
        <v>962</v>
      </c>
      <c r="G555">
        <v>1</v>
      </c>
      <c r="H555" s="3">
        <v>7559.37</v>
      </c>
      <c r="I555" t="s">
        <v>20</v>
      </c>
      <c r="J555" t="str">
        <f>INDEX(Location[State],MATCH(Sales_Data[[#This Row],[Zip]],Location[Zip],0))</f>
        <v>Ontario</v>
      </c>
      <c r="K555" t="str">
        <f>INDEX(Product[Product Name],MATCH(Sales_Data[[#This Row],[ProductID]],Product[ProductID],0))</f>
        <v>Natura UE-16</v>
      </c>
      <c r="L555">
        <f>1/COUNTIFS(Sales_Data[Product Name],Sales_Data[[#This Row],[Product Name]])</f>
        <v>6.25E-2</v>
      </c>
      <c r="M555" t="str">
        <f>INDEX(Product[Category],MATCH(Sales_Data[[#This Row],[ProductID]],Product[ProductID],0))</f>
        <v>Urban</v>
      </c>
      <c r="N555" t="str">
        <f>INDEX(Product[Segment],MATCH(Sales_Data[[#This Row],[ProductID]],Product[ProductID],0))</f>
        <v>Extreme</v>
      </c>
      <c r="O555">
        <f>INDEX(Product[ManufacturerID],MATCH(Sales_Data[[#This Row],[ProductID]],Product[ProductID],0))</f>
        <v>8</v>
      </c>
      <c r="P555" s="5" t="str">
        <f>INDEX(Manufacturer[Manufacturer Name],MATCH(Sales_Data[[#This Row],[Manufacturer ID]],Manufacturer[ManufacturerID],0))</f>
        <v>Natura</v>
      </c>
      <c r="Q555" s="5">
        <f>1/COUNTIFS(Sales_Data[Manufacturer Name],Sales_Data[[#This Row],[Manufacturer Name]])</f>
        <v>3.952569169960474E-3</v>
      </c>
    </row>
    <row r="556" spans="1:17" x14ac:dyDescent="0.25">
      <c r="A556">
        <v>907</v>
      </c>
      <c r="B556" s="2">
        <v>42108</v>
      </c>
      <c r="C556" s="2" t="str">
        <f>TEXT(Sales_Data[[#This Row],[Date]],"yyyy")</f>
        <v>2015</v>
      </c>
      <c r="D556" s="2" t="str">
        <f>TEXT(Sales_Data[[#This Row],[Date]],"mmmm")</f>
        <v>April</v>
      </c>
      <c r="E556" s="2" t="str">
        <f>TEXT(Sales_Data[[#This Row],[Date]],"dddd")</f>
        <v>Tuesday</v>
      </c>
      <c r="F556" t="s">
        <v>1330</v>
      </c>
      <c r="G556">
        <v>1</v>
      </c>
      <c r="H556" s="3">
        <v>7874.37</v>
      </c>
      <c r="I556" t="s">
        <v>20</v>
      </c>
      <c r="J556" t="str">
        <f>INDEX(Location[State],MATCH(Sales_Data[[#This Row],[Zip]],Location[Zip],0))</f>
        <v>Alberta</v>
      </c>
      <c r="K556" t="str">
        <f>INDEX(Product[Product Name],MATCH(Sales_Data[[#This Row],[ProductID]],Product[ProductID],0))</f>
        <v>Natura UE-16</v>
      </c>
      <c r="L556">
        <f>1/COUNTIFS(Sales_Data[Product Name],Sales_Data[[#This Row],[Product Name]])</f>
        <v>6.25E-2</v>
      </c>
      <c r="M556" t="str">
        <f>INDEX(Product[Category],MATCH(Sales_Data[[#This Row],[ProductID]],Product[ProductID],0))</f>
        <v>Urban</v>
      </c>
      <c r="N556" t="str">
        <f>INDEX(Product[Segment],MATCH(Sales_Data[[#This Row],[ProductID]],Product[ProductID],0))</f>
        <v>Extreme</v>
      </c>
      <c r="O556">
        <f>INDEX(Product[ManufacturerID],MATCH(Sales_Data[[#This Row],[ProductID]],Product[ProductID],0))</f>
        <v>8</v>
      </c>
      <c r="P556" s="5" t="str">
        <f>INDEX(Manufacturer[Manufacturer Name],MATCH(Sales_Data[[#This Row],[Manufacturer ID]],Manufacturer[ManufacturerID],0))</f>
        <v>Natura</v>
      </c>
      <c r="Q556" s="5">
        <f>1/COUNTIFS(Sales_Data[Manufacturer Name],Sales_Data[[#This Row],[Manufacturer Name]])</f>
        <v>3.952569169960474E-3</v>
      </c>
    </row>
    <row r="557" spans="1:17" x14ac:dyDescent="0.25">
      <c r="A557">
        <v>907</v>
      </c>
      <c r="B557" s="2">
        <v>42135</v>
      </c>
      <c r="C557" s="2" t="str">
        <f>TEXT(Sales_Data[[#This Row],[Date]],"yyyy")</f>
        <v>2015</v>
      </c>
      <c r="D557" s="2" t="str">
        <f>TEXT(Sales_Data[[#This Row],[Date]],"mmmm")</f>
        <v>May</v>
      </c>
      <c r="E557" s="2" t="str">
        <f>TEXT(Sales_Data[[#This Row],[Date]],"dddd")</f>
        <v>Monday</v>
      </c>
      <c r="F557" t="s">
        <v>1330</v>
      </c>
      <c r="G557">
        <v>1</v>
      </c>
      <c r="H557" s="3">
        <v>7559.37</v>
      </c>
      <c r="I557" t="s">
        <v>20</v>
      </c>
      <c r="J557" t="str">
        <f>INDEX(Location[State],MATCH(Sales_Data[[#This Row],[Zip]],Location[Zip],0))</f>
        <v>Alberta</v>
      </c>
      <c r="K557" t="str">
        <f>INDEX(Product[Product Name],MATCH(Sales_Data[[#This Row],[ProductID]],Product[ProductID],0))</f>
        <v>Natura UE-16</v>
      </c>
      <c r="L557">
        <f>1/COUNTIFS(Sales_Data[Product Name],Sales_Data[[#This Row],[Product Name]])</f>
        <v>6.25E-2</v>
      </c>
      <c r="M557" t="str">
        <f>INDEX(Product[Category],MATCH(Sales_Data[[#This Row],[ProductID]],Product[ProductID],0))</f>
        <v>Urban</v>
      </c>
      <c r="N557" t="str">
        <f>INDEX(Product[Segment],MATCH(Sales_Data[[#This Row],[ProductID]],Product[ProductID],0))</f>
        <v>Extreme</v>
      </c>
      <c r="O557">
        <f>INDEX(Product[ManufacturerID],MATCH(Sales_Data[[#This Row],[ProductID]],Product[ProductID],0))</f>
        <v>8</v>
      </c>
      <c r="P557" s="5" t="str">
        <f>INDEX(Manufacturer[Manufacturer Name],MATCH(Sales_Data[[#This Row],[Manufacturer ID]],Manufacturer[ManufacturerID],0))</f>
        <v>Natura</v>
      </c>
      <c r="Q557" s="5">
        <f>1/COUNTIFS(Sales_Data[Manufacturer Name],Sales_Data[[#This Row],[Manufacturer Name]])</f>
        <v>3.952569169960474E-3</v>
      </c>
    </row>
    <row r="558" spans="1:17" x14ac:dyDescent="0.25">
      <c r="A558">
        <v>907</v>
      </c>
      <c r="B558" s="2">
        <v>42183</v>
      </c>
      <c r="C558" s="2" t="str">
        <f>TEXT(Sales_Data[[#This Row],[Date]],"yyyy")</f>
        <v>2015</v>
      </c>
      <c r="D558" s="2" t="str">
        <f>TEXT(Sales_Data[[#This Row],[Date]],"mmmm")</f>
        <v>June</v>
      </c>
      <c r="E558" s="2" t="str">
        <f>TEXT(Sales_Data[[#This Row],[Date]],"dddd")</f>
        <v>Sunday</v>
      </c>
      <c r="F558" t="s">
        <v>1384</v>
      </c>
      <c r="G558">
        <v>1</v>
      </c>
      <c r="H558" s="3">
        <v>7874.37</v>
      </c>
      <c r="I558" t="s">
        <v>20</v>
      </c>
      <c r="J558" t="str">
        <f>INDEX(Location[State],MATCH(Sales_Data[[#This Row],[Zip]],Location[Zip],0))</f>
        <v>Alberta</v>
      </c>
      <c r="K558" t="str">
        <f>INDEX(Product[Product Name],MATCH(Sales_Data[[#This Row],[ProductID]],Product[ProductID],0))</f>
        <v>Natura UE-16</v>
      </c>
      <c r="L558">
        <f>1/COUNTIFS(Sales_Data[Product Name],Sales_Data[[#This Row],[Product Name]])</f>
        <v>6.25E-2</v>
      </c>
      <c r="M558" t="str">
        <f>INDEX(Product[Category],MATCH(Sales_Data[[#This Row],[ProductID]],Product[ProductID],0))</f>
        <v>Urban</v>
      </c>
      <c r="N558" t="str">
        <f>INDEX(Product[Segment],MATCH(Sales_Data[[#This Row],[ProductID]],Product[ProductID],0))</f>
        <v>Extreme</v>
      </c>
      <c r="O558">
        <f>INDEX(Product[ManufacturerID],MATCH(Sales_Data[[#This Row],[ProductID]],Product[ProductID],0))</f>
        <v>8</v>
      </c>
      <c r="P558" s="5" t="str">
        <f>INDEX(Manufacturer[Manufacturer Name],MATCH(Sales_Data[[#This Row],[Manufacturer ID]],Manufacturer[ManufacturerID],0))</f>
        <v>Natura</v>
      </c>
      <c r="Q558" s="5">
        <f>1/COUNTIFS(Sales_Data[Manufacturer Name],Sales_Data[[#This Row],[Manufacturer Name]])</f>
        <v>3.952569169960474E-3</v>
      </c>
    </row>
    <row r="559" spans="1:17" x14ac:dyDescent="0.25">
      <c r="A559">
        <v>907</v>
      </c>
      <c r="B559" s="2">
        <v>42090</v>
      </c>
      <c r="C559" s="2" t="str">
        <f>TEXT(Sales_Data[[#This Row],[Date]],"yyyy")</f>
        <v>2015</v>
      </c>
      <c r="D559" s="2" t="str">
        <f>TEXT(Sales_Data[[#This Row],[Date]],"mmmm")</f>
        <v>March</v>
      </c>
      <c r="E559" s="2" t="str">
        <f>TEXT(Sales_Data[[#This Row],[Date]],"dddd")</f>
        <v>Friday</v>
      </c>
      <c r="F559" t="s">
        <v>840</v>
      </c>
      <c r="G559">
        <v>1</v>
      </c>
      <c r="H559" s="3">
        <v>7307.37</v>
      </c>
      <c r="I559" t="s">
        <v>20</v>
      </c>
      <c r="J559" t="str">
        <f>INDEX(Location[State],MATCH(Sales_Data[[#This Row],[Zip]],Location[Zip],0))</f>
        <v>Ontario</v>
      </c>
      <c r="K559" t="str">
        <f>INDEX(Product[Product Name],MATCH(Sales_Data[[#This Row],[ProductID]],Product[ProductID],0))</f>
        <v>Natura UE-16</v>
      </c>
      <c r="L559">
        <f>1/COUNTIFS(Sales_Data[Product Name],Sales_Data[[#This Row],[Product Name]])</f>
        <v>6.25E-2</v>
      </c>
      <c r="M559" t="str">
        <f>INDEX(Product[Category],MATCH(Sales_Data[[#This Row],[ProductID]],Product[ProductID],0))</f>
        <v>Urban</v>
      </c>
      <c r="N559" t="str">
        <f>INDEX(Product[Segment],MATCH(Sales_Data[[#This Row],[ProductID]],Product[ProductID],0))</f>
        <v>Extreme</v>
      </c>
      <c r="O559">
        <f>INDEX(Product[ManufacturerID],MATCH(Sales_Data[[#This Row],[ProductID]],Product[ProductID],0))</f>
        <v>8</v>
      </c>
      <c r="P559" s="5" t="str">
        <f>INDEX(Manufacturer[Manufacturer Name],MATCH(Sales_Data[[#This Row],[Manufacturer ID]],Manufacturer[ManufacturerID],0))</f>
        <v>Natura</v>
      </c>
      <c r="Q559" s="5">
        <f>1/COUNTIFS(Sales_Data[Manufacturer Name],Sales_Data[[#This Row],[Manufacturer Name]])</f>
        <v>3.952569169960474E-3</v>
      </c>
    </row>
    <row r="560" spans="1:17" x14ac:dyDescent="0.25">
      <c r="A560">
        <v>910</v>
      </c>
      <c r="B560" s="2">
        <v>42122</v>
      </c>
      <c r="C560" s="2" t="str">
        <f>TEXT(Sales_Data[[#This Row],[Date]],"yyyy")</f>
        <v>2015</v>
      </c>
      <c r="D560" s="2" t="str">
        <f>TEXT(Sales_Data[[#This Row],[Date]],"mmmm")</f>
        <v>April</v>
      </c>
      <c r="E560" s="2" t="str">
        <f>TEXT(Sales_Data[[#This Row],[Date]],"dddd")</f>
        <v>Tuesday</v>
      </c>
      <c r="F560" t="s">
        <v>838</v>
      </c>
      <c r="G560">
        <v>1</v>
      </c>
      <c r="H560" s="3">
        <v>5165.37</v>
      </c>
      <c r="I560" t="s">
        <v>20</v>
      </c>
      <c r="J560" t="str">
        <f>INDEX(Location[State],MATCH(Sales_Data[[#This Row],[Zip]],Location[Zip],0))</f>
        <v>Ontario</v>
      </c>
      <c r="K560" t="str">
        <f>INDEX(Product[Product Name],MATCH(Sales_Data[[#This Row],[ProductID]],Product[ProductID],0))</f>
        <v>Natura UE-19</v>
      </c>
      <c r="L560">
        <f>1/COUNTIFS(Sales_Data[Product Name],Sales_Data[[#This Row],[Product Name]])</f>
        <v>1</v>
      </c>
      <c r="M560" t="str">
        <f>INDEX(Product[Category],MATCH(Sales_Data[[#This Row],[ProductID]],Product[ProductID],0))</f>
        <v>Urban</v>
      </c>
      <c r="N560" t="str">
        <f>INDEX(Product[Segment],MATCH(Sales_Data[[#This Row],[ProductID]],Product[ProductID],0))</f>
        <v>Extreme</v>
      </c>
      <c r="O560">
        <f>INDEX(Product[ManufacturerID],MATCH(Sales_Data[[#This Row],[ProductID]],Product[ProductID],0))</f>
        <v>8</v>
      </c>
      <c r="P560" s="5" t="str">
        <f>INDEX(Manufacturer[Manufacturer Name],MATCH(Sales_Data[[#This Row],[Manufacturer ID]],Manufacturer[ManufacturerID],0))</f>
        <v>Natura</v>
      </c>
      <c r="Q560" s="5">
        <f>1/COUNTIFS(Sales_Data[Manufacturer Name],Sales_Data[[#This Row],[Manufacturer Name]])</f>
        <v>3.952569169960474E-3</v>
      </c>
    </row>
    <row r="561" spans="1:17" x14ac:dyDescent="0.25">
      <c r="A561">
        <v>926</v>
      </c>
      <c r="B561" s="2">
        <v>42179</v>
      </c>
      <c r="C561" s="2" t="str">
        <f>TEXT(Sales_Data[[#This Row],[Date]],"yyyy")</f>
        <v>2015</v>
      </c>
      <c r="D561" s="2" t="str">
        <f>TEXT(Sales_Data[[#This Row],[Date]],"mmmm")</f>
        <v>June</v>
      </c>
      <c r="E561" s="2" t="str">
        <f>TEXT(Sales_Data[[#This Row],[Date]],"dddd")</f>
        <v>Wednesday</v>
      </c>
      <c r="F561" t="s">
        <v>687</v>
      </c>
      <c r="G561">
        <v>1</v>
      </c>
      <c r="H561" s="3">
        <v>6803.37</v>
      </c>
      <c r="I561" t="s">
        <v>20</v>
      </c>
      <c r="J561" t="str">
        <f>INDEX(Location[State],MATCH(Sales_Data[[#This Row],[Zip]],Location[Zip],0))</f>
        <v>Ontario</v>
      </c>
      <c r="K561" t="str">
        <f>INDEX(Product[Product Name],MATCH(Sales_Data[[#This Row],[ProductID]],Product[ProductID],0))</f>
        <v>Natura UE-35</v>
      </c>
      <c r="L561">
        <f>1/COUNTIFS(Sales_Data[Product Name],Sales_Data[[#This Row],[Product Name]])</f>
        <v>0.5</v>
      </c>
      <c r="M561" t="str">
        <f>INDEX(Product[Category],MATCH(Sales_Data[[#This Row],[ProductID]],Product[ProductID],0))</f>
        <v>Urban</v>
      </c>
      <c r="N561" t="str">
        <f>INDEX(Product[Segment],MATCH(Sales_Data[[#This Row],[ProductID]],Product[ProductID],0))</f>
        <v>Extreme</v>
      </c>
      <c r="O561">
        <f>INDEX(Product[ManufacturerID],MATCH(Sales_Data[[#This Row],[ProductID]],Product[ProductID],0))</f>
        <v>8</v>
      </c>
      <c r="P561" s="5" t="str">
        <f>INDEX(Manufacturer[Manufacturer Name],MATCH(Sales_Data[[#This Row],[Manufacturer ID]],Manufacturer[ManufacturerID],0))</f>
        <v>Natura</v>
      </c>
      <c r="Q561" s="5">
        <f>1/COUNTIFS(Sales_Data[Manufacturer Name],Sales_Data[[#This Row],[Manufacturer Name]])</f>
        <v>3.952569169960474E-3</v>
      </c>
    </row>
    <row r="562" spans="1:17" x14ac:dyDescent="0.25">
      <c r="A562">
        <v>926</v>
      </c>
      <c r="B562" s="2">
        <v>42171</v>
      </c>
      <c r="C562" s="2" t="str">
        <f>TEXT(Sales_Data[[#This Row],[Date]],"yyyy")</f>
        <v>2015</v>
      </c>
      <c r="D562" s="2" t="str">
        <f>TEXT(Sales_Data[[#This Row],[Date]],"mmmm")</f>
        <v>June</v>
      </c>
      <c r="E562" s="2" t="str">
        <f>TEXT(Sales_Data[[#This Row],[Date]],"dddd")</f>
        <v>Tuesday</v>
      </c>
      <c r="F562" t="s">
        <v>1230</v>
      </c>
      <c r="G562">
        <v>1</v>
      </c>
      <c r="H562" s="3">
        <v>6803.37</v>
      </c>
      <c r="I562" t="s">
        <v>20</v>
      </c>
      <c r="J562" t="str">
        <f>INDEX(Location[State],MATCH(Sales_Data[[#This Row],[Zip]],Location[Zip],0))</f>
        <v>Manitoba</v>
      </c>
      <c r="K562" t="str">
        <f>INDEX(Product[Product Name],MATCH(Sales_Data[[#This Row],[ProductID]],Product[ProductID],0))</f>
        <v>Natura UE-35</v>
      </c>
      <c r="L562">
        <f>1/COUNTIFS(Sales_Data[Product Name],Sales_Data[[#This Row],[Product Name]])</f>
        <v>0.5</v>
      </c>
      <c r="M562" t="str">
        <f>INDEX(Product[Category],MATCH(Sales_Data[[#This Row],[ProductID]],Product[ProductID],0))</f>
        <v>Urban</v>
      </c>
      <c r="N562" t="str">
        <f>INDEX(Product[Segment],MATCH(Sales_Data[[#This Row],[ProductID]],Product[ProductID],0))</f>
        <v>Extreme</v>
      </c>
      <c r="O562">
        <f>INDEX(Product[ManufacturerID],MATCH(Sales_Data[[#This Row],[ProductID]],Product[ProductID],0))</f>
        <v>8</v>
      </c>
      <c r="P562" s="5" t="str">
        <f>INDEX(Manufacturer[Manufacturer Name],MATCH(Sales_Data[[#This Row],[Manufacturer ID]],Manufacturer[ManufacturerID],0))</f>
        <v>Natura</v>
      </c>
      <c r="Q562" s="5">
        <f>1/COUNTIFS(Sales_Data[Manufacturer Name],Sales_Data[[#This Row],[Manufacturer Name]])</f>
        <v>3.952569169960474E-3</v>
      </c>
    </row>
    <row r="563" spans="1:17" x14ac:dyDescent="0.25">
      <c r="A563">
        <v>927</v>
      </c>
      <c r="B563" s="2">
        <v>42177</v>
      </c>
      <c r="C563" s="2" t="str">
        <f>TEXT(Sales_Data[[#This Row],[Date]],"yyyy")</f>
        <v>2015</v>
      </c>
      <c r="D563" s="2" t="str">
        <f>TEXT(Sales_Data[[#This Row],[Date]],"mmmm")</f>
        <v>June</v>
      </c>
      <c r="E563" s="2" t="str">
        <f>TEXT(Sales_Data[[#This Row],[Date]],"dddd")</f>
        <v>Monday</v>
      </c>
      <c r="F563" t="s">
        <v>983</v>
      </c>
      <c r="G563">
        <v>1</v>
      </c>
      <c r="H563" s="3">
        <v>6173.37</v>
      </c>
      <c r="I563" t="s">
        <v>20</v>
      </c>
      <c r="J563" t="str">
        <f>INDEX(Location[State],MATCH(Sales_Data[[#This Row],[Zip]],Location[Zip],0))</f>
        <v>Ontario</v>
      </c>
      <c r="K563" t="str">
        <f>INDEX(Product[Product Name],MATCH(Sales_Data[[#This Row],[ProductID]],Product[ProductID],0))</f>
        <v>Natura UE-36</v>
      </c>
      <c r="L563">
        <f>1/COUNTIFS(Sales_Data[Product Name],Sales_Data[[#This Row],[Product Name]])</f>
        <v>4.5454545454545456E-2</v>
      </c>
      <c r="M563" t="str">
        <f>INDEX(Product[Category],MATCH(Sales_Data[[#This Row],[ProductID]],Product[ProductID],0))</f>
        <v>Urban</v>
      </c>
      <c r="N563" t="str">
        <f>INDEX(Product[Segment],MATCH(Sales_Data[[#This Row],[ProductID]],Product[ProductID],0))</f>
        <v>Extreme</v>
      </c>
      <c r="O563">
        <f>INDEX(Product[ManufacturerID],MATCH(Sales_Data[[#This Row],[ProductID]],Product[ProductID],0))</f>
        <v>8</v>
      </c>
      <c r="P563" s="5" t="str">
        <f>INDEX(Manufacturer[Manufacturer Name],MATCH(Sales_Data[[#This Row],[Manufacturer ID]],Manufacturer[ManufacturerID],0))</f>
        <v>Natura</v>
      </c>
      <c r="Q563" s="5">
        <f>1/COUNTIFS(Sales_Data[Manufacturer Name],Sales_Data[[#This Row],[Manufacturer Name]])</f>
        <v>3.952569169960474E-3</v>
      </c>
    </row>
    <row r="564" spans="1:17" x14ac:dyDescent="0.25">
      <c r="A564">
        <v>927</v>
      </c>
      <c r="B564" s="2">
        <v>42094</v>
      </c>
      <c r="C564" s="2" t="str">
        <f>TEXT(Sales_Data[[#This Row],[Date]],"yyyy")</f>
        <v>2015</v>
      </c>
      <c r="D564" s="2" t="str">
        <f>TEXT(Sales_Data[[#This Row],[Date]],"mmmm")</f>
        <v>March</v>
      </c>
      <c r="E564" s="2" t="str">
        <f>TEXT(Sales_Data[[#This Row],[Date]],"dddd")</f>
        <v>Tuesday</v>
      </c>
      <c r="F564" t="s">
        <v>984</v>
      </c>
      <c r="G564">
        <v>1</v>
      </c>
      <c r="H564" s="3">
        <v>6173.37</v>
      </c>
      <c r="I564" t="s">
        <v>20</v>
      </c>
      <c r="J564" t="str">
        <f>INDEX(Location[State],MATCH(Sales_Data[[#This Row],[Zip]],Location[Zip],0))</f>
        <v>Ontario</v>
      </c>
      <c r="K564" t="str">
        <f>INDEX(Product[Product Name],MATCH(Sales_Data[[#This Row],[ProductID]],Product[ProductID],0))</f>
        <v>Natura UE-36</v>
      </c>
      <c r="L564">
        <f>1/COUNTIFS(Sales_Data[Product Name],Sales_Data[[#This Row],[Product Name]])</f>
        <v>4.5454545454545456E-2</v>
      </c>
      <c r="M564" t="str">
        <f>INDEX(Product[Category],MATCH(Sales_Data[[#This Row],[ProductID]],Product[ProductID],0))</f>
        <v>Urban</v>
      </c>
      <c r="N564" t="str">
        <f>INDEX(Product[Segment],MATCH(Sales_Data[[#This Row],[ProductID]],Product[ProductID],0))</f>
        <v>Extreme</v>
      </c>
      <c r="O564">
        <f>INDEX(Product[ManufacturerID],MATCH(Sales_Data[[#This Row],[ProductID]],Product[ProductID],0))</f>
        <v>8</v>
      </c>
      <c r="P564" s="5" t="str">
        <f>INDEX(Manufacturer[Manufacturer Name],MATCH(Sales_Data[[#This Row],[Manufacturer ID]],Manufacturer[ManufacturerID],0))</f>
        <v>Natura</v>
      </c>
      <c r="Q564" s="5">
        <f>1/COUNTIFS(Sales_Data[Manufacturer Name],Sales_Data[[#This Row],[Manufacturer Name]])</f>
        <v>3.952569169960474E-3</v>
      </c>
    </row>
    <row r="565" spans="1:17" x14ac:dyDescent="0.25">
      <c r="A565">
        <v>927</v>
      </c>
      <c r="B565" s="2">
        <v>42094</v>
      </c>
      <c r="C565" s="2" t="str">
        <f>TEXT(Sales_Data[[#This Row],[Date]],"yyyy")</f>
        <v>2015</v>
      </c>
      <c r="D565" s="2" t="str">
        <f>TEXT(Sales_Data[[#This Row],[Date]],"mmmm")</f>
        <v>March</v>
      </c>
      <c r="E565" s="2" t="str">
        <f>TEXT(Sales_Data[[#This Row],[Date]],"dddd")</f>
        <v>Tuesday</v>
      </c>
      <c r="F565" t="s">
        <v>992</v>
      </c>
      <c r="G565">
        <v>1</v>
      </c>
      <c r="H565" s="3">
        <v>6173.37</v>
      </c>
      <c r="I565" t="s">
        <v>20</v>
      </c>
      <c r="J565" t="str">
        <f>INDEX(Location[State],MATCH(Sales_Data[[#This Row],[Zip]],Location[Zip],0))</f>
        <v>Ontario</v>
      </c>
      <c r="K565" t="str">
        <f>INDEX(Product[Product Name],MATCH(Sales_Data[[#This Row],[ProductID]],Product[ProductID],0))</f>
        <v>Natura UE-36</v>
      </c>
      <c r="L565">
        <f>1/COUNTIFS(Sales_Data[Product Name],Sales_Data[[#This Row],[Product Name]])</f>
        <v>4.5454545454545456E-2</v>
      </c>
      <c r="M565" t="str">
        <f>INDEX(Product[Category],MATCH(Sales_Data[[#This Row],[ProductID]],Product[ProductID],0))</f>
        <v>Urban</v>
      </c>
      <c r="N565" t="str">
        <f>INDEX(Product[Segment],MATCH(Sales_Data[[#This Row],[ProductID]],Product[ProductID],0))</f>
        <v>Extreme</v>
      </c>
      <c r="O565">
        <f>INDEX(Product[ManufacturerID],MATCH(Sales_Data[[#This Row],[ProductID]],Product[ProductID],0))</f>
        <v>8</v>
      </c>
      <c r="P565" s="5" t="str">
        <f>INDEX(Manufacturer[Manufacturer Name],MATCH(Sales_Data[[#This Row],[Manufacturer ID]],Manufacturer[ManufacturerID],0))</f>
        <v>Natura</v>
      </c>
      <c r="Q565" s="5">
        <f>1/COUNTIFS(Sales_Data[Manufacturer Name],Sales_Data[[#This Row],[Manufacturer Name]])</f>
        <v>3.952569169960474E-3</v>
      </c>
    </row>
    <row r="566" spans="1:17" x14ac:dyDescent="0.25">
      <c r="A566">
        <v>927</v>
      </c>
      <c r="B566" s="2">
        <v>42094</v>
      </c>
      <c r="C566" s="2" t="str">
        <f>TEXT(Sales_Data[[#This Row],[Date]],"yyyy")</f>
        <v>2015</v>
      </c>
      <c r="D566" s="2" t="str">
        <f>TEXT(Sales_Data[[#This Row],[Date]],"mmmm")</f>
        <v>March</v>
      </c>
      <c r="E566" s="2" t="str">
        <f>TEXT(Sales_Data[[#This Row],[Date]],"dddd")</f>
        <v>Tuesday</v>
      </c>
      <c r="F566" t="s">
        <v>838</v>
      </c>
      <c r="G566">
        <v>1</v>
      </c>
      <c r="H566" s="3">
        <v>6173.37</v>
      </c>
      <c r="I566" t="s">
        <v>20</v>
      </c>
      <c r="J566" t="str">
        <f>INDEX(Location[State],MATCH(Sales_Data[[#This Row],[Zip]],Location[Zip],0))</f>
        <v>Ontario</v>
      </c>
      <c r="K566" t="str">
        <f>INDEX(Product[Product Name],MATCH(Sales_Data[[#This Row],[ProductID]],Product[ProductID],0))</f>
        <v>Natura UE-36</v>
      </c>
      <c r="L566">
        <f>1/COUNTIFS(Sales_Data[Product Name],Sales_Data[[#This Row],[Product Name]])</f>
        <v>4.5454545454545456E-2</v>
      </c>
      <c r="M566" t="str">
        <f>INDEX(Product[Category],MATCH(Sales_Data[[#This Row],[ProductID]],Product[ProductID],0))</f>
        <v>Urban</v>
      </c>
      <c r="N566" t="str">
        <f>INDEX(Product[Segment],MATCH(Sales_Data[[#This Row],[ProductID]],Product[ProductID],0))</f>
        <v>Extreme</v>
      </c>
      <c r="O566">
        <f>INDEX(Product[ManufacturerID],MATCH(Sales_Data[[#This Row],[ProductID]],Product[ProductID],0))</f>
        <v>8</v>
      </c>
      <c r="P566" s="5" t="str">
        <f>INDEX(Manufacturer[Manufacturer Name],MATCH(Sales_Data[[#This Row],[Manufacturer ID]],Manufacturer[ManufacturerID],0))</f>
        <v>Natura</v>
      </c>
      <c r="Q566" s="5">
        <f>1/COUNTIFS(Sales_Data[Manufacturer Name],Sales_Data[[#This Row],[Manufacturer Name]])</f>
        <v>3.952569169960474E-3</v>
      </c>
    </row>
    <row r="567" spans="1:17" x14ac:dyDescent="0.25">
      <c r="A567">
        <v>927</v>
      </c>
      <c r="B567" s="2">
        <v>42156</v>
      </c>
      <c r="C567" s="2" t="str">
        <f>TEXT(Sales_Data[[#This Row],[Date]],"yyyy")</f>
        <v>2015</v>
      </c>
      <c r="D567" s="2" t="str">
        <f>TEXT(Sales_Data[[#This Row],[Date]],"mmmm")</f>
        <v>June</v>
      </c>
      <c r="E567" s="2" t="str">
        <f>TEXT(Sales_Data[[#This Row],[Date]],"dddd")</f>
        <v>Monday</v>
      </c>
      <c r="F567" t="s">
        <v>1563</v>
      </c>
      <c r="G567">
        <v>1</v>
      </c>
      <c r="H567" s="3">
        <v>6047.37</v>
      </c>
      <c r="I567" t="s">
        <v>20</v>
      </c>
      <c r="J567" t="str">
        <f>INDEX(Location[State],MATCH(Sales_Data[[#This Row],[Zip]],Location[Zip],0))</f>
        <v>British Columbia</v>
      </c>
      <c r="K567" t="str">
        <f>INDEX(Product[Product Name],MATCH(Sales_Data[[#This Row],[ProductID]],Product[ProductID],0))</f>
        <v>Natura UE-36</v>
      </c>
      <c r="L567">
        <f>1/COUNTIFS(Sales_Data[Product Name],Sales_Data[[#This Row],[Product Name]])</f>
        <v>4.5454545454545456E-2</v>
      </c>
      <c r="M567" t="str">
        <f>INDEX(Product[Category],MATCH(Sales_Data[[#This Row],[ProductID]],Product[ProductID],0))</f>
        <v>Urban</v>
      </c>
      <c r="N567" t="str">
        <f>INDEX(Product[Segment],MATCH(Sales_Data[[#This Row],[ProductID]],Product[ProductID],0))</f>
        <v>Extreme</v>
      </c>
      <c r="O567">
        <f>INDEX(Product[ManufacturerID],MATCH(Sales_Data[[#This Row],[ProductID]],Product[ProductID],0))</f>
        <v>8</v>
      </c>
      <c r="P567" s="5" t="str">
        <f>INDEX(Manufacturer[Manufacturer Name],MATCH(Sales_Data[[#This Row],[Manufacturer ID]],Manufacturer[ManufacturerID],0))</f>
        <v>Natura</v>
      </c>
      <c r="Q567" s="5">
        <f>1/COUNTIFS(Sales_Data[Manufacturer Name],Sales_Data[[#This Row],[Manufacturer Name]])</f>
        <v>3.952569169960474E-3</v>
      </c>
    </row>
    <row r="568" spans="1:17" x14ac:dyDescent="0.25">
      <c r="A568">
        <v>927</v>
      </c>
      <c r="B568" s="2">
        <v>42087</v>
      </c>
      <c r="C568" s="2" t="str">
        <f>TEXT(Sales_Data[[#This Row],[Date]],"yyyy")</f>
        <v>2015</v>
      </c>
      <c r="D568" s="2" t="str">
        <f>TEXT(Sales_Data[[#This Row],[Date]],"mmmm")</f>
        <v>March</v>
      </c>
      <c r="E568" s="2" t="str">
        <f>TEXT(Sales_Data[[#This Row],[Date]],"dddd")</f>
        <v>Tuesday</v>
      </c>
      <c r="F568" t="s">
        <v>957</v>
      </c>
      <c r="G568">
        <v>1</v>
      </c>
      <c r="H568" s="3">
        <v>6173.37</v>
      </c>
      <c r="I568" t="s">
        <v>20</v>
      </c>
      <c r="J568" t="str">
        <f>INDEX(Location[State],MATCH(Sales_Data[[#This Row],[Zip]],Location[Zip],0))</f>
        <v>Ontario</v>
      </c>
      <c r="K568" t="str">
        <f>INDEX(Product[Product Name],MATCH(Sales_Data[[#This Row],[ProductID]],Product[ProductID],0))</f>
        <v>Natura UE-36</v>
      </c>
      <c r="L568">
        <f>1/COUNTIFS(Sales_Data[Product Name],Sales_Data[[#This Row],[Product Name]])</f>
        <v>4.5454545454545456E-2</v>
      </c>
      <c r="M568" t="str">
        <f>INDEX(Product[Category],MATCH(Sales_Data[[#This Row],[ProductID]],Product[ProductID],0))</f>
        <v>Urban</v>
      </c>
      <c r="N568" t="str">
        <f>INDEX(Product[Segment],MATCH(Sales_Data[[#This Row],[ProductID]],Product[ProductID],0))</f>
        <v>Extreme</v>
      </c>
      <c r="O568">
        <f>INDEX(Product[ManufacturerID],MATCH(Sales_Data[[#This Row],[ProductID]],Product[ProductID],0))</f>
        <v>8</v>
      </c>
      <c r="P568" s="5" t="str">
        <f>INDEX(Manufacturer[Manufacturer Name],MATCH(Sales_Data[[#This Row],[Manufacturer ID]],Manufacturer[ManufacturerID],0))</f>
        <v>Natura</v>
      </c>
      <c r="Q568" s="5">
        <f>1/COUNTIFS(Sales_Data[Manufacturer Name],Sales_Data[[#This Row],[Manufacturer Name]])</f>
        <v>3.952569169960474E-3</v>
      </c>
    </row>
    <row r="569" spans="1:17" x14ac:dyDescent="0.25">
      <c r="A569">
        <v>927</v>
      </c>
      <c r="B569" s="2">
        <v>42122</v>
      </c>
      <c r="C569" s="2" t="str">
        <f>TEXT(Sales_Data[[#This Row],[Date]],"yyyy")</f>
        <v>2015</v>
      </c>
      <c r="D569" s="2" t="str">
        <f>TEXT(Sales_Data[[#This Row],[Date]],"mmmm")</f>
        <v>April</v>
      </c>
      <c r="E569" s="2" t="str">
        <f>TEXT(Sales_Data[[#This Row],[Date]],"dddd")</f>
        <v>Tuesday</v>
      </c>
      <c r="F569" t="s">
        <v>1345</v>
      </c>
      <c r="G569">
        <v>1</v>
      </c>
      <c r="H569" s="3">
        <v>6173.37</v>
      </c>
      <c r="I569" t="s">
        <v>20</v>
      </c>
      <c r="J569" t="str">
        <f>INDEX(Location[State],MATCH(Sales_Data[[#This Row],[Zip]],Location[Zip],0))</f>
        <v>Alberta</v>
      </c>
      <c r="K569" t="str">
        <f>INDEX(Product[Product Name],MATCH(Sales_Data[[#This Row],[ProductID]],Product[ProductID],0))</f>
        <v>Natura UE-36</v>
      </c>
      <c r="L569">
        <f>1/COUNTIFS(Sales_Data[Product Name],Sales_Data[[#This Row],[Product Name]])</f>
        <v>4.5454545454545456E-2</v>
      </c>
      <c r="M569" t="str">
        <f>INDEX(Product[Category],MATCH(Sales_Data[[#This Row],[ProductID]],Product[ProductID],0))</f>
        <v>Urban</v>
      </c>
      <c r="N569" t="str">
        <f>INDEX(Product[Segment],MATCH(Sales_Data[[#This Row],[ProductID]],Product[ProductID],0))</f>
        <v>Extreme</v>
      </c>
      <c r="O569">
        <f>INDEX(Product[ManufacturerID],MATCH(Sales_Data[[#This Row],[ProductID]],Product[ProductID],0))</f>
        <v>8</v>
      </c>
      <c r="P569" s="5" t="str">
        <f>INDEX(Manufacturer[Manufacturer Name],MATCH(Sales_Data[[#This Row],[Manufacturer ID]],Manufacturer[ManufacturerID],0))</f>
        <v>Natura</v>
      </c>
      <c r="Q569" s="5">
        <f>1/COUNTIFS(Sales_Data[Manufacturer Name],Sales_Data[[#This Row],[Manufacturer Name]])</f>
        <v>3.952569169960474E-3</v>
      </c>
    </row>
    <row r="570" spans="1:17" x14ac:dyDescent="0.25">
      <c r="A570">
        <v>927</v>
      </c>
      <c r="B570" s="2">
        <v>42072</v>
      </c>
      <c r="C570" s="2" t="str">
        <f>TEXT(Sales_Data[[#This Row],[Date]],"yyyy")</f>
        <v>2015</v>
      </c>
      <c r="D570" s="2" t="str">
        <f>TEXT(Sales_Data[[#This Row],[Date]],"mmmm")</f>
        <v>March</v>
      </c>
      <c r="E570" s="2" t="str">
        <f>TEXT(Sales_Data[[#This Row],[Date]],"dddd")</f>
        <v>Monday</v>
      </c>
      <c r="F570" t="s">
        <v>955</v>
      </c>
      <c r="G570">
        <v>1</v>
      </c>
      <c r="H570" s="3">
        <v>6173.37</v>
      </c>
      <c r="I570" t="s">
        <v>20</v>
      </c>
      <c r="J570" t="str">
        <f>INDEX(Location[State],MATCH(Sales_Data[[#This Row],[Zip]],Location[Zip],0))</f>
        <v>Ontario</v>
      </c>
      <c r="K570" t="str">
        <f>INDEX(Product[Product Name],MATCH(Sales_Data[[#This Row],[ProductID]],Product[ProductID],0))</f>
        <v>Natura UE-36</v>
      </c>
      <c r="L570">
        <f>1/COUNTIFS(Sales_Data[Product Name],Sales_Data[[#This Row],[Product Name]])</f>
        <v>4.5454545454545456E-2</v>
      </c>
      <c r="M570" t="str">
        <f>INDEX(Product[Category],MATCH(Sales_Data[[#This Row],[ProductID]],Product[ProductID],0))</f>
        <v>Urban</v>
      </c>
      <c r="N570" t="str">
        <f>INDEX(Product[Segment],MATCH(Sales_Data[[#This Row],[ProductID]],Product[ProductID],0))</f>
        <v>Extreme</v>
      </c>
      <c r="O570">
        <f>INDEX(Product[ManufacturerID],MATCH(Sales_Data[[#This Row],[ProductID]],Product[ProductID],0))</f>
        <v>8</v>
      </c>
      <c r="P570" s="5" t="str">
        <f>INDEX(Manufacturer[Manufacturer Name],MATCH(Sales_Data[[#This Row],[Manufacturer ID]],Manufacturer[ManufacturerID],0))</f>
        <v>Natura</v>
      </c>
      <c r="Q570" s="5">
        <f>1/COUNTIFS(Sales_Data[Manufacturer Name],Sales_Data[[#This Row],[Manufacturer Name]])</f>
        <v>3.952569169960474E-3</v>
      </c>
    </row>
    <row r="571" spans="1:17" x14ac:dyDescent="0.25">
      <c r="A571">
        <v>927</v>
      </c>
      <c r="B571" s="2">
        <v>42104</v>
      </c>
      <c r="C571" s="2" t="str">
        <f>TEXT(Sales_Data[[#This Row],[Date]],"yyyy")</f>
        <v>2015</v>
      </c>
      <c r="D571" s="2" t="str">
        <f>TEXT(Sales_Data[[#This Row],[Date]],"mmmm")</f>
        <v>April</v>
      </c>
      <c r="E571" s="2" t="str">
        <f>TEXT(Sales_Data[[#This Row],[Date]],"dddd")</f>
        <v>Friday</v>
      </c>
      <c r="F571" t="s">
        <v>1382</v>
      </c>
      <c r="G571">
        <v>1</v>
      </c>
      <c r="H571" s="3">
        <v>6173.37</v>
      </c>
      <c r="I571" t="s">
        <v>20</v>
      </c>
      <c r="J571" t="str">
        <f>INDEX(Location[State],MATCH(Sales_Data[[#This Row],[Zip]],Location[Zip],0))</f>
        <v>Alberta</v>
      </c>
      <c r="K571" t="str">
        <f>INDEX(Product[Product Name],MATCH(Sales_Data[[#This Row],[ProductID]],Product[ProductID],0))</f>
        <v>Natura UE-36</v>
      </c>
      <c r="L571">
        <f>1/COUNTIFS(Sales_Data[Product Name],Sales_Data[[#This Row],[Product Name]])</f>
        <v>4.5454545454545456E-2</v>
      </c>
      <c r="M571" t="str">
        <f>INDEX(Product[Category],MATCH(Sales_Data[[#This Row],[ProductID]],Product[ProductID],0))</f>
        <v>Urban</v>
      </c>
      <c r="N571" t="str">
        <f>INDEX(Product[Segment],MATCH(Sales_Data[[#This Row],[ProductID]],Product[ProductID],0))</f>
        <v>Extreme</v>
      </c>
      <c r="O571">
        <f>INDEX(Product[ManufacturerID],MATCH(Sales_Data[[#This Row],[ProductID]],Product[ProductID],0))</f>
        <v>8</v>
      </c>
      <c r="P571" s="5" t="str">
        <f>INDEX(Manufacturer[Manufacturer Name],MATCH(Sales_Data[[#This Row],[Manufacturer ID]],Manufacturer[ManufacturerID],0))</f>
        <v>Natura</v>
      </c>
      <c r="Q571" s="5">
        <f>1/COUNTIFS(Sales_Data[Manufacturer Name],Sales_Data[[#This Row],[Manufacturer Name]])</f>
        <v>3.952569169960474E-3</v>
      </c>
    </row>
    <row r="572" spans="1:17" x14ac:dyDescent="0.25">
      <c r="A572">
        <v>927</v>
      </c>
      <c r="B572" s="2">
        <v>42185</v>
      </c>
      <c r="C572" s="2" t="str">
        <f>TEXT(Sales_Data[[#This Row],[Date]],"yyyy")</f>
        <v>2015</v>
      </c>
      <c r="D572" s="2" t="str">
        <f>TEXT(Sales_Data[[#This Row],[Date]],"mmmm")</f>
        <v>June</v>
      </c>
      <c r="E572" s="2" t="str">
        <f>TEXT(Sales_Data[[#This Row],[Date]],"dddd")</f>
        <v>Tuesday</v>
      </c>
      <c r="F572" t="s">
        <v>1345</v>
      </c>
      <c r="G572">
        <v>1</v>
      </c>
      <c r="H572" s="3">
        <v>6173.37</v>
      </c>
      <c r="I572" t="s">
        <v>20</v>
      </c>
      <c r="J572" t="str">
        <f>INDEX(Location[State],MATCH(Sales_Data[[#This Row],[Zip]],Location[Zip],0))</f>
        <v>Alberta</v>
      </c>
      <c r="K572" t="str">
        <f>INDEX(Product[Product Name],MATCH(Sales_Data[[#This Row],[ProductID]],Product[ProductID],0))</f>
        <v>Natura UE-36</v>
      </c>
      <c r="L572">
        <f>1/COUNTIFS(Sales_Data[Product Name],Sales_Data[[#This Row],[Product Name]])</f>
        <v>4.5454545454545456E-2</v>
      </c>
      <c r="M572" t="str">
        <f>INDEX(Product[Category],MATCH(Sales_Data[[#This Row],[ProductID]],Product[ProductID],0))</f>
        <v>Urban</v>
      </c>
      <c r="N572" t="str">
        <f>INDEX(Product[Segment],MATCH(Sales_Data[[#This Row],[ProductID]],Product[ProductID],0))</f>
        <v>Extreme</v>
      </c>
      <c r="O572">
        <f>INDEX(Product[ManufacturerID],MATCH(Sales_Data[[#This Row],[ProductID]],Product[ProductID],0))</f>
        <v>8</v>
      </c>
      <c r="P572" s="5" t="str">
        <f>INDEX(Manufacturer[Manufacturer Name],MATCH(Sales_Data[[#This Row],[Manufacturer ID]],Manufacturer[ManufacturerID],0))</f>
        <v>Natura</v>
      </c>
      <c r="Q572" s="5">
        <f>1/COUNTIFS(Sales_Data[Manufacturer Name],Sales_Data[[#This Row],[Manufacturer Name]])</f>
        <v>3.952569169960474E-3</v>
      </c>
    </row>
    <row r="573" spans="1:17" x14ac:dyDescent="0.25">
      <c r="A573">
        <v>927</v>
      </c>
      <c r="B573" s="2">
        <v>42130</v>
      </c>
      <c r="C573" s="2" t="str">
        <f>TEXT(Sales_Data[[#This Row],[Date]],"yyyy")</f>
        <v>2015</v>
      </c>
      <c r="D573" s="2" t="str">
        <f>TEXT(Sales_Data[[#This Row],[Date]],"mmmm")</f>
        <v>May</v>
      </c>
      <c r="E573" s="2" t="str">
        <f>TEXT(Sales_Data[[#This Row],[Date]],"dddd")</f>
        <v>Wednesday</v>
      </c>
      <c r="F573" t="s">
        <v>675</v>
      </c>
      <c r="G573">
        <v>1</v>
      </c>
      <c r="H573" s="3">
        <v>7685.37</v>
      </c>
      <c r="I573" t="s">
        <v>20</v>
      </c>
      <c r="J573" t="str">
        <f>INDEX(Location[State],MATCH(Sales_Data[[#This Row],[Zip]],Location[Zip],0))</f>
        <v>Ontario</v>
      </c>
      <c r="K573" t="str">
        <f>INDEX(Product[Product Name],MATCH(Sales_Data[[#This Row],[ProductID]],Product[ProductID],0))</f>
        <v>Natura UE-36</v>
      </c>
      <c r="L573">
        <f>1/COUNTIFS(Sales_Data[Product Name],Sales_Data[[#This Row],[Product Name]])</f>
        <v>4.5454545454545456E-2</v>
      </c>
      <c r="M573" t="str">
        <f>INDEX(Product[Category],MATCH(Sales_Data[[#This Row],[ProductID]],Product[ProductID],0))</f>
        <v>Urban</v>
      </c>
      <c r="N573" t="str">
        <f>INDEX(Product[Segment],MATCH(Sales_Data[[#This Row],[ProductID]],Product[ProductID],0))</f>
        <v>Extreme</v>
      </c>
      <c r="O573">
        <f>INDEX(Product[ManufacturerID],MATCH(Sales_Data[[#This Row],[ProductID]],Product[ProductID],0))</f>
        <v>8</v>
      </c>
      <c r="P573" s="5" t="str">
        <f>INDEX(Manufacturer[Manufacturer Name],MATCH(Sales_Data[[#This Row],[Manufacturer ID]],Manufacturer[ManufacturerID],0))</f>
        <v>Natura</v>
      </c>
      <c r="Q573" s="5">
        <f>1/COUNTIFS(Sales_Data[Manufacturer Name],Sales_Data[[#This Row],[Manufacturer Name]])</f>
        <v>3.952569169960474E-3</v>
      </c>
    </row>
    <row r="574" spans="1:17" x14ac:dyDescent="0.25">
      <c r="A574">
        <v>927</v>
      </c>
      <c r="B574" s="2">
        <v>42142</v>
      </c>
      <c r="C574" s="2" t="str">
        <f>TEXT(Sales_Data[[#This Row],[Date]],"yyyy")</f>
        <v>2015</v>
      </c>
      <c r="D574" s="2" t="str">
        <f>TEXT(Sales_Data[[#This Row],[Date]],"mmmm")</f>
        <v>May</v>
      </c>
      <c r="E574" s="2" t="str">
        <f>TEXT(Sales_Data[[#This Row],[Date]],"dddd")</f>
        <v>Monday</v>
      </c>
      <c r="F574" t="s">
        <v>1411</v>
      </c>
      <c r="G574">
        <v>1</v>
      </c>
      <c r="H574" s="3">
        <v>6173.37</v>
      </c>
      <c r="I574" t="s">
        <v>20</v>
      </c>
      <c r="J574" t="str">
        <f>INDEX(Location[State],MATCH(Sales_Data[[#This Row],[Zip]],Location[Zip],0))</f>
        <v>Alberta</v>
      </c>
      <c r="K574" t="str">
        <f>INDEX(Product[Product Name],MATCH(Sales_Data[[#This Row],[ProductID]],Product[ProductID],0))</f>
        <v>Natura UE-36</v>
      </c>
      <c r="L574">
        <f>1/COUNTIFS(Sales_Data[Product Name],Sales_Data[[#This Row],[Product Name]])</f>
        <v>4.5454545454545456E-2</v>
      </c>
      <c r="M574" t="str">
        <f>INDEX(Product[Category],MATCH(Sales_Data[[#This Row],[ProductID]],Product[ProductID],0))</f>
        <v>Urban</v>
      </c>
      <c r="N574" t="str">
        <f>INDEX(Product[Segment],MATCH(Sales_Data[[#This Row],[ProductID]],Product[ProductID],0))</f>
        <v>Extreme</v>
      </c>
      <c r="O574">
        <f>INDEX(Product[ManufacturerID],MATCH(Sales_Data[[#This Row],[ProductID]],Product[ProductID],0))</f>
        <v>8</v>
      </c>
      <c r="P574" s="5" t="str">
        <f>INDEX(Manufacturer[Manufacturer Name],MATCH(Sales_Data[[#This Row],[Manufacturer ID]],Manufacturer[ManufacturerID],0))</f>
        <v>Natura</v>
      </c>
      <c r="Q574" s="5">
        <f>1/COUNTIFS(Sales_Data[Manufacturer Name],Sales_Data[[#This Row],[Manufacturer Name]])</f>
        <v>3.952569169960474E-3</v>
      </c>
    </row>
    <row r="575" spans="1:17" x14ac:dyDescent="0.25">
      <c r="A575">
        <v>927</v>
      </c>
      <c r="B575" s="2">
        <v>42124</v>
      </c>
      <c r="C575" s="2" t="str">
        <f>TEXT(Sales_Data[[#This Row],[Date]],"yyyy")</f>
        <v>2015</v>
      </c>
      <c r="D575" s="2" t="str">
        <f>TEXT(Sales_Data[[#This Row],[Date]],"mmmm")</f>
        <v>April</v>
      </c>
      <c r="E575" s="2" t="str">
        <f>TEXT(Sales_Data[[#This Row],[Date]],"dddd")</f>
        <v>Thursday</v>
      </c>
      <c r="F575" t="s">
        <v>1382</v>
      </c>
      <c r="G575">
        <v>1</v>
      </c>
      <c r="H575" s="3">
        <v>6173.37</v>
      </c>
      <c r="I575" t="s">
        <v>20</v>
      </c>
      <c r="J575" t="str">
        <f>INDEX(Location[State],MATCH(Sales_Data[[#This Row],[Zip]],Location[Zip],0))</f>
        <v>Alberta</v>
      </c>
      <c r="K575" t="str">
        <f>INDEX(Product[Product Name],MATCH(Sales_Data[[#This Row],[ProductID]],Product[ProductID],0))</f>
        <v>Natura UE-36</v>
      </c>
      <c r="L575">
        <f>1/COUNTIFS(Sales_Data[Product Name],Sales_Data[[#This Row],[Product Name]])</f>
        <v>4.5454545454545456E-2</v>
      </c>
      <c r="M575" t="str">
        <f>INDEX(Product[Category],MATCH(Sales_Data[[#This Row],[ProductID]],Product[ProductID],0))</f>
        <v>Urban</v>
      </c>
      <c r="N575" t="str">
        <f>INDEX(Product[Segment],MATCH(Sales_Data[[#This Row],[ProductID]],Product[ProductID],0))</f>
        <v>Extreme</v>
      </c>
      <c r="O575">
        <f>INDEX(Product[ManufacturerID],MATCH(Sales_Data[[#This Row],[ProductID]],Product[ProductID],0))</f>
        <v>8</v>
      </c>
      <c r="P575" s="5" t="str">
        <f>INDEX(Manufacturer[Manufacturer Name],MATCH(Sales_Data[[#This Row],[Manufacturer ID]],Manufacturer[ManufacturerID],0))</f>
        <v>Natura</v>
      </c>
      <c r="Q575" s="5">
        <f>1/COUNTIFS(Sales_Data[Manufacturer Name],Sales_Data[[#This Row],[Manufacturer Name]])</f>
        <v>3.952569169960474E-3</v>
      </c>
    </row>
    <row r="576" spans="1:17" x14ac:dyDescent="0.25">
      <c r="A576">
        <v>927</v>
      </c>
      <c r="B576" s="2">
        <v>42152</v>
      </c>
      <c r="C576" s="2" t="str">
        <f>TEXT(Sales_Data[[#This Row],[Date]],"yyyy")</f>
        <v>2015</v>
      </c>
      <c r="D576" s="2" t="str">
        <f>TEXT(Sales_Data[[#This Row],[Date]],"mmmm")</f>
        <v>May</v>
      </c>
      <c r="E576" s="2" t="str">
        <f>TEXT(Sales_Data[[#This Row],[Date]],"dddd")</f>
        <v>Thursday</v>
      </c>
      <c r="F576" t="s">
        <v>1401</v>
      </c>
      <c r="G576">
        <v>1</v>
      </c>
      <c r="H576" s="3">
        <v>5417.37</v>
      </c>
      <c r="I576" t="s">
        <v>20</v>
      </c>
      <c r="J576" t="str">
        <f>INDEX(Location[State],MATCH(Sales_Data[[#This Row],[Zip]],Location[Zip],0))</f>
        <v>Alberta</v>
      </c>
      <c r="K576" t="str">
        <f>INDEX(Product[Product Name],MATCH(Sales_Data[[#This Row],[ProductID]],Product[ProductID],0))</f>
        <v>Natura UE-36</v>
      </c>
      <c r="L576">
        <f>1/COUNTIFS(Sales_Data[Product Name],Sales_Data[[#This Row],[Product Name]])</f>
        <v>4.5454545454545456E-2</v>
      </c>
      <c r="M576" t="str">
        <f>INDEX(Product[Category],MATCH(Sales_Data[[#This Row],[ProductID]],Product[ProductID],0))</f>
        <v>Urban</v>
      </c>
      <c r="N576" t="str">
        <f>INDEX(Product[Segment],MATCH(Sales_Data[[#This Row],[ProductID]],Product[ProductID],0))</f>
        <v>Extreme</v>
      </c>
      <c r="O576">
        <f>INDEX(Product[ManufacturerID],MATCH(Sales_Data[[#This Row],[ProductID]],Product[ProductID],0))</f>
        <v>8</v>
      </c>
      <c r="P576" s="5" t="str">
        <f>INDEX(Manufacturer[Manufacturer Name],MATCH(Sales_Data[[#This Row],[Manufacturer ID]],Manufacturer[ManufacturerID],0))</f>
        <v>Natura</v>
      </c>
      <c r="Q576" s="5">
        <f>1/COUNTIFS(Sales_Data[Manufacturer Name],Sales_Data[[#This Row],[Manufacturer Name]])</f>
        <v>3.952569169960474E-3</v>
      </c>
    </row>
    <row r="577" spans="1:17" x14ac:dyDescent="0.25">
      <c r="A577">
        <v>927</v>
      </c>
      <c r="B577" s="2">
        <v>42153</v>
      </c>
      <c r="C577" s="2" t="str">
        <f>TEXT(Sales_Data[[#This Row],[Date]],"yyyy")</f>
        <v>2015</v>
      </c>
      <c r="D577" s="2" t="str">
        <f>TEXT(Sales_Data[[#This Row],[Date]],"mmmm")</f>
        <v>May</v>
      </c>
      <c r="E577" s="2" t="str">
        <f>TEXT(Sales_Data[[#This Row],[Date]],"dddd")</f>
        <v>Friday</v>
      </c>
      <c r="F577" t="s">
        <v>1593</v>
      </c>
      <c r="G577">
        <v>1</v>
      </c>
      <c r="H577" s="3">
        <v>6173.37</v>
      </c>
      <c r="I577" t="s">
        <v>20</v>
      </c>
      <c r="J577" t="str">
        <f>INDEX(Location[State],MATCH(Sales_Data[[#This Row],[Zip]],Location[Zip],0))</f>
        <v>British Columbia</v>
      </c>
      <c r="K577" t="str">
        <f>INDEX(Product[Product Name],MATCH(Sales_Data[[#This Row],[ProductID]],Product[ProductID],0))</f>
        <v>Natura UE-36</v>
      </c>
      <c r="L577">
        <f>1/COUNTIFS(Sales_Data[Product Name],Sales_Data[[#This Row],[Product Name]])</f>
        <v>4.5454545454545456E-2</v>
      </c>
      <c r="M577" t="str">
        <f>INDEX(Product[Category],MATCH(Sales_Data[[#This Row],[ProductID]],Product[ProductID],0))</f>
        <v>Urban</v>
      </c>
      <c r="N577" t="str">
        <f>INDEX(Product[Segment],MATCH(Sales_Data[[#This Row],[ProductID]],Product[ProductID],0))</f>
        <v>Extreme</v>
      </c>
      <c r="O577">
        <f>INDEX(Product[ManufacturerID],MATCH(Sales_Data[[#This Row],[ProductID]],Product[ProductID],0))</f>
        <v>8</v>
      </c>
      <c r="P577" s="5" t="str">
        <f>INDEX(Manufacturer[Manufacturer Name],MATCH(Sales_Data[[#This Row],[Manufacturer ID]],Manufacturer[ManufacturerID],0))</f>
        <v>Natura</v>
      </c>
      <c r="Q577" s="5">
        <f>1/COUNTIFS(Sales_Data[Manufacturer Name],Sales_Data[[#This Row],[Manufacturer Name]])</f>
        <v>3.952569169960474E-3</v>
      </c>
    </row>
    <row r="578" spans="1:17" x14ac:dyDescent="0.25">
      <c r="A578">
        <v>927</v>
      </c>
      <c r="B578" s="2">
        <v>42137</v>
      </c>
      <c r="C578" s="2" t="str">
        <f>TEXT(Sales_Data[[#This Row],[Date]],"yyyy")</f>
        <v>2015</v>
      </c>
      <c r="D578" s="2" t="str">
        <f>TEXT(Sales_Data[[#This Row],[Date]],"mmmm")</f>
        <v>May</v>
      </c>
      <c r="E578" s="2" t="str">
        <f>TEXT(Sales_Data[[#This Row],[Date]],"dddd")</f>
        <v>Wednesday</v>
      </c>
      <c r="F578" t="s">
        <v>1219</v>
      </c>
      <c r="G578">
        <v>1</v>
      </c>
      <c r="H578" s="3">
        <v>6047.37</v>
      </c>
      <c r="I578" t="s">
        <v>20</v>
      </c>
      <c r="J578" t="str">
        <f>INDEX(Location[State],MATCH(Sales_Data[[#This Row],[Zip]],Location[Zip],0))</f>
        <v>Manitoba</v>
      </c>
      <c r="K578" t="str">
        <f>INDEX(Product[Product Name],MATCH(Sales_Data[[#This Row],[ProductID]],Product[ProductID],0))</f>
        <v>Natura UE-36</v>
      </c>
      <c r="L578">
        <f>1/COUNTIFS(Sales_Data[Product Name],Sales_Data[[#This Row],[Product Name]])</f>
        <v>4.5454545454545456E-2</v>
      </c>
      <c r="M578" t="str">
        <f>INDEX(Product[Category],MATCH(Sales_Data[[#This Row],[ProductID]],Product[ProductID],0))</f>
        <v>Urban</v>
      </c>
      <c r="N578" t="str">
        <f>INDEX(Product[Segment],MATCH(Sales_Data[[#This Row],[ProductID]],Product[ProductID],0))</f>
        <v>Extreme</v>
      </c>
      <c r="O578">
        <f>INDEX(Product[ManufacturerID],MATCH(Sales_Data[[#This Row],[ProductID]],Product[ProductID],0))</f>
        <v>8</v>
      </c>
      <c r="P578" s="5" t="str">
        <f>INDEX(Manufacturer[Manufacturer Name],MATCH(Sales_Data[[#This Row],[Manufacturer ID]],Manufacturer[ManufacturerID],0))</f>
        <v>Natura</v>
      </c>
      <c r="Q578" s="5">
        <f>1/COUNTIFS(Sales_Data[Manufacturer Name],Sales_Data[[#This Row],[Manufacturer Name]])</f>
        <v>3.952569169960474E-3</v>
      </c>
    </row>
    <row r="579" spans="1:17" x14ac:dyDescent="0.25">
      <c r="A579">
        <v>927</v>
      </c>
      <c r="B579" s="2">
        <v>42116</v>
      </c>
      <c r="C579" s="2" t="str">
        <f>TEXT(Sales_Data[[#This Row],[Date]],"yyyy")</f>
        <v>2015</v>
      </c>
      <c r="D579" s="2" t="str">
        <f>TEXT(Sales_Data[[#This Row],[Date]],"mmmm")</f>
        <v>April</v>
      </c>
      <c r="E579" s="2" t="str">
        <f>TEXT(Sales_Data[[#This Row],[Date]],"dddd")</f>
        <v>Wednesday</v>
      </c>
      <c r="F579" t="s">
        <v>840</v>
      </c>
      <c r="G579">
        <v>1</v>
      </c>
      <c r="H579" s="3">
        <v>6173.37</v>
      </c>
      <c r="I579" t="s">
        <v>20</v>
      </c>
      <c r="J579" t="str">
        <f>INDEX(Location[State],MATCH(Sales_Data[[#This Row],[Zip]],Location[Zip],0))</f>
        <v>Ontario</v>
      </c>
      <c r="K579" t="str">
        <f>INDEX(Product[Product Name],MATCH(Sales_Data[[#This Row],[ProductID]],Product[ProductID],0))</f>
        <v>Natura UE-36</v>
      </c>
      <c r="L579">
        <f>1/COUNTIFS(Sales_Data[Product Name],Sales_Data[[#This Row],[Product Name]])</f>
        <v>4.5454545454545456E-2</v>
      </c>
      <c r="M579" t="str">
        <f>INDEX(Product[Category],MATCH(Sales_Data[[#This Row],[ProductID]],Product[ProductID],0))</f>
        <v>Urban</v>
      </c>
      <c r="N579" t="str">
        <f>INDEX(Product[Segment],MATCH(Sales_Data[[#This Row],[ProductID]],Product[ProductID],0))</f>
        <v>Extreme</v>
      </c>
      <c r="O579">
        <f>INDEX(Product[ManufacturerID],MATCH(Sales_Data[[#This Row],[ProductID]],Product[ProductID],0))</f>
        <v>8</v>
      </c>
      <c r="P579" s="5" t="str">
        <f>INDEX(Manufacturer[Manufacturer Name],MATCH(Sales_Data[[#This Row],[Manufacturer ID]],Manufacturer[ManufacturerID],0))</f>
        <v>Natura</v>
      </c>
      <c r="Q579" s="5">
        <f>1/COUNTIFS(Sales_Data[Manufacturer Name],Sales_Data[[#This Row],[Manufacturer Name]])</f>
        <v>3.952569169960474E-3</v>
      </c>
    </row>
    <row r="580" spans="1:17" x14ac:dyDescent="0.25">
      <c r="A580">
        <v>927</v>
      </c>
      <c r="B580" s="2">
        <v>42143</v>
      </c>
      <c r="C580" s="2" t="str">
        <f>TEXT(Sales_Data[[#This Row],[Date]],"yyyy")</f>
        <v>2015</v>
      </c>
      <c r="D580" s="2" t="str">
        <f>TEXT(Sales_Data[[#This Row],[Date]],"mmmm")</f>
        <v>May</v>
      </c>
      <c r="E580" s="2" t="str">
        <f>TEXT(Sales_Data[[#This Row],[Date]],"dddd")</f>
        <v>Tuesday</v>
      </c>
      <c r="F580" t="s">
        <v>1229</v>
      </c>
      <c r="G580">
        <v>1</v>
      </c>
      <c r="H580" s="3">
        <v>7685.37</v>
      </c>
      <c r="I580" t="s">
        <v>20</v>
      </c>
      <c r="J580" t="str">
        <f>INDEX(Location[State],MATCH(Sales_Data[[#This Row],[Zip]],Location[Zip],0))</f>
        <v>Manitoba</v>
      </c>
      <c r="K580" t="str">
        <f>INDEX(Product[Product Name],MATCH(Sales_Data[[#This Row],[ProductID]],Product[ProductID],0))</f>
        <v>Natura UE-36</v>
      </c>
      <c r="L580">
        <f>1/COUNTIFS(Sales_Data[Product Name],Sales_Data[[#This Row],[Product Name]])</f>
        <v>4.5454545454545456E-2</v>
      </c>
      <c r="M580" t="str">
        <f>INDEX(Product[Category],MATCH(Sales_Data[[#This Row],[ProductID]],Product[ProductID],0))</f>
        <v>Urban</v>
      </c>
      <c r="N580" t="str">
        <f>INDEX(Product[Segment],MATCH(Sales_Data[[#This Row],[ProductID]],Product[ProductID],0))</f>
        <v>Extreme</v>
      </c>
      <c r="O580">
        <f>INDEX(Product[ManufacturerID],MATCH(Sales_Data[[#This Row],[ProductID]],Product[ProductID],0))</f>
        <v>8</v>
      </c>
      <c r="P580" s="5" t="str">
        <f>INDEX(Manufacturer[Manufacturer Name],MATCH(Sales_Data[[#This Row],[Manufacturer ID]],Manufacturer[ManufacturerID],0))</f>
        <v>Natura</v>
      </c>
      <c r="Q580" s="5">
        <f>1/COUNTIFS(Sales_Data[Manufacturer Name],Sales_Data[[#This Row],[Manufacturer Name]])</f>
        <v>3.952569169960474E-3</v>
      </c>
    </row>
    <row r="581" spans="1:17" x14ac:dyDescent="0.25">
      <c r="A581">
        <v>927</v>
      </c>
      <c r="B581" s="2">
        <v>42092</v>
      </c>
      <c r="C581" s="2" t="str">
        <f>TEXT(Sales_Data[[#This Row],[Date]],"yyyy")</f>
        <v>2015</v>
      </c>
      <c r="D581" s="2" t="str">
        <f>TEXT(Sales_Data[[#This Row],[Date]],"mmmm")</f>
        <v>March</v>
      </c>
      <c r="E581" s="2" t="str">
        <f>TEXT(Sales_Data[[#This Row],[Date]],"dddd")</f>
        <v>Sunday</v>
      </c>
      <c r="F581" t="s">
        <v>1401</v>
      </c>
      <c r="G581">
        <v>1</v>
      </c>
      <c r="H581" s="3">
        <v>6173.37</v>
      </c>
      <c r="I581" t="s">
        <v>20</v>
      </c>
      <c r="J581" t="str">
        <f>INDEX(Location[State],MATCH(Sales_Data[[#This Row],[Zip]],Location[Zip],0))</f>
        <v>Alberta</v>
      </c>
      <c r="K581" t="str">
        <f>INDEX(Product[Product Name],MATCH(Sales_Data[[#This Row],[ProductID]],Product[ProductID],0))</f>
        <v>Natura UE-36</v>
      </c>
      <c r="L581">
        <f>1/COUNTIFS(Sales_Data[Product Name],Sales_Data[[#This Row],[Product Name]])</f>
        <v>4.5454545454545456E-2</v>
      </c>
      <c r="M581" t="str">
        <f>INDEX(Product[Category],MATCH(Sales_Data[[#This Row],[ProductID]],Product[ProductID],0))</f>
        <v>Urban</v>
      </c>
      <c r="N581" t="str">
        <f>INDEX(Product[Segment],MATCH(Sales_Data[[#This Row],[ProductID]],Product[ProductID],0))</f>
        <v>Extreme</v>
      </c>
      <c r="O581">
        <f>INDEX(Product[ManufacturerID],MATCH(Sales_Data[[#This Row],[ProductID]],Product[ProductID],0))</f>
        <v>8</v>
      </c>
      <c r="P581" s="5" t="str">
        <f>INDEX(Manufacturer[Manufacturer Name],MATCH(Sales_Data[[#This Row],[Manufacturer ID]],Manufacturer[ManufacturerID],0))</f>
        <v>Natura</v>
      </c>
      <c r="Q581" s="5">
        <f>1/COUNTIFS(Sales_Data[Manufacturer Name],Sales_Data[[#This Row],[Manufacturer Name]])</f>
        <v>3.952569169960474E-3</v>
      </c>
    </row>
    <row r="582" spans="1:17" x14ac:dyDescent="0.25">
      <c r="A582">
        <v>927</v>
      </c>
      <c r="B582" s="2">
        <v>42068</v>
      </c>
      <c r="C582" s="2" t="str">
        <f>TEXT(Sales_Data[[#This Row],[Date]],"yyyy")</f>
        <v>2015</v>
      </c>
      <c r="D582" s="2" t="str">
        <f>TEXT(Sales_Data[[#This Row],[Date]],"mmmm")</f>
        <v>March</v>
      </c>
      <c r="E582" s="2" t="str">
        <f>TEXT(Sales_Data[[#This Row],[Date]],"dddd")</f>
        <v>Thursday</v>
      </c>
      <c r="F582" t="s">
        <v>1568</v>
      </c>
      <c r="G582">
        <v>1</v>
      </c>
      <c r="H582" s="3">
        <v>6173.37</v>
      </c>
      <c r="I582" t="s">
        <v>20</v>
      </c>
      <c r="J582" t="str">
        <f>INDEX(Location[State],MATCH(Sales_Data[[#This Row],[Zip]],Location[Zip],0))</f>
        <v>British Columbia</v>
      </c>
      <c r="K582" t="str">
        <f>INDEX(Product[Product Name],MATCH(Sales_Data[[#This Row],[ProductID]],Product[ProductID],0))</f>
        <v>Natura UE-36</v>
      </c>
      <c r="L582">
        <f>1/COUNTIFS(Sales_Data[Product Name],Sales_Data[[#This Row],[Product Name]])</f>
        <v>4.5454545454545456E-2</v>
      </c>
      <c r="M582" t="str">
        <f>INDEX(Product[Category],MATCH(Sales_Data[[#This Row],[ProductID]],Product[ProductID],0))</f>
        <v>Urban</v>
      </c>
      <c r="N582" t="str">
        <f>INDEX(Product[Segment],MATCH(Sales_Data[[#This Row],[ProductID]],Product[ProductID],0))</f>
        <v>Extreme</v>
      </c>
      <c r="O582">
        <f>INDEX(Product[ManufacturerID],MATCH(Sales_Data[[#This Row],[ProductID]],Product[ProductID],0))</f>
        <v>8</v>
      </c>
      <c r="P582" s="5" t="str">
        <f>INDEX(Manufacturer[Manufacturer Name],MATCH(Sales_Data[[#This Row],[Manufacturer ID]],Manufacturer[ManufacturerID],0))</f>
        <v>Natura</v>
      </c>
      <c r="Q582" s="5">
        <f>1/COUNTIFS(Sales_Data[Manufacturer Name],Sales_Data[[#This Row],[Manufacturer Name]])</f>
        <v>3.952569169960474E-3</v>
      </c>
    </row>
    <row r="583" spans="1:17" x14ac:dyDescent="0.25">
      <c r="A583">
        <v>927</v>
      </c>
      <c r="B583" s="2">
        <v>42106</v>
      </c>
      <c r="C583" s="2" t="str">
        <f>TEXT(Sales_Data[[#This Row],[Date]],"yyyy")</f>
        <v>2015</v>
      </c>
      <c r="D583" s="2" t="str">
        <f>TEXT(Sales_Data[[#This Row],[Date]],"mmmm")</f>
        <v>April</v>
      </c>
      <c r="E583" s="2" t="str">
        <f>TEXT(Sales_Data[[#This Row],[Date]],"dddd")</f>
        <v>Sunday</v>
      </c>
      <c r="F583" t="s">
        <v>832</v>
      </c>
      <c r="G583">
        <v>1</v>
      </c>
      <c r="H583" s="3">
        <v>6173.37</v>
      </c>
      <c r="I583" t="s">
        <v>20</v>
      </c>
      <c r="J583" t="str">
        <f>INDEX(Location[State],MATCH(Sales_Data[[#This Row],[Zip]],Location[Zip],0))</f>
        <v>Ontario</v>
      </c>
      <c r="K583" t="str">
        <f>INDEX(Product[Product Name],MATCH(Sales_Data[[#This Row],[ProductID]],Product[ProductID],0))</f>
        <v>Natura UE-36</v>
      </c>
      <c r="L583">
        <f>1/COUNTIFS(Sales_Data[Product Name],Sales_Data[[#This Row],[Product Name]])</f>
        <v>4.5454545454545456E-2</v>
      </c>
      <c r="M583" t="str">
        <f>INDEX(Product[Category],MATCH(Sales_Data[[#This Row],[ProductID]],Product[ProductID],0))</f>
        <v>Urban</v>
      </c>
      <c r="N583" t="str">
        <f>INDEX(Product[Segment],MATCH(Sales_Data[[#This Row],[ProductID]],Product[ProductID],0))</f>
        <v>Extreme</v>
      </c>
      <c r="O583">
        <f>INDEX(Product[ManufacturerID],MATCH(Sales_Data[[#This Row],[ProductID]],Product[ProductID],0))</f>
        <v>8</v>
      </c>
      <c r="P583" s="5" t="str">
        <f>INDEX(Manufacturer[Manufacturer Name],MATCH(Sales_Data[[#This Row],[Manufacturer ID]],Manufacturer[ManufacturerID],0))</f>
        <v>Natura</v>
      </c>
      <c r="Q583" s="5">
        <f>1/COUNTIFS(Sales_Data[Manufacturer Name],Sales_Data[[#This Row],[Manufacturer Name]])</f>
        <v>3.952569169960474E-3</v>
      </c>
    </row>
    <row r="584" spans="1:17" x14ac:dyDescent="0.25">
      <c r="A584">
        <v>927</v>
      </c>
      <c r="B584" s="2">
        <v>42167</v>
      </c>
      <c r="C584" s="2" t="str">
        <f>TEXT(Sales_Data[[#This Row],[Date]],"yyyy")</f>
        <v>2015</v>
      </c>
      <c r="D584" s="2" t="str">
        <f>TEXT(Sales_Data[[#This Row],[Date]],"mmmm")</f>
        <v>June</v>
      </c>
      <c r="E584" s="2" t="str">
        <f>TEXT(Sales_Data[[#This Row],[Date]],"dddd")</f>
        <v>Friday</v>
      </c>
      <c r="F584" t="s">
        <v>838</v>
      </c>
      <c r="G584">
        <v>1</v>
      </c>
      <c r="H584" s="3">
        <v>6173.37</v>
      </c>
      <c r="I584" t="s">
        <v>20</v>
      </c>
      <c r="J584" t="str">
        <f>INDEX(Location[State],MATCH(Sales_Data[[#This Row],[Zip]],Location[Zip],0))</f>
        <v>Ontario</v>
      </c>
      <c r="K584" t="str">
        <f>INDEX(Product[Product Name],MATCH(Sales_Data[[#This Row],[ProductID]],Product[ProductID],0))</f>
        <v>Natura UE-36</v>
      </c>
      <c r="L584">
        <f>1/COUNTIFS(Sales_Data[Product Name],Sales_Data[[#This Row],[Product Name]])</f>
        <v>4.5454545454545456E-2</v>
      </c>
      <c r="M584" t="str">
        <f>INDEX(Product[Category],MATCH(Sales_Data[[#This Row],[ProductID]],Product[ProductID],0))</f>
        <v>Urban</v>
      </c>
      <c r="N584" t="str">
        <f>INDEX(Product[Segment],MATCH(Sales_Data[[#This Row],[ProductID]],Product[ProductID],0))</f>
        <v>Extreme</v>
      </c>
      <c r="O584">
        <f>INDEX(Product[ManufacturerID],MATCH(Sales_Data[[#This Row],[ProductID]],Product[ProductID],0))</f>
        <v>8</v>
      </c>
      <c r="P584" s="5" t="str">
        <f>INDEX(Manufacturer[Manufacturer Name],MATCH(Sales_Data[[#This Row],[Manufacturer ID]],Manufacturer[ManufacturerID],0))</f>
        <v>Natura</v>
      </c>
      <c r="Q584" s="5">
        <f>1/COUNTIFS(Sales_Data[Manufacturer Name],Sales_Data[[#This Row],[Manufacturer Name]])</f>
        <v>3.952569169960474E-3</v>
      </c>
    </row>
    <row r="585" spans="1:17" x14ac:dyDescent="0.25">
      <c r="A585">
        <v>930</v>
      </c>
      <c r="B585" s="2">
        <v>42129</v>
      </c>
      <c r="C585" s="2" t="str">
        <f>TEXT(Sales_Data[[#This Row],[Date]],"yyyy")</f>
        <v>2015</v>
      </c>
      <c r="D585" s="2" t="str">
        <f>TEXT(Sales_Data[[#This Row],[Date]],"mmmm")</f>
        <v>May</v>
      </c>
      <c r="E585" s="2" t="str">
        <f>TEXT(Sales_Data[[#This Row],[Date]],"dddd")</f>
        <v>Tuesday</v>
      </c>
      <c r="F585" t="s">
        <v>838</v>
      </c>
      <c r="G585">
        <v>1</v>
      </c>
      <c r="H585" s="3">
        <v>6929.37</v>
      </c>
      <c r="I585" t="s">
        <v>20</v>
      </c>
      <c r="J585" t="str">
        <f>INDEX(Location[State],MATCH(Sales_Data[[#This Row],[Zip]],Location[Zip],0))</f>
        <v>Ontario</v>
      </c>
      <c r="K585" t="str">
        <f>INDEX(Product[Product Name],MATCH(Sales_Data[[#This Row],[ProductID]],Product[ProductID],0))</f>
        <v>Natura UE-39</v>
      </c>
      <c r="L585">
        <f>1/COUNTIFS(Sales_Data[Product Name],Sales_Data[[#This Row],[Product Name]])</f>
        <v>1</v>
      </c>
      <c r="M585" t="str">
        <f>INDEX(Product[Category],MATCH(Sales_Data[[#This Row],[ProductID]],Product[ProductID],0))</f>
        <v>Urban</v>
      </c>
      <c r="N585" t="str">
        <f>INDEX(Product[Segment],MATCH(Sales_Data[[#This Row],[ProductID]],Product[ProductID],0))</f>
        <v>Extreme</v>
      </c>
      <c r="O585">
        <f>INDEX(Product[ManufacturerID],MATCH(Sales_Data[[#This Row],[ProductID]],Product[ProductID],0))</f>
        <v>8</v>
      </c>
      <c r="P585" s="5" t="str">
        <f>INDEX(Manufacturer[Manufacturer Name],MATCH(Sales_Data[[#This Row],[Manufacturer ID]],Manufacturer[ManufacturerID],0))</f>
        <v>Natura</v>
      </c>
      <c r="Q585" s="5">
        <f>1/COUNTIFS(Sales_Data[Manufacturer Name],Sales_Data[[#This Row],[Manufacturer Name]])</f>
        <v>3.952569169960474E-3</v>
      </c>
    </row>
    <row r="586" spans="1:17" x14ac:dyDescent="0.25">
      <c r="A586">
        <v>939</v>
      </c>
      <c r="B586" s="2">
        <v>42122</v>
      </c>
      <c r="C586" s="2" t="str">
        <f>TEXT(Sales_Data[[#This Row],[Date]],"yyyy")</f>
        <v>2015</v>
      </c>
      <c r="D586" s="2" t="str">
        <f>TEXT(Sales_Data[[#This Row],[Date]],"mmmm")</f>
        <v>April</v>
      </c>
      <c r="E586" s="2" t="str">
        <f>TEXT(Sales_Data[[#This Row],[Date]],"dddd")</f>
        <v>Tuesday</v>
      </c>
      <c r="F586" t="s">
        <v>1229</v>
      </c>
      <c r="G586">
        <v>1</v>
      </c>
      <c r="H586" s="3">
        <v>4409.37</v>
      </c>
      <c r="I586" t="s">
        <v>20</v>
      </c>
      <c r="J586" t="str">
        <f>INDEX(Location[State],MATCH(Sales_Data[[#This Row],[Zip]],Location[Zip],0))</f>
        <v>Manitoba</v>
      </c>
      <c r="K586" t="str">
        <f>INDEX(Product[Product Name],MATCH(Sales_Data[[#This Row],[ProductID]],Product[ProductID],0))</f>
        <v>Natura UC-02</v>
      </c>
      <c r="L586">
        <f>1/COUNTIFS(Sales_Data[Product Name],Sales_Data[[#This Row],[Product Name]])</f>
        <v>9.0909090909090912E-2</v>
      </c>
      <c r="M586" t="str">
        <f>INDEX(Product[Category],MATCH(Sales_Data[[#This Row],[ProductID]],Product[ProductID],0))</f>
        <v>Urban</v>
      </c>
      <c r="N586" t="str">
        <f>INDEX(Product[Segment],MATCH(Sales_Data[[#This Row],[ProductID]],Product[ProductID],0))</f>
        <v>Convenience</v>
      </c>
      <c r="O586">
        <f>INDEX(Product[ManufacturerID],MATCH(Sales_Data[[#This Row],[ProductID]],Product[ProductID],0))</f>
        <v>8</v>
      </c>
      <c r="P586" s="5" t="str">
        <f>INDEX(Manufacturer[Manufacturer Name],MATCH(Sales_Data[[#This Row],[Manufacturer ID]],Manufacturer[ManufacturerID],0))</f>
        <v>Natura</v>
      </c>
      <c r="Q586" s="5">
        <f>1/COUNTIFS(Sales_Data[Manufacturer Name],Sales_Data[[#This Row],[Manufacturer Name]])</f>
        <v>3.952569169960474E-3</v>
      </c>
    </row>
    <row r="587" spans="1:17" x14ac:dyDescent="0.25">
      <c r="A587">
        <v>939</v>
      </c>
      <c r="B587" s="2">
        <v>42081</v>
      </c>
      <c r="C587" s="2" t="str">
        <f>TEXT(Sales_Data[[#This Row],[Date]],"yyyy")</f>
        <v>2015</v>
      </c>
      <c r="D587" s="2" t="str">
        <f>TEXT(Sales_Data[[#This Row],[Date]],"mmmm")</f>
        <v>March</v>
      </c>
      <c r="E587" s="2" t="str">
        <f>TEXT(Sales_Data[[#This Row],[Date]],"dddd")</f>
        <v>Wednesday</v>
      </c>
      <c r="F587" t="s">
        <v>1345</v>
      </c>
      <c r="G587">
        <v>1</v>
      </c>
      <c r="H587" s="3">
        <v>4409.37</v>
      </c>
      <c r="I587" t="s">
        <v>20</v>
      </c>
      <c r="J587" t="str">
        <f>INDEX(Location[State],MATCH(Sales_Data[[#This Row],[Zip]],Location[Zip],0))</f>
        <v>Alberta</v>
      </c>
      <c r="K587" t="str">
        <f>INDEX(Product[Product Name],MATCH(Sales_Data[[#This Row],[ProductID]],Product[ProductID],0))</f>
        <v>Natura UC-02</v>
      </c>
      <c r="L587">
        <f>1/COUNTIFS(Sales_Data[Product Name],Sales_Data[[#This Row],[Product Name]])</f>
        <v>9.0909090909090912E-2</v>
      </c>
      <c r="M587" t="str">
        <f>INDEX(Product[Category],MATCH(Sales_Data[[#This Row],[ProductID]],Product[ProductID],0))</f>
        <v>Urban</v>
      </c>
      <c r="N587" t="str">
        <f>INDEX(Product[Segment],MATCH(Sales_Data[[#This Row],[ProductID]],Product[ProductID],0))</f>
        <v>Convenience</v>
      </c>
      <c r="O587">
        <f>INDEX(Product[ManufacturerID],MATCH(Sales_Data[[#This Row],[ProductID]],Product[ProductID],0))</f>
        <v>8</v>
      </c>
      <c r="P587" s="5" t="str">
        <f>INDEX(Manufacturer[Manufacturer Name],MATCH(Sales_Data[[#This Row],[Manufacturer ID]],Manufacturer[ManufacturerID],0))</f>
        <v>Natura</v>
      </c>
      <c r="Q587" s="5">
        <f>1/COUNTIFS(Sales_Data[Manufacturer Name],Sales_Data[[#This Row],[Manufacturer Name]])</f>
        <v>3.952569169960474E-3</v>
      </c>
    </row>
    <row r="588" spans="1:17" x14ac:dyDescent="0.25">
      <c r="A588">
        <v>939</v>
      </c>
      <c r="B588" s="2">
        <v>42055</v>
      </c>
      <c r="C588" s="2" t="str">
        <f>TEXT(Sales_Data[[#This Row],[Date]],"yyyy")</f>
        <v>2015</v>
      </c>
      <c r="D588" s="2" t="str">
        <f>TEXT(Sales_Data[[#This Row],[Date]],"mmmm")</f>
        <v>February</v>
      </c>
      <c r="E588" s="2" t="str">
        <f>TEXT(Sales_Data[[#This Row],[Date]],"dddd")</f>
        <v>Friday</v>
      </c>
      <c r="F588" t="s">
        <v>1349</v>
      </c>
      <c r="G588">
        <v>1</v>
      </c>
      <c r="H588" s="3">
        <v>4598.37</v>
      </c>
      <c r="I588" t="s">
        <v>20</v>
      </c>
      <c r="J588" t="str">
        <f>INDEX(Location[State],MATCH(Sales_Data[[#This Row],[Zip]],Location[Zip],0))</f>
        <v>Alberta</v>
      </c>
      <c r="K588" t="str">
        <f>INDEX(Product[Product Name],MATCH(Sales_Data[[#This Row],[ProductID]],Product[ProductID],0))</f>
        <v>Natura UC-02</v>
      </c>
      <c r="L588">
        <f>1/COUNTIFS(Sales_Data[Product Name],Sales_Data[[#This Row],[Product Name]])</f>
        <v>9.0909090909090912E-2</v>
      </c>
      <c r="M588" t="str">
        <f>INDEX(Product[Category],MATCH(Sales_Data[[#This Row],[ProductID]],Product[ProductID],0))</f>
        <v>Urban</v>
      </c>
      <c r="N588" t="str">
        <f>INDEX(Product[Segment],MATCH(Sales_Data[[#This Row],[ProductID]],Product[ProductID],0))</f>
        <v>Convenience</v>
      </c>
      <c r="O588">
        <f>INDEX(Product[ManufacturerID],MATCH(Sales_Data[[#This Row],[ProductID]],Product[ProductID],0))</f>
        <v>8</v>
      </c>
      <c r="P588" s="5" t="str">
        <f>INDEX(Manufacturer[Manufacturer Name],MATCH(Sales_Data[[#This Row],[Manufacturer ID]],Manufacturer[ManufacturerID],0))</f>
        <v>Natura</v>
      </c>
      <c r="Q588" s="5">
        <f>1/COUNTIFS(Sales_Data[Manufacturer Name],Sales_Data[[#This Row],[Manufacturer Name]])</f>
        <v>3.952569169960474E-3</v>
      </c>
    </row>
    <row r="589" spans="1:17" x14ac:dyDescent="0.25">
      <c r="A589">
        <v>939</v>
      </c>
      <c r="B589" s="2">
        <v>42047</v>
      </c>
      <c r="C589" s="2" t="str">
        <f>TEXT(Sales_Data[[#This Row],[Date]],"yyyy")</f>
        <v>2015</v>
      </c>
      <c r="D589" s="2" t="str">
        <f>TEXT(Sales_Data[[#This Row],[Date]],"mmmm")</f>
        <v>February</v>
      </c>
      <c r="E589" s="2" t="str">
        <f>TEXT(Sales_Data[[#This Row],[Date]],"dddd")</f>
        <v>Thursday</v>
      </c>
      <c r="F589" t="s">
        <v>1401</v>
      </c>
      <c r="G589">
        <v>1</v>
      </c>
      <c r="H589" s="3">
        <v>4598.37</v>
      </c>
      <c r="I589" t="s">
        <v>20</v>
      </c>
      <c r="J589" t="str">
        <f>INDEX(Location[State],MATCH(Sales_Data[[#This Row],[Zip]],Location[Zip],0))</f>
        <v>Alberta</v>
      </c>
      <c r="K589" t="str">
        <f>INDEX(Product[Product Name],MATCH(Sales_Data[[#This Row],[ProductID]],Product[ProductID],0))</f>
        <v>Natura UC-02</v>
      </c>
      <c r="L589">
        <f>1/COUNTIFS(Sales_Data[Product Name],Sales_Data[[#This Row],[Product Name]])</f>
        <v>9.0909090909090912E-2</v>
      </c>
      <c r="M589" t="str">
        <f>INDEX(Product[Category],MATCH(Sales_Data[[#This Row],[ProductID]],Product[ProductID],0))</f>
        <v>Urban</v>
      </c>
      <c r="N589" t="str">
        <f>INDEX(Product[Segment],MATCH(Sales_Data[[#This Row],[ProductID]],Product[ProductID],0))</f>
        <v>Convenience</v>
      </c>
      <c r="O589">
        <f>INDEX(Product[ManufacturerID],MATCH(Sales_Data[[#This Row],[ProductID]],Product[ProductID],0))</f>
        <v>8</v>
      </c>
      <c r="P589" s="5" t="str">
        <f>INDEX(Manufacturer[Manufacturer Name],MATCH(Sales_Data[[#This Row],[Manufacturer ID]],Manufacturer[ManufacturerID],0))</f>
        <v>Natura</v>
      </c>
      <c r="Q589" s="5">
        <f>1/COUNTIFS(Sales_Data[Manufacturer Name],Sales_Data[[#This Row],[Manufacturer Name]])</f>
        <v>3.952569169960474E-3</v>
      </c>
    </row>
    <row r="590" spans="1:17" x14ac:dyDescent="0.25">
      <c r="A590">
        <v>939</v>
      </c>
      <c r="B590" s="2">
        <v>42143</v>
      </c>
      <c r="C590" s="2" t="str">
        <f>TEXT(Sales_Data[[#This Row],[Date]],"yyyy")</f>
        <v>2015</v>
      </c>
      <c r="D590" s="2" t="str">
        <f>TEXT(Sales_Data[[#This Row],[Date]],"mmmm")</f>
        <v>May</v>
      </c>
      <c r="E590" s="2" t="str">
        <f>TEXT(Sales_Data[[#This Row],[Date]],"dddd")</f>
        <v>Tuesday</v>
      </c>
      <c r="F590" t="s">
        <v>1229</v>
      </c>
      <c r="G590">
        <v>1</v>
      </c>
      <c r="H590" s="3">
        <v>4598.37</v>
      </c>
      <c r="I590" t="s">
        <v>20</v>
      </c>
      <c r="J590" t="str">
        <f>INDEX(Location[State],MATCH(Sales_Data[[#This Row],[Zip]],Location[Zip],0))</f>
        <v>Manitoba</v>
      </c>
      <c r="K590" t="str">
        <f>INDEX(Product[Product Name],MATCH(Sales_Data[[#This Row],[ProductID]],Product[ProductID],0))</f>
        <v>Natura UC-02</v>
      </c>
      <c r="L590">
        <f>1/COUNTIFS(Sales_Data[Product Name],Sales_Data[[#This Row],[Product Name]])</f>
        <v>9.0909090909090912E-2</v>
      </c>
      <c r="M590" t="str">
        <f>INDEX(Product[Category],MATCH(Sales_Data[[#This Row],[ProductID]],Product[ProductID],0))</f>
        <v>Urban</v>
      </c>
      <c r="N590" t="str">
        <f>INDEX(Product[Segment],MATCH(Sales_Data[[#This Row],[ProductID]],Product[ProductID],0))</f>
        <v>Convenience</v>
      </c>
      <c r="O590">
        <f>INDEX(Product[ManufacturerID],MATCH(Sales_Data[[#This Row],[ProductID]],Product[ProductID],0))</f>
        <v>8</v>
      </c>
      <c r="P590" s="5" t="str">
        <f>INDEX(Manufacturer[Manufacturer Name],MATCH(Sales_Data[[#This Row],[Manufacturer ID]],Manufacturer[ManufacturerID],0))</f>
        <v>Natura</v>
      </c>
      <c r="Q590" s="5">
        <f>1/COUNTIFS(Sales_Data[Manufacturer Name],Sales_Data[[#This Row],[Manufacturer Name]])</f>
        <v>3.952569169960474E-3</v>
      </c>
    </row>
    <row r="591" spans="1:17" x14ac:dyDescent="0.25">
      <c r="A591">
        <v>939</v>
      </c>
      <c r="B591" s="2">
        <v>42115</v>
      </c>
      <c r="C591" s="2" t="str">
        <f>TEXT(Sales_Data[[#This Row],[Date]],"yyyy")</f>
        <v>2015</v>
      </c>
      <c r="D591" s="2" t="str">
        <f>TEXT(Sales_Data[[#This Row],[Date]],"mmmm")</f>
        <v>April</v>
      </c>
      <c r="E591" s="2" t="str">
        <f>TEXT(Sales_Data[[#This Row],[Date]],"dddd")</f>
        <v>Tuesday</v>
      </c>
      <c r="F591" t="s">
        <v>1232</v>
      </c>
      <c r="G591">
        <v>1</v>
      </c>
      <c r="H591" s="3">
        <v>4409.37</v>
      </c>
      <c r="I591" t="s">
        <v>20</v>
      </c>
      <c r="J591" t="str">
        <f>INDEX(Location[State],MATCH(Sales_Data[[#This Row],[Zip]],Location[Zip],0))</f>
        <v>Manitoba</v>
      </c>
      <c r="K591" t="str">
        <f>INDEX(Product[Product Name],MATCH(Sales_Data[[#This Row],[ProductID]],Product[ProductID],0))</f>
        <v>Natura UC-02</v>
      </c>
      <c r="L591">
        <f>1/COUNTIFS(Sales_Data[Product Name],Sales_Data[[#This Row],[Product Name]])</f>
        <v>9.0909090909090912E-2</v>
      </c>
      <c r="M591" t="str">
        <f>INDEX(Product[Category],MATCH(Sales_Data[[#This Row],[ProductID]],Product[ProductID],0))</f>
        <v>Urban</v>
      </c>
      <c r="N591" t="str">
        <f>INDEX(Product[Segment],MATCH(Sales_Data[[#This Row],[ProductID]],Product[ProductID],0))</f>
        <v>Convenience</v>
      </c>
      <c r="O591">
        <f>INDEX(Product[ManufacturerID],MATCH(Sales_Data[[#This Row],[ProductID]],Product[ProductID],0))</f>
        <v>8</v>
      </c>
      <c r="P591" s="5" t="str">
        <f>INDEX(Manufacturer[Manufacturer Name],MATCH(Sales_Data[[#This Row],[Manufacturer ID]],Manufacturer[ManufacturerID],0))</f>
        <v>Natura</v>
      </c>
      <c r="Q591" s="5">
        <f>1/COUNTIFS(Sales_Data[Manufacturer Name],Sales_Data[[#This Row],[Manufacturer Name]])</f>
        <v>3.952569169960474E-3</v>
      </c>
    </row>
    <row r="592" spans="1:17" x14ac:dyDescent="0.25">
      <c r="A592">
        <v>939</v>
      </c>
      <c r="B592" s="2">
        <v>42170</v>
      </c>
      <c r="C592" s="2" t="str">
        <f>TEXT(Sales_Data[[#This Row],[Date]],"yyyy")</f>
        <v>2015</v>
      </c>
      <c r="D592" s="2" t="str">
        <f>TEXT(Sales_Data[[#This Row],[Date]],"mmmm")</f>
        <v>June</v>
      </c>
      <c r="E592" s="2" t="str">
        <f>TEXT(Sales_Data[[#This Row],[Date]],"dddd")</f>
        <v>Monday</v>
      </c>
      <c r="F592" t="s">
        <v>1588</v>
      </c>
      <c r="G592">
        <v>1</v>
      </c>
      <c r="H592" s="3">
        <v>4598.37</v>
      </c>
      <c r="I592" t="s">
        <v>20</v>
      </c>
      <c r="J592" t="str">
        <f>INDEX(Location[State],MATCH(Sales_Data[[#This Row],[Zip]],Location[Zip],0))</f>
        <v>British Columbia</v>
      </c>
      <c r="K592" t="str">
        <f>INDEX(Product[Product Name],MATCH(Sales_Data[[#This Row],[ProductID]],Product[ProductID],0))</f>
        <v>Natura UC-02</v>
      </c>
      <c r="L592">
        <f>1/COUNTIFS(Sales_Data[Product Name],Sales_Data[[#This Row],[Product Name]])</f>
        <v>9.0909090909090912E-2</v>
      </c>
      <c r="M592" t="str">
        <f>INDEX(Product[Category],MATCH(Sales_Data[[#This Row],[ProductID]],Product[ProductID],0))</f>
        <v>Urban</v>
      </c>
      <c r="N592" t="str">
        <f>INDEX(Product[Segment],MATCH(Sales_Data[[#This Row],[ProductID]],Product[ProductID],0))</f>
        <v>Convenience</v>
      </c>
      <c r="O592">
        <f>INDEX(Product[ManufacturerID],MATCH(Sales_Data[[#This Row],[ProductID]],Product[ProductID],0))</f>
        <v>8</v>
      </c>
      <c r="P592" s="5" t="str">
        <f>INDEX(Manufacturer[Manufacturer Name],MATCH(Sales_Data[[#This Row],[Manufacturer ID]],Manufacturer[ManufacturerID],0))</f>
        <v>Natura</v>
      </c>
      <c r="Q592" s="5">
        <f>1/COUNTIFS(Sales_Data[Manufacturer Name],Sales_Data[[#This Row],[Manufacturer Name]])</f>
        <v>3.952569169960474E-3</v>
      </c>
    </row>
    <row r="593" spans="1:17" x14ac:dyDescent="0.25">
      <c r="A593">
        <v>939</v>
      </c>
      <c r="B593" s="2">
        <v>42151</v>
      </c>
      <c r="C593" s="2" t="str">
        <f>TEXT(Sales_Data[[#This Row],[Date]],"yyyy")</f>
        <v>2015</v>
      </c>
      <c r="D593" s="2" t="str">
        <f>TEXT(Sales_Data[[#This Row],[Date]],"mmmm")</f>
        <v>May</v>
      </c>
      <c r="E593" s="2" t="str">
        <f>TEXT(Sales_Data[[#This Row],[Date]],"dddd")</f>
        <v>Wednesday</v>
      </c>
      <c r="F593" t="s">
        <v>957</v>
      </c>
      <c r="G593">
        <v>1</v>
      </c>
      <c r="H593" s="3">
        <v>4598.37</v>
      </c>
      <c r="I593" t="s">
        <v>20</v>
      </c>
      <c r="J593" t="str">
        <f>INDEX(Location[State],MATCH(Sales_Data[[#This Row],[Zip]],Location[Zip],0))</f>
        <v>Ontario</v>
      </c>
      <c r="K593" t="str">
        <f>INDEX(Product[Product Name],MATCH(Sales_Data[[#This Row],[ProductID]],Product[ProductID],0))</f>
        <v>Natura UC-02</v>
      </c>
      <c r="L593">
        <f>1/COUNTIFS(Sales_Data[Product Name],Sales_Data[[#This Row],[Product Name]])</f>
        <v>9.0909090909090912E-2</v>
      </c>
      <c r="M593" t="str">
        <f>INDEX(Product[Category],MATCH(Sales_Data[[#This Row],[ProductID]],Product[ProductID],0))</f>
        <v>Urban</v>
      </c>
      <c r="N593" t="str">
        <f>INDEX(Product[Segment],MATCH(Sales_Data[[#This Row],[ProductID]],Product[ProductID],0))</f>
        <v>Convenience</v>
      </c>
      <c r="O593">
        <f>INDEX(Product[ManufacturerID],MATCH(Sales_Data[[#This Row],[ProductID]],Product[ProductID],0))</f>
        <v>8</v>
      </c>
      <c r="P593" s="5" t="str">
        <f>INDEX(Manufacturer[Manufacturer Name],MATCH(Sales_Data[[#This Row],[Manufacturer ID]],Manufacturer[ManufacturerID],0))</f>
        <v>Natura</v>
      </c>
      <c r="Q593" s="5">
        <f>1/COUNTIFS(Sales_Data[Manufacturer Name],Sales_Data[[#This Row],[Manufacturer Name]])</f>
        <v>3.952569169960474E-3</v>
      </c>
    </row>
    <row r="594" spans="1:17" x14ac:dyDescent="0.25">
      <c r="A594">
        <v>939</v>
      </c>
      <c r="B594" s="2">
        <v>42088</v>
      </c>
      <c r="C594" s="2" t="str">
        <f>TEXT(Sales_Data[[#This Row],[Date]],"yyyy")</f>
        <v>2015</v>
      </c>
      <c r="D594" s="2" t="str">
        <f>TEXT(Sales_Data[[#This Row],[Date]],"mmmm")</f>
        <v>March</v>
      </c>
      <c r="E594" s="2" t="str">
        <f>TEXT(Sales_Data[[#This Row],[Date]],"dddd")</f>
        <v>Wednesday</v>
      </c>
      <c r="F594" t="s">
        <v>983</v>
      </c>
      <c r="G594">
        <v>1</v>
      </c>
      <c r="H594" s="3">
        <v>4598.37</v>
      </c>
      <c r="I594" t="s">
        <v>20</v>
      </c>
      <c r="J594" t="str">
        <f>INDEX(Location[State],MATCH(Sales_Data[[#This Row],[Zip]],Location[Zip],0))</f>
        <v>Ontario</v>
      </c>
      <c r="K594" t="str">
        <f>INDEX(Product[Product Name],MATCH(Sales_Data[[#This Row],[ProductID]],Product[ProductID],0))</f>
        <v>Natura UC-02</v>
      </c>
      <c r="L594">
        <f>1/COUNTIFS(Sales_Data[Product Name],Sales_Data[[#This Row],[Product Name]])</f>
        <v>9.0909090909090912E-2</v>
      </c>
      <c r="M594" t="str">
        <f>INDEX(Product[Category],MATCH(Sales_Data[[#This Row],[ProductID]],Product[ProductID],0))</f>
        <v>Urban</v>
      </c>
      <c r="N594" t="str">
        <f>INDEX(Product[Segment],MATCH(Sales_Data[[#This Row],[ProductID]],Product[ProductID],0))</f>
        <v>Convenience</v>
      </c>
      <c r="O594">
        <f>INDEX(Product[ManufacturerID],MATCH(Sales_Data[[#This Row],[ProductID]],Product[ProductID],0))</f>
        <v>8</v>
      </c>
      <c r="P594" s="5" t="str">
        <f>INDEX(Manufacturer[Manufacturer Name],MATCH(Sales_Data[[#This Row],[Manufacturer ID]],Manufacturer[ManufacturerID],0))</f>
        <v>Natura</v>
      </c>
      <c r="Q594" s="5">
        <f>1/COUNTIFS(Sales_Data[Manufacturer Name],Sales_Data[[#This Row],[Manufacturer Name]])</f>
        <v>3.952569169960474E-3</v>
      </c>
    </row>
    <row r="595" spans="1:17" x14ac:dyDescent="0.25">
      <c r="A595">
        <v>939</v>
      </c>
      <c r="B595" s="2">
        <v>42124</v>
      </c>
      <c r="C595" s="2" t="str">
        <f>TEXT(Sales_Data[[#This Row],[Date]],"yyyy")</f>
        <v>2015</v>
      </c>
      <c r="D595" s="2" t="str">
        <f>TEXT(Sales_Data[[#This Row],[Date]],"mmmm")</f>
        <v>April</v>
      </c>
      <c r="E595" s="2" t="str">
        <f>TEXT(Sales_Data[[#This Row],[Date]],"dddd")</f>
        <v>Thursday</v>
      </c>
      <c r="F595" t="s">
        <v>978</v>
      </c>
      <c r="G595">
        <v>1</v>
      </c>
      <c r="H595" s="3">
        <v>4598.37</v>
      </c>
      <c r="I595" t="s">
        <v>20</v>
      </c>
      <c r="J595" t="str">
        <f>INDEX(Location[State],MATCH(Sales_Data[[#This Row],[Zip]],Location[Zip],0))</f>
        <v>Ontario</v>
      </c>
      <c r="K595" t="str">
        <f>INDEX(Product[Product Name],MATCH(Sales_Data[[#This Row],[ProductID]],Product[ProductID],0))</f>
        <v>Natura UC-02</v>
      </c>
      <c r="L595">
        <f>1/COUNTIFS(Sales_Data[Product Name],Sales_Data[[#This Row],[Product Name]])</f>
        <v>9.0909090909090912E-2</v>
      </c>
      <c r="M595" t="str">
        <f>INDEX(Product[Category],MATCH(Sales_Data[[#This Row],[ProductID]],Product[ProductID],0))</f>
        <v>Urban</v>
      </c>
      <c r="N595" t="str">
        <f>INDEX(Product[Segment],MATCH(Sales_Data[[#This Row],[ProductID]],Product[ProductID],0))</f>
        <v>Convenience</v>
      </c>
      <c r="O595">
        <f>INDEX(Product[ManufacturerID],MATCH(Sales_Data[[#This Row],[ProductID]],Product[ProductID],0))</f>
        <v>8</v>
      </c>
      <c r="P595" s="5" t="str">
        <f>INDEX(Manufacturer[Manufacturer Name],MATCH(Sales_Data[[#This Row],[Manufacturer ID]],Manufacturer[ManufacturerID],0))</f>
        <v>Natura</v>
      </c>
      <c r="Q595" s="5">
        <f>1/COUNTIFS(Sales_Data[Manufacturer Name],Sales_Data[[#This Row],[Manufacturer Name]])</f>
        <v>3.952569169960474E-3</v>
      </c>
    </row>
    <row r="596" spans="1:17" x14ac:dyDescent="0.25">
      <c r="A596">
        <v>939</v>
      </c>
      <c r="B596" s="2">
        <v>42167</v>
      </c>
      <c r="C596" s="2" t="str">
        <f>TEXT(Sales_Data[[#This Row],[Date]],"yyyy")</f>
        <v>2015</v>
      </c>
      <c r="D596" s="2" t="str">
        <f>TEXT(Sales_Data[[#This Row],[Date]],"mmmm")</f>
        <v>June</v>
      </c>
      <c r="E596" s="2" t="str">
        <f>TEXT(Sales_Data[[#This Row],[Date]],"dddd")</f>
        <v>Friday</v>
      </c>
      <c r="F596" t="s">
        <v>838</v>
      </c>
      <c r="G596">
        <v>1</v>
      </c>
      <c r="H596" s="3">
        <v>4598.37</v>
      </c>
      <c r="I596" t="s">
        <v>20</v>
      </c>
      <c r="J596" t="str">
        <f>INDEX(Location[State],MATCH(Sales_Data[[#This Row],[Zip]],Location[Zip],0))</f>
        <v>Ontario</v>
      </c>
      <c r="K596" t="str">
        <f>INDEX(Product[Product Name],MATCH(Sales_Data[[#This Row],[ProductID]],Product[ProductID],0))</f>
        <v>Natura UC-02</v>
      </c>
      <c r="L596">
        <f>1/COUNTIFS(Sales_Data[Product Name],Sales_Data[[#This Row],[Product Name]])</f>
        <v>9.0909090909090912E-2</v>
      </c>
      <c r="M596" t="str">
        <f>INDEX(Product[Category],MATCH(Sales_Data[[#This Row],[ProductID]],Product[ProductID],0))</f>
        <v>Urban</v>
      </c>
      <c r="N596" t="str">
        <f>INDEX(Product[Segment],MATCH(Sales_Data[[#This Row],[ProductID]],Product[ProductID],0))</f>
        <v>Convenience</v>
      </c>
      <c r="O596">
        <f>INDEX(Product[ManufacturerID],MATCH(Sales_Data[[#This Row],[ProductID]],Product[ProductID],0))</f>
        <v>8</v>
      </c>
      <c r="P596" s="5" t="str">
        <f>INDEX(Manufacturer[Manufacturer Name],MATCH(Sales_Data[[#This Row],[Manufacturer ID]],Manufacturer[ManufacturerID],0))</f>
        <v>Natura</v>
      </c>
      <c r="Q596" s="5">
        <f>1/COUNTIFS(Sales_Data[Manufacturer Name],Sales_Data[[#This Row],[Manufacturer Name]])</f>
        <v>3.952569169960474E-3</v>
      </c>
    </row>
    <row r="597" spans="1:17" x14ac:dyDescent="0.25">
      <c r="A597">
        <v>942</v>
      </c>
      <c r="B597" s="2">
        <v>42102</v>
      </c>
      <c r="C597" s="2" t="str">
        <f>TEXT(Sales_Data[[#This Row],[Date]],"yyyy")</f>
        <v>2015</v>
      </c>
      <c r="D597" s="2" t="str">
        <f>TEXT(Sales_Data[[#This Row],[Date]],"mmmm")</f>
        <v>April</v>
      </c>
      <c r="E597" s="2" t="str">
        <f>TEXT(Sales_Data[[#This Row],[Date]],"dddd")</f>
        <v>Wednesday</v>
      </c>
      <c r="F597" t="s">
        <v>1219</v>
      </c>
      <c r="G597">
        <v>1</v>
      </c>
      <c r="H597" s="3">
        <v>7370.37</v>
      </c>
      <c r="I597" t="s">
        <v>20</v>
      </c>
      <c r="J597" t="str">
        <f>INDEX(Location[State],MATCH(Sales_Data[[#This Row],[Zip]],Location[Zip],0))</f>
        <v>Manitoba</v>
      </c>
      <c r="K597" t="str">
        <f>INDEX(Product[Product Name],MATCH(Sales_Data[[#This Row],[ProductID]],Product[ProductID],0))</f>
        <v>Natura UC-05</v>
      </c>
      <c r="L597">
        <f>1/COUNTIFS(Sales_Data[Product Name],Sales_Data[[#This Row],[Product Name]])</f>
        <v>0.33333333333333331</v>
      </c>
      <c r="M597" t="str">
        <f>INDEX(Product[Category],MATCH(Sales_Data[[#This Row],[ProductID]],Product[ProductID],0))</f>
        <v>Urban</v>
      </c>
      <c r="N597" t="str">
        <f>INDEX(Product[Segment],MATCH(Sales_Data[[#This Row],[ProductID]],Product[ProductID],0))</f>
        <v>Convenience</v>
      </c>
      <c r="O597">
        <f>INDEX(Product[ManufacturerID],MATCH(Sales_Data[[#This Row],[ProductID]],Product[ProductID],0))</f>
        <v>8</v>
      </c>
      <c r="P597" s="5" t="str">
        <f>INDEX(Manufacturer[Manufacturer Name],MATCH(Sales_Data[[#This Row],[Manufacturer ID]],Manufacturer[ManufacturerID],0))</f>
        <v>Natura</v>
      </c>
      <c r="Q597" s="5">
        <f>1/COUNTIFS(Sales_Data[Manufacturer Name],Sales_Data[[#This Row],[Manufacturer Name]])</f>
        <v>3.952569169960474E-3</v>
      </c>
    </row>
    <row r="598" spans="1:17" x14ac:dyDescent="0.25">
      <c r="A598">
        <v>942</v>
      </c>
      <c r="B598" s="2">
        <v>42087</v>
      </c>
      <c r="C598" s="2" t="str">
        <f>TEXT(Sales_Data[[#This Row],[Date]],"yyyy")</f>
        <v>2015</v>
      </c>
      <c r="D598" s="2" t="str">
        <f>TEXT(Sales_Data[[#This Row],[Date]],"mmmm")</f>
        <v>March</v>
      </c>
      <c r="E598" s="2" t="str">
        <f>TEXT(Sales_Data[[#This Row],[Date]],"dddd")</f>
        <v>Tuesday</v>
      </c>
      <c r="F598" t="s">
        <v>1400</v>
      </c>
      <c r="G598">
        <v>1</v>
      </c>
      <c r="H598" s="3">
        <v>7370.37</v>
      </c>
      <c r="I598" t="s">
        <v>20</v>
      </c>
      <c r="J598" t="str">
        <f>INDEX(Location[State],MATCH(Sales_Data[[#This Row],[Zip]],Location[Zip],0))</f>
        <v>Alberta</v>
      </c>
      <c r="K598" t="str">
        <f>INDEX(Product[Product Name],MATCH(Sales_Data[[#This Row],[ProductID]],Product[ProductID],0))</f>
        <v>Natura UC-05</v>
      </c>
      <c r="L598">
        <f>1/COUNTIFS(Sales_Data[Product Name],Sales_Data[[#This Row],[Product Name]])</f>
        <v>0.33333333333333331</v>
      </c>
      <c r="M598" t="str">
        <f>INDEX(Product[Category],MATCH(Sales_Data[[#This Row],[ProductID]],Product[ProductID],0))</f>
        <v>Urban</v>
      </c>
      <c r="N598" t="str">
        <f>INDEX(Product[Segment],MATCH(Sales_Data[[#This Row],[ProductID]],Product[ProductID],0))</f>
        <v>Convenience</v>
      </c>
      <c r="O598">
        <f>INDEX(Product[ManufacturerID],MATCH(Sales_Data[[#This Row],[ProductID]],Product[ProductID],0))</f>
        <v>8</v>
      </c>
      <c r="P598" s="5" t="str">
        <f>INDEX(Manufacturer[Manufacturer Name],MATCH(Sales_Data[[#This Row],[Manufacturer ID]],Manufacturer[ManufacturerID],0))</f>
        <v>Natura</v>
      </c>
      <c r="Q598" s="5">
        <f>1/COUNTIFS(Sales_Data[Manufacturer Name],Sales_Data[[#This Row],[Manufacturer Name]])</f>
        <v>3.952569169960474E-3</v>
      </c>
    </row>
    <row r="599" spans="1:17" x14ac:dyDescent="0.25">
      <c r="A599">
        <v>942</v>
      </c>
      <c r="B599" s="2">
        <v>42172</v>
      </c>
      <c r="C599" s="2" t="str">
        <f>TEXT(Sales_Data[[#This Row],[Date]],"yyyy")</f>
        <v>2015</v>
      </c>
      <c r="D599" s="2" t="str">
        <f>TEXT(Sales_Data[[#This Row],[Date]],"mmmm")</f>
        <v>June</v>
      </c>
      <c r="E599" s="2" t="str">
        <f>TEXT(Sales_Data[[#This Row],[Date]],"dddd")</f>
        <v>Wednesday</v>
      </c>
      <c r="F599" t="s">
        <v>1393</v>
      </c>
      <c r="G599">
        <v>1</v>
      </c>
      <c r="H599" s="3">
        <v>7370.37</v>
      </c>
      <c r="I599" t="s">
        <v>20</v>
      </c>
      <c r="J599" t="str">
        <f>INDEX(Location[State],MATCH(Sales_Data[[#This Row],[Zip]],Location[Zip],0))</f>
        <v>Alberta</v>
      </c>
      <c r="K599" t="str">
        <f>INDEX(Product[Product Name],MATCH(Sales_Data[[#This Row],[ProductID]],Product[ProductID],0))</f>
        <v>Natura UC-05</v>
      </c>
      <c r="L599">
        <f>1/COUNTIFS(Sales_Data[Product Name],Sales_Data[[#This Row],[Product Name]])</f>
        <v>0.33333333333333331</v>
      </c>
      <c r="M599" t="str">
        <f>INDEX(Product[Category],MATCH(Sales_Data[[#This Row],[ProductID]],Product[ProductID],0))</f>
        <v>Urban</v>
      </c>
      <c r="N599" t="str">
        <f>INDEX(Product[Segment],MATCH(Sales_Data[[#This Row],[ProductID]],Product[ProductID],0))</f>
        <v>Convenience</v>
      </c>
      <c r="O599">
        <f>INDEX(Product[ManufacturerID],MATCH(Sales_Data[[#This Row],[ProductID]],Product[ProductID],0))</f>
        <v>8</v>
      </c>
      <c r="P599" s="5" t="str">
        <f>INDEX(Manufacturer[Manufacturer Name],MATCH(Sales_Data[[#This Row],[Manufacturer ID]],Manufacturer[ManufacturerID],0))</f>
        <v>Natura</v>
      </c>
      <c r="Q599" s="5">
        <f>1/COUNTIFS(Sales_Data[Manufacturer Name],Sales_Data[[#This Row],[Manufacturer Name]])</f>
        <v>3.952569169960474E-3</v>
      </c>
    </row>
    <row r="600" spans="1:17" x14ac:dyDescent="0.25">
      <c r="A600">
        <v>945</v>
      </c>
      <c r="B600" s="2">
        <v>42122</v>
      </c>
      <c r="C600" s="2" t="str">
        <f>TEXT(Sales_Data[[#This Row],[Date]],"yyyy")</f>
        <v>2015</v>
      </c>
      <c r="D600" s="2" t="str">
        <f>TEXT(Sales_Data[[#This Row],[Date]],"mmmm")</f>
        <v>April</v>
      </c>
      <c r="E600" s="2" t="str">
        <f>TEXT(Sales_Data[[#This Row],[Date]],"dddd")</f>
        <v>Tuesday</v>
      </c>
      <c r="F600" t="s">
        <v>1216</v>
      </c>
      <c r="G600">
        <v>1</v>
      </c>
      <c r="H600" s="3">
        <v>8189.37</v>
      </c>
      <c r="I600" t="s">
        <v>20</v>
      </c>
      <c r="J600" t="str">
        <f>INDEX(Location[State],MATCH(Sales_Data[[#This Row],[Zip]],Location[Zip],0))</f>
        <v>Manitoba</v>
      </c>
      <c r="K600" t="str">
        <f>INDEX(Product[Product Name],MATCH(Sales_Data[[#This Row],[ProductID]],Product[ProductID],0))</f>
        <v>Natura UC-08</v>
      </c>
      <c r="L600">
        <f>1/COUNTIFS(Sales_Data[Product Name],Sales_Data[[#This Row],[Product Name]])</f>
        <v>7.1428571428571425E-2</v>
      </c>
      <c r="M600" t="str">
        <f>INDEX(Product[Category],MATCH(Sales_Data[[#This Row],[ProductID]],Product[ProductID],0))</f>
        <v>Urban</v>
      </c>
      <c r="N600" t="str">
        <f>INDEX(Product[Segment],MATCH(Sales_Data[[#This Row],[ProductID]],Product[ProductID],0))</f>
        <v>Convenience</v>
      </c>
      <c r="O600">
        <f>INDEX(Product[ManufacturerID],MATCH(Sales_Data[[#This Row],[ProductID]],Product[ProductID],0))</f>
        <v>8</v>
      </c>
      <c r="P600" s="5" t="str">
        <f>INDEX(Manufacturer[Manufacturer Name],MATCH(Sales_Data[[#This Row],[Manufacturer ID]],Manufacturer[ManufacturerID],0))</f>
        <v>Natura</v>
      </c>
      <c r="Q600" s="5">
        <f>1/COUNTIFS(Sales_Data[Manufacturer Name],Sales_Data[[#This Row],[Manufacturer Name]])</f>
        <v>3.952569169960474E-3</v>
      </c>
    </row>
    <row r="601" spans="1:17" x14ac:dyDescent="0.25">
      <c r="A601">
        <v>945</v>
      </c>
      <c r="B601" s="2">
        <v>42122</v>
      </c>
      <c r="C601" s="2" t="str">
        <f>TEXT(Sales_Data[[#This Row],[Date]],"yyyy")</f>
        <v>2015</v>
      </c>
      <c r="D601" s="2" t="str">
        <f>TEXT(Sales_Data[[#This Row],[Date]],"mmmm")</f>
        <v>April</v>
      </c>
      <c r="E601" s="2" t="str">
        <f>TEXT(Sales_Data[[#This Row],[Date]],"dddd")</f>
        <v>Tuesday</v>
      </c>
      <c r="F601" t="s">
        <v>1230</v>
      </c>
      <c r="G601">
        <v>2</v>
      </c>
      <c r="H601" s="3">
        <v>16378.74</v>
      </c>
      <c r="I601" t="s">
        <v>20</v>
      </c>
      <c r="J601" t="str">
        <f>INDEX(Location[State],MATCH(Sales_Data[[#This Row],[Zip]],Location[Zip],0))</f>
        <v>Manitoba</v>
      </c>
      <c r="K601" t="str">
        <f>INDEX(Product[Product Name],MATCH(Sales_Data[[#This Row],[ProductID]],Product[ProductID],0))</f>
        <v>Natura UC-08</v>
      </c>
      <c r="L601">
        <f>1/COUNTIFS(Sales_Data[Product Name],Sales_Data[[#This Row],[Product Name]])</f>
        <v>7.1428571428571425E-2</v>
      </c>
      <c r="M601" t="str">
        <f>INDEX(Product[Category],MATCH(Sales_Data[[#This Row],[ProductID]],Product[ProductID],0))</f>
        <v>Urban</v>
      </c>
      <c r="N601" t="str">
        <f>INDEX(Product[Segment],MATCH(Sales_Data[[#This Row],[ProductID]],Product[ProductID],0))</f>
        <v>Convenience</v>
      </c>
      <c r="O601">
        <f>INDEX(Product[ManufacturerID],MATCH(Sales_Data[[#This Row],[ProductID]],Product[ProductID],0))</f>
        <v>8</v>
      </c>
      <c r="P601" s="5" t="str">
        <f>INDEX(Manufacturer[Manufacturer Name],MATCH(Sales_Data[[#This Row],[Manufacturer ID]],Manufacturer[ManufacturerID],0))</f>
        <v>Natura</v>
      </c>
      <c r="Q601" s="5">
        <f>1/COUNTIFS(Sales_Data[Manufacturer Name],Sales_Data[[#This Row],[Manufacturer Name]])</f>
        <v>3.952569169960474E-3</v>
      </c>
    </row>
    <row r="602" spans="1:17" x14ac:dyDescent="0.25">
      <c r="A602">
        <v>945</v>
      </c>
      <c r="B602" s="2">
        <v>42122</v>
      </c>
      <c r="C602" s="2" t="str">
        <f>TEXT(Sales_Data[[#This Row],[Date]],"yyyy")</f>
        <v>2015</v>
      </c>
      <c r="D602" s="2" t="str">
        <f>TEXT(Sales_Data[[#This Row],[Date]],"mmmm")</f>
        <v>April</v>
      </c>
      <c r="E602" s="2" t="str">
        <f>TEXT(Sales_Data[[#This Row],[Date]],"dddd")</f>
        <v>Tuesday</v>
      </c>
      <c r="F602" t="s">
        <v>1229</v>
      </c>
      <c r="G602">
        <v>1</v>
      </c>
      <c r="H602" s="3">
        <v>8189.37</v>
      </c>
      <c r="I602" t="s">
        <v>20</v>
      </c>
      <c r="J602" t="str">
        <f>INDEX(Location[State],MATCH(Sales_Data[[#This Row],[Zip]],Location[Zip],0))</f>
        <v>Manitoba</v>
      </c>
      <c r="K602" t="str">
        <f>INDEX(Product[Product Name],MATCH(Sales_Data[[#This Row],[ProductID]],Product[ProductID],0))</f>
        <v>Natura UC-08</v>
      </c>
      <c r="L602">
        <f>1/COUNTIFS(Sales_Data[Product Name],Sales_Data[[#This Row],[Product Name]])</f>
        <v>7.1428571428571425E-2</v>
      </c>
      <c r="M602" t="str">
        <f>INDEX(Product[Category],MATCH(Sales_Data[[#This Row],[ProductID]],Product[ProductID],0))</f>
        <v>Urban</v>
      </c>
      <c r="N602" t="str">
        <f>INDEX(Product[Segment],MATCH(Sales_Data[[#This Row],[ProductID]],Product[ProductID],0))</f>
        <v>Convenience</v>
      </c>
      <c r="O602">
        <f>INDEX(Product[ManufacturerID],MATCH(Sales_Data[[#This Row],[ProductID]],Product[ProductID],0))</f>
        <v>8</v>
      </c>
      <c r="P602" s="5" t="str">
        <f>INDEX(Manufacturer[Manufacturer Name],MATCH(Sales_Data[[#This Row],[Manufacturer ID]],Manufacturer[ManufacturerID],0))</f>
        <v>Natura</v>
      </c>
      <c r="Q602" s="5">
        <f>1/COUNTIFS(Sales_Data[Manufacturer Name],Sales_Data[[#This Row],[Manufacturer Name]])</f>
        <v>3.952569169960474E-3</v>
      </c>
    </row>
    <row r="603" spans="1:17" x14ac:dyDescent="0.25">
      <c r="A603">
        <v>945</v>
      </c>
      <c r="B603" s="2">
        <v>42080</v>
      </c>
      <c r="C603" s="2" t="str">
        <f>TEXT(Sales_Data[[#This Row],[Date]],"yyyy")</f>
        <v>2015</v>
      </c>
      <c r="D603" s="2" t="str">
        <f>TEXT(Sales_Data[[#This Row],[Date]],"mmmm")</f>
        <v>March</v>
      </c>
      <c r="E603" s="2" t="str">
        <f>TEXT(Sales_Data[[#This Row],[Date]],"dddd")</f>
        <v>Tuesday</v>
      </c>
      <c r="F603" t="s">
        <v>838</v>
      </c>
      <c r="G603">
        <v>1</v>
      </c>
      <c r="H603" s="3">
        <v>8189.37</v>
      </c>
      <c r="I603" t="s">
        <v>20</v>
      </c>
      <c r="J603" t="str">
        <f>INDEX(Location[State],MATCH(Sales_Data[[#This Row],[Zip]],Location[Zip],0))</f>
        <v>Ontario</v>
      </c>
      <c r="K603" t="str">
        <f>INDEX(Product[Product Name],MATCH(Sales_Data[[#This Row],[ProductID]],Product[ProductID],0))</f>
        <v>Natura UC-08</v>
      </c>
      <c r="L603">
        <f>1/COUNTIFS(Sales_Data[Product Name],Sales_Data[[#This Row],[Product Name]])</f>
        <v>7.1428571428571425E-2</v>
      </c>
      <c r="M603" t="str">
        <f>INDEX(Product[Category],MATCH(Sales_Data[[#This Row],[ProductID]],Product[ProductID],0))</f>
        <v>Urban</v>
      </c>
      <c r="N603" t="str">
        <f>INDEX(Product[Segment],MATCH(Sales_Data[[#This Row],[ProductID]],Product[ProductID],0))</f>
        <v>Convenience</v>
      </c>
      <c r="O603">
        <f>INDEX(Product[ManufacturerID],MATCH(Sales_Data[[#This Row],[ProductID]],Product[ProductID],0))</f>
        <v>8</v>
      </c>
      <c r="P603" s="5" t="str">
        <f>INDEX(Manufacturer[Manufacturer Name],MATCH(Sales_Data[[#This Row],[Manufacturer ID]],Manufacturer[ManufacturerID],0))</f>
        <v>Natura</v>
      </c>
      <c r="Q603" s="5">
        <f>1/COUNTIFS(Sales_Data[Manufacturer Name],Sales_Data[[#This Row],[Manufacturer Name]])</f>
        <v>3.952569169960474E-3</v>
      </c>
    </row>
    <row r="604" spans="1:17" x14ac:dyDescent="0.25">
      <c r="A604">
        <v>945</v>
      </c>
      <c r="B604" s="2">
        <v>42155</v>
      </c>
      <c r="C604" s="2" t="str">
        <f>TEXT(Sales_Data[[#This Row],[Date]],"yyyy")</f>
        <v>2015</v>
      </c>
      <c r="D604" s="2" t="str">
        <f>TEXT(Sales_Data[[#This Row],[Date]],"mmmm")</f>
        <v>May</v>
      </c>
      <c r="E604" s="2" t="str">
        <f>TEXT(Sales_Data[[#This Row],[Date]],"dddd")</f>
        <v>Sunday</v>
      </c>
      <c r="F604" t="s">
        <v>693</v>
      </c>
      <c r="G604">
        <v>1</v>
      </c>
      <c r="H604" s="3">
        <v>8189.37</v>
      </c>
      <c r="I604" t="s">
        <v>20</v>
      </c>
      <c r="J604" t="str">
        <f>INDEX(Location[State],MATCH(Sales_Data[[#This Row],[Zip]],Location[Zip],0))</f>
        <v>Ontario</v>
      </c>
      <c r="K604" t="str">
        <f>INDEX(Product[Product Name],MATCH(Sales_Data[[#This Row],[ProductID]],Product[ProductID],0))</f>
        <v>Natura UC-08</v>
      </c>
      <c r="L604">
        <f>1/COUNTIFS(Sales_Data[Product Name],Sales_Data[[#This Row],[Product Name]])</f>
        <v>7.1428571428571425E-2</v>
      </c>
      <c r="M604" t="str">
        <f>INDEX(Product[Category],MATCH(Sales_Data[[#This Row],[ProductID]],Product[ProductID],0))</f>
        <v>Urban</v>
      </c>
      <c r="N604" t="str">
        <f>INDEX(Product[Segment],MATCH(Sales_Data[[#This Row],[ProductID]],Product[ProductID],0))</f>
        <v>Convenience</v>
      </c>
      <c r="O604">
        <f>INDEX(Product[ManufacturerID],MATCH(Sales_Data[[#This Row],[ProductID]],Product[ProductID],0))</f>
        <v>8</v>
      </c>
      <c r="P604" s="5" t="str">
        <f>INDEX(Manufacturer[Manufacturer Name],MATCH(Sales_Data[[#This Row],[Manufacturer ID]],Manufacturer[ManufacturerID],0))</f>
        <v>Natura</v>
      </c>
      <c r="Q604" s="5">
        <f>1/COUNTIFS(Sales_Data[Manufacturer Name],Sales_Data[[#This Row],[Manufacturer Name]])</f>
        <v>3.952569169960474E-3</v>
      </c>
    </row>
    <row r="605" spans="1:17" x14ac:dyDescent="0.25">
      <c r="A605">
        <v>945</v>
      </c>
      <c r="B605" s="2">
        <v>42100</v>
      </c>
      <c r="C605" s="2" t="str">
        <f>TEXT(Sales_Data[[#This Row],[Date]],"yyyy")</f>
        <v>2015</v>
      </c>
      <c r="D605" s="2" t="str">
        <f>TEXT(Sales_Data[[#This Row],[Date]],"mmmm")</f>
        <v>April</v>
      </c>
      <c r="E605" s="2" t="str">
        <f>TEXT(Sales_Data[[#This Row],[Date]],"dddd")</f>
        <v>Monday</v>
      </c>
      <c r="F605" t="s">
        <v>1401</v>
      </c>
      <c r="G605">
        <v>1</v>
      </c>
      <c r="H605" s="3">
        <v>8189.37</v>
      </c>
      <c r="I605" t="s">
        <v>20</v>
      </c>
      <c r="J605" t="str">
        <f>INDEX(Location[State],MATCH(Sales_Data[[#This Row],[Zip]],Location[Zip],0))</f>
        <v>Alberta</v>
      </c>
      <c r="K605" t="str">
        <f>INDEX(Product[Product Name],MATCH(Sales_Data[[#This Row],[ProductID]],Product[ProductID],0))</f>
        <v>Natura UC-08</v>
      </c>
      <c r="L605">
        <f>1/COUNTIFS(Sales_Data[Product Name],Sales_Data[[#This Row],[Product Name]])</f>
        <v>7.1428571428571425E-2</v>
      </c>
      <c r="M605" t="str">
        <f>INDEX(Product[Category],MATCH(Sales_Data[[#This Row],[ProductID]],Product[ProductID],0))</f>
        <v>Urban</v>
      </c>
      <c r="N605" t="str">
        <f>INDEX(Product[Segment],MATCH(Sales_Data[[#This Row],[ProductID]],Product[ProductID],0))</f>
        <v>Convenience</v>
      </c>
      <c r="O605">
        <f>INDEX(Product[ManufacturerID],MATCH(Sales_Data[[#This Row],[ProductID]],Product[ProductID],0))</f>
        <v>8</v>
      </c>
      <c r="P605" s="5" t="str">
        <f>INDEX(Manufacturer[Manufacturer Name],MATCH(Sales_Data[[#This Row],[Manufacturer ID]],Manufacturer[ManufacturerID],0))</f>
        <v>Natura</v>
      </c>
      <c r="Q605" s="5">
        <f>1/COUNTIFS(Sales_Data[Manufacturer Name],Sales_Data[[#This Row],[Manufacturer Name]])</f>
        <v>3.952569169960474E-3</v>
      </c>
    </row>
    <row r="606" spans="1:17" x14ac:dyDescent="0.25">
      <c r="A606">
        <v>945</v>
      </c>
      <c r="B606" s="2">
        <v>42039</v>
      </c>
      <c r="C606" s="2" t="str">
        <f>TEXT(Sales_Data[[#This Row],[Date]],"yyyy")</f>
        <v>2015</v>
      </c>
      <c r="D606" s="2" t="str">
        <f>TEXT(Sales_Data[[#This Row],[Date]],"mmmm")</f>
        <v>February</v>
      </c>
      <c r="E606" s="2" t="str">
        <f>TEXT(Sales_Data[[#This Row],[Date]],"dddd")</f>
        <v>Wednesday</v>
      </c>
      <c r="F606" t="s">
        <v>1563</v>
      </c>
      <c r="G606">
        <v>1</v>
      </c>
      <c r="H606" s="3">
        <v>8189.37</v>
      </c>
      <c r="I606" t="s">
        <v>20</v>
      </c>
      <c r="J606" t="str">
        <f>INDEX(Location[State],MATCH(Sales_Data[[#This Row],[Zip]],Location[Zip],0))</f>
        <v>British Columbia</v>
      </c>
      <c r="K606" t="str">
        <f>INDEX(Product[Product Name],MATCH(Sales_Data[[#This Row],[ProductID]],Product[ProductID],0))</f>
        <v>Natura UC-08</v>
      </c>
      <c r="L606">
        <f>1/COUNTIFS(Sales_Data[Product Name],Sales_Data[[#This Row],[Product Name]])</f>
        <v>7.1428571428571425E-2</v>
      </c>
      <c r="M606" t="str">
        <f>INDEX(Product[Category],MATCH(Sales_Data[[#This Row],[ProductID]],Product[ProductID],0))</f>
        <v>Urban</v>
      </c>
      <c r="N606" t="str">
        <f>INDEX(Product[Segment],MATCH(Sales_Data[[#This Row],[ProductID]],Product[ProductID],0))</f>
        <v>Convenience</v>
      </c>
      <c r="O606">
        <f>INDEX(Product[ManufacturerID],MATCH(Sales_Data[[#This Row],[ProductID]],Product[ProductID],0))</f>
        <v>8</v>
      </c>
      <c r="P606" s="5" t="str">
        <f>INDEX(Manufacturer[Manufacturer Name],MATCH(Sales_Data[[#This Row],[Manufacturer ID]],Manufacturer[ManufacturerID],0))</f>
        <v>Natura</v>
      </c>
      <c r="Q606" s="5">
        <f>1/COUNTIFS(Sales_Data[Manufacturer Name],Sales_Data[[#This Row],[Manufacturer Name]])</f>
        <v>3.952569169960474E-3</v>
      </c>
    </row>
    <row r="607" spans="1:17" x14ac:dyDescent="0.25">
      <c r="A607">
        <v>945</v>
      </c>
      <c r="B607" s="2">
        <v>42092</v>
      </c>
      <c r="C607" s="2" t="str">
        <f>TEXT(Sales_Data[[#This Row],[Date]],"yyyy")</f>
        <v>2015</v>
      </c>
      <c r="D607" s="2" t="str">
        <f>TEXT(Sales_Data[[#This Row],[Date]],"mmmm")</f>
        <v>March</v>
      </c>
      <c r="E607" s="2" t="str">
        <f>TEXT(Sales_Data[[#This Row],[Date]],"dddd")</f>
        <v>Sunday</v>
      </c>
      <c r="F607" t="s">
        <v>1400</v>
      </c>
      <c r="G607">
        <v>1</v>
      </c>
      <c r="H607" s="3">
        <v>8189.37</v>
      </c>
      <c r="I607" t="s">
        <v>20</v>
      </c>
      <c r="J607" t="str">
        <f>INDEX(Location[State],MATCH(Sales_Data[[#This Row],[Zip]],Location[Zip],0))</f>
        <v>Alberta</v>
      </c>
      <c r="K607" t="str">
        <f>INDEX(Product[Product Name],MATCH(Sales_Data[[#This Row],[ProductID]],Product[ProductID],0))</f>
        <v>Natura UC-08</v>
      </c>
      <c r="L607">
        <f>1/COUNTIFS(Sales_Data[Product Name],Sales_Data[[#This Row],[Product Name]])</f>
        <v>7.1428571428571425E-2</v>
      </c>
      <c r="M607" t="str">
        <f>INDEX(Product[Category],MATCH(Sales_Data[[#This Row],[ProductID]],Product[ProductID],0))</f>
        <v>Urban</v>
      </c>
      <c r="N607" t="str">
        <f>INDEX(Product[Segment],MATCH(Sales_Data[[#This Row],[ProductID]],Product[ProductID],0))</f>
        <v>Convenience</v>
      </c>
      <c r="O607">
        <f>INDEX(Product[ManufacturerID],MATCH(Sales_Data[[#This Row],[ProductID]],Product[ProductID],0))</f>
        <v>8</v>
      </c>
      <c r="P607" s="5" t="str">
        <f>INDEX(Manufacturer[Manufacturer Name],MATCH(Sales_Data[[#This Row],[Manufacturer ID]],Manufacturer[ManufacturerID],0))</f>
        <v>Natura</v>
      </c>
      <c r="Q607" s="5">
        <f>1/COUNTIFS(Sales_Data[Manufacturer Name],Sales_Data[[#This Row],[Manufacturer Name]])</f>
        <v>3.952569169960474E-3</v>
      </c>
    </row>
    <row r="608" spans="1:17" x14ac:dyDescent="0.25">
      <c r="A608">
        <v>945</v>
      </c>
      <c r="B608" s="2">
        <v>42092</v>
      </c>
      <c r="C608" s="2" t="str">
        <f>TEXT(Sales_Data[[#This Row],[Date]],"yyyy")</f>
        <v>2015</v>
      </c>
      <c r="D608" s="2" t="str">
        <f>TEXT(Sales_Data[[#This Row],[Date]],"mmmm")</f>
        <v>March</v>
      </c>
      <c r="E608" s="2" t="str">
        <f>TEXT(Sales_Data[[#This Row],[Date]],"dddd")</f>
        <v>Sunday</v>
      </c>
      <c r="F608" t="s">
        <v>832</v>
      </c>
      <c r="G608">
        <v>1</v>
      </c>
      <c r="H608" s="3">
        <v>8189.37</v>
      </c>
      <c r="I608" t="s">
        <v>20</v>
      </c>
      <c r="J608" t="str">
        <f>INDEX(Location[State],MATCH(Sales_Data[[#This Row],[Zip]],Location[Zip],0))</f>
        <v>Ontario</v>
      </c>
      <c r="K608" t="str">
        <f>INDEX(Product[Product Name],MATCH(Sales_Data[[#This Row],[ProductID]],Product[ProductID],0))</f>
        <v>Natura UC-08</v>
      </c>
      <c r="L608">
        <f>1/COUNTIFS(Sales_Data[Product Name],Sales_Data[[#This Row],[Product Name]])</f>
        <v>7.1428571428571425E-2</v>
      </c>
      <c r="M608" t="str">
        <f>INDEX(Product[Category],MATCH(Sales_Data[[#This Row],[ProductID]],Product[ProductID],0))</f>
        <v>Urban</v>
      </c>
      <c r="N608" t="str">
        <f>INDEX(Product[Segment],MATCH(Sales_Data[[#This Row],[ProductID]],Product[ProductID],0))</f>
        <v>Convenience</v>
      </c>
      <c r="O608">
        <f>INDEX(Product[ManufacturerID],MATCH(Sales_Data[[#This Row],[ProductID]],Product[ProductID],0))</f>
        <v>8</v>
      </c>
      <c r="P608" s="5" t="str">
        <f>INDEX(Manufacturer[Manufacturer Name],MATCH(Sales_Data[[#This Row],[Manufacturer ID]],Manufacturer[ManufacturerID],0))</f>
        <v>Natura</v>
      </c>
      <c r="Q608" s="5">
        <f>1/COUNTIFS(Sales_Data[Manufacturer Name],Sales_Data[[#This Row],[Manufacturer Name]])</f>
        <v>3.952569169960474E-3</v>
      </c>
    </row>
    <row r="609" spans="1:17" x14ac:dyDescent="0.25">
      <c r="A609">
        <v>945</v>
      </c>
      <c r="B609" s="2">
        <v>42136</v>
      </c>
      <c r="C609" s="2" t="str">
        <f>TEXT(Sales_Data[[#This Row],[Date]],"yyyy")</f>
        <v>2015</v>
      </c>
      <c r="D609" s="2" t="str">
        <f>TEXT(Sales_Data[[#This Row],[Date]],"mmmm")</f>
        <v>May</v>
      </c>
      <c r="E609" s="2" t="str">
        <f>TEXT(Sales_Data[[#This Row],[Date]],"dddd")</f>
        <v>Tuesday</v>
      </c>
      <c r="F609" t="s">
        <v>1577</v>
      </c>
      <c r="G609">
        <v>1</v>
      </c>
      <c r="H609" s="3">
        <v>8189.37</v>
      </c>
      <c r="I609" t="s">
        <v>20</v>
      </c>
      <c r="J609" t="str">
        <f>INDEX(Location[State],MATCH(Sales_Data[[#This Row],[Zip]],Location[Zip],0))</f>
        <v>British Columbia</v>
      </c>
      <c r="K609" t="str">
        <f>INDEX(Product[Product Name],MATCH(Sales_Data[[#This Row],[ProductID]],Product[ProductID],0))</f>
        <v>Natura UC-08</v>
      </c>
      <c r="L609">
        <f>1/COUNTIFS(Sales_Data[Product Name],Sales_Data[[#This Row],[Product Name]])</f>
        <v>7.1428571428571425E-2</v>
      </c>
      <c r="M609" t="str">
        <f>INDEX(Product[Category],MATCH(Sales_Data[[#This Row],[ProductID]],Product[ProductID],0))</f>
        <v>Urban</v>
      </c>
      <c r="N609" t="str">
        <f>INDEX(Product[Segment],MATCH(Sales_Data[[#This Row],[ProductID]],Product[ProductID],0))</f>
        <v>Convenience</v>
      </c>
      <c r="O609">
        <f>INDEX(Product[ManufacturerID],MATCH(Sales_Data[[#This Row],[ProductID]],Product[ProductID],0))</f>
        <v>8</v>
      </c>
      <c r="P609" s="5" t="str">
        <f>INDEX(Manufacturer[Manufacturer Name],MATCH(Sales_Data[[#This Row],[Manufacturer ID]],Manufacturer[ManufacturerID],0))</f>
        <v>Natura</v>
      </c>
      <c r="Q609" s="5">
        <f>1/COUNTIFS(Sales_Data[Manufacturer Name],Sales_Data[[#This Row],[Manufacturer Name]])</f>
        <v>3.952569169960474E-3</v>
      </c>
    </row>
    <row r="610" spans="1:17" x14ac:dyDescent="0.25">
      <c r="A610">
        <v>945</v>
      </c>
      <c r="B610" s="2">
        <v>42093</v>
      </c>
      <c r="C610" s="2" t="str">
        <f>TEXT(Sales_Data[[#This Row],[Date]],"yyyy")</f>
        <v>2015</v>
      </c>
      <c r="D610" s="2" t="str">
        <f>TEXT(Sales_Data[[#This Row],[Date]],"mmmm")</f>
        <v>March</v>
      </c>
      <c r="E610" s="2" t="str">
        <f>TEXT(Sales_Data[[#This Row],[Date]],"dddd")</f>
        <v>Monday</v>
      </c>
      <c r="F610" t="s">
        <v>1400</v>
      </c>
      <c r="G610">
        <v>1</v>
      </c>
      <c r="H610" s="3">
        <v>8189.37</v>
      </c>
      <c r="I610" t="s">
        <v>20</v>
      </c>
      <c r="J610" t="str">
        <f>INDEX(Location[State],MATCH(Sales_Data[[#This Row],[Zip]],Location[Zip],0))</f>
        <v>Alberta</v>
      </c>
      <c r="K610" t="str">
        <f>INDEX(Product[Product Name],MATCH(Sales_Data[[#This Row],[ProductID]],Product[ProductID],0))</f>
        <v>Natura UC-08</v>
      </c>
      <c r="L610">
        <f>1/COUNTIFS(Sales_Data[Product Name],Sales_Data[[#This Row],[Product Name]])</f>
        <v>7.1428571428571425E-2</v>
      </c>
      <c r="M610" t="str">
        <f>INDEX(Product[Category],MATCH(Sales_Data[[#This Row],[ProductID]],Product[ProductID],0))</f>
        <v>Urban</v>
      </c>
      <c r="N610" t="str">
        <f>INDEX(Product[Segment],MATCH(Sales_Data[[#This Row],[ProductID]],Product[ProductID],0))</f>
        <v>Convenience</v>
      </c>
      <c r="O610">
        <f>INDEX(Product[ManufacturerID],MATCH(Sales_Data[[#This Row],[ProductID]],Product[ProductID],0))</f>
        <v>8</v>
      </c>
      <c r="P610" s="5" t="str">
        <f>INDEX(Manufacturer[Manufacturer Name],MATCH(Sales_Data[[#This Row],[Manufacturer ID]],Manufacturer[ManufacturerID],0))</f>
        <v>Natura</v>
      </c>
      <c r="Q610" s="5">
        <f>1/COUNTIFS(Sales_Data[Manufacturer Name],Sales_Data[[#This Row],[Manufacturer Name]])</f>
        <v>3.952569169960474E-3</v>
      </c>
    </row>
    <row r="611" spans="1:17" x14ac:dyDescent="0.25">
      <c r="A611">
        <v>945</v>
      </c>
      <c r="B611" s="2">
        <v>42113</v>
      </c>
      <c r="C611" s="2" t="str">
        <f>TEXT(Sales_Data[[#This Row],[Date]],"yyyy")</f>
        <v>2015</v>
      </c>
      <c r="D611" s="2" t="str">
        <f>TEXT(Sales_Data[[#This Row],[Date]],"mmmm")</f>
        <v>April</v>
      </c>
      <c r="E611" s="2" t="str">
        <f>TEXT(Sales_Data[[#This Row],[Date]],"dddd")</f>
        <v>Sunday</v>
      </c>
      <c r="F611" t="s">
        <v>1395</v>
      </c>
      <c r="G611">
        <v>1</v>
      </c>
      <c r="H611" s="3">
        <v>8189.37</v>
      </c>
      <c r="I611" t="s">
        <v>20</v>
      </c>
      <c r="J611" t="str">
        <f>INDEX(Location[State],MATCH(Sales_Data[[#This Row],[Zip]],Location[Zip],0))</f>
        <v>Alberta</v>
      </c>
      <c r="K611" t="str">
        <f>INDEX(Product[Product Name],MATCH(Sales_Data[[#This Row],[ProductID]],Product[ProductID],0))</f>
        <v>Natura UC-08</v>
      </c>
      <c r="L611">
        <f>1/COUNTIFS(Sales_Data[Product Name],Sales_Data[[#This Row],[Product Name]])</f>
        <v>7.1428571428571425E-2</v>
      </c>
      <c r="M611" t="str">
        <f>INDEX(Product[Category],MATCH(Sales_Data[[#This Row],[ProductID]],Product[ProductID],0))</f>
        <v>Urban</v>
      </c>
      <c r="N611" t="str">
        <f>INDEX(Product[Segment],MATCH(Sales_Data[[#This Row],[ProductID]],Product[ProductID],0))</f>
        <v>Convenience</v>
      </c>
      <c r="O611">
        <f>INDEX(Product[ManufacturerID],MATCH(Sales_Data[[#This Row],[ProductID]],Product[ProductID],0))</f>
        <v>8</v>
      </c>
      <c r="P611" s="5" t="str">
        <f>INDEX(Manufacturer[Manufacturer Name],MATCH(Sales_Data[[#This Row],[Manufacturer ID]],Manufacturer[ManufacturerID],0))</f>
        <v>Natura</v>
      </c>
      <c r="Q611" s="5">
        <f>1/COUNTIFS(Sales_Data[Manufacturer Name],Sales_Data[[#This Row],[Manufacturer Name]])</f>
        <v>3.952569169960474E-3</v>
      </c>
    </row>
    <row r="612" spans="1:17" x14ac:dyDescent="0.25">
      <c r="A612">
        <v>945</v>
      </c>
      <c r="B612" s="2">
        <v>42139</v>
      </c>
      <c r="C612" s="2" t="str">
        <f>TEXT(Sales_Data[[#This Row],[Date]],"yyyy")</f>
        <v>2015</v>
      </c>
      <c r="D612" s="2" t="str">
        <f>TEXT(Sales_Data[[#This Row],[Date]],"mmmm")</f>
        <v>May</v>
      </c>
      <c r="E612" s="2" t="str">
        <f>TEXT(Sales_Data[[#This Row],[Date]],"dddd")</f>
        <v>Friday</v>
      </c>
      <c r="F612" t="s">
        <v>1563</v>
      </c>
      <c r="G612">
        <v>1</v>
      </c>
      <c r="H612" s="3">
        <v>8189.37</v>
      </c>
      <c r="I612" t="s">
        <v>20</v>
      </c>
      <c r="J612" t="str">
        <f>INDEX(Location[State],MATCH(Sales_Data[[#This Row],[Zip]],Location[Zip],0))</f>
        <v>British Columbia</v>
      </c>
      <c r="K612" t="str">
        <f>INDEX(Product[Product Name],MATCH(Sales_Data[[#This Row],[ProductID]],Product[ProductID],0))</f>
        <v>Natura UC-08</v>
      </c>
      <c r="L612">
        <f>1/COUNTIFS(Sales_Data[Product Name],Sales_Data[[#This Row],[Product Name]])</f>
        <v>7.1428571428571425E-2</v>
      </c>
      <c r="M612" t="str">
        <f>INDEX(Product[Category],MATCH(Sales_Data[[#This Row],[ProductID]],Product[ProductID],0))</f>
        <v>Urban</v>
      </c>
      <c r="N612" t="str">
        <f>INDEX(Product[Segment],MATCH(Sales_Data[[#This Row],[ProductID]],Product[ProductID],0))</f>
        <v>Convenience</v>
      </c>
      <c r="O612">
        <f>INDEX(Product[ManufacturerID],MATCH(Sales_Data[[#This Row],[ProductID]],Product[ProductID],0))</f>
        <v>8</v>
      </c>
      <c r="P612" s="5" t="str">
        <f>INDEX(Manufacturer[Manufacturer Name],MATCH(Sales_Data[[#This Row],[Manufacturer ID]],Manufacturer[ManufacturerID],0))</f>
        <v>Natura</v>
      </c>
      <c r="Q612" s="5">
        <f>1/COUNTIFS(Sales_Data[Manufacturer Name],Sales_Data[[#This Row],[Manufacturer Name]])</f>
        <v>3.952569169960474E-3</v>
      </c>
    </row>
    <row r="613" spans="1:17" x14ac:dyDescent="0.25">
      <c r="A613">
        <v>945</v>
      </c>
      <c r="B613" s="2">
        <v>42171</v>
      </c>
      <c r="C613" s="2" t="str">
        <f>TEXT(Sales_Data[[#This Row],[Date]],"yyyy")</f>
        <v>2015</v>
      </c>
      <c r="D613" s="2" t="str">
        <f>TEXT(Sales_Data[[#This Row],[Date]],"mmmm")</f>
        <v>June</v>
      </c>
      <c r="E613" s="2" t="str">
        <f>TEXT(Sales_Data[[#This Row],[Date]],"dddd")</f>
        <v>Tuesday</v>
      </c>
      <c r="F613" t="s">
        <v>1229</v>
      </c>
      <c r="G613">
        <v>1</v>
      </c>
      <c r="H613" s="3">
        <v>8189.37</v>
      </c>
      <c r="I613" t="s">
        <v>20</v>
      </c>
      <c r="J613" t="str">
        <f>INDEX(Location[State],MATCH(Sales_Data[[#This Row],[Zip]],Location[Zip],0))</f>
        <v>Manitoba</v>
      </c>
      <c r="K613" t="str">
        <f>INDEX(Product[Product Name],MATCH(Sales_Data[[#This Row],[ProductID]],Product[ProductID],0))</f>
        <v>Natura UC-08</v>
      </c>
      <c r="L613">
        <f>1/COUNTIFS(Sales_Data[Product Name],Sales_Data[[#This Row],[Product Name]])</f>
        <v>7.1428571428571425E-2</v>
      </c>
      <c r="M613" t="str">
        <f>INDEX(Product[Category],MATCH(Sales_Data[[#This Row],[ProductID]],Product[ProductID],0))</f>
        <v>Urban</v>
      </c>
      <c r="N613" t="str">
        <f>INDEX(Product[Segment],MATCH(Sales_Data[[#This Row],[ProductID]],Product[ProductID],0))</f>
        <v>Convenience</v>
      </c>
      <c r="O613">
        <f>INDEX(Product[ManufacturerID],MATCH(Sales_Data[[#This Row],[ProductID]],Product[ProductID],0))</f>
        <v>8</v>
      </c>
      <c r="P613" s="5" t="str">
        <f>INDEX(Manufacturer[Manufacturer Name],MATCH(Sales_Data[[#This Row],[Manufacturer ID]],Manufacturer[ManufacturerID],0))</f>
        <v>Natura</v>
      </c>
      <c r="Q613" s="5">
        <f>1/COUNTIFS(Sales_Data[Manufacturer Name],Sales_Data[[#This Row],[Manufacturer Name]])</f>
        <v>3.952569169960474E-3</v>
      </c>
    </row>
    <row r="614" spans="1:17" x14ac:dyDescent="0.25">
      <c r="A614">
        <v>947</v>
      </c>
      <c r="B614" s="2">
        <v>42059</v>
      </c>
      <c r="C614" s="2" t="str">
        <f>TEXT(Sales_Data[[#This Row],[Date]],"yyyy")</f>
        <v>2015</v>
      </c>
      <c r="D614" s="2" t="str">
        <f>TEXT(Sales_Data[[#This Row],[Date]],"mmmm")</f>
        <v>February</v>
      </c>
      <c r="E614" s="2" t="str">
        <f>TEXT(Sales_Data[[#This Row],[Date]],"dddd")</f>
        <v>Tuesday</v>
      </c>
      <c r="F614" t="s">
        <v>1230</v>
      </c>
      <c r="G614">
        <v>1</v>
      </c>
      <c r="H614" s="3">
        <v>8504.3700000000008</v>
      </c>
      <c r="I614" t="s">
        <v>20</v>
      </c>
      <c r="J614" t="str">
        <f>INDEX(Location[State],MATCH(Sales_Data[[#This Row],[Zip]],Location[Zip],0))</f>
        <v>Manitoba</v>
      </c>
      <c r="K614" t="str">
        <f>INDEX(Product[Product Name],MATCH(Sales_Data[[#This Row],[ProductID]],Product[ProductID],0))</f>
        <v>Natura UC-10</v>
      </c>
      <c r="L614">
        <f>1/COUNTIFS(Sales_Data[Product Name],Sales_Data[[#This Row],[Product Name]])</f>
        <v>1</v>
      </c>
      <c r="M614" t="str">
        <f>INDEX(Product[Category],MATCH(Sales_Data[[#This Row],[ProductID]],Product[ProductID],0))</f>
        <v>Urban</v>
      </c>
      <c r="N614" t="str">
        <f>INDEX(Product[Segment],MATCH(Sales_Data[[#This Row],[ProductID]],Product[ProductID],0))</f>
        <v>Convenience</v>
      </c>
      <c r="O614">
        <f>INDEX(Product[ManufacturerID],MATCH(Sales_Data[[#This Row],[ProductID]],Product[ProductID],0))</f>
        <v>8</v>
      </c>
      <c r="P614" s="5" t="str">
        <f>INDEX(Manufacturer[Manufacturer Name],MATCH(Sales_Data[[#This Row],[Manufacturer ID]],Manufacturer[ManufacturerID],0))</f>
        <v>Natura</v>
      </c>
      <c r="Q614" s="5">
        <f>1/COUNTIFS(Sales_Data[Manufacturer Name],Sales_Data[[#This Row],[Manufacturer Name]])</f>
        <v>3.952569169960474E-3</v>
      </c>
    </row>
    <row r="615" spans="1:17" x14ac:dyDescent="0.25">
      <c r="A615">
        <v>959</v>
      </c>
      <c r="B615" s="2">
        <v>42100</v>
      </c>
      <c r="C615" s="2" t="str">
        <f>TEXT(Sales_Data[[#This Row],[Date]],"yyyy")</f>
        <v>2015</v>
      </c>
      <c r="D615" s="2" t="str">
        <f>TEXT(Sales_Data[[#This Row],[Date]],"mmmm")</f>
        <v>April</v>
      </c>
      <c r="E615" s="2" t="str">
        <f>TEXT(Sales_Data[[#This Row],[Date]],"dddd")</f>
        <v>Monday</v>
      </c>
      <c r="F615" t="s">
        <v>953</v>
      </c>
      <c r="G615">
        <v>1</v>
      </c>
      <c r="H615" s="3">
        <v>10362.870000000001</v>
      </c>
      <c r="I615" t="s">
        <v>20</v>
      </c>
      <c r="J615" t="str">
        <f>INDEX(Location[State],MATCH(Sales_Data[[#This Row],[Zip]],Location[Zip],0))</f>
        <v>Ontario</v>
      </c>
      <c r="K615" t="str">
        <f>INDEX(Product[Product Name],MATCH(Sales_Data[[#This Row],[ProductID]],Product[ProductID],0))</f>
        <v>Natura UC-22</v>
      </c>
      <c r="L615">
        <f>1/COUNTIFS(Sales_Data[Product Name],Sales_Data[[#This Row],[Product Name]])</f>
        <v>0.125</v>
      </c>
      <c r="M615" t="str">
        <f>INDEX(Product[Category],MATCH(Sales_Data[[#This Row],[ProductID]],Product[ProductID],0))</f>
        <v>Urban</v>
      </c>
      <c r="N615" t="str">
        <f>INDEX(Product[Segment],MATCH(Sales_Data[[#This Row],[ProductID]],Product[ProductID],0))</f>
        <v>Convenience</v>
      </c>
      <c r="O615">
        <f>INDEX(Product[ManufacturerID],MATCH(Sales_Data[[#This Row],[ProductID]],Product[ProductID],0))</f>
        <v>8</v>
      </c>
      <c r="P615" s="5" t="str">
        <f>INDEX(Manufacturer[Manufacturer Name],MATCH(Sales_Data[[#This Row],[Manufacturer ID]],Manufacturer[ManufacturerID],0))</f>
        <v>Natura</v>
      </c>
      <c r="Q615" s="5">
        <f>1/COUNTIFS(Sales_Data[Manufacturer Name],Sales_Data[[#This Row],[Manufacturer Name]])</f>
        <v>3.952569169960474E-3</v>
      </c>
    </row>
    <row r="616" spans="1:17" x14ac:dyDescent="0.25">
      <c r="A616">
        <v>959</v>
      </c>
      <c r="B616" s="2">
        <v>42062</v>
      </c>
      <c r="C616" s="2" t="str">
        <f>TEXT(Sales_Data[[#This Row],[Date]],"yyyy")</f>
        <v>2015</v>
      </c>
      <c r="D616" s="2" t="str">
        <f>TEXT(Sales_Data[[#This Row],[Date]],"mmmm")</f>
        <v>February</v>
      </c>
      <c r="E616" s="2" t="str">
        <f>TEXT(Sales_Data[[#This Row],[Date]],"dddd")</f>
        <v>Friday</v>
      </c>
      <c r="F616" t="s">
        <v>1230</v>
      </c>
      <c r="G616">
        <v>1</v>
      </c>
      <c r="H616" s="3">
        <v>10362.870000000001</v>
      </c>
      <c r="I616" t="s">
        <v>20</v>
      </c>
      <c r="J616" t="str">
        <f>INDEX(Location[State],MATCH(Sales_Data[[#This Row],[Zip]],Location[Zip],0))</f>
        <v>Manitoba</v>
      </c>
      <c r="K616" t="str">
        <f>INDEX(Product[Product Name],MATCH(Sales_Data[[#This Row],[ProductID]],Product[ProductID],0))</f>
        <v>Natura UC-22</v>
      </c>
      <c r="L616">
        <f>1/COUNTIFS(Sales_Data[Product Name],Sales_Data[[#This Row],[Product Name]])</f>
        <v>0.125</v>
      </c>
      <c r="M616" t="str">
        <f>INDEX(Product[Category],MATCH(Sales_Data[[#This Row],[ProductID]],Product[ProductID],0))</f>
        <v>Urban</v>
      </c>
      <c r="N616" t="str">
        <f>INDEX(Product[Segment],MATCH(Sales_Data[[#This Row],[ProductID]],Product[ProductID],0))</f>
        <v>Convenience</v>
      </c>
      <c r="O616">
        <f>INDEX(Product[ManufacturerID],MATCH(Sales_Data[[#This Row],[ProductID]],Product[ProductID],0))</f>
        <v>8</v>
      </c>
      <c r="P616" s="5" t="str">
        <f>INDEX(Manufacturer[Manufacturer Name],MATCH(Sales_Data[[#This Row],[Manufacturer ID]],Manufacturer[ManufacturerID],0))</f>
        <v>Natura</v>
      </c>
      <c r="Q616" s="5">
        <f>1/COUNTIFS(Sales_Data[Manufacturer Name],Sales_Data[[#This Row],[Manufacturer Name]])</f>
        <v>3.952569169960474E-3</v>
      </c>
    </row>
    <row r="617" spans="1:17" x14ac:dyDescent="0.25">
      <c r="A617">
        <v>959</v>
      </c>
      <c r="B617" s="2">
        <v>42082</v>
      </c>
      <c r="C617" s="2" t="str">
        <f>TEXT(Sales_Data[[#This Row],[Date]],"yyyy")</f>
        <v>2015</v>
      </c>
      <c r="D617" s="2" t="str">
        <f>TEXT(Sales_Data[[#This Row],[Date]],"mmmm")</f>
        <v>March</v>
      </c>
      <c r="E617" s="2" t="str">
        <f>TEXT(Sales_Data[[#This Row],[Date]],"dddd")</f>
        <v>Thursday</v>
      </c>
      <c r="F617" t="s">
        <v>945</v>
      </c>
      <c r="G617">
        <v>1</v>
      </c>
      <c r="H617" s="3">
        <v>10362.870000000001</v>
      </c>
      <c r="I617" t="s">
        <v>20</v>
      </c>
      <c r="J617" t="str">
        <f>INDEX(Location[State],MATCH(Sales_Data[[#This Row],[Zip]],Location[Zip],0))</f>
        <v>Ontario</v>
      </c>
      <c r="K617" t="str">
        <f>INDEX(Product[Product Name],MATCH(Sales_Data[[#This Row],[ProductID]],Product[ProductID],0))</f>
        <v>Natura UC-22</v>
      </c>
      <c r="L617">
        <f>1/COUNTIFS(Sales_Data[Product Name],Sales_Data[[#This Row],[Product Name]])</f>
        <v>0.125</v>
      </c>
      <c r="M617" t="str">
        <f>INDEX(Product[Category],MATCH(Sales_Data[[#This Row],[ProductID]],Product[ProductID],0))</f>
        <v>Urban</v>
      </c>
      <c r="N617" t="str">
        <f>INDEX(Product[Segment],MATCH(Sales_Data[[#This Row],[ProductID]],Product[ProductID],0))</f>
        <v>Convenience</v>
      </c>
      <c r="O617">
        <f>INDEX(Product[ManufacturerID],MATCH(Sales_Data[[#This Row],[ProductID]],Product[ProductID],0))</f>
        <v>8</v>
      </c>
      <c r="P617" s="5" t="str">
        <f>INDEX(Manufacturer[Manufacturer Name],MATCH(Sales_Data[[#This Row],[Manufacturer ID]],Manufacturer[ManufacturerID],0))</f>
        <v>Natura</v>
      </c>
      <c r="Q617" s="5">
        <f>1/COUNTIFS(Sales_Data[Manufacturer Name],Sales_Data[[#This Row],[Manufacturer Name]])</f>
        <v>3.952569169960474E-3</v>
      </c>
    </row>
    <row r="618" spans="1:17" x14ac:dyDescent="0.25">
      <c r="A618">
        <v>959</v>
      </c>
      <c r="B618" s="2">
        <v>42029</v>
      </c>
      <c r="C618" s="2" t="str">
        <f>TEXT(Sales_Data[[#This Row],[Date]],"yyyy")</f>
        <v>2015</v>
      </c>
      <c r="D618" s="2" t="str">
        <f>TEXT(Sales_Data[[#This Row],[Date]],"mmmm")</f>
        <v>January</v>
      </c>
      <c r="E618" s="2" t="str">
        <f>TEXT(Sales_Data[[#This Row],[Date]],"dddd")</f>
        <v>Sunday</v>
      </c>
      <c r="F618" t="s">
        <v>1577</v>
      </c>
      <c r="G618">
        <v>1</v>
      </c>
      <c r="H618" s="3">
        <v>10362.870000000001</v>
      </c>
      <c r="I618" t="s">
        <v>20</v>
      </c>
      <c r="J618" t="str">
        <f>INDEX(Location[State],MATCH(Sales_Data[[#This Row],[Zip]],Location[Zip],0))</f>
        <v>British Columbia</v>
      </c>
      <c r="K618" t="str">
        <f>INDEX(Product[Product Name],MATCH(Sales_Data[[#This Row],[ProductID]],Product[ProductID],0))</f>
        <v>Natura UC-22</v>
      </c>
      <c r="L618">
        <f>1/COUNTIFS(Sales_Data[Product Name],Sales_Data[[#This Row],[Product Name]])</f>
        <v>0.125</v>
      </c>
      <c r="M618" t="str">
        <f>INDEX(Product[Category],MATCH(Sales_Data[[#This Row],[ProductID]],Product[ProductID],0))</f>
        <v>Urban</v>
      </c>
      <c r="N618" t="str">
        <f>INDEX(Product[Segment],MATCH(Sales_Data[[#This Row],[ProductID]],Product[ProductID],0))</f>
        <v>Convenience</v>
      </c>
      <c r="O618">
        <f>INDEX(Product[ManufacturerID],MATCH(Sales_Data[[#This Row],[ProductID]],Product[ProductID],0))</f>
        <v>8</v>
      </c>
      <c r="P618" s="5" t="str">
        <f>INDEX(Manufacturer[Manufacturer Name],MATCH(Sales_Data[[#This Row],[Manufacturer ID]],Manufacturer[ManufacturerID],0))</f>
        <v>Natura</v>
      </c>
      <c r="Q618" s="5">
        <f>1/COUNTIFS(Sales_Data[Manufacturer Name],Sales_Data[[#This Row],[Manufacturer Name]])</f>
        <v>3.952569169960474E-3</v>
      </c>
    </row>
    <row r="619" spans="1:17" x14ac:dyDescent="0.25">
      <c r="A619">
        <v>959</v>
      </c>
      <c r="B619" s="2">
        <v>42089</v>
      </c>
      <c r="C619" s="2" t="str">
        <f>TEXT(Sales_Data[[#This Row],[Date]],"yyyy")</f>
        <v>2015</v>
      </c>
      <c r="D619" s="2" t="str">
        <f>TEXT(Sales_Data[[#This Row],[Date]],"mmmm")</f>
        <v>March</v>
      </c>
      <c r="E619" s="2" t="str">
        <f>TEXT(Sales_Data[[#This Row],[Date]],"dddd")</f>
        <v>Thursday</v>
      </c>
      <c r="F619" t="s">
        <v>1345</v>
      </c>
      <c r="G619">
        <v>1</v>
      </c>
      <c r="H619" s="3">
        <v>10110.870000000001</v>
      </c>
      <c r="I619" t="s">
        <v>20</v>
      </c>
      <c r="J619" t="str">
        <f>INDEX(Location[State],MATCH(Sales_Data[[#This Row],[Zip]],Location[Zip],0))</f>
        <v>Alberta</v>
      </c>
      <c r="K619" t="str">
        <f>INDEX(Product[Product Name],MATCH(Sales_Data[[#This Row],[ProductID]],Product[ProductID],0))</f>
        <v>Natura UC-22</v>
      </c>
      <c r="L619">
        <f>1/COUNTIFS(Sales_Data[Product Name],Sales_Data[[#This Row],[Product Name]])</f>
        <v>0.125</v>
      </c>
      <c r="M619" t="str">
        <f>INDEX(Product[Category],MATCH(Sales_Data[[#This Row],[ProductID]],Product[ProductID],0))</f>
        <v>Urban</v>
      </c>
      <c r="N619" t="str">
        <f>INDEX(Product[Segment],MATCH(Sales_Data[[#This Row],[ProductID]],Product[ProductID],0))</f>
        <v>Convenience</v>
      </c>
      <c r="O619">
        <f>INDEX(Product[ManufacturerID],MATCH(Sales_Data[[#This Row],[ProductID]],Product[ProductID],0))</f>
        <v>8</v>
      </c>
      <c r="P619" s="5" t="str">
        <f>INDEX(Manufacturer[Manufacturer Name],MATCH(Sales_Data[[#This Row],[Manufacturer ID]],Manufacturer[ManufacturerID],0))</f>
        <v>Natura</v>
      </c>
      <c r="Q619" s="5">
        <f>1/COUNTIFS(Sales_Data[Manufacturer Name],Sales_Data[[#This Row],[Manufacturer Name]])</f>
        <v>3.952569169960474E-3</v>
      </c>
    </row>
    <row r="620" spans="1:17" x14ac:dyDescent="0.25">
      <c r="A620">
        <v>959</v>
      </c>
      <c r="B620" s="2">
        <v>42184</v>
      </c>
      <c r="C620" s="2" t="str">
        <f>TEXT(Sales_Data[[#This Row],[Date]],"yyyy")</f>
        <v>2015</v>
      </c>
      <c r="D620" s="2" t="str">
        <f>TEXT(Sales_Data[[#This Row],[Date]],"mmmm")</f>
        <v>June</v>
      </c>
      <c r="E620" s="2" t="str">
        <f>TEXT(Sales_Data[[#This Row],[Date]],"dddd")</f>
        <v>Monday</v>
      </c>
      <c r="F620" t="s">
        <v>1217</v>
      </c>
      <c r="G620">
        <v>1</v>
      </c>
      <c r="H620" s="3">
        <v>10362.870000000001</v>
      </c>
      <c r="I620" t="s">
        <v>20</v>
      </c>
      <c r="J620" t="str">
        <f>INDEX(Location[State],MATCH(Sales_Data[[#This Row],[Zip]],Location[Zip],0))</f>
        <v>Manitoba</v>
      </c>
      <c r="K620" t="str">
        <f>INDEX(Product[Product Name],MATCH(Sales_Data[[#This Row],[ProductID]],Product[ProductID],0))</f>
        <v>Natura UC-22</v>
      </c>
      <c r="L620">
        <f>1/COUNTIFS(Sales_Data[Product Name],Sales_Data[[#This Row],[Product Name]])</f>
        <v>0.125</v>
      </c>
      <c r="M620" t="str">
        <f>INDEX(Product[Category],MATCH(Sales_Data[[#This Row],[ProductID]],Product[ProductID],0))</f>
        <v>Urban</v>
      </c>
      <c r="N620" t="str">
        <f>INDEX(Product[Segment],MATCH(Sales_Data[[#This Row],[ProductID]],Product[ProductID],0))</f>
        <v>Convenience</v>
      </c>
      <c r="O620">
        <f>INDEX(Product[ManufacturerID],MATCH(Sales_Data[[#This Row],[ProductID]],Product[ProductID],0))</f>
        <v>8</v>
      </c>
      <c r="P620" s="5" t="str">
        <f>INDEX(Manufacturer[Manufacturer Name],MATCH(Sales_Data[[#This Row],[Manufacturer ID]],Manufacturer[ManufacturerID],0))</f>
        <v>Natura</v>
      </c>
      <c r="Q620" s="5">
        <f>1/COUNTIFS(Sales_Data[Manufacturer Name],Sales_Data[[#This Row],[Manufacturer Name]])</f>
        <v>3.952569169960474E-3</v>
      </c>
    </row>
    <row r="621" spans="1:17" x14ac:dyDescent="0.25">
      <c r="A621">
        <v>959</v>
      </c>
      <c r="B621" s="2">
        <v>42135</v>
      </c>
      <c r="C621" s="2" t="str">
        <f>TEXT(Sales_Data[[#This Row],[Date]],"yyyy")</f>
        <v>2015</v>
      </c>
      <c r="D621" s="2" t="str">
        <f>TEXT(Sales_Data[[#This Row],[Date]],"mmmm")</f>
        <v>May</v>
      </c>
      <c r="E621" s="2" t="str">
        <f>TEXT(Sales_Data[[#This Row],[Date]],"dddd")</f>
        <v>Monday</v>
      </c>
      <c r="F621" t="s">
        <v>1404</v>
      </c>
      <c r="G621">
        <v>1</v>
      </c>
      <c r="H621" s="3">
        <v>10362.870000000001</v>
      </c>
      <c r="I621" t="s">
        <v>20</v>
      </c>
      <c r="J621" t="str">
        <f>INDEX(Location[State],MATCH(Sales_Data[[#This Row],[Zip]],Location[Zip],0))</f>
        <v>Alberta</v>
      </c>
      <c r="K621" t="str">
        <f>INDEX(Product[Product Name],MATCH(Sales_Data[[#This Row],[ProductID]],Product[ProductID],0))</f>
        <v>Natura UC-22</v>
      </c>
      <c r="L621">
        <f>1/COUNTIFS(Sales_Data[Product Name],Sales_Data[[#This Row],[Product Name]])</f>
        <v>0.125</v>
      </c>
      <c r="M621" t="str">
        <f>INDEX(Product[Category],MATCH(Sales_Data[[#This Row],[ProductID]],Product[ProductID],0))</f>
        <v>Urban</v>
      </c>
      <c r="N621" t="str">
        <f>INDEX(Product[Segment],MATCH(Sales_Data[[#This Row],[ProductID]],Product[ProductID],0))</f>
        <v>Convenience</v>
      </c>
      <c r="O621">
        <f>INDEX(Product[ManufacturerID],MATCH(Sales_Data[[#This Row],[ProductID]],Product[ProductID],0))</f>
        <v>8</v>
      </c>
      <c r="P621" s="5" t="str">
        <f>INDEX(Manufacturer[Manufacturer Name],MATCH(Sales_Data[[#This Row],[Manufacturer ID]],Manufacturer[ManufacturerID],0))</f>
        <v>Natura</v>
      </c>
      <c r="Q621" s="5">
        <f>1/COUNTIFS(Sales_Data[Manufacturer Name],Sales_Data[[#This Row],[Manufacturer Name]])</f>
        <v>3.952569169960474E-3</v>
      </c>
    </row>
    <row r="622" spans="1:17" x14ac:dyDescent="0.25">
      <c r="A622">
        <v>959</v>
      </c>
      <c r="B622" s="2">
        <v>42089</v>
      </c>
      <c r="C622" s="2" t="str">
        <f>TEXT(Sales_Data[[#This Row],[Date]],"yyyy")</f>
        <v>2015</v>
      </c>
      <c r="D622" s="2" t="str">
        <f>TEXT(Sales_Data[[#This Row],[Date]],"mmmm")</f>
        <v>March</v>
      </c>
      <c r="E622" s="2" t="str">
        <f>TEXT(Sales_Data[[#This Row],[Date]],"dddd")</f>
        <v>Thursday</v>
      </c>
      <c r="F622" t="s">
        <v>1350</v>
      </c>
      <c r="G622">
        <v>1</v>
      </c>
      <c r="H622" s="3">
        <v>10362.870000000001</v>
      </c>
      <c r="I622" t="s">
        <v>20</v>
      </c>
      <c r="J622" t="str">
        <f>INDEX(Location[State],MATCH(Sales_Data[[#This Row],[Zip]],Location[Zip],0))</f>
        <v>Alberta</v>
      </c>
      <c r="K622" t="str">
        <f>INDEX(Product[Product Name],MATCH(Sales_Data[[#This Row],[ProductID]],Product[ProductID],0))</f>
        <v>Natura UC-22</v>
      </c>
      <c r="L622">
        <f>1/COUNTIFS(Sales_Data[Product Name],Sales_Data[[#This Row],[Product Name]])</f>
        <v>0.125</v>
      </c>
      <c r="M622" t="str">
        <f>INDEX(Product[Category],MATCH(Sales_Data[[#This Row],[ProductID]],Product[ProductID],0))</f>
        <v>Urban</v>
      </c>
      <c r="N622" t="str">
        <f>INDEX(Product[Segment],MATCH(Sales_Data[[#This Row],[ProductID]],Product[ProductID],0))</f>
        <v>Convenience</v>
      </c>
      <c r="O622">
        <f>INDEX(Product[ManufacturerID],MATCH(Sales_Data[[#This Row],[ProductID]],Product[ProductID],0))</f>
        <v>8</v>
      </c>
      <c r="P622" s="5" t="str">
        <f>INDEX(Manufacturer[Manufacturer Name],MATCH(Sales_Data[[#This Row],[Manufacturer ID]],Manufacturer[ManufacturerID],0))</f>
        <v>Natura</v>
      </c>
      <c r="Q622" s="5">
        <f>1/COUNTIFS(Sales_Data[Manufacturer Name],Sales_Data[[#This Row],[Manufacturer Name]])</f>
        <v>3.952569169960474E-3</v>
      </c>
    </row>
    <row r="623" spans="1:17" x14ac:dyDescent="0.25">
      <c r="A623">
        <v>963</v>
      </c>
      <c r="B623" s="2">
        <v>42094</v>
      </c>
      <c r="C623" s="2" t="str">
        <f>TEXT(Sales_Data[[#This Row],[Date]],"yyyy")</f>
        <v>2015</v>
      </c>
      <c r="D623" s="2" t="str">
        <f>TEXT(Sales_Data[[#This Row],[Date]],"mmmm")</f>
        <v>March</v>
      </c>
      <c r="E623" s="2" t="str">
        <f>TEXT(Sales_Data[[#This Row],[Date]],"dddd")</f>
        <v>Tuesday</v>
      </c>
      <c r="F623" t="s">
        <v>1216</v>
      </c>
      <c r="G623">
        <v>1</v>
      </c>
      <c r="H623" s="3">
        <v>5039.37</v>
      </c>
      <c r="I623" t="s">
        <v>20</v>
      </c>
      <c r="J623" t="str">
        <f>INDEX(Location[State],MATCH(Sales_Data[[#This Row],[Zip]],Location[Zip],0))</f>
        <v>Manitoba</v>
      </c>
      <c r="K623" t="str">
        <f>INDEX(Product[Product Name],MATCH(Sales_Data[[#This Row],[ProductID]],Product[ProductID],0))</f>
        <v>Natura UC-26</v>
      </c>
      <c r="L623">
        <f>1/COUNTIFS(Sales_Data[Product Name],Sales_Data[[#This Row],[Product Name]])</f>
        <v>0.33333333333333331</v>
      </c>
      <c r="M623" t="str">
        <f>INDEX(Product[Category],MATCH(Sales_Data[[#This Row],[ProductID]],Product[ProductID],0))</f>
        <v>Urban</v>
      </c>
      <c r="N623" t="str">
        <f>INDEX(Product[Segment],MATCH(Sales_Data[[#This Row],[ProductID]],Product[ProductID],0))</f>
        <v>Convenience</v>
      </c>
      <c r="O623">
        <f>INDEX(Product[ManufacturerID],MATCH(Sales_Data[[#This Row],[ProductID]],Product[ProductID],0))</f>
        <v>8</v>
      </c>
      <c r="P623" s="5" t="str">
        <f>INDEX(Manufacturer[Manufacturer Name],MATCH(Sales_Data[[#This Row],[Manufacturer ID]],Manufacturer[ManufacturerID],0))</f>
        <v>Natura</v>
      </c>
      <c r="Q623" s="5">
        <f>1/COUNTIFS(Sales_Data[Manufacturer Name],Sales_Data[[#This Row],[Manufacturer Name]])</f>
        <v>3.952569169960474E-3</v>
      </c>
    </row>
    <row r="624" spans="1:17" x14ac:dyDescent="0.25">
      <c r="A624">
        <v>963</v>
      </c>
      <c r="B624" s="2">
        <v>42111</v>
      </c>
      <c r="C624" s="2" t="str">
        <f>TEXT(Sales_Data[[#This Row],[Date]],"yyyy")</f>
        <v>2015</v>
      </c>
      <c r="D624" s="2" t="str">
        <f>TEXT(Sales_Data[[#This Row],[Date]],"mmmm")</f>
        <v>April</v>
      </c>
      <c r="E624" s="2" t="str">
        <f>TEXT(Sales_Data[[#This Row],[Date]],"dddd")</f>
        <v>Friday</v>
      </c>
      <c r="F624" t="s">
        <v>1401</v>
      </c>
      <c r="G624">
        <v>1</v>
      </c>
      <c r="H624" s="3">
        <v>5039.37</v>
      </c>
      <c r="I624" t="s">
        <v>20</v>
      </c>
      <c r="J624" t="str">
        <f>INDEX(Location[State],MATCH(Sales_Data[[#This Row],[Zip]],Location[Zip],0))</f>
        <v>Alberta</v>
      </c>
      <c r="K624" t="str">
        <f>INDEX(Product[Product Name],MATCH(Sales_Data[[#This Row],[ProductID]],Product[ProductID],0))</f>
        <v>Natura UC-26</v>
      </c>
      <c r="L624">
        <f>1/COUNTIFS(Sales_Data[Product Name],Sales_Data[[#This Row],[Product Name]])</f>
        <v>0.33333333333333331</v>
      </c>
      <c r="M624" t="str">
        <f>INDEX(Product[Category],MATCH(Sales_Data[[#This Row],[ProductID]],Product[ProductID],0))</f>
        <v>Urban</v>
      </c>
      <c r="N624" t="str">
        <f>INDEX(Product[Segment],MATCH(Sales_Data[[#This Row],[ProductID]],Product[ProductID],0))</f>
        <v>Convenience</v>
      </c>
      <c r="O624">
        <f>INDEX(Product[ManufacturerID],MATCH(Sales_Data[[#This Row],[ProductID]],Product[ProductID],0))</f>
        <v>8</v>
      </c>
      <c r="P624" s="5" t="str">
        <f>INDEX(Manufacturer[Manufacturer Name],MATCH(Sales_Data[[#This Row],[Manufacturer ID]],Manufacturer[ManufacturerID],0))</f>
        <v>Natura</v>
      </c>
      <c r="Q624" s="5">
        <f>1/COUNTIFS(Sales_Data[Manufacturer Name],Sales_Data[[#This Row],[Manufacturer Name]])</f>
        <v>3.952569169960474E-3</v>
      </c>
    </row>
    <row r="625" spans="1:17" x14ac:dyDescent="0.25">
      <c r="A625">
        <v>963</v>
      </c>
      <c r="B625" s="2">
        <v>42171</v>
      </c>
      <c r="C625" s="2" t="str">
        <f>TEXT(Sales_Data[[#This Row],[Date]],"yyyy")</f>
        <v>2015</v>
      </c>
      <c r="D625" s="2" t="str">
        <f>TEXT(Sales_Data[[#This Row],[Date]],"mmmm")</f>
        <v>June</v>
      </c>
      <c r="E625" s="2" t="str">
        <f>TEXT(Sales_Data[[#This Row],[Date]],"dddd")</f>
        <v>Tuesday</v>
      </c>
      <c r="F625" t="s">
        <v>1568</v>
      </c>
      <c r="G625">
        <v>1</v>
      </c>
      <c r="H625" s="3">
        <v>5039.37</v>
      </c>
      <c r="I625" t="s">
        <v>20</v>
      </c>
      <c r="J625" t="str">
        <f>INDEX(Location[State],MATCH(Sales_Data[[#This Row],[Zip]],Location[Zip],0))</f>
        <v>British Columbia</v>
      </c>
      <c r="K625" t="str">
        <f>INDEX(Product[Product Name],MATCH(Sales_Data[[#This Row],[ProductID]],Product[ProductID],0))</f>
        <v>Natura UC-26</v>
      </c>
      <c r="L625">
        <f>1/COUNTIFS(Sales_Data[Product Name],Sales_Data[[#This Row],[Product Name]])</f>
        <v>0.33333333333333331</v>
      </c>
      <c r="M625" t="str">
        <f>INDEX(Product[Category],MATCH(Sales_Data[[#This Row],[ProductID]],Product[ProductID],0))</f>
        <v>Urban</v>
      </c>
      <c r="N625" t="str">
        <f>INDEX(Product[Segment],MATCH(Sales_Data[[#This Row],[ProductID]],Product[ProductID],0))</f>
        <v>Convenience</v>
      </c>
      <c r="O625">
        <f>INDEX(Product[ManufacturerID],MATCH(Sales_Data[[#This Row],[ProductID]],Product[ProductID],0))</f>
        <v>8</v>
      </c>
      <c r="P625" s="5" t="str">
        <f>INDEX(Manufacturer[Manufacturer Name],MATCH(Sales_Data[[#This Row],[Manufacturer ID]],Manufacturer[ManufacturerID],0))</f>
        <v>Natura</v>
      </c>
      <c r="Q625" s="5">
        <f>1/COUNTIFS(Sales_Data[Manufacturer Name],Sales_Data[[#This Row],[Manufacturer Name]])</f>
        <v>3.952569169960474E-3</v>
      </c>
    </row>
    <row r="626" spans="1:17" x14ac:dyDescent="0.25">
      <c r="A626">
        <v>965</v>
      </c>
      <c r="B626" s="2">
        <v>42073</v>
      </c>
      <c r="C626" s="2" t="str">
        <f>TEXT(Sales_Data[[#This Row],[Date]],"yyyy")</f>
        <v>2015</v>
      </c>
      <c r="D626" s="2" t="str">
        <f>TEXT(Sales_Data[[#This Row],[Date]],"mmmm")</f>
        <v>March</v>
      </c>
      <c r="E626" s="2" t="str">
        <f>TEXT(Sales_Data[[#This Row],[Date]],"dddd")</f>
        <v>Tuesday</v>
      </c>
      <c r="F626" t="s">
        <v>680</v>
      </c>
      <c r="G626">
        <v>1</v>
      </c>
      <c r="H626" s="3">
        <v>6299.37</v>
      </c>
      <c r="I626" t="s">
        <v>20</v>
      </c>
      <c r="J626" t="str">
        <f>INDEX(Location[State],MATCH(Sales_Data[[#This Row],[Zip]],Location[Zip],0))</f>
        <v>Ontario</v>
      </c>
      <c r="K626" t="str">
        <f>INDEX(Product[Product Name],MATCH(Sales_Data[[#This Row],[ProductID]],Product[ProductID],0))</f>
        <v>Natura UC-28</v>
      </c>
      <c r="L626">
        <f>1/COUNTIFS(Sales_Data[Product Name],Sales_Data[[#This Row],[Product Name]])</f>
        <v>0.5</v>
      </c>
      <c r="M626" t="str">
        <f>INDEX(Product[Category],MATCH(Sales_Data[[#This Row],[ProductID]],Product[ProductID],0))</f>
        <v>Urban</v>
      </c>
      <c r="N626" t="str">
        <f>INDEX(Product[Segment],MATCH(Sales_Data[[#This Row],[ProductID]],Product[ProductID],0))</f>
        <v>Convenience</v>
      </c>
      <c r="O626">
        <f>INDEX(Product[ManufacturerID],MATCH(Sales_Data[[#This Row],[ProductID]],Product[ProductID],0))</f>
        <v>8</v>
      </c>
      <c r="P626" s="5" t="str">
        <f>INDEX(Manufacturer[Manufacturer Name],MATCH(Sales_Data[[#This Row],[Manufacturer ID]],Manufacturer[ManufacturerID],0))</f>
        <v>Natura</v>
      </c>
      <c r="Q626" s="5">
        <f>1/COUNTIFS(Sales_Data[Manufacturer Name],Sales_Data[[#This Row],[Manufacturer Name]])</f>
        <v>3.952569169960474E-3</v>
      </c>
    </row>
    <row r="627" spans="1:17" x14ac:dyDescent="0.25">
      <c r="A627">
        <v>965</v>
      </c>
      <c r="B627" s="2">
        <v>42160</v>
      </c>
      <c r="C627" s="2" t="str">
        <f>TEXT(Sales_Data[[#This Row],[Date]],"yyyy")</f>
        <v>2015</v>
      </c>
      <c r="D627" s="2" t="str">
        <f>TEXT(Sales_Data[[#This Row],[Date]],"mmmm")</f>
        <v>June</v>
      </c>
      <c r="E627" s="2" t="str">
        <f>TEXT(Sales_Data[[#This Row],[Date]],"dddd")</f>
        <v>Friday</v>
      </c>
      <c r="F627" t="s">
        <v>1334</v>
      </c>
      <c r="G627">
        <v>1</v>
      </c>
      <c r="H627" s="3">
        <v>6299.37</v>
      </c>
      <c r="I627" t="s">
        <v>20</v>
      </c>
      <c r="J627" t="str">
        <f>INDEX(Location[State],MATCH(Sales_Data[[#This Row],[Zip]],Location[Zip],0))</f>
        <v>Alberta</v>
      </c>
      <c r="K627" t="str">
        <f>INDEX(Product[Product Name],MATCH(Sales_Data[[#This Row],[ProductID]],Product[ProductID],0))</f>
        <v>Natura UC-28</v>
      </c>
      <c r="L627">
        <f>1/COUNTIFS(Sales_Data[Product Name],Sales_Data[[#This Row],[Product Name]])</f>
        <v>0.5</v>
      </c>
      <c r="M627" t="str">
        <f>INDEX(Product[Category],MATCH(Sales_Data[[#This Row],[ProductID]],Product[ProductID],0))</f>
        <v>Urban</v>
      </c>
      <c r="N627" t="str">
        <f>INDEX(Product[Segment],MATCH(Sales_Data[[#This Row],[ProductID]],Product[ProductID],0))</f>
        <v>Convenience</v>
      </c>
      <c r="O627">
        <f>INDEX(Product[ManufacturerID],MATCH(Sales_Data[[#This Row],[ProductID]],Product[ProductID],0))</f>
        <v>8</v>
      </c>
      <c r="P627" s="5" t="str">
        <f>INDEX(Manufacturer[Manufacturer Name],MATCH(Sales_Data[[#This Row],[Manufacturer ID]],Manufacturer[ManufacturerID],0))</f>
        <v>Natura</v>
      </c>
      <c r="Q627" s="5">
        <f>1/COUNTIFS(Sales_Data[Manufacturer Name],Sales_Data[[#This Row],[Manufacturer Name]])</f>
        <v>3.952569169960474E-3</v>
      </c>
    </row>
    <row r="628" spans="1:17" x14ac:dyDescent="0.25">
      <c r="A628">
        <v>967</v>
      </c>
      <c r="B628" s="2">
        <v>42059</v>
      </c>
      <c r="C628" s="2" t="str">
        <f>TEXT(Sales_Data[[#This Row],[Date]],"yyyy")</f>
        <v>2015</v>
      </c>
      <c r="D628" s="2" t="str">
        <f>TEXT(Sales_Data[[#This Row],[Date]],"mmmm")</f>
        <v>February</v>
      </c>
      <c r="E628" s="2" t="str">
        <f>TEXT(Sales_Data[[#This Row],[Date]],"dddd")</f>
        <v>Tuesday</v>
      </c>
      <c r="F628" t="s">
        <v>1220</v>
      </c>
      <c r="G628">
        <v>1</v>
      </c>
      <c r="H628" s="3">
        <v>8126.37</v>
      </c>
      <c r="I628" t="s">
        <v>20</v>
      </c>
      <c r="J628" t="str">
        <f>INDEX(Location[State],MATCH(Sales_Data[[#This Row],[Zip]],Location[Zip],0))</f>
        <v>Manitoba</v>
      </c>
      <c r="K628" t="str">
        <f>INDEX(Product[Product Name],MATCH(Sales_Data[[#This Row],[ProductID]],Product[ProductID],0))</f>
        <v>Natura UC-30</v>
      </c>
      <c r="L628">
        <f>1/COUNTIFS(Sales_Data[Product Name],Sales_Data[[#This Row],[Product Name]])</f>
        <v>1</v>
      </c>
      <c r="M628" t="str">
        <f>INDEX(Product[Category],MATCH(Sales_Data[[#This Row],[ProductID]],Product[ProductID],0))</f>
        <v>Urban</v>
      </c>
      <c r="N628" t="str">
        <f>INDEX(Product[Segment],MATCH(Sales_Data[[#This Row],[ProductID]],Product[ProductID],0))</f>
        <v>Convenience</v>
      </c>
      <c r="O628">
        <f>INDEX(Product[ManufacturerID],MATCH(Sales_Data[[#This Row],[ProductID]],Product[ProductID],0))</f>
        <v>8</v>
      </c>
      <c r="P628" s="5" t="str">
        <f>INDEX(Manufacturer[Manufacturer Name],MATCH(Sales_Data[[#This Row],[Manufacturer ID]],Manufacturer[ManufacturerID],0))</f>
        <v>Natura</v>
      </c>
      <c r="Q628" s="5">
        <f>1/COUNTIFS(Sales_Data[Manufacturer Name],Sales_Data[[#This Row],[Manufacturer Name]])</f>
        <v>3.952569169960474E-3</v>
      </c>
    </row>
    <row r="629" spans="1:17" x14ac:dyDescent="0.25">
      <c r="A629">
        <v>974</v>
      </c>
      <c r="B629" s="2">
        <v>42124</v>
      </c>
      <c r="C629" s="2" t="str">
        <f>TEXT(Sales_Data[[#This Row],[Date]],"yyyy")</f>
        <v>2015</v>
      </c>
      <c r="D629" s="2" t="str">
        <f>TEXT(Sales_Data[[#This Row],[Date]],"mmmm")</f>
        <v>April</v>
      </c>
      <c r="E629" s="2" t="str">
        <f>TEXT(Sales_Data[[#This Row],[Date]],"dddd")</f>
        <v>Thursday</v>
      </c>
      <c r="F629" t="s">
        <v>1349</v>
      </c>
      <c r="G629">
        <v>1</v>
      </c>
      <c r="H629" s="3">
        <v>8031.87</v>
      </c>
      <c r="I629" t="s">
        <v>20</v>
      </c>
      <c r="J629" t="str">
        <f>INDEX(Location[State],MATCH(Sales_Data[[#This Row],[Zip]],Location[Zip],0))</f>
        <v>Alberta</v>
      </c>
      <c r="K629" t="str">
        <f>INDEX(Product[Product Name],MATCH(Sales_Data[[#This Row],[ProductID]],Product[ProductID],0))</f>
        <v>Natura UC-37</v>
      </c>
      <c r="L629">
        <f>1/COUNTIFS(Sales_Data[Product Name],Sales_Data[[#This Row],[Product Name]])</f>
        <v>1</v>
      </c>
      <c r="M629" t="str">
        <f>INDEX(Product[Category],MATCH(Sales_Data[[#This Row],[ProductID]],Product[ProductID],0))</f>
        <v>Urban</v>
      </c>
      <c r="N629" t="str">
        <f>INDEX(Product[Segment],MATCH(Sales_Data[[#This Row],[ProductID]],Product[ProductID],0))</f>
        <v>Convenience</v>
      </c>
      <c r="O629">
        <f>INDEX(Product[ManufacturerID],MATCH(Sales_Data[[#This Row],[ProductID]],Product[ProductID],0))</f>
        <v>8</v>
      </c>
      <c r="P629" s="5" t="str">
        <f>INDEX(Manufacturer[Manufacturer Name],MATCH(Sales_Data[[#This Row],[Manufacturer ID]],Manufacturer[ManufacturerID],0))</f>
        <v>Natura</v>
      </c>
      <c r="Q629" s="5">
        <f>1/COUNTIFS(Sales_Data[Manufacturer Name],Sales_Data[[#This Row],[Manufacturer Name]])</f>
        <v>3.952569169960474E-3</v>
      </c>
    </row>
    <row r="630" spans="1:17" x14ac:dyDescent="0.25">
      <c r="A630">
        <v>977</v>
      </c>
      <c r="B630" s="2">
        <v>42086</v>
      </c>
      <c r="C630" s="2" t="str">
        <f>TEXT(Sales_Data[[#This Row],[Date]],"yyyy")</f>
        <v>2015</v>
      </c>
      <c r="D630" s="2" t="str">
        <f>TEXT(Sales_Data[[#This Row],[Date]],"mmmm")</f>
        <v>March</v>
      </c>
      <c r="E630" s="2" t="str">
        <f>TEXT(Sales_Data[[#This Row],[Date]],"dddd")</f>
        <v>Monday</v>
      </c>
      <c r="F630" t="s">
        <v>680</v>
      </c>
      <c r="G630">
        <v>1</v>
      </c>
      <c r="H630" s="3">
        <v>6299.37</v>
      </c>
      <c r="I630" t="s">
        <v>20</v>
      </c>
      <c r="J630" t="str">
        <f>INDEX(Location[State],MATCH(Sales_Data[[#This Row],[Zip]],Location[Zip],0))</f>
        <v>Ontario</v>
      </c>
      <c r="K630" t="str">
        <f>INDEX(Product[Product Name],MATCH(Sales_Data[[#This Row],[ProductID]],Product[ProductID],0))</f>
        <v>Natura UC-40</v>
      </c>
      <c r="L630">
        <f>1/COUNTIFS(Sales_Data[Product Name],Sales_Data[[#This Row],[Product Name]])</f>
        <v>0.125</v>
      </c>
      <c r="M630" t="str">
        <f>INDEX(Product[Category],MATCH(Sales_Data[[#This Row],[ProductID]],Product[ProductID],0))</f>
        <v>Urban</v>
      </c>
      <c r="N630" t="str">
        <f>INDEX(Product[Segment],MATCH(Sales_Data[[#This Row],[ProductID]],Product[ProductID],0))</f>
        <v>Convenience</v>
      </c>
      <c r="O630">
        <f>INDEX(Product[ManufacturerID],MATCH(Sales_Data[[#This Row],[ProductID]],Product[ProductID],0))</f>
        <v>8</v>
      </c>
      <c r="P630" s="5" t="str">
        <f>INDEX(Manufacturer[Manufacturer Name],MATCH(Sales_Data[[#This Row],[Manufacturer ID]],Manufacturer[ManufacturerID],0))</f>
        <v>Natura</v>
      </c>
      <c r="Q630" s="5">
        <f>1/COUNTIFS(Sales_Data[Manufacturer Name],Sales_Data[[#This Row],[Manufacturer Name]])</f>
        <v>3.952569169960474E-3</v>
      </c>
    </row>
    <row r="631" spans="1:17" x14ac:dyDescent="0.25">
      <c r="A631">
        <v>977</v>
      </c>
      <c r="B631" s="2">
        <v>42122</v>
      </c>
      <c r="C631" s="2" t="str">
        <f>TEXT(Sales_Data[[#This Row],[Date]],"yyyy")</f>
        <v>2015</v>
      </c>
      <c r="D631" s="2" t="str">
        <f>TEXT(Sales_Data[[#This Row],[Date]],"mmmm")</f>
        <v>April</v>
      </c>
      <c r="E631" s="2" t="str">
        <f>TEXT(Sales_Data[[#This Row],[Date]],"dddd")</f>
        <v>Tuesday</v>
      </c>
      <c r="F631" t="s">
        <v>1400</v>
      </c>
      <c r="G631">
        <v>1</v>
      </c>
      <c r="H631" s="3">
        <v>5858.37</v>
      </c>
      <c r="I631" t="s">
        <v>20</v>
      </c>
      <c r="J631" t="str">
        <f>INDEX(Location[State],MATCH(Sales_Data[[#This Row],[Zip]],Location[Zip],0))</f>
        <v>Alberta</v>
      </c>
      <c r="K631" t="str">
        <f>INDEX(Product[Product Name],MATCH(Sales_Data[[#This Row],[ProductID]],Product[ProductID],0))</f>
        <v>Natura UC-40</v>
      </c>
      <c r="L631">
        <f>1/COUNTIFS(Sales_Data[Product Name],Sales_Data[[#This Row],[Product Name]])</f>
        <v>0.125</v>
      </c>
      <c r="M631" t="str">
        <f>INDEX(Product[Category],MATCH(Sales_Data[[#This Row],[ProductID]],Product[ProductID],0))</f>
        <v>Urban</v>
      </c>
      <c r="N631" t="str">
        <f>INDEX(Product[Segment],MATCH(Sales_Data[[#This Row],[ProductID]],Product[ProductID],0))</f>
        <v>Convenience</v>
      </c>
      <c r="O631">
        <f>INDEX(Product[ManufacturerID],MATCH(Sales_Data[[#This Row],[ProductID]],Product[ProductID],0))</f>
        <v>8</v>
      </c>
      <c r="P631" s="5" t="str">
        <f>INDEX(Manufacturer[Manufacturer Name],MATCH(Sales_Data[[#This Row],[Manufacturer ID]],Manufacturer[ManufacturerID],0))</f>
        <v>Natura</v>
      </c>
      <c r="Q631" s="5">
        <f>1/COUNTIFS(Sales_Data[Manufacturer Name],Sales_Data[[#This Row],[Manufacturer Name]])</f>
        <v>3.952569169960474E-3</v>
      </c>
    </row>
    <row r="632" spans="1:17" x14ac:dyDescent="0.25">
      <c r="A632">
        <v>977</v>
      </c>
      <c r="B632" s="2">
        <v>42109</v>
      </c>
      <c r="C632" s="2" t="str">
        <f>TEXT(Sales_Data[[#This Row],[Date]],"yyyy")</f>
        <v>2015</v>
      </c>
      <c r="D632" s="2" t="str">
        <f>TEXT(Sales_Data[[#This Row],[Date]],"mmmm")</f>
        <v>April</v>
      </c>
      <c r="E632" s="2" t="str">
        <f>TEXT(Sales_Data[[#This Row],[Date]],"dddd")</f>
        <v>Wednesday</v>
      </c>
      <c r="F632" t="s">
        <v>1577</v>
      </c>
      <c r="G632">
        <v>1</v>
      </c>
      <c r="H632" s="3">
        <v>6110.37</v>
      </c>
      <c r="I632" t="s">
        <v>20</v>
      </c>
      <c r="J632" t="str">
        <f>INDEX(Location[State],MATCH(Sales_Data[[#This Row],[Zip]],Location[Zip],0))</f>
        <v>British Columbia</v>
      </c>
      <c r="K632" t="str">
        <f>INDEX(Product[Product Name],MATCH(Sales_Data[[#This Row],[ProductID]],Product[ProductID],0))</f>
        <v>Natura UC-40</v>
      </c>
      <c r="L632">
        <f>1/COUNTIFS(Sales_Data[Product Name],Sales_Data[[#This Row],[Product Name]])</f>
        <v>0.125</v>
      </c>
      <c r="M632" t="str">
        <f>INDEX(Product[Category],MATCH(Sales_Data[[#This Row],[ProductID]],Product[ProductID],0))</f>
        <v>Urban</v>
      </c>
      <c r="N632" t="str">
        <f>INDEX(Product[Segment],MATCH(Sales_Data[[#This Row],[ProductID]],Product[ProductID],0))</f>
        <v>Convenience</v>
      </c>
      <c r="O632">
        <f>INDEX(Product[ManufacturerID],MATCH(Sales_Data[[#This Row],[ProductID]],Product[ProductID],0))</f>
        <v>8</v>
      </c>
      <c r="P632" s="5" t="str">
        <f>INDEX(Manufacturer[Manufacturer Name],MATCH(Sales_Data[[#This Row],[Manufacturer ID]],Manufacturer[ManufacturerID],0))</f>
        <v>Natura</v>
      </c>
      <c r="Q632" s="5">
        <f>1/COUNTIFS(Sales_Data[Manufacturer Name],Sales_Data[[#This Row],[Manufacturer Name]])</f>
        <v>3.952569169960474E-3</v>
      </c>
    </row>
    <row r="633" spans="1:17" x14ac:dyDescent="0.25">
      <c r="A633">
        <v>977</v>
      </c>
      <c r="B633" s="2">
        <v>42159</v>
      </c>
      <c r="C633" s="2" t="str">
        <f>TEXT(Sales_Data[[#This Row],[Date]],"yyyy")</f>
        <v>2015</v>
      </c>
      <c r="D633" s="2" t="str">
        <f>TEXT(Sales_Data[[#This Row],[Date]],"mmmm")</f>
        <v>June</v>
      </c>
      <c r="E633" s="2" t="str">
        <f>TEXT(Sales_Data[[#This Row],[Date]],"dddd")</f>
        <v>Thursday</v>
      </c>
      <c r="F633" t="s">
        <v>840</v>
      </c>
      <c r="G633">
        <v>1</v>
      </c>
      <c r="H633" s="3">
        <v>6047.37</v>
      </c>
      <c r="I633" t="s">
        <v>20</v>
      </c>
      <c r="J633" t="str">
        <f>INDEX(Location[State],MATCH(Sales_Data[[#This Row],[Zip]],Location[Zip],0))</f>
        <v>Ontario</v>
      </c>
      <c r="K633" t="str">
        <f>INDEX(Product[Product Name],MATCH(Sales_Data[[#This Row],[ProductID]],Product[ProductID],0))</f>
        <v>Natura UC-40</v>
      </c>
      <c r="L633">
        <f>1/COUNTIFS(Sales_Data[Product Name],Sales_Data[[#This Row],[Product Name]])</f>
        <v>0.125</v>
      </c>
      <c r="M633" t="str">
        <f>INDEX(Product[Category],MATCH(Sales_Data[[#This Row],[ProductID]],Product[ProductID],0))</f>
        <v>Urban</v>
      </c>
      <c r="N633" t="str">
        <f>INDEX(Product[Segment],MATCH(Sales_Data[[#This Row],[ProductID]],Product[ProductID],0))</f>
        <v>Convenience</v>
      </c>
      <c r="O633">
        <f>INDEX(Product[ManufacturerID],MATCH(Sales_Data[[#This Row],[ProductID]],Product[ProductID],0))</f>
        <v>8</v>
      </c>
      <c r="P633" s="5" t="str">
        <f>INDEX(Manufacturer[Manufacturer Name],MATCH(Sales_Data[[#This Row],[Manufacturer ID]],Manufacturer[ManufacturerID],0))</f>
        <v>Natura</v>
      </c>
      <c r="Q633" s="5">
        <f>1/COUNTIFS(Sales_Data[Manufacturer Name],Sales_Data[[#This Row],[Manufacturer Name]])</f>
        <v>3.952569169960474E-3</v>
      </c>
    </row>
    <row r="634" spans="1:17" x14ac:dyDescent="0.25">
      <c r="A634">
        <v>977</v>
      </c>
      <c r="B634" s="2">
        <v>42160</v>
      </c>
      <c r="C634" s="2" t="str">
        <f>TEXT(Sales_Data[[#This Row],[Date]],"yyyy")</f>
        <v>2015</v>
      </c>
      <c r="D634" s="2" t="str">
        <f>TEXT(Sales_Data[[#This Row],[Date]],"mmmm")</f>
        <v>June</v>
      </c>
      <c r="E634" s="2" t="str">
        <f>TEXT(Sales_Data[[#This Row],[Date]],"dddd")</f>
        <v>Friday</v>
      </c>
      <c r="F634" t="s">
        <v>838</v>
      </c>
      <c r="G634">
        <v>1</v>
      </c>
      <c r="H634" s="3">
        <v>6236.37</v>
      </c>
      <c r="I634" t="s">
        <v>20</v>
      </c>
      <c r="J634" t="str">
        <f>INDEX(Location[State],MATCH(Sales_Data[[#This Row],[Zip]],Location[Zip],0))</f>
        <v>Ontario</v>
      </c>
      <c r="K634" t="str">
        <f>INDEX(Product[Product Name],MATCH(Sales_Data[[#This Row],[ProductID]],Product[ProductID],0))</f>
        <v>Natura UC-40</v>
      </c>
      <c r="L634">
        <f>1/COUNTIFS(Sales_Data[Product Name],Sales_Data[[#This Row],[Product Name]])</f>
        <v>0.125</v>
      </c>
      <c r="M634" t="str">
        <f>INDEX(Product[Category],MATCH(Sales_Data[[#This Row],[ProductID]],Product[ProductID],0))</f>
        <v>Urban</v>
      </c>
      <c r="N634" t="str">
        <f>INDEX(Product[Segment],MATCH(Sales_Data[[#This Row],[ProductID]],Product[ProductID],0))</f>
        <v>Convenience</v>
      </c>
      <c r="O634">
        <f>INDEX(Product[ManufacturerID],MATCH(Sales_Data[[#This Row],[ProductID]],Product[ProductID],0))</f>
        <v>8</v>
      </c>
      <c r="P634" s="5" t="str">
        <f>INDEX(Manufacturer[Manufacturer Name],MATCH(Sales_Data[[#This Row],[Manufacturer ID]],Manufacturer[ManufacturerID],0))</f>
        <v>Natura</v>
      </c>
      <c r="Q634" s="5">
        <f>1/COUNTIFS(Sales_Data[Manufacturer Name],Sales_Data[[#This Row],[Manufacturer Name]])</f>
        <v>3.952569169960474E-3</v>
      </c>
    </row>
    <row r="635" spans="1:17" x14ac:dyDescent="0.25">
      <c r="A635">
        <v>977</v>
      </c>
      <c r="B635" s="2">
        <v>42143</v>
      </c>
      <c r="C635" s="2" t="str">
        <f>TEXT(Sales_Data[[#This Row],[Date]],"yyyy")</f>
        <v>2015</v>
      </c>
      <c r="D635" s="2" t="str">
        <f>TEXT(Sales_Data[[#This Row],[Date]],"mmmm")</f>
        <v>May</v>
      </c>
      <c r="E635" s="2" t="str">
        <f>TEXT(Sales_Data[[#This Row],[Date]],"dddd")</f>
        <v>Tuesday</v>
      </c>
      <c r="F635" t="s">
        <v>1216</v>
      </c>
      <c r="G635">
        <v>1</v>
      </c>
      <c r="H635" s="3">
        <v>6299.37</v>
      </c>
      <c r="I635" t="s">
        <v>20</v>
      </c>
      <c r="J635" t="str">
        <f>INDEX(Location[State],MATCH(Sales_Data[[#This Row],[Zip]],Location[Zip],0))</f>
        <v>Manitoba</v>
      </c>
      <c r="K635" t="str">
        <f>INDEX(Product[Product Name],MATCH(Sales_Data[[#This Row],[ProductID]],Product[ProductID],0))</f>
        <v>Natura UC-40</v>
      </c>
      <c r="L635">
        <f>1/COUNTIFS(Sales_Data[Product Name],Sales_Data[[#This Row],[Product Name]])</f>
        <v>0.125</v>
      </c>
      <c r="M635" t="str">
        <f>INDEX(Product[Category],MATCH(Sales_Data[[#This Row],[ProductID]],Product[ProductID],0))</f>
        <v>Urban</v>
      </c>
      <c r="N635" t="str">
        <f>INDEX(Product[Segment],MATCH(Sales_Data[[#This Row],[ProductID]],Product[ProductID],0))</f>
        <v>Convenience</v>
      </c>
      <c r="O635">
        <f>INDEX(Product[ManufacturerID],MATCH(Sales_Data[[#This Row],[ProductID]],Product[ProductID],0))</f>
        <v>8</v>
      </c>
      <c r="P635" s="5" t="str">
        <f>INDEX(Manufacturer[Manufacturer Name],MATCH(Sales_Data[[#This Row],[Manufacturer ID]],Manufacturer[ManufacturerID],0))</f>
        <v>Natura</v>
      </c>
      <c r="Q635" s="5">
        <f>1/COUNTIFS(Sales_Data[Manufacturer Name],Sales_Data[[#This Row],[Manufacturer Name]])</f>
        <v>3.952569169960474E-3</v>
      </c>
    </row>
    <row r="636" spans="1:17" x14ac:dyDescent="0.25">
      <c r="A636">
        <v>977</v>
      </c>
      <c r="B636" s="2">
        <v>42165</v>
      </c>
      <c r="C636" s="2" t="str">
        <f>TEXT(Sales_Data[[#This Row],[Date]],"yyyy")</f>
        <v>2015</v>
      </c>
      <c r="D636" s="2" t="str">
        <f>TEXT(Sales_Data[[#This Row],[Date]],"mmmm")</f>
        <v>June</v>
      </c>
      <c r="E636" s="2" t="str">
        <f>TEXT(Sales_Data[[#This Row],[Date]],"dddd")</f>
        <v>Wednesday</v>
      </c>
      <c r="F636" t="s">
        <v>1212</v>
      </c>
      <c r="G636">
        <v>1</v>
      </c>
      <c r="H636" s="3">
        <v>6299.37</v>
      </c>
      <c r="I636" t="s">
        <v>20</v>
      </c>
      <c r="J636" t="str">
        <f>INDEX(Location[State],MATCH(Sales_Data[[#This Row],[Zip]],Location[Zip],0))</f>
        <v>Manitoba</v>
      </c>
      <c r="K636" t="str">
        <f>INDEX(Product[Product Name],MATCH(Sales_Data[[#This Row],[ProductID]],Product[ProductID],0))</f>
        <v>Natura UC-40</v>
      </c>
      <c r="L636">
        <f>1/COUNTIFS(Sales_Data[Product Name],Sales_Data[[#This Row],[Product Name]])</f>
        <v>0.125</v>
      </c>
      <c r="M636" t="str">
        <f>INDEX(Product[Category],MATCH(Sales_Data[[#This Row],[ProductID]],Product[ProductID],0))</f>
        <v>Urban</v>
      </c>
      <c r="N636" t="str">
        <f>INDEX(Product[Segment],MATCH(Sales_Data[[#This Row],[ProductID]],Product[ProductID],0))</f>
        <v>Convenience</v>
      </c>
      <c r="O636">
        <f>INDEX(Product[ManufacturerID],MATCH(Sales_Data[[#This Row],[ProductID]],Product[ProductID],0))</f>
        <v>8</v>
      </c>
      <c r="P636" s="5" t="str">
        <f>INDEX(Manufacturer[Manufacturer Name],MATCH(Sales_Data[[#This Row],[Manufacturer ID]],Manufacturer[ManufacturerID],0))</f>
        <v>Natura</v>
      </c>
      <c r="Q636" s="5">
        <f>1/COUNTIFS(Sales_Data[Manufacturer Name],Sales_Data[[#This Row],[Manufacturer Name]])</f>
        <v>3.952569169960474E-3</v>
      </c>
    </row>
    <row r="637" spans="1:17" x14ac:dyDescent="0.25">
      <c r="A637">
        <v>977</v>
      </c>
      <c r="B637" s="2">
        <v>42090</v>
      </c>
      <c r="C637" s="2" t="str">
        <f>TEXT(Sales_Data[[#This Row],[Date]],"yyyy")</f>
        <v>2015</v>
      </c>
      <c r="D637" s="2" t="str">
        <f>TEXT(Sales_Data[[#This Row],[Date]],"mmmm")</f>
        <v>March</v>
      </c>
      <c r="E637" s="2" t="str">
        <f>TEXT(Sales_Data[[#This Row],[Date]],"dddd")</f>
        <v>Friday</v>
      </c>
      <c r="F637" t="s">
        <v>978</v>
      </c>
      <c r="G637">
        <v>1</v>
      </c>
      <c r="H637" s="3">
        <v>6047.37</v>
      </c>
      <c r="I637" t="s">
        <v>20</v>
      </c>
      <c r="J637" t="str">
        <f>INDEX(Location[State],MATCH(Sales_Data[[#This Row],[Zip]],Location[Zip],0))</f>
        <v>Ontario</v>
      </c>
      <c r="K637" t="str">
        <f>INDEX(Product[Product Name],MATCH(Sales_Data[[#This Row],[ProductID]],Product[ProductID],0))</f>
        <v>Natura UC-40</v>
      </c>
      <c r="L637">
        <f>1/COUNTIFS(Sales_Data[Product Name],Sales_Data[[#This Row],[Product Name]])</f>
        <v>0.125</v>
      </c>
      <c r="M637" t="str">
        <f>INDEX(Product[Category],MATCH(Sales_Data[[#This Row],[ProductID]],Product[ProductID],0))</f>
        <v>Urban</v>
      </c>
      <c r="N637" t="str">
        <f>INDEX(Product[Segment],MATCH(Sales_Data[[#This Row],[ProductID]],Product[ProductID],0))</f>
        <v>Convenience</v>
      </c>
      <c r="O637">
        <f>INDEX(Product[ManufacturerID],MATCH(Sales_Data[[#This Row],[ProductID]],Product[ProductID],0))</f>
        <v>8</v>
      </c>
      <c r="P637" s="5" t="str">
        <f>INDEX(Manufacturer[Manufacturer Name],MATCH(Sales_Data[[#This Row],[Manufacturer ID]],Manufacturer[ManufacturerID],0))</f>
        <v>Natura</v>
      </c>
      <c r="Q637" s="5">
        <f>1/COUNTIFS(Sales_Data[Manufacturer Name],Sales_Data[[#This Row],[Manufacturer Name]])</f>
        <v>3.952569169960474E-3</v>
      </c>
    </row>
    <row r="638" spans="1:17" x14ac:dyDescent="0.25">
      <c r="A638">
        <v>978</v>
      </c>
      <c r="B638" s="2">
        <v>42040</v>
      </c>
      <c r="C638" s="2" t="str">
        <f>TEXT(Sales_Data[[#This Row],[Date]],"yyyy")</f>
        <v>2015</v>
      </c>
      <c r="D638" s="2" t="str">
        <f>TEXT(Sales_Data[[#This Row],[Date]],"mmmm")</f>
        <v>February</v>
      </c>
      <c r="E638" s="2" t="str">
        <f>TEXT(Sales_Data[[#This Row],[Date]],"dddd")</f>
        <v>Thursday</v>
      </c>
      <c r="F638" t="s">
        <v>1231</v>
      </c>
      <c r="G638">
        <v>1</v>
      </c>
      <c r="H638" s="3">
        <v>9638.3700000000008</v>
      </c>
      <c r="I638" t="s">
        <v>20</v>
      </c>
      <c r="J638" t="str">
        <f>INDEX(Location[State],MATCH(Sales_Data[[#This Row],[Zip]],Location[Zip],0))</f>
        <v>Manitoba</v>
      </c>
      <c r="K638" t="str">
        <f>INDEX(Product[Product Name],MATCH(Sales_Data[[#This Row],[ProductID]],Product[ProductID],0))</f>
        <v>Natura UC-41</v>
      </c>
      <c r="L638">
        <f>1/COUNTIFS(Sales_Data[Product Name],Sales_Data[[#This Row],[Product Name]])</f>
        <v>0.14285714285714285</v>
      </c>
      <c r="M638" t="str">
        <f>INDEX(Product[Category],MATCH(Sales_Data[[#This Row],[ProductID]],Product[ProductID],0))</f>
        <v>Urban</v>
      </c>
      <c r="N638" t="str">
        <f>INDEX(Product[Segment],MATCH(Sales_Data[[#This Row],[ProductID]],Product[ProductID],0))</f>
        <v>Convenience</v>
      </c>
      <c r="O638">
        <f>INDEX(Product[ManufacturerID],MATCH(Sales_Data[[#This Row],[ProductID]],Product[ProductID],0))</f>
        <v>8</v>
      </c>
      <c r="P638" s="5" t="str">
        <f>INDEX(Manufacturer[Manufacturer Name],MATCH(Sales_Data[[#This Row],[Manufacturer ID]],Manufacturer[ManufacturerID],0))</f>
        <v>Natura</v>
      </c>
      <c r="Q638" s="5">
        <f>1/COUNTIFS(Sales_Data[Manufacturer Name],Sales_Data[[#This Row],[Manufacturer Name]])</f>
        <v>3.952569169960474E-3</v>
      </c>
    </row>
    <row r="639" spans="1:17" x14ac:dyDescent="0.25">
      <c r="A639">
        <v>978</v>
      </c>
      <c r="B639" s="2">
        <v>42034</v>
      </c>
      <c r="C639" s="2" t="str">
        <f>TEXT(Sales_Data[[#This Row],[Date]],"yyyy")</f>
        <v>2015</v>
      </c>
      <c r="D639" s="2" t="str">
        <f>TEXT(Sales_Data[[#This Row],[Date]],"mmmm")</f>
        <v>January</v>
      </c>
      <c r="E639" s="2" t="str">
        <f>TEXT(Sales_Data[[#This Row],[Date]],"dddd")</f>
        <v>Friday</v>
      </c>
      <c r="F639" t="s">
        <v>1401</v>
      </c>
      <c r="G639">
        <v>1</v>
      </c>
      <c r="H639" s="3">
        <v>9638.3700000000008</v>
      </c>
      <c r="I639" t="s">
        <v>20</v>
      </c>
      <c r="J639" t="str">
        <f>INDEX(Location[State],MATCH(Sales_Data[[#This Row],[Zip]],Location[Zip],0))</f>
        <v>Alberta</v>
      </c>
      <c r="K639" t="str">
        <f>INDEX(Product[Product Name],MATCH(Sales_Data[[#This Row],[ProductID]],Product[ProductID],0))</f>
        <v>Natura UC-41</v>
      </c>
      <c r="L639">
        <f>1/COUNTIFS(Sales_Data[Product Name],Sales_Data[[#This Row],[Product Name]])</f>
        <v>0.14285714285714285</v>
      </c>
      <c r="M639" t="str">
        <f>INDEX(Product[Category],MATCH(Sales_Data[[#This Row],[ProductID]],Product[ProductID],0))</f>
        <v>Urban</v>
      </c>
      <c r="N639" t="str">
        <f>INDEX(Product[Segment],MATCH(Sales_Data[[#This Row],[ProductID]],Product[ProductID],0))</f>
        <v>Convenience</v>
      </c>
      <c r="O639">
        <f>INDEX(Product[ManufacturerID],MATCH(Sales_Data[[#This Row],[ProductID]],Product[ProductID],0))</f>
        <v>8</v>
      </c>
      <c r="P639" s="5" t="str">
        <f>INDEX(Manufacturer[Manufacturer Name],MATCH(Sales_Data[[#This Row],[Manufacturer ID]],Manufacturer[ManufacturerID],0))</f>
        <v>Natura</v>
      </c>
      <c r="Q639" s="5">
        <f>1/COUNTIFS(Sales_Data[Manufacturer Name],Sales_Data[[#This Row],[Manufacturer Name]])</f>
        <v>3.952569169960474E-3</v>
      </c>
    </row>
    <row r="640" spans="1:17" x14ac:dyDescent="0.25">
      <c r="A640">
        <v>978</v>
      </c>
      <c r="B640" s="2">
        <v>42124</v>
      </c>
      <c r="C640" s="2" t="str">
        <f>TEXT(Sales_Data[[#This Row],[Date]],"yyyy")</f>
        <v>2015</v>
      </c>
      <c r="D640" s="2" t="str">
        <f>TEXT(Sales_Data[[#This Row],[Date]],"mmmm")</f>
        <v>April</v>
      </c>
      <c r="E640" s="2" t="str">
        <f>TEXT(Sales_Data[[#This Row],[Date]],"dddd")</f>
        <v>Thursday</v>
      </c>
      <c r="F640" t="s">
        <v>1404</v>
      </c>
      <c r="G640">
        <v>1</v>
      </c>
      <c r="H640" s="3">
        <v>9638.3700000000008</v>
      </c>
      <c r="I640" t="s">
        <v>20</v>
      </c>
      <c r="J640" t="str">
        <f>INDEX(Location[State],MATCH(Sales_Data[[#This Row],[Zip]],Location[Zip],0))</f>
        <v>Alberta</v>
      </c>
      <c r="K640" t="str">
        <f>INDEX(Product[Product Name],MATCH(Sales_Data[[#This Row],[ProductID]],Product[ProductID],0))</f>
        <v>Natura UC-41</v>
      </c>
      <c r="L640">
        <f>1/COUNTIFS(Sales_Data[Product Name],Sales_Data[[#This Row],[Product Name]])</f>
        <v>0.14285714285714285</v>
      </c>
      <c r="M640" t="str">
        <f>INDEX(Product[Category],MATCH(Sales_Data[[#This Row],[ProductID]],Product[ProductID],0))</f>
        <v>Urban</v>
      </c>
      <c r="N640" t="str">
        <f>INDEX(Product[Segment],MATCH(Sales_Data[[#This Row],[ProductID]],Product[ProductID],0))</f>
        <v>Convenience</v>
      </c>
      <c r="O640">
        <f>INDEX(Product[ManufacturerID],MATCH(Sales_Data[[#This Row],[ProductID]],Product[ProductID],0))</f>
        <v>8</v>
      </c>
      <c r="P640" s="5" t="str">
        <f>INDEX(Manufacturer[Manufacturer Name],MATCH(Sales_Data[[#This Row],[Manufacturer ID]],Manufacturer[ManufacturerID],0))</f>
        <v>Natura</v>
      </c>
      <c r="Q640" s="5">
        <f>1/COUNTIFS(Sales_Data[Manufacturer Name],Sales_Data[[#This Row],[Manufacturer Name]])</f>
        <v>3.952569169960474E-3</v>
      </c>
    </row>
    <row r="641" spans="1:17" x14ac:dyDescent="0.25">
      <c r="A641">
        <v>978</v>
      </c>
      <c r="B641" s="2">
        <v>42053</v>
      </c>
      <c r="C641" s="2" t="str">
        <f>TEXT(Sales_Data[[#This Row],[Date]],"yyyy")</f>
        <v>2015</v>
      </c>
      <c r="D641" s="2" t="str">
        <f>TEXT(Sales_Data[[#This Row],[Date]],"mmmm")</f>
        <v>February</v>
      </c>
      <c r="E641" s="2" t="str">
        <f>TEXT(Sales_Data[[#This Row],[Date]],"dddd")</f>
        <v>Wednesday</v>
      </c>
      <c r="F641" t="s">
        <v>1334</v>
      </c>
      <c r="G641">
        <v>1</v>
      </c>
      <c r="H641" s="3">
        <v>9638.3700000000008</v>
      </c>
      <c r="I641" t="s">
        <v>20</v>
      </c>
      <c r="J641" t="str">
        <f>INDEX(Location[State],MATCH(Sales_Data[[#This Row],[Zip]],Location[Zip],0))</f>
        <v>Alberta</v>
      </c>
      <c r="K641" t="str">
        <f>INDEX(Product[Product Name],MATCH(Sales_Data[[#This Row],[ProductID]],Product[ProductID],0))</f>
        <v>Natura UC-41</v>
      </c>
      <c r="L641">
        <f>1/COUNTIFS(Sales_Data[Product Name],Sales_Data[[#This Row],[Product Name]])</f>
        <v>0.14285714285714285</v>
      </c>
      <c r="M641" t="str">
        <f>INDEX(Product[Category],MATCH(Sales_Data[[#This Row],[ProductID]],Product[ProductID],0))</f>
        <v>Urban</v>
      </c>
      <c r="N641" t="str">
        <f>INDEX(Product[Segment],MATCH(Sales_Data[[#This Row],[ProductID]],Product[ProductID],0))</f>
        <v>Convenience</v>
      </c>
      <c r="O641">
        <f>INDEX(Product[ManufacturerID],MATCH(Sales_Data[[#This Row],[ProductID]],Product[ProductID],0))</f>
        <v>8</v>
      </c>
      <c r="P641" s="5" t="str">
        <f>INDEX(Manufacturer[Manufacturer Name],MATCH(Sales_Data[[#This Row],[Manufacturer ID]],Manufacturer[ManufacturerID],0))</f>
        <v>Natura</v>
      </c>
      <c r="Q641" s="5">
        <f>1/COUNTIFS(Sales_Data[Manufacturer Name],Sales_Data[[#This Row],[Manufacturer Name]])</f>
        <v>3.952569169960474E-3</v>
      </c>
    </row>
    <row r="642" spans="1:17" x14ac:dyDescent="0.25">
      <c r="A642">
        <v>978</v>
      </c>
      <c r="B642" s="2">
        <v>42071</v>
      </c>
      <c r="C642" s="2" t="str">
        <f>TEXT(Sales_Data[[#This Row],[Date]],"yyyy")</f>
        <v>2015</v>
      </c>
      <c r="D642" s="2" t="str">
        <f>TEXT(Sales_Data[[#This Row],[Date]],"mmmm")</f>
        <v>March</v>
      </c>
      <c r="E642" s="2" t="str">
        <f>TEXT(Sales_Data[[#This Row],[Date]],"dddd")</f>
        <v>Sunday</v>
      </c>
      <c r="F642" t="s">
        <v>1576</v>
      </c>
      <c r="G642">
        <v>1</v>
      </c>
      <c r="H642" s="3">
        <v>9638.3700000000008</v>
      </c>
      <c r="I642" t="s">
        <v>20</v>
      </c>
      <c r="J642" t="str">
        <f>INDEX(Location[State],MATCH(Sales_Data[[#This Row],[Zip]],Location[Zip],0))</f>
        <v>British Columbia</v>
      </c>
      <c r="K642" t="str">
        <f>INDEX(Product[Product Name],MATCH(Sales_Data[[#This Row],[ProductID]],Product[ProductID],0))</f>
        <v>Natura UC-41</v>
      </c>
      <c r="L642">
        <f>1/COUNTIFS(Sales_Data[Product Name],Sales_Data[[#This Row],[Product Name]])</f>
        <v>0.14285714285714285</v>
      </c>
      <c r="M642" t="str">
        <f>INDEX(Product[Category],MATCH(Sales_Data[[#This Row],[ProductID]],Product[ProductID],0))</f>
        <v>Urban</v>
      </c>
      <c r="N642" t="str">
        <f>INDEX(Product[Segment],MATCH(Sales_Data[[#This Row],[ProductID]],Product[ProductID],0))</f>
        <v>Convenience</v>
      </c>
      <c r="O642">
        <f>INDEX(Product[ManufacturerID],MATCH(Sales_Data[[#This Row],[ProductID]],Product[ProductID],0))</f>
        <v>8</v>
      </c>
      <c r="P642" s="5" t="str">
        <f>INDEX(Manufacturer[Manufacturer Name],MATCH(Sales_Data[[#This Row],[Manufacturer ID]],Manufacturer[ManufacturerID],0))</f>
        <v>Natura</v>
      </c>
      <c r="Q642" s="5">
        <f>1/COUNTIFS(Sales_Data[Manufacturer Name],Sales_Data[[#This Row],[Manufacturer Name]])</f>
        <v>3.952569169960474E-3</v>
      </c>
    </row>
    <row r="643" spans="1:17" x14ac:dyDescent="0.25">
      <c r="A643">
        <v>978</v>
      </c>
      <c r="B643" s="2">
        <v>42094</v>
      </c>
      <c r="C643" s="2" t="str">
        <f>TEXT(Sales_Data[[#This Row],[Date]],"yyyy")</f>
        <v>2015</v>
      </c>
      <c r="D643" s="2" t="str">
        <f>TEXT(Sales_Data[[#This Row],[Date]],"mmmm")</f>
        <v>March</v>
      </c>
      <c r="E643" s="2" t="str">
        <f>TEXT(Sales_Data[[#This Row],[Date]],"dddd")</f>
        <v>Tuesday</v>
      </c>
      <c r="F643" t="s">
        <v>1401</v>
      </c>
      <c r="G643">
        <v>1</v>
      </c>
      <c r="H643" s="3">
        <v>9386.3700000000008</v>
      </c>
      <c r="I643" t="s">
        <v>20</v>
      </c>
      <c r="J643" t="str">
        <f>INDEX(Location[State],MATCH(Sales_Data[[#This Row],[Zip]],Location[Zip],0))</f>
        <v>Alberta</v>
      </c>
      <c r="K643" t="str">
        <f>INDEX(Product[Product Name],MATCH(Sales_Data[[#This Row],[ProductID]],Product[ProductID],0))</f>
        <v>Natura UC-41</v>
      </c>
      <c r="L643">
        <f>1/COUNTIFS(Sales_Data[Product Name],Sales_Data[[#This Row],[Product Name]])</f>
        <v>0.14285714285714285</v>
      </c>
      <c r="M643" t="str">
        <f>INDEX(Product[Category],MATCH(Sales_Data[[#This Row],[ProductID]],Product[ProductID],0))</f>
        <v>Urban</v>
      </c>
      <c r="N643" t="str">
        <f>INDEX(Product[Segment],MATCH(Sales_Data[[#This Row],[ProductID]],Product[ProductID],0))</f>
        <v>Convenience</v>
      </c>
      <c r="O643">
        <f>INDEX(Product[ManufacturerID],MATCH(Sales_Data[[#This Row],[ProductID]],Product[ProductID],0))</f>
        <v>8</v>
      </c>
      <c r="P643" s="5" t="str">
        <f>INDEX(Manufacturer[Manufacturer Name],MATCH(Sales_Data[[#This Row],[Manufacturer ID]],Manufacturer[ManufacturerID],0))</f>
        <v>Natura</v>
      </c>
      <c r="Q643" s="5">
        <f>1/COUNTIFS(Sales_Data[Manufacturer Name],Sales_Data[[#This Row],[Manufacturer Name]])</f>
        <v>3.952569169960474E-3</v>
      </c>
    </row>
    <row r="644" spans="1:17" x14ac:dyDescent="0.25">
      <c r="A644">
        <v>978</v>
      </c>
      <c r="B644" s="2">
        <v>42127</v>
      </c>
      <c r="C644" s="2" t="str">
        <f>TEXT(Sales_Data[[#This Row],[Date]],"yyyy")</f>
        <v>2015</v>
      </c>
      <c r="D644" s="2" t="str">
        <f>TEXT(Sales_Data[[#This Row],[Date]],"mmmm")</f>
        <v>May</v>
      </c>
      <c r="E644" s="2" t="str">
        <f>TEXT(Sales_Data[[#This Row],[Date]],"dddd")</f>
        <v>Sunday</v>
      </c>
      <c r="F644" t="s">
        <v>1568</v>
      </c>
      <c r="G644">
        <v>1</v>
      </c>
      <c r="H644" s="3">
        <v>9386.3700000000008</v>
      </c>
      <c r="I644" t="s">
        <v>20</v>
      </c>
      <c r="J644" t="str">
        <f>INDEX(Location[State],MATCH(Sales_Data[[#This Row],[Zip]],Location[Zip],0))</f>
        <v>British Columbia</v>
      </c>
      <c r="K644" t="str">
        <f>INDEX(Product[Product Name],MATCH(Sales_Data[[#This Row],[ProductID]],Product[ProductID],0))</f>
        <v>Natura UC-41</v>
      </c>
      <c r="L644">
        <f>1/COUNTIFS(Sales_Data[Product Name],Sales_Data[[#This Row],[Product Name]])</f>
        <v>0.14285714285714285</v>
      </c>
      <c r="M644" t="str">
        <f>INDEX(Product[Category],MATCH(Sales_Data[[#This Row],[ProductID]],Product[ProductID],0))</f>
        <v>Urban</v>
      </c>
      <c r="N644" t="str">
        <f>INDEX(Product[Segment],MATCH(Sales_Data[[#This Row],[ProductID]],Product[ProductID],0))</f>
        <v>Convenience</v>
      </c>
      <c r="O644">
        <f>INDEX(Product[ManufacturerID],MATCH(Sales_Data[[#This Row],[ProductID]],Product[ProductID],0))</f>
        <v>8</v>
      </c>
      <c r="P644" s="5" t="str">
        <f>INDEX(Manufacturer[Manufacturer Name],MATCH(Sales_Data[[#This Row],[Manufacturer ID]],Manufacturer[ManufacturerID],0))</f>
        <v>Natura</v>
      </c>
      <c r="Q644" s="5">
        <f>1/COUNTIFS(Sales_Data[Manufacturer Name],Sales_Data[[#This Row],[Manufacturer Name]])</f>
        <v>3.952569169960474E-3</v>
      </c>
    </row>
    <row r="645" spans="1:17" x14ac:dyDescent="0.25">
      <c r="A645">
        <v>981</v>
      </c>
      <c r="B645" s="2">
        <v>42086</v>
      </c>
      <c r="C645" s="2" t="str">
        <f>TEXT(Sales_Data[[#This Row],[Date]],"yyyy")</f>
        <v>2015</v>
      </c>
      <c r="D645" s="2" t="str">
        <f>TEXT(Sales_Data[[#This Row],[Date]],"mmmm")</f>
        <v>March</v>
      </c>
      <c r="E645" s="2" t="str">
        <f>TEXT(Sales_Data[[#This Row],[Date]],"dddd")</f>
        <v>Monday</v>
      </c>
      <c r="F645" t="s">
        <v>1401</v>
      </c>
      <c r="G645">
        <v>1</v>
      </c>
      <c r="H645" s="3">
        <v>2141.37</v>
      </c>
      <c r="I645" t="s">
        <v>20</v>
      </c>
      <c r="J645" t="str">
        <f>INDEX(Location[State],MATCH(Sales_Data[[#This Row],[Zip]],Location[Zip],0))</f>
        <v>Alberta</v>
      </c>
      <c r="K645" t="str">
        <f>INDEX(Product[Product Name],MATCH(Sales_Data[[#This Row],[ProductID]],Product[ProductID],0))</f>
        <v>Natura UC-44</v>
      </c>
      <c r="L645">
        <f>1/COUNTIFS(Sales_Data[Product Name],Sales_Data[[#This Row],[Product Name]])</f>
        <v>0.25</v>
      </c>
      <c r="M645" t="str">
        <f>INDEX(Product[Category],MATCH(Sales_Data[[#This Row],[ProductID]],Product[ProductID],0))</f>
        <v>Urban</v>
      </c>
      <c r="N645" t="str">
        <f>INDEX(Product[Segment],MATCH(Sales_Data[[#This Row],[ProductID]],Product[ProductID],0))</f>
        <v>Convenience</v>
      </c>
      <c r="O645">
        <f>INDEX(Product[ManufacturerID],MATCH(Sales_Data[[#This Row],[ProductID]],Product[ProductID],0))</f>
        <v>8</v>
      </c>
      <c r="P645" s="5" t="str">
        <f>INDEX(Manufacturer[Manufacturer Name],MATCH(Sales_Data[[#This Row],[Manufacturer ID]],Manufacturer[ManufacturerID],0))</f>
        <v>Natura</v>
      </c>
      <c r="Q645" s="5">
        <f>1/COUNTIFS(Sales_Data[Manufacturer Name],Sales_Data[[#This Row],[Manufacturer Name]])</f>
        <v>3.952569169960474E-3</v>
      </c>
    </row>
    <row r="646" spans="1:17" x14ac:dyDescent="0.25">
      <c r="A646">
        <v>981</v>
      </c>
      <c r="B646" s="2">
        <v>42052</v>
      </c>
      <c r="C646" s="2" t="str">
        <f>TEXT(Sales_Data[[#This Row],[Date]],"yyyy")</f>
        <v>2015</v>
      </c>
      <c r="D646" s="2" t="str">
        <f>TEXT(Sales_Data[[#This Row],[Date]],"mmmm")</f>
        <v>February</v>
      </c>
      <c r="E646" s="2" t="str">
        <f>TEXT(Sales_Data[[#This Row],[Date]],"dddd")</f>
        <v>Tuesday</v>
      </c>
      <c r="F646" t="s">
        <v>1384</v>
      </c>
      <c r="G646">
        <v>1</v>
      </c>
      <c r="H646" s="3">
        <v>2141.37</v>
      </c>
      <c r="I646" t="s">
        <v>20</v>
      </c>
      <c r="J646" t="str">
        <f>INDEX(Location[State],MATCH(Sales_Data[[#This Row],[Zip]],Location[Zip],0))</f>
        <v>Alberta</v>
      </c>
      <c r="K646" t="str">
        <f>INDEX(Product[Product Name],MATCH(Sales_Data[[#This Row],[ProductID]],Product[ProductID],0))</f>
        <v>Natura UC-44</v>
      </c>
      <c r="L646">
        <f>1/COUNTIFS(Sales_Data[Product Name],Sales_Data[[#This Row],[Product Name]])</f>
        <v>0.25</v>
      </c>
      <c r="M646" t="str">
        <f>INDEX(Product[Category],MATCH(Sales_Data[[#This Row],[ProductID]],Product[ProductID],0))</f>
        <v>Urban</v>
      </c>
      <c r="N646" t="str">
        <f>INDEX(Product[Segment],MATCH(Sales_Data[[#This Row],[ProductID]],Product[ProductID],0))</f>
        <v>Convenience</v>
      </c>
      <c r="O646">
        <f>INDEX(Product[ManufacturerID],MATCH(Sales_Data[[#This Row],[ProductID]],Product[ProductID],0))</f>
        <v>8</v>
      </c>
      <c r="P646" s="5" t="str">
        <f>INDEX(Manufacturer[Manufacturer Name],MATCH(Sales_Data[[#This Row],[Manufacturer ID]],Manufacturer[ManufacturerID],0))</f>
        <v>Natura</v>
      </c>
      <c r="Q646" s="5">
        <f>1/COUNTIFS(Sales_Data[Manufacturer Name],Sales_Data[[#This Row],[Manufacturer Name]])</f>
        <v>3.952569169960474E-3</v>
      </c>
    </row>
    <row r="647" spans="1:17" x14ac:dyDescent="0.25">
      <c r="A647">
        <v>981</v>
      </c>
      <c r="B647" s="2">
        <v>42053</v>
      </c>
      <c r="C647" s="2" t="str">
        <f>TEXT(Sales_Data[[#This Row],[Date]],"yyyy")</f>
        <v>2015</v>
      </c>
      <c r="D647" s="2" t="str">
        <f>TEXT(Sales_Data[[#This Row],[Date]],"mmmm")</f>
        <v>February</v>
      </c>
      <c r="E647" s="2" t="str">
        <f>TEXT(Sales_Data[[#This Row],[Date]],"dddd")</f>
        <v>Wednesday</v>
      </c>
      <c r="F647" t="s">
        <v>1404</v>
      </c>
      <c r="G647">
        <v>1</v>
      </c>
      <c r="H647" s="3">
        <v>2141.37</v>
      </c>
      <c r="I647" t="s">
        <v>20</v>
      </c>
      <c r="J647" t="str">
        <f>INDEX(Location[State],MATCH(Sales_Data[[#This Row],[Zip]],Location[Zip],0))</f>
        <v>Alberta</v>
      </c>
      <c r="K647" t="str">
        <f>INDEX(Product[Product Name],MATCH(Sales_Data[[#This Row],[ProductID]],Product[ProductID],0))</f>
        <v>Natura UC-44</v>
      </c>
      <c r="L647">
        <f>1/COUNTIFS(Sales_Data[Product Name],Sales_Data[[#This Row],[Product Name]])</f>
        <v>0.25</v>
      </c>
      <c r="M647" t="str">
        <f>INDEX(Product[Category],MATCH(Sales_Data[[#This Row],[ProductID]],Product[ProductID],0))</f>
        <v>Urban</v>
      </c>
      <c r="N647" t="str">
        <f>INDEX(Product[Segment],MATCH(Sales_Data[[#This Row],[ProductID]],Product[ProductID],0))</f>
        <v>Convenience</v>
      </c>
      <c r="O647">
        <f>INDEX(Product[ManufacturerID],MATCH(Sales_Data[[#This Row],[ProductID]],Product[ProductID],0))</f>
        <v>8</v>
      </c>
      <c r="P647" s="5" t="str">
        <f>INDEX(Manufacturer[Manufacturer Name],MATCH(Sales_Data[[#This Row],[Manufacturer ID]],Manufacturer[ManufacturerID],0))</f>
        <v>Natura</v>
      </c>
      <c r="Q647" s="5">
        <f>1/COUNTIFS(Sales_Data[Manufacturer Name],Sales_Data[[#This Row],[Manufacturer Name]])</f>
        <v>3.952569169960474E-3</v>
      </c>
    </row>
    <row r="648" spans="1:17" x14ac:dyDescent="0.25">
      <c r="A648">
        <v>981</v>
      </c>
      <c r="B648" s="2">
        <v>42152</v>
      </c>
      <c r="C648" s="2" t="str">
        <f>TEXT(Sales_Data[[#This Row],[Date]],"yyyy")</f>
        <v>2015</v>
      </c>
      <c r="D648" s="2" t="str">
        <f>TEXT(Sales_Data[[#This Row],[Date]],"mmmm")</f>
        <v>May</v>
      </c>
      <c r="E648" s="2" t="str">
        <f>TEXT(Sales_Data[[#This Row],[Date]],"dddd")</f>
        <v>Thursday</v>
      </c>
      <c r="F648" t="s">
        <v>1212</v>
      </c>
      <c r="G648">
        <v>1</v>
      </c>
      <c r="H648" s="3">
        <v>2141.37</v>
      </c>
      <c r="I648" t="s">
        <v>20</v>
      </c>
      <c r="J648" t="str">
        <f>INDEX(Location[State],MATCH(Sales_Data[[#This Row],[Zip]],Location[Zip],0))</f>
        <v>Manitoba</v>
      </c>
      <c r="K648" t="str">
        <f>INDEX(Product[Product Name],MATCH(Sales_Data[[#This Row],[ProductID]],Product[ProductID],0))</f>
        <v>Natura UC-44</v>
      </c>
      <c r="L648">
        <f>1/COUNTIFS(Sales_Data[Product Name],Sales_Data[[#This Row],[Product Name]])</f>
        <v>0.25</v>
      </c>
      <c r="M648" t="str">
        <f>INDEX(Product[Category],MATCH(Sales_Data[[#This Row],[ProductID]],Product[ProductID],0))</f>
        <v>Urban</v>
      </c>
      <c r="N648" t="str">
        <f>INDEX(Product[Segment],MATCH(Sales_Data[[#This Row],[ProductID]],Product[ProductID],0))</f>
        <v>Convenience</v>
      </c>
      <c r="O648">
        <f>INDEX(Product[ManufacturerID],MATCH(Sales_Data[[#This Row],[ProductID]],Product[ProductID],0))</f>
        <v>8</v>
      </c>
      <c r="P648" s="5" t="str">
        <f>INDEX(Manufacturer[Manufacturer Name],MATCH(Sales_Data[[#This Row],[Manufacturer ID]],Manufacturer[ManufacturerID],0))</f>
        <v>Natura</v>
      </c>
      <c r="Q648" s="5">
        <f>1/COUNTIFS(Sales_Data[Manufacturer Name],Sales_Data[[#This Row],[Manufacturer Name]])</f>
        <v>3.952569169960474E-3</v>
      </c>
    </row>
    <row r="649" spans="1:17" x14ac:dyDescent="0.25">
      <c r="A649">
        <v>985</v>
      </c>
      <c r="B649" s="2">
        <v>42089</v>
      </c>
      <c r="C649" s="2" t="str">
        <f>TEXT(Sales_Data[[#This Row],[Date]],"yyyy")</f>
        <v>2015</v>
      </c>
      <c r="D649" s="2" t="str">
        <f>TEXT(Sales_Data[[#This Row],[Date]],"mmmm")</f>
        <v>March</v>
      </c>
      <c r="E649" s="2" t="str">
        <f>TEXT(Sales_Data[[#This Row],[Date]],"dddd")</f>
        <v>Thursday</v>
      </c>
      <c r="F649" t="s">
        <v>1230</v>
      </c>
      <c r="G649">
        <v>1</v>
      </c>
      <c r="H649" s="3">
        <v>9764.3700000000008</v>
      </c>
      <c r="I649" t="s">
        <v>20</v>
      </c>
      <c r="J649" t="str">
        <f>INDEX(Location[State],MATCH(Sales_Data[[#This Row],[Zip]],Location[Zip],0))</f>
        <v>Manitoba</v>
      </c>
      <c r="K649" t="str">
        <f>INDEX(Product[Product Name],MATCH(Sales_Data[[#This Row],[ProductID]],Product[ProductID],0))</f>
        <v>Natura UC-48</v>
      </c>
      <c r="L649">
        <f>1/COUNTIFS(Sales_Data[Product Name],Sales_Data[[#This Row],[Product Name]])</f>
        <v>0.5</v>
      </c>
      <c r="M649" t="str">
        <f>INDEX(Product[Category],MATCH(Sales_Data[[#This Row],[ProductID]],Product[ProductID],0))</f>
        <v>Urban</v>
      </c>
      <c r="N649" t="str">
        <f>INDEX(Product[Segment],MATCH(Sales_Data[[#This Row],[ProductID]],Product[ProductID],0))</f>
        <v>Convenience</v>
      </c>
      <c r="O649">
        <f>INDEX(Product[ManufacturerID],MATCH(Sales_Data[[#This Row],[ProductID]],Product[ProductID],0))</f>
        <v>8</v>
      </c>
      <c r="P649" s="5" t="str">
        <f>INDEX(Manufacturer[Manufacturer Name],MATCH(Sales_Data[[#This Row],[Manufacturer ID]],Manufacturer[ManufacturerID],0))</f>
        <v>Natura</v>
      </c>
      <c r="Q649" s="5">
        <f>1/COUNTIFS(Sales_Data[Manufacturer Name],Sales_Data[[#This Row],[Manufacturer Name]])</f>
        <v>3.952569169960474E-3</v>
      </c>
    </row>
    <row r="650" spans="1:17" x14ac:dyDescent="0.25">
      <c r="A650">
        <v>985</v>
      </c>
      <c r="B650" s="2">
        <v>42062</v>
      </c>
      <c r="C650" s="2" t="str">
        <f>TEXT(Sales_Data[[#This Row],[Date]],"yyyy")</f>
        <v>2015</v>
      </c>
      <c r="D650" s="2" t="str">
        <f>TEXT(Sales_Data[[#This Row],[Date]],"mmmm")</f>
        <v>February</v>
      </c>
      <c r="E650" s="2" t="str">
        <f>TEXT(Sales_Data[[#This Row],[Date]],"dddd")</f>
        <v>Friday</v>
      </c>
      <c r="F650" t="s">
        <v>1411</v>
      </c>
      <c r="G650">
        <v>1</v>
      </c>
      <c r="H650" s="3">
        <v>9953.3700000000008</v>
      </c>
      <c r="I650" t="s">
        <v>20</v>
      </c>
      <c r="J650" t="str">
        <f>INDEX(Location[State],MATCH(Sales_Data[[#This Row],[Zip]],Location[Zip],0))</f>
        <v>Alberta</v>
      </c>
      <c r="K650" t="str">
        <f>INDEX(Product[Product Name],MATCH(Sales_Data[[#This Row],[ProductID]],Product[ProductID],0))</f>
        <v>Natura UC-48</v>
      </c>
      <c r="L650">
        <f>1/COUNTIFS(Sales_Data[Product Name],Sales_Data[[#This Row],[Product Name]])</f>
        <v>0.5</v>
      </c>
      <c r="M650" t="str">
        <f>INDEX(Product[Category],MATCH(Sales_Data[[#This Row],[ProductID]],Product[ProductID],0))</f>
        <v>Urban</v>
      </c>
      <c r="N650" t="str">
        <f>INDEX(Product[Segment],MATCH(Sales_Data[[#This Row],[ProductID]],Product[ProductID],0))</f>
        <v>Convenience</v>
      </c>
      <c r="O650">
        <f>INDEX(Product[ManufacturerID],MATCH(Sales_Data[[#This Row],[ProductID]],Product[ProductID],0))</f>
        <v>8</v>
      </c>
      <c r="P650" s="5" t="str">
        <f>INDEX(Manufacturer[Manufacturer Name],MATCH(Sales_Data[[#This Row],[Manufacturer ID]],Manufacturer[ManufacturerID],0))</f>
        <v>Natura</v>
      </c>
      <c r="Q650" s="5">
        <f>1/COUNTIFS(Sales_Data[Manufacturer Name],Sales_Data[[#This Row],[Manufacturer Name]])</f>
        <v>3.952569169960474E-3</v>
      </c>
    </row>
    <row r="651" spans="1:17" x14ac:dyDescent="0.25">
      <c r="A651">
        <v>992</v>
      </c>
      <c r="B651" s="2">
        <v>42064</v>
      </c>
      <c r="C651" s="2" t="str">
        <f>TEXT(Sales_Data[[#This Row],[Date]],"yyyy")</f>
        <v>2015</v>
      </c>
      <c r="D651" s="2" t="str">
        <f>TEXT(Sales_Data[[#This Row],[Date]],"mmmm")</f>
        <v>March</v>
      </c>
      <c r="E651" s="2" t="str">
        <f>TEXT(Sales_Data[[#This Row],[Date]],"dddd")</f>
        <v>Sunday</v>
      </c>
      <c r="F651" t="s">
        <v>1400</v>
      </c>
      <c r="G651">
        <v>1</v>
      </c>
      <c r="H651" s="3">
        <v>3338.37</v>
      </c>
      <c r="I651" t="s">
        <v>20</v>
      </c>
      <c r="J651" t="str">
        <f>INDEX(Location[State],MATCH(Sales_Data[[#This Row],[Zip]],Location[Zip],0))</f>
        <v>Alberta</v>
      </c>
      <c r="K651" t="str">
        <f>INDEX(Product[Product Name],MATCH(Sales_Data[[#This Row],[ProductID]],Product[ProductID],0))</f>
        <v>Natura UC-55</v>
      </c>
      <c r="L651">
        <f>1/COUNTIFS(Sales_Data[Product Name],Sales_Data[[#This Row],[Product Name]])</f>
        <v>1</v>
      </c>
      <c r="M651" t="str">
        <f>INDEX(Product[Category],MATCH(Sales_Data[[#This Row],[ProductID]],Product[ProductID],0))</f>
        <v>Urban</v>
      </c>
      <c r="N651" t="str">
        <f>INDEX(Product[Segment],MATCH(Sales_Data[[#This Row],[ProductID]],Product[ProductID],0))</f>
        <v>Convenience</v>
      </c>
      <c r="O651">
        <f>INDEX(Product[ManufacturerID],MATCH(Sales_Data[[#This Row],[ProductID]],Product[ProductID],0))</f>
        <v>8</v>
      </c>
      <c r="P651" s="5" t="str">
        <f>INDEX(Manufacturer[Manufacturer Name],MATCH(Sales_Data[[#This Row],[Manufacturer ID]],Manufacturer[ManufacturerID],0))</f>
        <v>Natura</v>
      </c>
      <c r="Q651" s="5">
        <f>1/COUNTIFS(Sales_Data[Manufacturer Name],Sales_Data[[#This Row],[Manufacturer Name]])</f>
        <v>3.952569169960474E-3</v>
      </c>
    </row>
    <row r="652" spans="1:17" x14ac:dyDescent="0.25">
      <c r="A652">
        <v>993</v>
      </c>
      <c r="B652" s="2">
        <v>42152</v>
      </c>
      <c r="C652" s="2" t="str">
        <f>TEXT(Sales_Data[[#This Row],[Date]],"yyyy")</f>
        <v>2015</v>
      </c>
      <c r="D652" s="2" t="str">
        <f>TEXT(Sales_Data[[#This Row],[Date]],"mmmm")</f>
        <v>May</v>
      </c>
      <c r="E652" s="2" t="str">
        <f>TEXT(Sales_Data[[#This Row],[Date]],"dddd")</f>
        <v>Thursday</v>
      </c>
      <c r="F652" t="s">
        <v>1230</v>
      </c>
      <c r="G652">
        <v>1</v>
      </c>
      <c r="H652" s="3">
        <v>4598.37</v>
      </c>
      <c r="I652" t="s">
        <v>20</v>
      </c>
      <c r="J652" t="str">
        <f>INDEX(Location[State],MATCH(Sales_Data[[#This Row],[Zip]],Location[Zip],0))</f>
        <v>Manitoba</v>
      </c>
      <c r="K652" t="str">
        <f>INDEX(Product[Product Name],MATCH(Sales_Data[[#This Row],[ProductID]],Product[ProductID],0))</f>
        <v>Natura UC-56</v>
      </c>
      <c r="L652">
        <f>1/COUNTIFS(Sales_Data[Product Name],Sales_Data[[#This Row],[Product Name]])</f>
        <v>4.7619047619047616E-2</v>
      </c>
      <c r="M652" t="str">
        <f>INDEX(Product[Category],MATCH(Sales_Data[[#This Row],[ProductID]],Product[ProductID],0))</f>
        <v>Urban</v>
      </c>
      <c r="N652" t="str">
        <f>INDEX(Product[Segment],MATCH(Sales_Data[[#This Row],[ProductID]],Product[ProductID],0))</f>
        <v>Convenience</v>
      </c>
      <c r="O652">
        <f>INDEX(Product[ManufacturerID],MATCH(Sales_Data[[#This Row],[ProductID]],Product[ProductID],0))</f>
        <v>8</v>
      </c>
      <c r="P652" s="5" t="str">
        <f>INDEX(Manufacturer[Manufacturer Name],MATCH(Sales_Data[[#This Row],[Manufacturer ID]],Manufacturer[ManufacturerID],0))</f>
        <v>Natura</v>
      </c>
      <c r="Q652" s="5">
        <f>1/COUNTIFS(Sales_Data[Manufacturer Name],Sales_Data[[#This Row],[Manufacturer Name]])</f>
        <v>3.952569169960474E-3</v>
      </c>
    </row>
    <row r="653" spans="1:17" x14ac:dyDescent="0.25">
      <c r="A653">
        <v>993</v>
      </c>
      <c r="B653" s="2">
        <v>42153</v>
      </c>
      <c r="C653" s="2" t="str">
        <f>TEXT(Sales_Data[[#This Row],[Date]],"yyyy")</f>
        <v>2015</v>
      </c>
      <c r="D653" s="2" t="str">
        <f>TEXT(Sales_Data[[#This Row],[Date]],"mmmm")</f>
        <v>May</v>
      </c>
      <c r="E653" s="2" t="str">
        <f>TEXT(Sales_Data[[#This Row],[Date]],"dddd")</f>
        <v>Friday</v>
      </c>
      <c r="F653" t="s">
        <v>1216</v>
      </c>
      <c r="G653">
        <v>1</v>
      </c>
      <c r="H653" s="3">
        <v>4409.37</v>
      </c>
      <c r="I653" t="s">
        <v>20</v>
      </c>
      <c r="J653" t="str">
        <f>INDEX(Location[State],MATCH(Sales_Data[[#This Row],[Zip]],Location[Zip],0))</f>
        <v>Manitoba</v>
      </c>
      <c r="K653" t="str">
        <f>INDEX(Product[Product Name],MATCH(Sales_Data[[#This Row],[ProductID]],Product[ProductID],0))</f>
        <v>Natura UC-56</v>
      </c>
      <c r="L653">
        <f>1/COUNTIFS(Sales_Data[Product Name],Sales_Data[[#This Row],[Product Name]])</f>
        <v>4.7619047619047616E-2</v>
      </c>
      <c r="M653" t="str">
        <f>INDEX(Product[Category],MATCH(Sales_Data[[#This Row],[ProductID]],Product[ProductID],0))</f>
        <v>Urban</v>
      </c>
      <c r="N653" t="str">
        <f>INDEX(Product[Segment],MATCH(Sales_Data[[#This Row],[ProductID]],Product[ProductID],0))</f>
        <v>Convenience</v>
      </c>
      <c r="O653">
        <f>INDEX(Product[ManufacturerID],MATCH(Sales_Data[[#This Row],[ProductID]],Product[ProductID],0))</f>
        <v>8</v>
      </c>
      <c r="P653" s="5" t="str">
        <f>INDEX(Manufacturer[Manufacturer Name],MATCH(Sales_Data[[#This Row],[Manufacturer ID]],Manufacturer[ManufacturerID],0))</f>
        <v>Natura</v>
      </c>
      <c r="Q653" s="5">
        <f>1/COUNTIFS(Sales_Data[Manufacturer Name],Sales_Data[[#This Row],[Manufacturer Name]])</f>
        <v>3.952569169960474E-3</v>
      </c>
    </row>
    <row r="654" spans="1:17" x14ac:dyDescent="0.25">
      <c r="A654">
        <v>993</v>
      </c>
      <c r="B654" s="2">
        <v>42151</v>
      </c>
      <c r="C654" s="2" t="str">
        <f>TEXT(Sales_Data[[#This Row],[Date]],"yyyy")</f>
        <v>2015</v>
      </c>
      <c r="D654" s="2" t="str">
        <f>TEXT(Sales_Data[[#This Row],[Date]],"mmmm")</f>
        <v>May</v>
      </c>
      <c r="E654" s="2" t="str">
        <f>TEXT(Sales_Data[[#This Row],[Date]],"dddd")</f>
        <v>Wednesday</v>
      </c>
      <c r="F654" t="s">
        <v>1219</v>
      </c>
      <c r="G654">
        <v>1</v>
      </c>
      <c r="H654" s="3">
        <v>4598.37</v>
      </c>
      <c r="I654" t="s">
        <v>20</v>
      </c>
      <c r="J654" t="str">
        <f>INDEX(Location[State],MATCH(Sales_Data[[#This Row],[Zip]],Location[Zip],0))</f>
        <v>Manitoba</v>
      </c>
      <c r="K654" t="str">
        <f>INDEX(Product[Product Name],MATCH(Sales_Data[[#This Row],[ProductID]],Product[ProductID],0))</f>
        <v>Natura UC-56</v>
      </c>
      <c r="L654">
        <f>1/COUNTIFS(Sales_Data[Product Name],Sales_Data[[#This Row],[Product Name]])</f>
        <v>4.7619047619047616E-2</v>
      </c>
      <c r="M654" t="str">
        <f>INDEX(Product[Category],MATCH(Sales_Data[[#This Row],[ProductID]],Product[ProductID],0))</f>
        <v>Urban</v>
      </c>
      <c r="N654" t="str">
        <f>INDEX(Product[Segment],MATCH(Sales_Data[[#This Row],[ProductID]],Product[ProductID],0))</f>
        <v>Convenience</v>
      </c>
      <c r="O654">
        <f>INDEX(Product[ManufacturerID],MATCH(Sales_Data[[#This Row],[ProductID]],Product[ProductID],0))</f>
        <v>8</v>
      </c>
      <c r="P654" s="5" t="str">
        <f>INDEX(Manufacturer[Manufacturer Name],MATCH(Sales_Data[[#This Row],[Manufacturer ID]],Manufacturer[ManufacturerID],0))</f>
        <v>Natura</v>
      </c>
      <c r="Q654" s="5">
        <f>1/COUNTIFS(Sales_Data[Manufacturer Name],Sales_Data[[#This Row],[Manufacturer Name]])</f>
        <v>3.952569169960474E-3</v>
      </c>
    </row>
    <row r="655" spans="1:17" x14ac:dyDescent="0.25">
      <c r="A655">
        <v>993</v>
      </c>
      <c r="B655" s="2">
        <v>42034</v>
      </c>
      <c r="C655" s="2" t="str">
        <f>TEXT(Sales_Data[[#This Row],[Date]],"yyyy")</f>
        <v>2015</v>
      </c>
      <c r="D655" s="2" t="str">
        <f>TEXT(Sales_Data[[#This Row],[Date]],"mmmm")</f>
        <v>January</v>
      </c>
      <c r="E655" s="2" t="str">
        <f>TEXT(Sales_Data[[#This Row],[Date]],"dddd")</f>
        <v>Friday</v>
      </c>
      <c r="F655" t="s">
        <v>1230</v>
      </c>
      <c r="G655">
        <v>1</v>
      </c>
      <c r="H655" s="3">
        <v>4409.37</v>
      </c>
      <c r="I655" t="s">
        <v>20</v>
      </c>
      <c r="J655" t="str">
        <f>INDEX(Location[State],MATCH(Sales_Data[[#This Row],[Zip]],Location[Zip],0))</f>
        <v>Manitoba</v>
      </c>
      <c r="K655" t="str">
        <f>INDEX(Product[Product Name],MATCH(Sales_Data[[#This Row],[ProductID]],Product[ProductID],0))</f>
        <v>Natura UC-56</v>
      </c>
      <c r="L655">
        <f>1/COUNTIFS(Sales_Data[Product Name],Sales_Data[[#This Row],[Product Name]])</f>
        <v>4.7619047619047616E-2</v>
      </c>
      <c r="M655" t="str">
        <f>INDEX(Product[Category],MATCH(Sales_Data[[#This Row],[ProductID]],Product[ProductID],0))</f>
        <v>Urban</v>
      </c>
      <c r="N655" t="str">
        <f>INDEX(Product[Segment],MATCH(Sales_Data[[#This Row],[ProductID]],Product[ProductID],0))</f>
        <v>Convenience</v>
      </c>
      <c r="O655">
        <f>INDEX(Product[ManufacturerID],MATCH(Sales_Data[[#This Row],[ProductID]],Product[ProductID],0))</f>
        <v>8</v>
      </c>
      <c r="P655" s="5" t="str">
        <f>INDEX(Manufacturer[Manufacturer Name],MATCH(Sales_Data[[#This Row],[Manufacturer ID]],Manufacturer[ManufacturerID],0))</f>
        <v>Natura</v>
      </c>
      <c r="Q655" s="5">
        <f>1/COUNTIFS(Sales_Data[Manufacturer Name],Sales_Data[[#This Row],[Manufacturer Name]])</f>
        <v>3.952569169960474E-3</v>
      </c>
    </row>
    <row r="656" spans="1:17" x14ac:dyDescent="0.25">
      <c r="A656">
        <v>993</v>
      </c>
      <c r="B656" s="2">
        <v>42156</v>
      </c>
      <c r="C656" s="2" t="str">
        <f>TEXT(Sales_Data[[#This Row],[Date]],"yyyy")</f>
        <v>2015</v>
      </c>
      <c r="D656" s="2" t="str">
        <f>TEXT(Sales_Data[[#This Row],[Date]],"mmmm")</f>
        <v>June</v>
      </c>
      <c r="E656" s="2" t="str">
        <f>TEXT(Sales_Data[[#This Row],[Date]],"dddd")</f>
        <v>Monday</v>
      </c>
      <c r="F656" t="s">
        <v>1583</v>
      </c>
      <c r="G656">
        <v>1</v>
      </c>
      <c r="H656" s="3">
        <v>4409.37</v>
      </c>
      <c r="I656" t="s">
        <v>20</v>
      </c>
      <c r="J656" t="str">
        <f>INDEX(Location[State],MATCH(Sales_Data[[#This Row],[Zip]],Location[Zip],0))</f>
        <v>British Columbia</v>
      </c>
      <c r="K656" t="str">
        <f>INDEX(Product[Product Name],MATCH(Sales_Data[[#This Row],[ProductID]],Product[ProductID],0))</f>
        <v>Natura UC-56</v>
      </c>
      <c r="L656">
        <f>1/COUNTIFS(Sales_Data[Product Name],Sales_Data[[#This Row],[Product Name]])</f>
        <v>4.7619047619047616E-2</v>
      </c>
      <c r="M656" t="str">
        <f>INDEX(Product[Category],MATCH(Sales_Data[[#This Row],[ProductID]],Product[ProductID],0))</f>
        <v>Urban</v>
      </c>
      <c r="N656" t="str">
        <f>INDEX(Product[Segment],MATCH(Sales_Data[[#This Row],[ProductID]],Product[ProductID],0))</f>
        <v>Convenience</v>
      </c>
      <c r="O656">
        <f>INDEX(Product[ManufacturerID],MATCH(Sales_Data[[#This Row],[ProductID]],Product[ProductID],0))</f>
        <v>8</v>
      </c>
      <c r="P656" s="5" t="str">
        <f>INDEX(Manufacturer[Manufacturer Name],MATCH(Sales_Data[[#This Row],[Manufacturer ID]],Manufacturer[ManufacturerID],0))</f>
        <v>Natura</v>
      </c>
      <c r="Q656" s="5">
        <f>1/COUNTIFS(Sales_Data[Manufacturer Name],Sales_Data[[#This Row],[Manufacturer Name]])</f>
        <v>3.952569169960474E-3</v>
      </c>
    </row>
    <row r="657" spans="1:17" x14ac:dyDescent="0.25">
      <c r="A657">
        <v>993</v>
      </c>
      <c r="B657" s="2">
        <v>42177</v>
      </c>
      <c r="C657" s="2" t="str">
        <f>TEXT(Sales_Data[[#This Row],[Date]],"yyyy")</f>
        <v>2015</v>
      </c>
      <c r="D657" s="2" t="str">
        <f>TEXT(Sales_Data[[#This Row],[Date]],"mmmm")</f>
        <v>June</v>
      </c>
      <c r="E657" s="2" t="str">
        <f>TEXT(Sales_Data[[#This Row],[Date]],"dddd")</f>
        <v>Monday</v>
      </c>
      <c r="F657" t="s">
        <v>1570</v>
      </c>
      <c r="G657">
        <v>1</v>
      </c>
      <c r="H657" s="3">
        <v>4598.37</v>
      </c>
      <c r="I657" t="s">
        <v>20</v>
      </c>
      <c r="J657" t="str">
        <f>INDEX(Location[State],MATCH(Sales_Data[[#This Row],[Zip]],Location[Zip],0))</f>
        <v>British Columbia</v>
      </c>
      <c r="K657" t="str">
        <f>INDEX(Product[Product Name],MATCH(Sales_Data[[#This Row],[ProductID]],Product[ProductID],0))</f>
        <v>Natura UC-56</v>
      </c>
      <c r="L657">
        <f>1/COUNTIFS(Sales_Data[Product Name],Sales_Data[[#This Row],[Product Name]])</f>
        <v>4.7619047619047616E-2</v>
      </c>
      <c r="M657" t="str">
        <f>INDEX(Product[Category],MATCH(Sales_Data[[#This Row],[ProductID]],Product[ProductID],0))</f>
        <v>Urban</v>
      </c>
      <c r="N657" t="str">
        <f>INDEX(Product[Segment],MATCH(Sales_Data[[#This Row],[ProductID]],Product[ProductID],0))</f>
        <v>Convenience</v>
      </c>
      <c r="O657">
        <f>INDEX(Product[ManufacturerID],MATCH(Sales_Data[[#This Row],[ProductID]],Product[ProductID],0))</f>
        <v>8</v>
      </c>
      <c r="P657" s="5" t="str">
        <f>INDEX(Manufacturer[Manufacturer Name],MATCH(Sales_Data[[#This Row],[Manufacturer ID]],Manufacturer[ManufacturerID],0))</f>
        <v>Natura</v>
      </c>
      <c r="Q657" s="5">
        <f>1/COUNTIFS(Sales_Data[Manufacturer Name],Sales_Data[[#This Row],[Manufacturer Name]])</f>
        <v>3.952569169960474E-3</v>
      </c>
    </row>
    <row r="658" spans="1:17" x14ac:dyDescent="0.25">
      <c r="A658">
        <v>993</v>
      </c>
      <c r="B658" s="2">
        <v>42094</v>
      </c>
      <c r="C658" s="2" t="str">
        <f>TEXT(Sales_Data[[#This Row],[Date]],"yyyy")</f>
        <v>2015</v>
      </c>
      <c r="D658" s="2" t="str">
        <f>TEXT(Sales_Data[[#This Row],[Date]],"mmmm")</f>
        <v>March</v>
      </c>
      <c r="E658" s="2" t="str">
        <f>TEXT(Sales_Data[[#This Row],[Date]],"dddd")</f>
        <v>Tuesday</v>
      </c>
      <c r="F658" t="s">
        <v>1212</v>
      </c>
      <c r="G658">
        <v>1</v>
      </c>
      <c r="H658" s="3">
        <v>4598.37</v>
      </c>
      <c r="I658" t="s">
        <v>20</v>
      </c>
      <c r="J658" t="str">
        <f>INDEX(Location[State],MATCH(Sales_Data[[#This Row],[Zip]],Location[Zip],0))</f>
        <v>Manitoba</v>
      </c>
      <c r="K658" t="str">
        <f>INDEX(Product[Product Name],MATCH(Sales_Data[[#This Row],[ProductID]],Product[ProductID],0))</f>
        <v>Natura UC-56</v>
      </c>
      <c r="L658">
        <f>1/COUNTIFS(Sales_Data[Product Name],Sales_Data[[#This Row],[Product Name]])</f>
        <v>4.7619047619047616E-2</v>
      </c>
      <c r="M658" t="str">
        <f>INDEX(Product[Category],MATCH(Sales_Data[[#This Row],[ProductID]],Product[ProductID],0))</f>
        <v>Urban</v>
      </c>
      <c r="N658" t="str">
        <f>INDEX(Product[Segment],MATCH(Sales_Data[[#This Row],[ProductID]],Product[ProductID],0))</f>
        <v>Convenience</v>
      </c>
      <c r="O658">
        <f>INDEX(Product[ManufacturerID],MATCH(Sales_Data[[#This Row],[ProductID]],Product[ProductID],0))</f>
        <v>8</v>
      </c>
      <c r="P658" s="5" t="str">
        <f>INDEX(Manufacturer[Manufacturer Name],MATCH(Sales_Data[[#This Row],[Manufacturer ID]],Manufacturer[ManufacturerID],0))</f>
        <v>Natura</v>
      </c>
      <c r="Q658" s="5">
        <f>1/COUNTIFS(Sales_Data[Manufacturer Name],Sales_Data[[#This Row],[Manufacturer Name]])</f>
        <v>3.952569169960474E-3</v>
      </c>
    </row>
    <row r="659" spans="1:17" x14ac:dyDescent="0.25">
      <c r="A659">
        <v>993</v>
      </c>
      <c r="B659" s="2">
        <v>42061</v>
      </c>
      <c r="C659" s="2" t="str">
        <f>TEXT(Sales_Data[[#This Row],[Date]],"yyyy")</f>
        <v>2015</v>
      </c>
      <c r="D659" s="2" t="str">
        <f>TEXT(Sales_Data[[#This Row],[Date]],"mmmm")</f>
        <v>February</v>
      </c>
      <c r="E659" s="2" t="str">
        <f>TEXT(Sales_Data[[#This Row],[Date]],"dddd")</f>
        <v>Thursday</v>
      </c>
      <c r="F659" t="s">
        <v>1220</v>
      </c>
      <c r="G659">
        <v>2</v>
      </c>
      <c r="H659" s="3">
        <v>9007.74</v>
      </c>
      <c r="I659" t="s">
        <v>20</v>
      </c>
      <c r="J659" t="str">
        <f>INDEX(Location[State],MATCH(Sales_Data[[#This Row],[Zip]],Location[Zip],0))</f>
        <v>Manitoba</v>
      </c>
      <c r="K659" t="str">
        <f>INDEX(Product[Product Name],MATCH(Sales_Data[[#This Row],[ProductID]],Product[ProductID],0))</f>
        <v>Natura UC-56</v>
      </c>
      <c r="L659">
        <f>1/COUNTIFS(Sales_Data[Product Name],Sales_Data[[#This Row],[Product Name]])</f>
        <v>4.7619047619047616E-2</v>
      </c>
      <c r="M659" t="str">
        <f>INDEX(Product[Category],MATCH(Sales_Data[[#This Row],[ProductID]],Product[ProductID],0))</f>
        <v>Urban</v>
      </c>
      <c r="N659" t="str">
        <f>INDEX(Product[Segment],MATCH(Sales_Data[[#This Row],[ProductID]],Product[ProductID],0))</f>
        <v>Convenience</v>
      </c>
      <c r="O659">
        <f>INDEX(Product[ManufacturerID],MATCH(Sales_Data[[#This Row],[ProductID]],Product[ProductID],0))</f>
        <v>8</v>
      </c>
      <c r="P659" s="5" t="str">
        <f>INDEX(Manufacturer[Manufacturer Name],MATCH(Sales_Data[[#This Row],[Manufacturer ID]],Manufacturer[ManufacturerID],0))</f>
        <v>Natura</v>
      </c>
      <c r="Q659" s="5">
        <f>1/COUNTIFS(Sales_Data[Manufacturer Name],Sales_Data[[#This Row],[Manufacturer Name]])</f>
        <v>3.952569169960474E-3</v>
      </c>
    </row>
    <row r="660" spans="1:17" x14ac:dyDescent="0.25">
      <c r="A660">
        <v>993</v>
      </c>
      <c r="B660" s="2">
        <v>42089</v>
      </c>
      <c r="C660" s="2" t="str">
        <f>TEXT(Sales_Data[[#This Row],[Date]],"yyyy")</f>
        <v>2015</v>
      </c>
      <c r="D660" s="2" t="str">
        <f>TEXT(Sales_Data[[#This Row],[Date]],"mmmm")</f>
        <v>March</v>
      </c>
      <c r="E660" s="2" t="str">
        <f>TEXT(Sales_Data[[#This Row],[Date]],"dddd")</f>
        <v>Thursday</v>
      </c>
      <c r="F660" t="s">
        <v>945</v>
      </c>
      <c r="G660">
        <v>1</v>
      </c>
      <c r="H660" s="3">
        <v>4409.37</v>
      </c>
      <c r="I660" t="s">
        <v>20</v>
      </c>
      <c r="J660" t="str">
        <f>INDEX(Location[State],MATCH(Sales_Data[[#This Row],[Zip]],Location[Zip],0))</f>
        <v>Ontario</v>
      </c>
      <c r="K660" t="str">
        <f>INDEX(Product[Product Name],MATCH(Sales_Data[[#This Row],[ProductID]],Product[ProductID],0))</f>
        <v>Natura UC-56</v>
      </c>
      <c r="L660">
        <f>1/COUNTIFS(Sales_Data[Product Name],Sales_Data[[#This Row],[Product Name]])</f>
        <v>4.7619047619047616E-2</v>
      </c>
      <c r="M660" t="str">
        <f>INDEX(Product[Category],MATCH(Sales_Data[[#This Row],[ProductID]],Product[ProductID],0))</f>
        <v>Urban</v>
      </c>
      <c r="N660" t="str">
        <f>INDEX(Product[Segment],MATCH(Sales_Data[[#This Row],[ProductID]],Product[ProductID],0))</f>
        <v>Convenience</v>
      </c>
      <c r="O660">
        <f>INDEX(Product[ManufacturerID],MATCH(Sales_Data[[#This Row],[ProductID]],Product[ProductID],0))</f>
        <v>8</v>
      </c>
      <c r="P660" s="5" t="str">
        <f>INDEX(Manufacturer[Manufacturer Name],MATCH(Sales_Data[[#This Row],[Manufacturer ID]],Manufacturer[ManufacturerID],0))</f>
        <v>Natura</v>
      </c>
      <c r="Q660" s="5">
        <f>1/COUNTIFS(Sales_Data[Manufacturer Name],Sales_Data[[#This Row],[Manufacturer Name]])</f>
        <v>3.952569169960474E-3</v>
      </c>
    </row>
    <row r="661" spans="1:17" x14ac:dyDescent="0.25">
      <c r="A661">
        <v>993</v>
      </c>
      <c r="B661" s="2">
        <v>42047</v>
      </c>
      <c r="C661" s="2" t="str">
        <f>TEXT(Sales_Data[[#This Row],[Date]],"yyyy")</f>
        <v>2015</v>
      </c>
      <c r="D661" s="2" t="str">
        <f>TEXT(Sales_Data[[#This Row],[Date]],"mmmm")</f>
        <v>February</v>
      </c>
      <c r="E661" s="2" t="str">
        <f>TEXT(Sales_Data[[#This Row],[Date]],"dddd")</f>
        <v>Thursday</v>
      </c>
      <c r="F661" t="s">
        <v>1554</v>
      </c>
      <c r="G661">
        <v>1</v>
      </c>
      <c r="H661" s="3">
        <v>4598.37</v>
      </c>
      <c r="I661" t="s">
        <v>20</v>
      </c>
      <c r="J661" t="str">
        <f>INDEX(Location[State],MATCH(Sales_Data[[#This Row],[Zip]],Location[Zip],0))</f>
        <v>British Columbia</v>
      </c>
      <c r="K661" t="str">
        <f>INDEX(Product[Product Name],MATCH(Sales_Data[[#This Row],[ProductID]],Product[ProductID],0))</f>
        <v>Natura UC-56</v>
      </c>
      <c r="L661">
        <f>1/COUNTIFS(Sales_Data[Product Name],Sales_Data[[#This Row],[Product Name]])</f>
        <v>4.7619047619047616E-2</v>
      </c>
      <c r="M661" t="str">
        <f>INDEX(Product[Category],MATCH(Sales_Data[[#This Row],[ProductID]],Product[ProductID],0))</f>
        <v>Urban</v>
      </c>
      <c r="N661" t="str">
        <f>INDEX(Product[Segment],MATCH(Sales_Data[[#This Row],[ProductID]],Product[ProductID],0))</f>
        <v>Convenience</v>
      </c>
      <c r="O661">
        <f>INDEX(Product[ManufacturerID],MATCH(Sales_Data[[#This Row],[ProductID]],Product[ProductID],0))</f>
        <v>8</v>
      </c>
      <c r="P661" s="5" t="str">
        <f>INDEX(Manufacturer[Manufacturer Name],MATCH(Sales_Data[[#This Row],[Manufacturer ID]],Manufacturer[ManufacturerID],0))</f>
        <v>Natura</v>
      </c>
      <c r="Q661" s="5">
        <f>1/COUNTIFS(Sales_Data[Manufacturer Name],Sales_Data[[#This Row],[Manufacturer Name]])</f>
        <v>3.952569169960474E-3</v>
      </c>
    </row>
    <row r="662" spans="1:17" x14ac:dyDescent="0.25">
      <c r="A662">
        <v>993</v>
      </c>
      <c r="B662" s="2">
        <v>42162</v>
      </c>
      <c r="C662" s="2" t="str">
        <f>TEXT(Sales_Data[[#This Row],[Date]],"yyyy")</f>
        <v>2015</v>
      </c>
      <c r="D662" s="2" t="str">
        <f>TEXT(Sales_Data[[#This Row],[Date]],"mmmm")</f>
        <v>June</v>
      </c>
      <c r="E662" s="2" t="str">
        <f>TEXT(Sales_Data[[#This Row],[Date]],"dddd")</f>
        <v>Sunday</v>
      </c>
      <c r="F662" t="s">
        <v>1352</v>
      </c>
      <c r="G662">
        <v>1</v>
      </c>
      <c r="H662" s="3">
        <v>4409.37</v>
      </c>
      <c r="I662" t="s">
        <v>20</v>
      </c>
      <c r="J662" t="str">
        <f>INDEX(Location[State],MATCH(Sales_Data[[#This Row],[Zip]],Location[Zip],0))</f>
        <v>Alberta</v>
      </c>
      <c r="K662" t="str">
        <f>INDEX(Product[Product Name],MATCH(Sales_Data[[#This Row],[ProductID]],Product[ProductID],0))</f>
        <v>Natura UC-56</v>
      </c>
      <c r="L662">
        <f>1/COUNTIFS(Sales_Data[Product Name],Sales_Data[[#This Row],[Product Name]])</f>
        <v>4.7619047619047616E-2</v>
      </c>
      <c r="M662" t="str">
        <f>INDEX(Product[Category],MATCH(Sales_Data[[#This Row],[ProductID]],Product[ProductID],0))</f>
        <v>Urban</v>
      </c>
      <c r="N662" t="str">
        <f>INDEX(Product[Segment],MATCH(Sales_Data[[#This Row],[ProductID]],Product[ProductID],0))</f>
        <v>Convenience</v>
      </c>
      <c r="O662">
        <f>INDEX(Product[ManufacturerID],MATCH(Sales_Data[[#This Row],[ProductID]],Product[ProductID],0))</f>
        <v>8</v>
      </c>
      <c r="P662" s="5" t="str">
        <f>INDEX(Manufacturer[Manufacturer Name],MATCH(Sales_Data[[#This Row],[Manufacturer ID]],Manufacturer[ManufacturerID],0))</f>
        <v>Natura</v>
      </c>
      <c r="Q662" s="5">
        <f>1/COUNTIFS(Sales_Data[Manufacturer Name],Sales_Data[[#This Row],[Manufacturer Name]])</f>
        <v>3.952569169960474E-3</v>
      </c>
    </row>
    <row r="663" spans="1:17" x14ac:dyDescent="0.25">
      <c r="A663">
        <v>993</v>
      </c>
      <c r="B663" s="2">
        <v>42184</v>
      </c>
      <c r="C663" s="2" t="str">
        <f>TEXT(Sales_Data[[#This Row],[Date]],"yyyy")</f>
        <v>2015</v>
      </c>
      <c r="D663" s="2" t="str">
        <f>TEXT(Sales_Data[[#This Row],[Date]],"mmmm")</f>
        <v>June</v>
      </c>
      <c r="E663" s="2" t="str">
        <f>TEXT(Sales_Data[[#This Row],[Date]],"dddd")</f>
        <v>Monday</v>
      </c>
      <c r="F663" t="s">
        <v>1401</v>
      </c>
      <c r="G663">
        <v>1</v>
      </c>
      <c r="H663" s="3">
        <v>4598.37</v>
      </c>
      <c r="I663" t="s">
        <v>20</v>
      </c>
      <c r="J663" t="str">
        <f>INDEX(Location[State],MATCH(Sales_Data[[#This Row],[Zip]],Location[Zip],0))</f>
        <v>Alberta</v>
      </c>
      <c r="K663" t="str">
        <f>INDEX(Product[Product Name],MATCH(Sales_Data[[#This Row],[ProductID]],Product[ProductID],0))</f>
        <v>Natura UC-56</v>
      </c>
      <c r="L663">
        <f>1/COUNTIFS(Sales_Data[Product Name],Sales_Data[[#This Row],[Product Name]])</f>
        <v>4.7619047619047616E-2</v>
      </c>
      <c r="M663" t="str">
        <f>INDEX(Product[Category],MATCH(Sales_Data[[#This Row],[ProductID]],Product[ProductID],0))</f>
        <v>Urban</v>
      </c>
      <c r="N663" t="str">
        <f>INDEX(Product[Segment],MATCH(Sales_Data[[#This Row],[ProductID]],Product[ProductID],0))</f>
        <v>Convenience</v>
      </c>
      <c r="O663">
        <f>INDEX(Product[ManufacturerID],MATCH(Sales_Data[[#This Row],[ProductID]],Product[ProductID],0))</f>
        <v>8</v>
      </c>
      <c r="P663" s="5" t="str">
        <f>INDEX(Manufacturer[Manufacturer Name],MATCH(Sales_Data[[#This Row],[Manufacturer ID]],Manufacturer[ManufacturerID],0))</f>
        <v>Natura</v>
      </c>
      <c r="Q663" s="5">
        <f>1/COUNTIFS(Sales_Data[Manufacturer Name],Sales_Data[[#This Row],[Manufacturer Name]])</f>
        <v>3.952569169960474E-3</v>
      </c>
    </row>
    <row r="664" spans="1:17" x14ac:dyDescent="0.25">
      <c r="A664">
        <v>993</v>
      </c>
      <c r="B664" s="2">
        <v>42184</v>
      </c>
      <c r="C664" s="2" t="str">
        <f>TEXT(Sales_Data[[#This Row],[Date]],"yyyy")</f>
        <v>2015</v>
      </c>
      <c r="D664" s="2" t="str">
        <f>TEXT(Sales_Data[[#This Row],[Date]],"mmmm")</f>
        <v>June</v>
      </c>
      <c r="E664" s="2" t="str">
        <f>TEXT(Sales_Data[[#This Row],[Date]],"dddd")</f>
        <v>Monday</v>
      </c>
      <c r="F664" t="s">
        <v>1400</v>
      </c>
      <c r="G664">
        <v>1</v>
      </c>
      <c r="H664" s="3">
        <v>4094.37</v>
      </c>
      <c r="I664" t="s">
        <v>20</v>
      </c>
      <c r="J664" t="str">
        <f>INDEX(Location[State],MATCH(Sales_Data[[#This Row],[Zip]],Location[Zip],0))</f>
        <v>Alberta</v>
      </c>
      <c r="K664" t="str">
        <f>INDEX(Product[Product Name],MATCH(Sales_Data[[#This Row],[ProductID]],Product[ProductID],0))</f>
        <v>Natura UC-56</v>
      </c>
      <c r="L664">
        <f>1/COUNTIFS(Sales_Data[Product Name],Sales_Data[[#This Row],[Product Name]])</f>
        <v>4.7619047619047616E-2</v>
      </c>
      <c r="M664" t="str">
        <f>INDEX(Product[Category],MATCH(Sales_Data[[#This Row],[ProductID]],Product[ProductID],0))</f>
        <v>Urban</v>
      </c>
      <c r="N664" t="str">
        <f>INDEX(Product[Segment],MATCH(Sales_Data[[#This Row],[ProductID]],Product[ProductID],0))</f>
        <v>Convenience</v>
      </c>
      <c r="O664">
        <f>INDEX(Product[ManufacturerID],MATCH(Sales_Data[[#This Row],[ProductID]],Product[ProductID],0))</f>
        <v>8</v>
      </c>
      <c r="P664" s="5" t="str">
        <f>INDEX(Manufacturer[Manufacturer Name],MATCH(Sales_Data[[#This Row],[Manufacturer ID]],Manufacturer[ManufacturerID],0))</f>
        <v>Natura</v>
      </c>
      <c r="Q664" s="5">
        <f>1/COUNTIFS(Sales_Data[Manufacturer Name],Sales_Data[[#This Row],[Manufacturer Name]])</f>
        <v>3.952569169960474E-3</v>
      </c>
    </row>
    <row r="665" spans="1:17" x14ac:dyDescent="0.25">
      <c r="A665">
        <v>993</v>
      </c>
      <c r="B665" s="2">
        <v>42108</v>
      </c>
      <c r="C665" s="2" t="str">
        <f>TEXT(Sales_Data[[#This Row],[Date]],"yyyy")</f>
        <v>2015</v>
      </c>
      <c r="D665" s="2" t="str">
        <f>TEXT(Sales_Data[[#This Row],[Date]],"mmmm")</f>
        <v>April</v>
      </c>
      <c r="E665" s="2" t="str">
        <f>TEXT(Sales_Data[[#This Row],[Date]],"dddd")</f>
        <v>Tuesday</v>
      </c>
      <c r="F665" t="s">
        <v>948</v>
      </c>
      <c r="G665">
        <v>1</v>
      </c>
      <c r="H665" s="3">
        <v>4598.37</v>
      </c>
      <c r="I665" t="s">
        <v>20</v>
      </c>
      <c r="J665" t="str">
        <f>INDEX(Location[State],MATCH(Sales_Data[[#This Row],[Zip]],Location[Zip],0))</f>
        <v>Ontario</v>
      </c>
      <c r="K665" t="str">
        <f>INDEX(Product[Product Name],MATCH(Sales_Data[[#This Row],[ProductID]],Product[ProductID],0))</f>
        <v>Natura UC-56</v>
      </c>
      <c r="L665">
        <f>1/COUNTIFS(Sales_Data[Product Name],Sales_Data[[#This Row],[Product Name]])</f>
        <v>4.7619047619047616E-2</v>
      </c>
      <c r="M665" t="str">
        <f>INDEX(Product[Category],MATCH(Sales_Data[[#This Row],[ProductID]],Product[ProductID],0))</f>
        <v>Urban</v>
      </c>
      <c r="N665" t="str">
        <f>INDEX(Product[Segment],MATCH(Sales_Data[[#This Row],[ProductID]],Product[ProductID],0))</f>
        <v>Convenience</v>
      </c>
      <c r="O665">
        <f>INDEX(Product[ManufacturerID],MATCH(Sales_Data[[#This Row],[ProductID]],Product[ProductID],0))</f>
        <v>8</v>
      </c>
      <c r="P665" s="5" t="str">
        <f>INDEX(Manufacturer[Manufacturer Name],MATCH(Sales_Data[[#This Row],[Manufacturer ID]],Manufacturer[ManufacturerID],0))</f>
        <v>Natura</v>
      </c>
      <c r="Q665" s="5">
        <f>1/COUNTIFS(Sales_Data[Manufacturer Name],Sales_Data[[#This Row],[Manufacturer Name]])</f>
        <v>3.952569169960474E-3</v>
      </c>
    </row>
    <row r="666" spans="1:17" x14ac:dyDescent="0.25">
      <c r="A666">
        <v>993</v>
      </c>
      <c r="B666" s="2">
        <v>42166</v>
      </c>
      <c r="C666" s="2" t="str">
        <f>TEXT(Sales_Data[[#This Row],[Date]],"yyyy")</f>
        <v>2015</v>
      </c>
      <c r="D666" s="2" t="str">
        <f>TEXT(Sales_Data[[#This Row],[Date]],"mmmm")</f>
        <v>June</v>
      </c>
      <c r="E666" s="2" t="str">
        <f>TEXT(Sales_Data[[#This Row],[Date]],"dddd")</f>
        <v>Thursday</v>
      </c>
      <c r="F666" t="s">
        <v>1327</v>
      </c>
      <c r="G666">
        <v>1</v>
      </c>
      <c r="H666" s="3">
        <v>4409.37</v>
      </c>
      <c r="I666" t="s">
        <v>20</v>
      </c>
      <c r="J666" t="str">
        <f>INDEX(Location[State],MATCH(Sales_Data[[#This Row],[Zip]],Location[Zip],0))</f>
        <v>Alberta</v>
      </c>
      <c r="K666" t="str">
        <f>INDEX(Product[Product Name],MATCH(Sales_Data[[#This Row],[ProductID]],Product[ProductID],0))</f>
        <v>Natura UC-56</v>
      </c>
      <c r="L666">
        <f>1/COUNTIFS(Sales_Data[Product Name],Sales_Data[[#This Row],[Product Name]])</f>
        <v>4.7619047619047616E-2</v>
      </c>
      <c r="M666" t="str">
        <f>INDEX(Product[Category],MATCH(Sales_Data[[#This Row],[ProductID]],Product[ProductID],0))</f>
        <v>Urban</v>
      </c>
      <c r="N666" t="str">
        <f>INDEX(Product[Segment],MATCH(Sales_Data[[#This Row],[ProductID]],Product[ProductID],0))</f>
        <v>Convenience</v>
      </c>
      <c r="O666">
        <f>INDEX(Product[ManufacturerID],MATCH(Sales_Data[[#This Row],[ProductID]],Product[ProductID],0))</f>
        <v>8</v>
      </c>
      <c r="P666" s="5" t="str">
        <f>INDEX(Manufacturer[Manufacturer Name],MATCH(Sales_Data[[#This Row],[Manufacturer ID]],Manufacturer[ManufacturerID],0))</f>
        <v>Natura</v>
      </c>
      <c r="Q666" s="5">
        <f>1/COUNTIFS(Sales_Data[Manufacturer Name],Sales_Data[[#This Row],[Manufacturer Name]])</f>
        <v>3.952569169960474E-3</v>
      </c>
    </row>
    <row r="667" spans="1:17" x14ac:dyDescent="0.25">
      <c r="A667">
        <v>993</v>
      </c>
      <c r="B667" s="2">
        <v>42171</v>
      </c>
      <c r="C667" s="2" t="str">
        <f>TEXT(Sales_Data[[#This Row],[Date]],"yyyy")</f>
        <v>2015</v>
      </c>
      <c r="D667" s="2" t="str">
        <f>TEXT(Sales_Data[[#This Row],[Date]],"mmmm")</f>
        <v>June</v>
      </c>
      <c r="E667" s="2" t="str">
        <f>TEXT(Sales_Data[[#This Row],[Date]],"dddd")</f>
        <v>Tuesday</v>
      </c>
      <c r="F667" t="s">
        <v>1401</v>
      </c>
      <c r="G667">
        <v>1</v>
      </c>
      <c r="H667" s="3">
        <v>4598.37</v>
      </c>
      <c r="I667" t="s">
        <v>20</v>
      </c>
      <c r="J667" t="str">
        <f>INDEX(Location[State],MATCH(Sales_Data[[#This Row],[Zip]],Location[Zip],0))</f>
        <v>Alberta</v>
      </c>
      <c r="K667" t="str">
        <f>INDEX(Product[Product Name],MATCH(Sales_Data[[#This Row],[ProductID]],Product[ProductID],0))</f>
        <v>Natura UC-56</v>
      </c>
      <c r="L667">
        <f>1/COUNTIFS(Sales_Data[Product Name],Sales_Data[[#This Row],[Product Name]])</f>
        <v>4.7619047619047616E-2</v>
      </c>
      <c r="M667" t="str">
        <f>INDEX(Product[Category],MATCH(Sales_Data[[#This Row],[ProductID]],Product[ProductID],0))</f>
        <v>Urban</v>
      </c>
      <c r="N667" t="str">
        <f>INDEX(Product[Segment],MATCH(Sales_Data[[#This Row],[ProductID]],Product[ProductID],0))</f>
        <v>Convenience</v>
      </c>
      <c r="O667">
        <f>INDEX(Product[ManufacturerID],MATCH(Sales_Data[[#This Row],[ProductID]],Product[ProductID],0))</f>
        <v>8</v>
      </c>
      <c r="P667" s="5" t="str">
        <f>INDEX(Manufacturer[Manufacturer Name],MATCH(Sales_Data[[#This Row],[Manufacturer ID]],Manufacturer[ManufacturerID],0))</f>
        <v>Natura</v>
      </c>
      <c r="Q667" s="5">
        <f>1/COUNTIFS(Sales_Data[Manufacturer Name],Sales_Data[[#This Row],[Manufacturer Name]])</f>
        <v>3.952569169960474E-3</v>
      </c>
    </row>
    <row r="668" spans="1:17" x14ac:dyDescent="0.25">
      <c r="A668">
        <v>993</v>
      </c>
      <c r="B668" s="2">
        <v>42144</v>
      </c>
      <c r="C668" s="2" t="str">
        <f>TEXT(Sales_Data[[#This Row],[Date]],"yyyy")</f>
        <v>2015</v>
      </c>
      <c r="D668" s="2" t="str">
        <f>TEXT(Sales_Data[[#This Row],[Date]],"mmmm")</f>
        <v>May</v>
      </c>
      <c r="E668" s="2" t="str">
        <f>TEXT(Sales_Data[[#This Row],[Date]],"dddd")</f>
        <v>Wednesday</v>
      </c>
      <c r="F668" t="s">
        <v>1577</v>
      </c>
      <c r="G668">
        <v>1</v>
      </c>
      <c r="H668" s="3">
        <v>4598.37</v>
      </c>
      <c r="I668" t="s">
        <v>20</v>
      </c>
      <c r="J668" t="str">
        <f>INDEX(Location[State],MATCH(Sales_Data[[#This Row],[Zip]],Location[Zip],0))</f>
        <v>British Columbia</v>
      </c>
      <c r="K668" t="str">
        <f>INDEX(Product[Product Name],MATCH(Sales_Data[[#This Row],[ProductID]],Product[ProductID],0))</f>
        <v>Natura UC-56</v>
      </c>
      <c r="L668">
        <f>1/COUNTIFS(Sales_Data[Product Name],Sales_Data[[#This Row],[Product Name]])</f>
        <v>4.7619047619047616E-2</v>
      </c>
      <c r="M668" t="str">
        <f>INDEX(Product[Category],MATCH(Sales_Data[[#This Row],[ProductID]],Product[ProductID],0))</f>
        <v>Urban</v>
      </c>
      <c r="N668" t="str">
        <f>INDEX(Product[Segment],MATCH(Sales_Data[[#This Row],[ProductID]],Product[ProductID],0))</f>
        <v>Convenience</v>
      </c>
      <c r="O668">
        <f>INDEX(Product[ManufacturerID],MATCH(Sales_Data[[#This Row],[ProductID]],Product[ProductID],0))</f>
        <v>8</v>
      </c>
      <c r="P668" s="5" t="str">
        <f>INDEX(Manufacturer[Manufacturer Name],MATCH(Sales_Data[[#This Row],[Manufacturer ID]],Manufacturer[ManufacturerID],0))</f>
        <v>Natura</v>
      </c>
      <c r="Q668" s="5">
        <f>1/COUNTIFS(Sales_Data[Manufacturer Name],Sales_Data[[#This Row],[Manufacturer Name]])</f>
        <v>3.952569169960474E-3</v>
      </c>
    </row>
    <row r="669" spans="1:17" x14ac:dyDescent="0.25">
      <c r="A669">
        <v>993</v>
      </c>
      <c r="B669" s="2">
        <v>42116</v>
      </c>
      <c r="C669" s="2" t="str">
        <f>TEXT(Sales_Data[[#This Row],[Date]],"yyyy")</f>
        <v>2015</v>
      </c>
      <c r="D669" s="2" t="str">
        <f>TEXT(Sales_Data[[#This Row],[Date]],"mmmm")</f>
        <v>April</v>
      </c>
      <c r="E669" s="2" t="str">
        <f>TEXT(Sales_Data[[#This Row],[Date]],"dddd")</f>
        <v>Wednesday</v>
      </c>
      <c r="F669" t="s">
        <v>994</v>
      </c>
      <c r="G669">
        <v>1</v>
      </c>
      <c r="H669" s="3">
        <v>4598.37</v>
      </c>
      <c r="I669" t="s">
        <v>20</v>
      </c>
      <c r="J669" t="str">
        <f>INDEX(Location[State],MATCH(Sales_Data[[#This Row],[Zip]],Location[Zip],0))</f>
        <v>Ontario</v>
      </c>
      <c r="K669" t="str">
        <f>INDEX(Product[Product Name],MATCH(Sales_Data[[#This Row],[ProductID]],Product[ProductID],0))</f>
        <v>Natura UC-56</v>
      </c>
      <c r="L669">
        <f>1/COUNTIFS(Sales_Data[Product Name],Sales_Data[[#This Row],[Product Name]])</f>
        <v>4.7619047619047616E-2</v>
      </c>
      <c r="M669" t="str">
        <f>INDEX(Product[Category],MATCH(Sales_Data[[#This Row],[ProductID]],Product[ProductID],0))</f>
        <v>Urban</v>
      </c>
      <c r="N669" t="str">
        <f>INDEX(Product[Segment],MATCH(Sales_Data[[#This Row],[ProductID]],Product[ProductID],0))</f>
        <v>Convenience</v>
      </c>
      <c r="O669">
        <f>INDEX(Product[ManufacturerID],MATCH(Sales_Data[[#This Row],[ProductID]],Product[ProductID],0))</f>
        <v>8</v>
      </c>
      <c r="P669" s="5" t="str">
        <f>INDEX(Manufacturer[Manufacturer Name],MATCH(Sales_Data[[#This Row],[Manufacturer ID]],Manufacturer[ManufacturerID],0))</f>
        <v>Natura</v>
      </c>
      <c r="Q669" s="5">
        <f>1/COUNTIFS(Sales_Data[Manufacturer Name],Sales_Data[[#This Row],[Manufacturer Name]])</f>
        <v>3.952569169960474E-3</v>
      </c>
    </row>
    <row r="670" spans="1:17" x14ac:dyDescent="0.25">
      <c r="A670">
        <v>993</v>
      </c>
      <c r="B670" s="2">
        <v>42122</v>
      </c>
      <c r="C670" s="2" t="str">
        <f>TEXT(Sales_Data[[#This Row],[Date]],"yyyy")</f>
        <v>2015</v>
      </c>
      <c r="D670" s="2" t="str">
        <f>TEXT(Sales_Data[[#This Row],[Date]],"mmmm")</f>
        <v>April</v>
      </c>
      <c r="E670" s="2" t="str">
        <f>TEXT(Sales_Data[[#This Row],[Date]],"dddd")</f>
        <v>Tuesday</v>
      </c>
      <c r="F670" t="s">
        <v>1230</v>
      </c>
      <c r="G670">
        <v>2</v>
      </c>
      <c r="H670" s="3">
        <v>9007.74</v>
      </c>
      <c r="I670" t="s">
        <v>20</v>
      </c>
      <c r="J670" t="str">
        <f>INDEX(Location[State],MATCH(Sales_Data[[#This Row],[Zip]],Location[Zip],0))</f>
        <v>Manitoba</v>
      </c>
      <c r="K670" t="str">
        <f>INDEX(Product[Product Name],MATCH(Sales_Data[[#This Row],[ProductID]],Product[ProductID],0))</f>
        <v>Natura UC-56</v>
      </c>
      <c r="L670">
        <f>1/COUNTIFS(Sales_Data[Product Name],Sales_Data[[#This Row],[Product Name]])</f>
        <v>4.7619047619047616E-2</v>
      </c>
      <c r="M670" t="str">
        <f>INDEX(Product[Category],MATCH(Sales_Data[[#This Row],[ProductID]],Product[ProductID],0))</f>
        <v>Urban</v>
      </c>
      <c r="N670" t="str">
        <f>INDEX(Product[Segment],MATCH(Sales_Data[[#This Row],[ProductID]],Product[ProductID],0))</f>
        <v>Convenience</v>
      </c>
      <c r="O670">
        <f>INDEX(Product[ManufacturerID],MATCH(Sales_Data[[#This Row],[ProductID]],Product[ProductID],0))</f>
        <v>8</v>
      </c>
      <c r="P670" s="5" t="str">
        <f>INDEX(Manufacturer[Manufacturer Name],MATCH(Sales_Data[[#This Row],[Manufacturer ID]],Manufacturer[ManufacturerID],0))</f>
        <v>Natura</v>
      </c>
      <c r="Q670" s="5">
        <f>1/COUNTIFS(Sales_Data[Manufacturer Name],Sales_Data[[#This Row],[Manufacturer Name]])</f>
        <v>3.952569169960474E-3</v>
      </c>
    </row>
    <row r="671" spans="1:17" x14ac:dyDescent="0.25">
      <c r="A671">
        <v>993</v>
      </c>
      <c r="B671" s="2">
        <v>42111</v>
      </c>
      <c r="C671" s="2" t="str">
        <f>TEXT(Sales_Data[[#This Row],[Date]],"yyyy")</f>
        <v>2015</v>
      </c>
      <c r="D671" s="2" t="str">
        <f>TEXT(Sales_Data[[#This Row],[Date]],"mmmm")</f>
        <v>April</v>
      </c>
      <c r="E671" s="2" t="str">
        <f>TEXT(Sales_Data[[#This Row],[Date]],"dddd")</f>
        <v>Friday</v>
      </c>
      <c r="F671" t="s">
        <v>1220</v>
      </c>
      <c r="G671">
        <v>1</v>
      </c>
      <c r="H671" s="3">
        <v>4409.37</v>
      </c>
      <c r="I671" t="s">
        <v>20</v>
      </c>
      <c r="J671" t="str">
        <f>INDEX(Location[State],MATCH(Sales_Data[[#This Row],[Zip]],Location[Zip],0))</f>
        <v>Manitoba</v>
      </c>
      <c r="K671" t="str">
        <f>INDEX(Product[Product Name],MATCH(Sales_Data[[#This Row],[ProductID]],Product[ProductID],0))</f>
        <v>Natura UC-56</v>
      </c>
      <c r="L671">
        <f>1/COUNTIFS(Sales_Data[Product Name],Sales_Data[[#This Row],[Product Name]])</f>
        <v>4.7619047619047616E-2</v>
      </c>
      <c r="M671" t="str">
        <f>INDEX(Product[Category],MATCH(Sales_Data[[#This Row],[ProductID]],Product[ProductID],0))</f>
        <v>Urban</v>
      </c>
      <c r="N671" t="str">
        <f>INDEX(Product[Segment],MATCH(Sales_Data[[#This Row],[ProductID]],Product[ProductID],0))</f>
        <v>Convenience</v>
      </c>
      <c r="O671">
        <f>INDEX(Product[ManufacturerID],MATCH(Sales_Data[[#This Row],[ProductID]],Product[ProductID],0))</f>
        <v>8</v>
      </c>
      <c r="P671" s="5" t="str">
        <f>INDEX(Manufacturer[Manufacturer Name],MATCH(Sales_Data[[#This Row],[Manufacturer ID]],Manufacturer[ManufacturerID],0))</f>
        <v>Natura</v>
      </c>
      <c r="Q671" s="5">
        <f>1/COUNTIFS(Sales_Data[Manufacturer Name],Sales_Data[[#This Row],[Manufacturer Name]])</f>
        <v>3.952569169960474E-3</v>
      </c>
    </row>
    <row r="672" spans="1:17" x14ac:dyDescent="0.25">
      <c r="A672">
        <v>993</v>
      </c>
      <c r="B672" s="2">
        <v>42185</v>
      </c>
      <c r="C672" s="2" t="str">
        <f>TEXT(Sales_Data[[#This Row],[Date]],"yyyy")</f>
        <v>2015</v>
      </c>
      <c r="D672" s="2" t="str">
        <f>TEXT(Sales_Data[[#This Row],[Date]],"mmmm")</f>
        <v>June</v>
      </c>
      <c r="E672" s="2" t="str">
        <f>TEXT(Sales_Data[[#This Row],[Date]],"dddd")</f>
        <v>Tuesday</v>
      </c>
      <c r="F672" t="s">
        <v>687</v>
      </c>
      <c r="G672">
        <v>1</v>
      </c>
      <c r="H672" s="3">
        <v>4598.37</v>
      </c>
      <c r="I672" t="s">
        <v>20</v>
      </c>
      <c r="J672" t="str">
        <f>INDEX(Location[State],MATCH(Sales_Data[[#This Row],[Zip]],Location[Zip],0))</f>
        <v>Ontario</v>
      </c>
      <c r="K672" t="str">
        <f>INDEX(Product[Product Name],MATCH(Sales_Data[[#This Row],[ProductID]],Product[ProductID],0))</f>
        <v>Natura UC-56</v>
      </c>
      <c r="L672">
        <f>1/COUNTIFS(Sales_Data[Product Name],Sales_Data[[#This Row],[Product Name]])</f>
        <v>4.7619047619047616E-2</v>
      </c>
      <c r="M672" t="str">
        <f>INDEX(Product[Category],MATCH(Sales_Data[[#This Row],[ProductID]],Product[ProductID],0))</f>
        <v>Urban</v>
      </c>
      <c r="N672" t="str">
        <f>INDEX(Product[Segment],MATCH(Sales_Data[[#This Row],[ProductID]],Product[ProductID],0))</f>
        <v>Convenience</v>
      </c>
      <c r="O672">
        <f>INDEX(Product[ManufacturerID],MATCH(Sales_Data[[#This Row],[ProductID]],Product[ProductID],0))</f>
        <v>8</v>
      </c>
      <c r="P672" s="5" t="str">
        <f>INDEX(Manufacturer[Manufacturer Name],MATCH(Sales_Data[[#This Row],[Manufacturer ID]],Manufacturer[ManufacturerID],0))</f>
        <v>Natura</v>
      </c>
      <c r="Q672" s="5">
        <f>1/COUNTIFS(Sales_Data[Manufacturer Name],Sales_Data[[#This Row],[Manufacturer Name]])</f>
        <v>3.952569169960474E-3</v>
      </c>
    </row>
    <row r="673" spans="1:17" x14ac:dyDescent="0.25">
      <c r="A673">
        <v>995</v>
      </c>
      <c r="B673" s="2">
        <v>42073</v>
      </c>
      <c r="C673" s="2" t="str">
        <f>TEXT(Sales_Data[[#This Row],[Date]],"yyyy")</f>
        <v>2015</v>
      </c>
      <c r="D673" s="2" t="str">
        <f>TEXT(Sales_Data[[#This Row],[Date]],"mmmm")</f>
        <v>March</v>
      </c>
      <c r="E673" s="2" t="str">
        <f>TEXT(Sales_Data[[#This Row],[Date]],"dddd")</f>
        <v>Tuesday</v>
      </c>
      <c r="F673" t="s">
        <v>957</v>
      </c>
      <c r="G673">
        <v>1</v>
      </c>
      <c r="H673" s="3">
        <v>7181.37</v>
      </c>
      <c r="I673" t="s">
        <v>20</v>
      </c>
      <c r="J673" t="str">
        <f>INDEX(Location[State],MATCH(Sales_Data[[#This Row],[Zip]],Location[Zip],0))</f>
        <v>Ontario</v>
      </c>
      <c r="K673" t="str">
        <f>INDEX(Product[Product Name],MATCH(Sales_Data[[#This Row],[ProductID]],Product[ProductID],0))</f>
        <v>Natura UC-58</v>
      </c>
      <c r="L673">
        <f>1/COUNTIFS(Sales_Data[Product Name],Sales_Data[[#This Row],[Product Name]])</f>
        <v>0.25</v>
      </c>
      <c r="M673" t="str">
        <f>INDEX(Product[Category],MATCH(Sales_Data[[#This Row],[ProductID]],Product[ProductID],0))</f>
        <v>Urban</v>
      </c>
      <c r="N673" t="str">
        <f>INDEX(Product[Segment],MATCH(Sales_Data[[#This Row],[ProductID]],Product[ProductID],0))</f>
        <v>Convenience</v>
      </c>
      <c r="O673">
        <f>INDEX(Product[ManufacturerID],MATCH(Sales_Data[[#This Row],[ProductID]],Product[ProductID],0))</f>
        <v>8</v>
      </c>
      <c r="P673" s="5" t="str">
        <f>INDEX(Manufacturer[Manufacturer Name],MATCH(Sales_Data[[#This Row],[Manufacturer ID]],Manufacturer[ManufacturerID],0))</f>
        <v>Natura</v>
      </c>
      <c r="Q673" s="5">
        <f>1/COUNTIFS(Sales_Data[Manufacturer Name],Sales_Data[[#This Row],[Manufacturer Name]])</f>
        <v>3.952569169960474E-3</v>
      </c>
    </row>
    <row r="674" spans="1:17" x14ac:dyDescent="0.25">
      <c r="A674">
        <v>995</v>
      </c>
      <c r="B674" s="2">
        <v>42109</v>
      </c>
      <c r="C674" s="2" t="str">
        <f>TEXT(Sales_Data[[#This Row],[Date]],"yyyy")</f>
        <v>2015</v>
      </c>
      <c r="D674" s="2" t="str">
        <f>TEXT(Sales_Data[[#This Row],[Date]],"mmmm")</f>
        <v>April</v>
      </c>
      <c r="E674" s="2" t="str">
        <f>TEXT(Sales_Data[[#This Row],[Date]],"dddd")</f>
        <v>Wednesday</v>
      </c>
      <c r="F674" t="s">
        <v>1212</v>
      </c>
      <c r="G674">
        <v>1</v>
      </c>
      <c r="H674" s="3">
        <v>7118.37</v>
      </c>
      <c r="I674" t="s">
        <v>20</v>
      </c>
      <c r="J674" t="str">
        <f>INDEX(Location[State],MATCH(Sales_Data[[#This Row],[Zip]],Location[Zip],0))</f>
        <v>Manitoba</v>
      </c>
      <c r="K674" t="str">
        <f>INDEX(Product[Product Name],MATCH(Sales_Data[[#This Row],[ProductID]],Product[ProductID],0))</f>
        <v>Natura UC-58</v>
      </c>
      <c r="L674">
        <f>1/COUNTIFS(Sales_Data[Product Name],Sales_Data[[#This Row],[Product Name]])</f>
        <v>0.25</v>
      </c>
      <c r="M674" t="str">
        <f>INDEX(Product[Category],MATCH(Sales_Data[[#This Row],[ProductID]],Product[ProductID],0))</f>
        <v>Urban</v>
      </c>
      <c r="N674" t="str">
        <f>INDEX(Product[Segment],MATCH(Sales_Data[[#This Row],[ProductID]],Product[ProductID],0))</f>
        <v>Convenience</v>
      </c>
      <c r="O674">
        <f>INDEX(Product[ManufacturerID],MATCH(Sales_Data[[#This Row],[ProductID]],Product[ProductID],0))</f>
        <v>8</v>
      </c>
      <c r="P674" s="5" t="str">
        <f>INDEX(Manufacturer[Manufacturer Name],MATCH(Sales_Data[[#This Row],[Manufacturer ID]],Manufacturer[ManufacturerID],0))</f>
        <v>Natura</v>
      </c>
      <c r="Q674" s="5">
        <f>1/COUNTIFS(Sales_Data[Manufacturer Name],Sales_Data[[#This Row],[Manufacturer Name]])</f>
        <v>3.952569169960474E-3</v>
      </c>
    </row>
    <row r="675" spans="1:17" x14ac:dyDescent="0.25">
      <c r="A675">
        <v>995</v>
      </c>
      <c r="B675" s="2">
        <v>42172</v>
      </c>
      <c r="C675" s="2" t="str">
        <f>TEXT(Sales_Data[[#This Row],[Date]],"yyyy")</f>
        <v>2015</v>
      </c>
      <c r="D675" s="2" t="str">
        <f>TEXT(Sales_Data[[#This Row],[Date]],"mmmm")</f>
        <v>June</v>
      </c>
      <c r="E675" s="2" t="str">
        <f>TEXT(Sales_Data[[#This Row],[Date]],"dddd")</f>
        <v>Wednesday</v>
      </c>
      <c r="F675" t="s">
        <v>1346</v>
      </c>
      <c r="G675">
        <v>1</v>
      </c>
      <c r="H675" s="3">
        <v>7118.37</v>
      </c>
      <c r="I675" t="s">
        <v>20</v>
      </c>
      <c r="J675" t="str">
        <f>INDEX(Location[State],MATCH(Sales_Data[[#This Row],[Zip]],Location[Zip],0))</f>
        <v>Alberta</v>
      </c>
      <c r="K675" t="str">
        <f>INDEX(Product[Product Name],MATCH(Sales_Data[[#This Row],[ProductID]],Product[ProductID],0))</f>
        <v>Natura UC-58</v>
      </c>
      <c r="L675">
        <f>1/COUNTIFS(Sales_Data[Product Name],Sales_Data[[#This Row],[Product Name]])</f>
        <v>0.25</v>
      </c>
      <c r="M675" t="str">
        <f>INDEX(Product[Category],MATCH(Sales_Data[[#This Row],[ProductID]],Product[ProductID],0))</f>
        <v>Urban</v>
      </c>
      <c r="N675" t="str">
        <f>INDEX(Product[Segment],MATCH(Sales_Data[[#This Row],[ProductID]],Product[ProductID],0))</f>
        <v>Convenience</v>
      </c>
      <c r="O675">
        <f>INDEX(Product[ManufacturerID],MATCH(Sales_Data[[#This Row],[ProductID]],Product[ProductID],0))</f>
        <v>8</v>
      </c>
      <c r="P675" s="5" t="str">
        <f>INDEX(Manufacturer[Manufacturer Name],MATCH(Sales_Data[[#This Row],[Manufacturer ID]],Manufacturer[ManufacturerID],0))</f>
        <v>Natura</v>
      </c>
      <c r="Q675" s="5">
        <f>1/COUNTIFS(Sales_Data[Manufacturer Name],Sales_Data[[#This Row],[Manufacturer Name]])</f>
        <v>3.952569169960474E-3</v>
      </c>
    </row>
    <row r="676" spans="1:17" x14ac:dyDescent="0.25">
      <c r="A676">
        <v>995</v>
      </c>
      <c r="B676" s="2">
        <v>42089</v>
      </c>
      <c r="C676" s="2" t="str">
        <f>TEXT(Sales_Data[[#This Row],[Date]],"yyyy")</f>
        <v>2015</v>
      </c>
      <c r="D676" s="2" t="str">
        <f>TEXT(Sales_Data[[#This Row],[Date]],"mmmm")</f>
        <v>March</v>
      </c>
      <c r="E676" s="2" t="str">
        <f>TEXT(Sales_Data[[#This Row],[Date]],"dddd")</f>
        <v>Thursday</v>
      </c>
      <c r="F676" t="s">
        <v>1227</v>
      </c>
      <c r="G676">
        <v>1</v>
      </c>
      <c r="H676" s="3">
        <v>7181.37</v>
      </c>
      <c r="I676" t="s">
        <v>20</v>
      </c>
      <c r="J676" t="str">
        <f>INDEX(Location[State],MATCH(Sales_Data[[#This Row],[Zip]],Location[Zip],0))</f>
        <v>Manitoba</v>
      </c>
      <c r="K676" t="str">
        <f>INDEX(Product[Product Name],MATCH(Sales_Data[[#This Row],[ProductID]],Product[ProductID],0))</f>
        <v>Natura UC-58</v>
      </c>
      <c r="L676">
        <f>1/COUNTIFS(Sales_Data[Product Name],Sales_Data[[#This Row],[Product Name]])</f>
        <v>0.25</v>
      </c>
      <c r="M676" t="str">
        <f>INDEX(Product[Category],MATCH(Sales_Data[[#This Row],[ProductID]],Product[ProductID],0))</f>
        <v>Urban</v>
      </c>
      <c r="N676" t="str">
        <f>INDEX(Product[Segment],MATCH(Sales_Data[[#This Row],[ProductID]],Product[ProductID],0))</f>
        <v>Convenience</v>
      </c>
      <c r="O676">
        <f>INDEX(Product[ManufacturerID],MATCH(Sales_Data[[#This Row],[ProductID]],Product[ProductID],0))</f>
        <v>8</v>
      </c>
      <c r="P676" s="5" t="str">
        <f>INDEX(Manufacturer[Manufacturer Name],MATCH(Sales_Data[[#This Row],[Manufacturer ID]],Manufacturer[ManufacturerID],0))</f>
        <v>Natura</v>
      </c>
      <c r="Q676" s="5">
        <f>1/COUNTIFS(Sales_Data[Manufacturer Name],Sales_Data[[#This Row],[Manufacturer Name]])</f>
        <v>3.952569169960474E-3</v>
      </c>
    </row>
    <row r="677" spans="1:17" x14ac:dyDescent="0.25">
      <c r="A677">
        <v>996</v>
      </c>
      <c r="B677" s="2">
        <v>42044</v>
      </c>
      <c r="C677" s="2" t="str">
        <f>TEXT(Sales_Data[[#This Row],[Date]],"yyyy")</f>
        <v>2015</v>
      </c>
      <c r="D677" s="2" t="str">
        <f>TEXT(Sales_Data[[#This Row],[Date]],"mmmm")</f>
        <v>February</v>
      </c>
      <c r="E677" s="2" t="str">
        <f>TEXT(Sales_Data[[#This Row],[Date]],"dddd")</f>
        <v>Monday</v>
      </c>
      <c r="F677" t="s">
        <v>1218</v>
      </c>
      <c r="G677">
        <v>1</v>
      </c>
      <c r="H677" s="3">
        <v>8630.3700000000008</v>
      </c>
      <c r="I677" t="s">
        <v>20</v>
      </c>
      <c r="J677" t="str">
        <f>INDEX(Location[State],MATCH(Sales_Data[[#This Row],[Zip]],Location[Zip],0))</f>
        <v>Manitoba</v>
      </c>
      <c r="K677" t="str">
        <f>INDEX(Product[Product Name],MATCH(Sales_Data[[#This Row],[ProductID]],Product[ProductID],0))</f>
        <v>Natura UC-59</v>
      </c>
      <c r="L677">
        <f>1/COUNTIFS(Sales_Data[Product Name],Sales_Data[[#This Row],[Product Name]])</f>
        <v>0.25</v>
      </c>
      <c r="M677" t="str">
        <f>INDEX(Product[Category],MATCH(Sales_Data[[#This Row],[ProductID]],Product[ProductID],0))</f>
        <v>Urban</v>
      </c>
      <c r="N677" t="str">
        <f>INDEX(Product[Segment],MATCH(Sales_Data[[#This Row],[ProductID]],Product[ProductID],0))</f>
        <v>Convenience</v>
      </c>
      <c r="O677">
        <f>INDEX(Product[ManufacturerID],MATCH(Sales_Data[[#This Row],[ProductID]],Product[ProductID],0))</f>
        <v>8</v>
      </c>
      <c r="P677" s="5" t="str">
        <f>INDEX(Manufacturer[Manufacturer Name],MATCH(Sales_Data[[#This Row],[Manufacturer ID]],Manufacturer[ManufacturerID],0))</f>
        <v>Natura</v>
      </c>
      <c r="Q677" s="5">
        <f>1/COUNTIFS(Sales_Data[Manufacturer Name],Sales_Data[[#This Row],[Manufacturer Name]])</f>
        <v>3.952569169960474E-3</v>
      </c>
    </row>
    <row r="678" spans="1:17" x14ac:dyDescent="0.25">
      <c r="A678">
        <v>996</v>
      </c>
      <c r="B678" s="2">
        <v>42094</v>
      </c>
      <c r="C678" s="2" t="str">
        <f>TEXT(Sales_Data[[#This Row],[Date]],"yyyy")</f>
        <v>2015</v>
      </c>
      <c r="D678" s="2" t="str">
        <f>TEXT(Sales_Data[[#This Row],[Date]],"mmmm")</f>
        <v>March</v>
      </c>
      <c r="E678" s="2" t="str">
        <f>TEXT(Sales_Data[[#This Row],[Date]],"dddd")</f>
        <v>Tuesday</v>
      </c>
      <c r="F678" t="s">
        <v>945</v>
      </c>
      <c r="G678">
        <v>1</v>
      </c>
      <c r="H678" s="3">
        <v>8630.3700000000008</v>
      </c>
      <c r="I678" t="s">
        <v>20</v>
      </c>
      <c r="J678" t="str">
        <f>INDEX(Location[State],MATCH(Sales_Data[[#This Row],[Zip]],Location[Zip],0))</f>
        <v>Ontario</v>
      </c>
      <c r="K678" t="str">
        <f>INDEX(Product[Product Name],MATCH(Sales_Data[[#This Row],[ProductID]],Product[ProductID],0))</f>
        <v>Natura UC-59</v>
      </c>
      <c r="L678">
        <f>1/COUNTIFS(Sales_Data[Product Name],Sales_Data[[#This Row],[Product Name]])</f>
        <v>0.25</v>
      </c>
      <c r="M678" t="str">
        <f>INDEX(Product[Category],MATCH(Sales_Data[[#This Row],[ProductID]],Product[ProductID],0))</f>
        <v>Urban</v>
      </c>
      <c r="N678" t="str">
        <f>INDEX(Product[Segment],MATCH(Sales_Data[[#This Row],[ProductID]],Product[ProductID],0))</f>
        <v>Convenience</v>
      </c>
      <c r="O678">
        <f>INDEX(Product[ManufacturerID],MATCH(Sales_Data[[#This Row],[ProductID]],Product[ProductID],0))</f>
        <v>8</v>
      </c>
      <c r="P678" s="5" t="str">
        <f>INDEX(Manufacturer[Manufacturer Name],MATCH(Sales_Data[[#This Row],[Manufacturer ID]],Manufacturer[ManufacturerID],0))</f>
        <v>Natura</v>
      </c>
      <c r="Q678" s="5">
        <f>1/COUNTIFS(Sales_Data[Manufacturer Name],Sales_Data[[#This Row],[Manufacturer Name]])</f>
        <v>3.952569169960474E-3</v>
      </c>
    </row>
    <row r="679" spans="1:17" x14ac:dyDescent="0.25">
      <c r="A679">
        <v>996</v>
      </c>
      <c r="B679" s="2">
        <v>42013</v>
      </c>
      <c r="C679" s="2" t="str">
        <f>TEXT(Sales_Data[[#This Row],[Date]],"yyyy")</f>
        <v>2015</v>
      </c>
      <c r="D679" s="2" t="str">
        <f>TEXT(Sales_Data[[#This Row],[Date]],"mmmm")</f>
        <v>January</v>
      </c>
      <c r="E679" s="2" t="str">
        <f>TEXT(Sales_Data[[#This Row],[Date]],"dddd")</f>
        <v>Friday</v>
      </c>
      <c r="F679" t="s">
        <v>1220</v>
      </c>
      <c r="G679">
        <v>1</v>
      </c>
      <c r="H679" s="3">
        <v>8630.3700000000008</v>
      </c>
      <c r="I679" t="s">
        <v>20</v>
      </c>
      <c r="J679" t="str">
        <f>INDEX(Location[State],MATCH(Sales_Data[[#This Row],[Zip]],Location[Zip],0))</f>
        <v>Manitoba</v>
      </c>
      <c r="K679" t="str">
        <f>INDEX(Product[Product Name],MATCH(Sales_Data[[#This Row],[ProductID]],Product[ProductID],0))</f>
        <v>Natura UC-59</v>
      </c>
      <c r="L679">
        <f>1/COUNTIFS(Sales_Data[Product Name],Sales_Data[[#This Row],[Product Name]])</f>
        <v>0.25</v>
      </c>
      <c r="M679" t="str">
        <f>INDEX(Product[Category],MATCH(Sales_Data[[#This Row],[ProductID]],Product[ProductID],0))</f>
        <v>Urban</v>
      </c>
      <c r="N679" t="str">
        <f>INDEX(Product[Segment],MATCH(Sales_Data[[#This Row],[ProductID]],Product[ProductID],0))</f>
        <v>Convenience</v>
      </c>
      <c r="O679">
        <f>INDEX(Product[ManufacturerID],MATCH(Sales_Data[[#This Row],[ProductID]],Product[ProductID],0))</f>
        <v>8</v>
      </c>
      <c r="P679" s="5" t="str">
        <f>INDEX(Manufacturer[Manufacturer Name],MATCH(Sales_Data[[#This Row],[Manufacturer ID]],Manufacturer[ManufacturerID],0))</f>
        <v>Natura</v>
      </c>
      <c r="Q679" s="5">
        <f>1/COUNTIFS(Sales_Data[Manufacturer Name],Sales_Data[[#This Row],[Manufacturer Name]])</f>
        <v>3.952569169960474E-3</v>
      </c>
    </row>
    <row r="680" spans="1:17" x14ac:dyDescent="0.25">
      <c r="A680">
        <v>996</v>
      </c>
      <c r="B680" s="2">
        <v>42085</v>
      </c>
      <c r="C680" s="2" t="str">
        <f>TEXT(Sales_Data[[#This Row],[Date]],"yyyy")</f>
        <v>2015</v>
      </c>
      <c r="D680" s="2" t="str">
        <f>TEXT(Sales_Data[[#This Row],[Date]],"mmmm")</f>
        <v>March</v>
      </c>
      <c r="E680" s="2" t="str">
        <f>TEXT(Sales_Data[[#This Row],[Date]],"dddd")</f>
        <v>Sunday</v>
      </c>
      <c r="F680" t="s">
        <v>1400</v>
      </c>
      <c r="G680">
        <v>1</v>
      </c>
      <c r="H680" s="3">
        <v>8756.3700000000008</v>
      </c>
      <c r="I680" t="s">
        <v>20</v>
      </c>
      <c r="J680" t="str">
        <f>INDEX(Location[State],MATCH(Sales_Data[[#This Row],[Zip]],Location[Zip],0))</f>
        <v>Alberta</v>
      </c>
      <c r="K680" t="str">
        <f>INDEX(Product[Product Name],MATCH(Sales_Data[[#This Row],[ProductID]],Product[ProductID],0))</f>
        <v>Natura UC-59</v>
      </c>
      <c r="L680">
        <f>1/COUNTIFS(Sales_Data[Product Name],Sales_Data[[#This Row],[Product Name]])</f>
        <v>0.25</v>
      </c>
      <c r="M680" t="str">
        <f>INDEX(Product[Category],MATCH(Sales_Data[[#This Row],[ProductID]],Product[ProductID],0))</f>
        <v>Urban</v>
      </c>
      <c r="N680" t="str">
        <f>INDEX(Product[Segment],MATCH(Sales_Data[[#This Row],[ProductID]],Product[ProductID],0))</f>
        <v>Convenience</v>
      </c>
      <c r="O680">
        <f>INDEX(Product[ManufacturerID],MATCH(Sales_Data[[#This Row],[ProductID]],Product[ProductID],0))</f>
        <v>8</v>
      </c>
      <c r="P680" s="5" t="str">
        <f>INDEX(Manufacturer[Manufacturer Name],MATCH(Sales_Data[[#This Row],[Manufacturer ID]],Manufacturer[ManufacturerID],0))</f>
        <v>Natura</v>
      </c>
      <c r="Q680" s="5">
        <f>1/COUNTIFS(Sales_Data[Manufacturer Name],Sales_Data[[#This Row],[Manufacturer Name]])</f>
        <v>3.952569169960474E-3</v>
      </c>
    </row>
    <row r="681" spans="1:17" x14ac:dyDescent="0.25">
      <c r="A681">
        <v>999</v>
      </c>
      <c r="B681" s="2">
        <v>42123</v>
      </c>
      <c r="C681" s="2" t="str">
        <f>TEXT(Sales_Data[[#This Row],[Date]],"yyyy")</f>
        <v>2015</v>
      </c>
      <c r="D681" s="2" t="str">
        <f>TEXT(Sales_Data[[#This Row],[Date]],"mmmm")</f>
        <v>April</v>
      </c>
      <c r="E681" s="2" t="str">
        <f>TEXT(Sales_Data[[#This Row],[Date]],"dddd")</f>
        <v>Wednesday</v>
      </c>
      <c r="F681" t="s">
        <v>1577</v>
      </c>
      <c r="G681">
        <v>1</v>
      </c>
      <c r="H681" s="3">
        <v>9386.3700000000008</v>
      </c>
      <c r="I681" t="s">
        <v>20</v>
      </c>
      <c r="J681" t="str">
        <f>INDEX(Location[State],MATCH(Sales_Data[[#This Row],[Zip]],Location[Zip],0))</f>
        <v>British Columbia</v>
      </c>
      <c r="K681" t="str">
        <f>INDEX(Product[Product Name],MATCH(Sales_Data[[#This Row],[ProductID]],Product[ProductID],0))</f>
        <v>Natura UC-62</v>
      </c>
      <c r="L681">
        <f>1/COUNTIFS(Sales_Data[Product Name],Sales_Data[[#This Row],[Product Name]])</f>
        <v>1</v>
      </c>
      <c r="M681" t="str">
        <f>INDEX(Product[Category],MATCH(Sales_Data[[#This Row],[ProductID]],Product[ProductID],0))</f>
        <v>Urban</v>
      </c>
      <c r="N681" t="str">
        <f>INDEX(Product[Segment],MATCH(Sales_Data[[#This Row],[ProductID]],Product[ProductID],0))</f>
        <v>Convenience</v>
      </c>
      <c r="O681">
        <f>INDEX(Product[ManufacturerID],MATCH(Sales_Data[[#This Row],[ProductID]],Product[ProductID],0))</f>
        <v>8</v>
      </c>
      <c r="P681" s="5" t="str">
        <f>INDEX(Manufacturer[Manufacturer Name],MATCH(Sales_Data[[#This Row],[Manufacturer ID]],Manufacturer[ManufacturerID],0))</f>
        <v>Natura</v>
      </c>
      <c r="Q681" s="5">
        <f>1/COUNTIFS(Sales_Data[Manufacturer Name],Sales_Data[[#This Row],[Manufacturer Name]])</f>
        <v>3.952569169960474E-3</v>
      </c>
    </row>
    <row r="682" spans="1:17" x14ac:dyDescent="0.25">
      <c r="A682">
        <v>1000</v>
      </c>
      <c r="B682" s="2">
        <v>42013</v>
      </c>
      <c r="C682" s="2" t="str">
        <f>TEXT(Sales_Data[[#This Row],[Date]],"yyyy")</f>
        <v>2015</v>
      </c>
      <c r="D682" s="2" t="str">
        <f>TEXT(Sales_Data[[#This Row],[Date]],"mmmm")</f>
        <v>January</v>
      </c>
      <c r="E682" s="2" t="str">
        <f>TEXT(Sales_Data[[#This Row],[Date]],"dddd")</f>
        <v>Friday</v>
      </c>
      <c r="F682" t="s">
        <v>1564</v>
      </c>
      <c r="G682">
        <v>1</v>
      </c>
      <c r="H682" s="3">
        <v>1290.8699999999999</v>
      </c>
      <c r="I682" t="s">
        <v>20</v>
      </c>
      <c r="J682" t="str">
        <f>INDEX(Location[State],MATCH(Sales_Data[[#This Row],[Zip]],Location[Zip],0))</f>
        <v>British Columbia</v>
      </c>
      <c r="K682" t="str">
        <f>INDEX(Product[Product Name],MATCH(Sales_Data[[#This Row],[ProductID]],Product[ProductID],0))</f>
        <v>Natura YY-01</v>
      </c>
      <c r="L682">
        <f>1/COUNTIFS(Sales_Data[Product Name],Sales_Data[[#This Row],[Product Name]])</f>
        <v>0.14285714285714285</v>
      </c>
      <c r="M682" t="str">
        <f>INDEX(Product[Category],MATCH(Sales_Data[[#This Row],[ProductID]],Product[ProductID],0))</f>
        <v>Youth</v>
      </c>
      <c r="N682" t="str">
        <f>INDEX(Product[Segment],MATCH(Sales_Data[[#This Row],[ProductID]],Product[ProductID],0))</f>
        <v>Youth</v>
      </c>
      <c r="O682">
        <f>INDEX(Product[ManufacturerID],MATCH(Sales_Data[[#This Row],[ProductID]],Product[ProductID],0))</f>
        <v>8</v>
      </c>
      <c r="P682" s="5" t="str">
        <f>INDEX(Manufacturer[Manufacturer Name],MATCH(Sales_Data[[#This Row],[Manufacturer ID]],Manufacturer[ManufacturerID],0))</f>
        <v>Natura</v>
      </c>
      <c r="Q682" s="5">
        <f>1/COUNTIFS(Sales_Data[Manufacturer Name],Sales_Data[[#This Row],[Manufacturer Name]])</f>
        <v>3.952569169960474E-3</v>
      </c>
    </row>
    <row r="683" spans="1:17" x14ac:dyDescent="0.25">
      <c r="A683">
        <v>1000</v>
      </c>
      <c r="B683" s="2">
        <v>42134</v>
      </c>
      <c r="C683" s="2" t="str">
        <f>TEXT(Sales_Data[[#This Row],[Date]],"yyyy")</f>
        <v>2015</v>
      </c>
      <c r="D683" s="2" t="str">
        <f>TEXT(Sales_Data[[#This Row],[Date]],"mmmm")</f>
        <v>May</v>
      </c>
      <c r="E683" s="2" t="str">
        <f>TEXT(Sales_Data[[#This Row],[Date]],"dddd")</f>
        <v>Sunday</v>
      </c>
      <c r="F683" t="s">
        <v>675</v>
      </c>
      <c r="G683">
        <v>1</v>
      </c>
      <c r="H683" s="3">
        <v>1290.8699999999999</v>
      </c>
      <c r="I683" t="s">
        <v>20</v>
      </c>
      <c r="J683" t="str">
        <f>INDEX(Location[State],MATCH(Sales_Data[[#This Row],[Zip]],Location[Zip],0))</f>
        <v>Ontario</v>
      </c>
      <c r="K683" t="str">
        <f>INDEX(Product[Product Name],MATCH(Sales_Data[[#This Row],[ProductID]],Product[ProductID],0))</f>
        <v>Natura YY-01</v>
      </c>
      <c r="L683">
        <f>1/COUNTIFS(Sales_Data[Product Name],Sales_Data[[#This Row],[Product Name]])</f>
        <v>0.14285714285714285</v>
      </c>
      <c r="M683" t="str">
        <f>INDEX(Product[Category],MATCH(Sales_Data[[#This Row],[ProductID]],Product[ProductID],0))</f>
        <v>Youth</v>
      </c>
      <c r="N683" t="str">
        <f>INDEX(Product[Segment],MATCH(Sales_Data[[#This Row],[ProductID]],Product[ProductID],0))</f>
        <v>Youth</v>
      </c>
      <c r="O683">
        <f>INDEX(Product[ManufacturerID],MATCH(Sales_Data[[#This Row],[ProductID]],Product[ProductID],0))</f>
        <v>8</v>
      </c>
      <c r="P683" s="5" t="str">
        <f>INDEX(Manufacturer[Manufacturer Name],MATCH(Sales_Data[[#This Row],[Manufacturer ID]],Manufacturer[ManufacturerID],0))</f>
        <v>Natura</v>
      </c>
      <c r="Q683" s="5">
        <f>1/COUNTIFS(Sales_Data[Manufacturer Name],Sales_Data[[#This Row],[Manufacturer Name]])</f>
        <v>3.952569169960474E-3</v>
      </c>
    </row>
    <row r="684" spans="1:17" x14ac:dyDescent="0.25">
      <c r="A684">
        <v>1000</v>
      </c>
      <c r="B684" s="2">
        <v>42137</v>
      </c>
      <c r="C684" s="2" t="str">
        <f>TEXT(Sales_Data[[#This Row],[Date]],"yyyy")</f>
        <v>2015</v>
      </c>
      <c r="D684" s="2" t="str">
        <f>TEXT(Sales_Data[[#This Row],[Date]],"mmmm")</f>
        <v>May</v>
      </c>
      <c r="E684" s="2" t="str">
        <f>TEXT(Sales_Data[[#This Row],[Date]],"dddd")</f>
        <v>Wednesday</v>
      </c>
      <c r="F684" t="s">
        <v>1563</v>
      </c>
      <c r="G684">
        <v>1</v>
      </c>
      <c r="H684" s="3">
        <v>1353.87</v>
      </c>
      <c r="I684" t="s">
        <v>20</v>
      </c>
      <c r="J684" t="str">
        <f>INDEX(Location[State],MATCH(Sales_Data[[#This Row],[Zip]],Location[Zip],0))</f>
        <v>British Columbia</v>
      </c>
      <c r="K684" t="str">
        <f>INDEX(Product[Product Name],MATCH(Sales_Data[[#This Row],[ProductID]],Product[ProductID],0))</f>
        <v>Natura YY-01</v>
      </c>
      <c r="L684">
        <f>1/COUNTIFS(Sales_Data[Product Name],Sales_Data[[#This Row],[Product Name]])</f>
        <v>0.14285714285714285</v>
      </c>
      <c r="M684" t="str">
        <f>INDEX(Product[Category],MATCH(Sales_Data[[#This Row],[ProductID]],Product[ProductID],0))</f>
        <v>Youth</v>
      </c>
      <c r="N684" t="str">
        <f>INDEX(Product[Segment],MATCH(Sales_Data[[#This Row],[ProductID]],Product[ProductID],0))</f>
        <v>Youth</v>
      </c>
      <c r="O684">
        <f>INDEX(Product[ManufacturerID],MATCH(Sales_Data[[#This Row],[ProductID]],Product[ProductID],0))</f>
        <v>8</v>
      </c>
      <c r="P684" s="5" t="str">
        <f>INDEX(Manufacturer[Manufacturer Name],MATCH(Sales_Data[[#This Row],[Manufacturer ID]],Manufacturer[ManufacturerID],0))</f>
        <v>Natura</v>
      </c>
      <c r="Q684" s="5">
        <f>1/COUNTIFS(Sales_Data[Manufacturer Name],Sales_Data[[#This Row],[Manufacturer Name]])</f>
        <v>3.952569169960474E-3</v>
      </c>
    </row>
    <row r="685" spans="1:17" x14ac:dyDescent="0.25">
      <c r="A685">
        <v>1000</v>
      </c>
      <c r="B685" s="2">
        <v>42114</v>
      </c>
      <c r="C685" s="2" t="str">
        <f>TEXT(Sales_Data[[#This Row],[Date]],"yyyy")</f>
        <v>2015</v>
      </c>
      <c r="D685" s="2" t="str">
        <f>TEXT(Sales_Data[[#This Row],[Date]],"mmmm")</f>
        <v>April</v>
      </c>
      <c r="E685" s="2" t="str">
        <f>TEXT(Sales_Data[[#This Row],[Date]],"dddd")</f>
        <v>Monday</v>
      </c>
      <c r="F685" t="s">
        <v>1400</v>
      </c>
      <c r="G685">
        <v>1</v>
      </c>
      <c r="H685" s="3">
        <v>1290.8699999999999</v>
      </c>
      <c r="I685" t="s">
        <v>20</v>
      </c>
      <c r="J685" t="str">
        <f>INDEX(Location[State],MATCH(Sales_Data[[#This Row],[Zip]],Location[Zip],0))</f>
        <v>Alberta</v>
      </c>
      <c r="K685" t="str">
        <f>INDEX(Product[Product Name],MATCH(Sales_Data[[#This Row],[ProductID]],Product[ProductID],0))</f>
        <v>Natura YY-01</v>
      </c>
      <c r="L685">
        <f>1/COUNTIFS(Sales_Data[Product Name],Sales_Data[[#This Row],[Product Name]])</f>
        <v>0.14285714285714285</v>
      </c>
      <c r="M685" t="str">
        <f>INDEX(Product[Category],MATCH(Sales_Data[[#This Row],[ProductID]],Product[ProductID],0))</f>
        <v>Youth</v>
      </c>
      <c r="N685" t="str">
        <f>INDEX(Product[Segment],MATCH(Sales_Data[[#This Row],[ProductID]],Product[ProductID],0))</f>
        <v>Youth</v>
      </c>
      <c r="O685">
        <f>INDEX(Product[ManufacturerID],MATCH(Sales_Data[[#This Row],[ProductID]],Product[ProductID],0))</f>
        <v>8</v>
      </c>
      <c r="P685" s="5" t="str">
        <f>INDEX(Manufacturer[Manufacturer Name],MATCH(Sales_Data[[#This Row],[Manufacturer ID]],Manufacturer[ManufacturerID],0))</f>
        <v>Natura</v>
      </c>
      <c r="Q685" s="5">
        <f>1/COUNTIFS(Sales_Data[Manufacturer Name],Sales_Data[[#This Row],[Manufacturer Name]])</f>
        <v>3.952569169960474E-3</v>
      </c>
    </row>
    <row r="686" spans="1:17" x14ac:dyDescent="0.25">
      <c r="A686">
        <v>1000</v>
      </c>
      <c r="B686" s="2">
        <v>42138</v>
      </c>
      <c r="C686" s="2" t="str">
        <f>TEXT(Sales_Data[[#This Row],[Date]],"yyyy")</f>
        <v>2015</v>
      </c>
      <c r="D686" s="2" t="str">
        <f>TEXT(Sales_Data[[#This Row],[Date]],"mmmm")</f>
        <v>May</v>
      </c>
      <c r="E686" s="2" t="str">
        <f>TEXT(Sales_Data[[#This Row],[Date]],"dddd")</f>
        <v>Thursday</v>
      </c>
      <c r="F686" t="s">
        <v>680</v>
      </c>
      <c r="G686">
        <v>1</v>
      </c>
      <c r="H686" s="3">
        <v>1290.8699999999999</v>
      </c>
      <c r="I686" t="s">
        <v>20</v>
      </c>
      <c r="J686" t="str">
        <f>INDEX(Location[State],MATCH(Sales_Data[[#This Row],[Zip]],Location[Zip],0))</f>
        <v>Ontario</v>
      </c>
      <c r="K686" t="str">
        <f>INDEX(Product[Product Name],MATCH(Sales_Data[[#This Row],[ProductID]],Product[ProductID],0))</f>
        <v>Natura YY-01</v>
      </c>
      <c r="L686">
        <f>1/COUNTIFS(Sales_Data[Product Name],Sales_Data[[#This Row],[Product Name]])</f>
        <v>0.14285714285714285</v>
      </c>
      <c r="M686" t="str">
        <f>INDEX(Product[Category],MATCH(Sales_Data[[#This Row],[ProductID]],Product[ProductID],0))</f>
        <v>Youth</v>
      </c>
      <c r="N686" t="str">
        <f>INDEX(Product[Segment],MATCH(Sales_Data[[#This Row],[ProductID]],Product[ProductID],0))</f>
        <v>Youth</v>
      </c>
      <c r="O686">
        <f>INDEX(Product[ManufacturerID],MATCH(Sales_Data[[#This Row],[ProductID]],Product[ProductID],0))</f>
        <v>8</v>
      </c>
      <c r="P686" s="5" t="str">
        <f>INDEX(Manufacturer[Manufacturer Name],MATCH(Sales_Data[[#This Row],[Manufacturer ID]],Manufacturer[ManufacturerID],0))</f>
        <v>Natura</v>
      </c>
      <c r="Q686" s="5">
        <f>1/COUNTIFS(Sales_Data[Manufacturer Name],Sales_Data[[#This Row],[Manufacturer Name]])</f>
        <v>3.952569169960474E-3</v>
      </c>
    </row>
    <row r="687" spans="1:17" x14ac:dyDescent="0.25">
      <c r="A687">
        <v>1000</v>
      </c>
      <c r="B687" s="2">
        <v>42143</v>
      </c>
      <c r="C687" s="2" t="str">
        <f>TEXT(Sales_Data[[#This Row],[Date]],"yyyy")</f>
        <v>2015</v>
      </c>
      <c r="D687" s="2" t="str">
        <f>TEXT(Sales_Data[[#This Row],[Date]],"mmmm")</f>
        <v>May</v>
      </c>
      <c r="E687" s="2" t="str">
        <f>TEXT(Sales_Data[[#This Row],[Date]],"dddd")</f>
        <v>Tuesday</v>
      </c>
      <c r="F687" t="s">
        <v>1230</v>
      </c>
      <c r="G687">
        <v>2</v>
      </c>
      <c r="H687" s="3">
        <v>2707.74</v>
      </c>
      <c r="I687" t="s">
        <v>20</v>
      </c>
      <c r="J687" t="str">
        <f>INDEX(Location[State],MATCH(Sales_Data[[#This Row],[Zip]],Location[Zip],0))</f>
        <v>Manitoba</v>
      </c>
      <c r="K687" t="str">
        <f>INDEX(Product[Product Name],MATCH(Sales_Data[[#This Row],[ProductID]],Product[ProductID],0))</f>
        <v>Natura YY-01</v>
      </c>
      <c r="L687">
        <f>1/COUNTIFS(Sales_Data[Product Name],Sales_Data[[#This Row],[Product Name]])</f>
        <v>0.14285714285714285</v>
      </c>
      <c r="M687" t="str">
        <f>INDEX(Product[Category],MATCH(Sales_Data[[#This Row],[ProductID]],Product[ProductID],0))</f>
        <v>Youth</v>
      </c>
      <c r="N687" t="str">
        <f>INDEX(Product[Segment],MATCH(Sales_Data[[#This Row],[ProductID]],Product[ProductID],0))</f>
        <v>Youth</v>
      </c>
      <c r="O687">
        <f>INDEX(Product[ManufacturerID],MATCH(Sales_Data[[#This Row],[ProductID]],Product[ProductID],0))</f>
        <v>8</v>
      </c>
      <c r="P687" s="5" t="str">
        <f>INDEX(Manufacturer[Manufacturer Name],MATCH(Sales_Data[[#This Row],[Manufacturer ID]],Manufacturer[ManufacturerID],0))</f>
        <v>Natura</v>
      </c>
      <c r="Q687" s="5">
        <f>1/COUNTIFS(Sales_Data[Manufacturer Name],Sales_Data[[#This Row],[Manufacturer Name]])</f>
        <v>3.952569169960474E-3</v>
      </c>
    </row>
    <row r="688" spans="1:17" x14ac:dyDescent="0.25">
      <c r="A688">
        <v>1000</v>
      </c>
      <c r="B688" s="2">
        <v>42115</v>
      </c>
      <c r="C688" s="2" t="str">
        <f>TEXT(Sales_Data[[#This Row],[Date]],"yyyy")</f>
        <v>2015</v>
      </c>
      <c r="D688" s="2" t="str">
        <f>TEXT(Sales_Data[[#This Row],[Date]],"mmmm")</f>
        <v>April</v>
      </c>
      <c r="E688" s="2" t="str">
        <f>TEXT(Sales_Data[[#This Row],[Date]],"dddd")</f>
        <v>Tuesday</v>
      </c>
      <c r="F688" t="s">
        <v>839</v>
      </c>
      <c r="G688">
        <v>1</v>
      </c>
      <c r="H688" s="3">
        <v>1353.87</v>
      </c>
      <c r="I688" t="s">
        <v>20</v>
      </c>
      <c r="J688" t="str">
        <f>INDEX(Location[State],MATCH(Sales_Data[[#This Row],[Zip]],Location[Zip],0))</f>
        <v>Ontario</v>
      </c>
      <c r="K688" t="str">
        <f>INDEX(Product[Product Name],MATCH(Sales_Data[[#This Row],[ProductID]],Product[ProductID],0))</f>
        <v>Natura YY-01</v>
      </c>
      <c r="L688">
        <f>1/COUNTIFS(Sales_Data[Product Name],Sales_Data[[#This Row],[Product Name]])</f>
        <v>0.14285714285714285</v>
      </c>
      <c r="M688" t="str">
        <f>INDEX(Product[Category],MATCH(Sales_Data[[#This Row],[ProductID]],Product[ProductID],0))</f>
        <v>Youth</v>
      </c>
      <c r="N688" t="str">
        <f>INDEX(Product[Segment],MATCH(Sales_Data[[#This Row],[ProductID]],Product[ProductID],0))</f>
        <v>Youth</v>
      </c>
      <c r="O688">
        <f>INDEX(Product[ManufacturerID],MATCH(Sales_Data[[#This Row],[ProductID]],Product[ProductID],0))</f>
        <v>8</v>
      </c>
      <c r="P688" s="5" t="str">
        <f>INDEX(Manufacturer[Manufacturer Name],MATCH(Sales_Data[[#This Row],[Manufacturer ID]],Manufacturer[ManufacturerID],0))</f>
        <v>Natura</v>
      </c>
      <c r="Q688" s="5">
        <f>1/COUNTIFS(Sales_Data[Manufacturer Name],Sales_Data[[#This Row],[Manufacturer Name]])</f>
        <v>3.952569169960474E-3</v>
      </c>
    </row>
    <row r="689" spans="1:17" x14ac:dyDescent="0.25">
      <c r="A689">
        <v>1001</v>
      </c>
      <c r="B689" s="2">
        <v>42136</v>
      </c>
      <c r="C689" s="2" t="str">
        <f>TEXT(Sales_Data[[#This Row],[Date]],"yyyy")</f>
        <v>2015</v>
      </c>
      <c r="D689" s="2" t="str">
        <f>TEXT(Sales_Data[[#This Row],[Date]],"mmmm")</f>
        <v>May</v>
      </c>
      <c r="E689" s="2" t="str">
        <f>TEXT(Sales_Data[[#This Row],[Date]],"dddd")</f>
        <v>Tuesday</v>
      </c>
      <c r="F689" t="s">
        <v>1576</v>
      </c>
      <c r="G689">
        <v>1</v>
      </c>
      <c r="H689" s="3">
        <v>5165.37</v>
      </c>
      <c r="I689" t="s">
        <v>20</v>
      </c>
      <c r="J689" t="str">
        <f>INDEX(Location[State],MATCH(Sales_Data[[#This Row],[Zip]],Location[Zip],0))</f>
        <v>British Columbia</v>
      </c>
      <c r="K689" t="str">
        <f>INDEX(Product[Product Name],MATCH(Sales_Data[[#This Row],[ProductID]],Product[ProductID],0))</f>
        <v>Natura YY-02</v>
      </c>
      <c r="L689">
        <f>1/COUNTIFS(Sales_Data[Product Name],Sales_Data[[#This Row],[Product Name]])</f>
        <v>1</v>
      </c>
      <c r="M689" t="str">
        <f>INDEX(Product[Category],MATCH(Sales_Data[[#This Row],[ProductID]],Product[ProductID],0))</f>
        <v>Youth</v>
      </c>
      <c r="N689" t="str">
        <f>INDEX(Product[Segment],MATCH(Sales_Data[[#This Row],[ProductID]],Product[ProductID],0))</f>
        <v>Youth</v>
      </c>
      <c r="O689">
        <f>INDEX(Product[ManufacturerID],MATCH(Sales_Data[[#This Row],[ProductID]],Product[ProductID],0))</f>
        <v>8</v>
      </c>
      <c r="P689" s="5" t="str">
        <f>INDEX(Manufacturer[Manufacturer Name],MATCH(Sales_Data[[#This Row],[Manufacturer ID]],Manufacturer[ManufacturerID],0))</f>
        <v>Natura</v>
      </c>
      <c r="Q689" s="5">
        <f>1/COUNTIFS(Sales_Data[Manufacturer Name],Sales_Data[[#This Row],[Manufacturer Name]])</f>
        <v>3.952569169960474E-3</v>
      </c>
    </row>
    <row r="690" spans="1:17" x14ac:dyDescent="0.25">
      <c r="A690">
        <v>1005</v>
      </c>
      <c r="B690" s="2">
        <v>42113</v>
      </c>
      <c r="C690" s="2" t="str">
        <f>TEXT(Sales_Data[[#This Row],[Date]],"yyyy")</f>
        <v>2015</v>
      </c>
      <c r="D690" s="2" t="str">
        <f>TEXT(Sales_Data[[#This Row],[Date]],"mmmm")</f>
        <v>April</v>
      </c>
      <c r="E690" s="2" t="str">
        <f>TEXT(Sales_Data[[#This Row],[Date]],"dddd")</f>
        <v>Sunday</v>
      </c>
      <c r="F690" t="s">
        <v>842</v>
      </c>
      <c r="G690">
        <v>1</v>
      </c>
      <c r="H690" s="3">
        <v>1511.37</v>
      </c>
      <c r="I690" t="s">
        <v>20</v>
      </c>
      <c r="J690" t="str">
        <f>INDEX(Location[State],MATCH(Sales_Data[[#This Row],[Zip]],Location[Zip],0))</f>
        <v>Ontario</v>
      </c>
      <c r="K690" t="str">
        <f>INDEX(Product[Product Name],MATCH(Sales_Data[[#This Row],[ProductID]],Product[ProductID],0))</f>
        <v>Natura YY-06</v>
      </c>
      <c r="L690">
        <f>1/COUNTIFS(Sales_Data[Product Name],Sales_Data[[#This Row],[Product Name]])</f>
        <v>1</v>
      </c>
      <c r="M690" t="str">
        <f>INDEX(Product[Category],MATCH(Sales_Data[[#This Row],[ProductID]],Product[ProductID],0))</f>
        <v>Youth</v>
      </c>
      <c r="N690" t="str">
        <f>INDEX(Product[Segment],MATCH(Sales_Data[[#This Row],[ProductID]],Product[ProductID],0))</f>
        <v>Youth</v>
      </c>
      <c r="O690">
        <f>INDEX(Product[ManufacturerID],MATCH(Sales_Data[[#This Row],[ProductID]],Product[ProductID],0))</f>
        <v>8</v>
      </c>
      <c r="P690" s="5" t="str">
        <f>INDEX(Manufacturer[Manufacturer Name],MATCH(Sales_Data[[#This Row],[Manufacturer ID]],Manufacturer[ManufacturerID],0))</f>
        <v>Natura</v>
      </c>
      <c r="Q690" s="5">
        <f>1/COUNTIFS(Sales_Data[Manufacturer Name],Sales_Data[[#This Row],[Manufacturer Name]])</f>
        <v>3.952569169960474E-3</v>
      </c>
    </row>
    <row r="691" spans="1:17" x14ac:dyDescent="0.25">
      <c r="A691">
        <v>1009</v>
      </c>
      <c r="B691" s="2">
        <v>42073</v>
      </c>
      <c r="C691" s="2" t="str">
        <f>TEXT(Sales_Data[[#This Row],[Date]],"yyyy")</f>
        <v>2015</v>
      </c>
      <c r="D691" s="2" t="str">
        <f>TEXT(Sales_Data[[#This Row],[Date]],"mmmm")</f>
        <v>March</v>
      </c>
      <c r="E691" s="2" t="str">
        <f>TEXT(Sales_Data[[#This Row],[Date]],"dddd")</f>
        <v>Tuesday</v>
      </c>
      <c r="F691" t="s">
        <v>1600</v>
      </c>
      <c r="G691">
        <v>1</v>
      </c>
      <c r="H691" s="3">
        <v>1353.87</v>
      </c>
      <c r="I691" t="s">
        <v>20</v>
      </c>
      <c r="J691" t="str">
        <f>INDEX(Location[State],MATCH(Sales_Data[[#This Row],[Zip]],Location[Zip],0))</f>
        <v>British Columbia</v>
      </c>
      <c r="K691" t="str">
        <f>INDEX(Product[Product Name],MATCH(Sales_Data[[#This Row],[ProductID]],Product[ProductID],0))</f>
        <v>Natura YY-10</v>
      </c>
      <c r="L691">
        <f>1/COUNTIFS(Sales_Data[Product Name],Sales_Data[[#This Row],[Product Name]])</f>
        <v>8.3333333333333329E-2</v>
      </c>
      <c r="M691" t="str">
        <f>INDEX(Product[Category],MATCH(Sales_Data[[#This Row],[ProductID]],Product[ProductID],0))</f>
        <v>Youth</v>
      </c>
      <c r="N691" t="str">
        <f>INDEX(Product[Segment],MATCH(Sales_Data[[#This Row],[ProductID]],Product[ProductID],0))</f>
        <v>Youth</v>
      </c>
      <c r="O691">
        <f>INDEX(Product[ManufacturerID],MATCH(Sales_Data[[#This Row],[ProductID]],Product[ProductID],0))</f>
        <v>8</v>
      </c>
      <c r="P691" s="5" t="str">
        <f>INDEX(Manufacturer[Manufacturer Name],MATCH(Sales_Data[[#This Row],[Manufacturer ID]],Manufacturer[ManufacturerID],0))</f>
        <v>Natura</v>
      </c>
      <c r="Q691" s="5">
        <f>1/COUNTIFS(Sales_Data[Manufacturer Name],Sales_Data[[#This Row],[Manufacturer Name]])</f>
        <v>3.952569169960474E-3</v>
      </c>
    </row>
    <row r="692" spans="1:17" x14ac:dyDescent="0.25">
      <c r="A692">
        <v>1009</v>
      </c>
      <c r="B692" s="2">
        <v>42079</v>
      </c>
      <c r="C692" s="2" t="str">
        <f>TEXT(Sales_Data[[#This Row],[Date]],"yyyy")</f>
        <v>2015</v>
      </c>
      <c r="D692" s="2" t="str">
        <f>TEXT(Sales_Data[[#This Row],[Date]],"mmmm")</f>
        <v>March</v>
      </c>
      <c r="E692" s="2" t="str">
        <f>TEXT(Sales_Data[[#This Row],[Date]],"dddd")</f>
        <v>Monday</v>
      </c>
      <c r="F692" t="s">
        <v>1395</v>
      </c>
      <c r="G692">
        <v>1</v>
      </c>
      <c r="H692" s="3">
        <v>1353.87</v>
      </c>
      <c r="I692" t="s">
        <v>20</v>
      </c>
      <c r="J692" t="str">
        <f>INDEX(Location[State],MATCH(Sales_Data[[#This Row],[Zip]],Location[Zip],0))</f>
        <v>Alberta</v>
      </c>
      <c r="K692" t="str">
        <f>INDEX(Product[Product Name],MATCH(Sales_Data[[#This Row],[ProductID]],Product[ProductID],0))</f>
        <v>Natura YY-10</v>
      </c>
      <c r="L692">
        <f>1/COUNTIFS(Sales_Data[Product Name],Sales_Data[[#This Row],[Product Name]])</f>
        <v>8.3333333333333329E-2</v>
      </c>
      <c r="M692" t="str">
        <f>INDEX(Product[Category],MATCH(Sales_Data[[#This Row],[ProductID]],Product[ProductID],0))</f>
        <v>Youth</v>
      </c>
      <c r="N692" t="str">
        <f>INDEX(Product[Segment],MATCH(Sales_Data[[#This Row],[ProductID]],Product[ProductID],0))</f>
        <v>Youth</v>
      </c>
      <c r="O692">
        <f>INDEX(Product[ManufacturerID],MATCH(Sales_Data[[#This Row],[ProductID]],Product[ProductID],0))</f>
        <v>8</v>
      </c>
      <c r="P692" s="5" t="str">
        <f>INDEX(Manufacturer[Manufacturer Name],MATCH(Sales_Data[[#This Row],[Manufacturer ID]],Manufacturer[ManufacturerID],0))</f>
        <v>Natura</v>
      </c>
      <c r="Q692" s="5">
        <f>1/COUNTIFS(Sales_Data[Manufacturer Name],Sales_Data[[#This Row],[Manufacturer Name]])</f>
        <v>3.952569169960474E-3</v>
      </c>
    </row>
    <row r="693" spans="1:17" x14ac:dyDescent="0.25">
      <c r="A693">
        <v>1009</v>
      </c>
      <c r="B693" s="2">
        <v>42095</v>
      </c>
      <c r="C693" s="2" t="str">
        <f>TEXT(Sales_Data[[#This Row],[Date]],"yyyy")</f>
        <v>2015</v>
      </c>
      <c r="D693" s="2" t="str">
        <f>TEXT(Sales_Data[[#This Row],[Date]],"mmmm")</f>
        <v>April</v>
      </c>
      <c r="E693" s="2" t="str">
        <f>TEXT(Sales_Data[[#This Row],[Date]],"dddd")</f>
        <v>Wednesday</v>
      </c>
      <c r="F693" t="s">
        <v>1400</v>
      </c>
      <c r="G693">
        <v>1</v>
      </c>
      <c r="H693" s="3">
        <v>1353.87</v>
      </c>
      <c r="I693" t="s">
        <v>20</v>
      </c>
      <c r="J693" t="str">
        <f>INDEX(Location[State],MATCH(Sales_Data[[#This Row],[Zip]],Location[Zip],0))</f>
        <v>Alberta</v>
      </c>
      <c r="K693" t="str">
        <f>INDEX(Product[Product Name],MATCH(Sales_Data[[#This Row],[ProductID]],Product[ProductID],0))</f>
        <v>Natura YY-10</v>
      </c>
      <c r="L693">
        <f>1/COUNTIFS(Sales_Data[Product Name],Sales_Data[[#This Row],[Product Name]])</f>
        <v>8.3333333333333329E-2</v>
      </c>
      <c r="M693" t="str">
        <f>INDEX(Product[Category],MATCH(Sales_Data[[#This Row],[ProductID]],Product[ProductID],0))</f>
        <v>Youth</v>
      </c>
      <c r="N693" t="str">
        <f>INDEX(Product[Segment],MATCH(Sales_Data[[#This Row],[ProductID]],Product[ProductID],0))</f>
        <v>Youth</v>
      </c>
      <c r="O693">
        <f>INDEX(Product[ManufacturerID],MATCH(Sales_Data[[#This Row],[ProductID]],Product[ProductID],0))</f>
        <v>8</v>
      </c>
      <c r="P693" s="5" t="str">
        <f>INDEX(Manufacturer[Manufacturer Name],MATCH(Sales_Data[[#This Row],[Manufacturer ID]],Manufacturer[ManufacturerID],0))</f>
        <v>Natura</v>
      </c>
      <c r="Q693" s="5">
        <f>1/COUNTIFS(Sales_Data[Manufacturer Name],Sales_Data[[#This Row],[Manufacturer Name]])</f>
        <v>3.952569169960474E-3</v>
      </c>
    </row>
    <row r="694" spans="1:17" x14ac:dyDescent="0.25">
      <c r="A694">
        <v>1009</v>
      </c>
      <c r="B694" s="2">
        <v>42054</v>
      </c>
      <c r="C694" s="2" t="str">
        <f>TEXT(Sales_Data[[#This Row],[Date]],"yyyy")</f>
        <v>2015</v>
      </c>
      <c r="D694" s="2" t="str">
        <f>TEXT(Sales_Data[[#This Row],[Date]],"mmmm")</f>
        <v>February</v>
      </c>
      <c r="E694" s="2" t="str">
        <f>TEXT(Sales_Data[[#This Row],[Date]],"dddd")</f>
        <v>Thursday</v>
      </c>
      <c r="F694" t="s">
        <v>1409</v>
      </c>
      <c r="G694">
        <v>1</v>
      </c>
      <c r="H694" s="3">
        <v>1353.87</v>
      </c>
      <c r="I694" t="s">
        <v>20</v>
      </c>
      <c r="J694" t="str">
        <f>INDEX(Location[State],MATCH(Sales_Data[[#This Row],[Zip]],Location[Zip],0))</f>
        <v>Alberta</v>
      </c>
      <c r="K694" t="str">
        <f>INDEX(Product[Product Name],MATCH(Sales_Data[[#This Row],[ProductID]],Product[ProductID],0))</f>
        <v>Natura YY-10</v>
      </c>
      <c r="L694">
        <f>1/COUNTIFS(Sales_Data[Product Name],Sales_Data[[#This Row],[Product Name]])</f>
        <v>8.3333333333333329E-2</v>
      </c>
      <c r="M694" t="str">
        <f>INDEX(Product[Category],MATCH(Sales_Data[[#This Row],[ProductID]],Product[ProductID],0))</f>
        <v>Youth</v>
      </c>
      <c r="N694" t="str">
        <f>INDEX(Product[Segment],MATCH(Sales_Data[[#This Row],[ProductID]],Product[ProductID],0))</f>
        <v>Youth</v>
      </c>
      <c r="O694">
        <f>INDEX(Product[ManufacturerID],MATCH(Sales_Data[[#This Row],[ProductID]],Product[ProductID],0))</f>
        <v>8</v>
      </c>
      <c r="P694" s="5" t="str">
        <f>INDEX(Manufacturer[Manufacturer Name],MATCH(Sales_Data[[#This Row],[Manufacturer ID]],Manufacturer[ManufacturerID],0))</f>
        <v>Natura</v>
      </c>
      <c r="Q694" s="5">
        <f>1/COUNTIFS(Sales_Data[Manufacturer Name],Sales_Data[[#This Row],[Manufacturer Name]])</f>
        <v>3.952569169960474E-3</v>
      </c>
    </row>
    <row r="695" spans="1:17" x14ac:dyDescent="0.25">
      <c r="A695">
        <v>1009</v>
      </c>
      <c r="B695" s="2">
        <v>42074</v>
      </c>
      <c r="C695" s="2" t="str">
        <f>TEXT(Sales_Data[[#This Row],[Date]],"yyyy")</f>
        <v>2015</v>
      </c>
      <c r="D695" s="2" t="str">
        <f>TEXT(Sales_Data[[#This Row],[Date]],"mmmm")</f>
        <v>March</v>
      </c>
      <c r="E695" s="2" t="str">
        <f>TEXT(Sales_Data[[#This Row],[Date]],"dddd")</f>
        <v>Wednesday</v>
      </c>
      <c r="F695" t="s">
        <v>1383</v>
      </c>
      <c r="G695">
        <v>1</v>
      </c>
      <c r="H695" s="3">
        <v>1353.87</v>
      </c>
      <c r="I695" t="s">
        <v>20</v>
      </c>
      <c r="J695" t="str">
        <f>INDEX(Location[State],MATCH(Sales_Data[[#This Row],[Zip]],Location[Zip],0))</f>
        <v>Alberta</v>
      </c>
      <c r="K695" t="str">
        <f>INDEX(Product[Product Name],MATCH(Sales_Data[[#This Row],[ProductID]],Product[ProductID],0))</f>
        <v>Natura YY-10</v>
      </c>
      <c r="L695">
        <f>1/COUNTIFS(Sales_Data[Product Name],Sales_Data[[#This Row],[Product Name]])</f>
        <v>8.3333333333333329E-2</v>
      </c>
      <c r="M695" t="str">
        <f>INDEX(Product[Category],MATCH(Sales_Data[[#This Row],[ProductID]],Product[ProductID],0))</f>
        <v>Youth</v>
      </c>
      <c r="N695" t="str">
        <f>INDEX(Product[Segment],MATCH(Sales_Data[[#This Row],[ProductID]],Product[ProductID],0))</f>
        <v>Youth</v>
      </c>
      <c r="O695">
        <f>INDEX(Product[ManufacturerID],MATCH(Sales_Data[[#This Row],[ProductID]],Product[ProductID],0))</f>
        <v>8</v>
      </c>
      <c r="P695" s="5" t="str">
        <f>INDEX(Manufacturer[Manufacturer Name],MATCH(Sales_Data[[#This Row],[Manufacturer ID]],Manufacturer[ManufacturerID],0))</f>
        <v>Natura</v>
      </c>
      <c r="Q695" s="5">
        <f>1/COUNTIFS(Sales_Data[Manufacturer Name],Sales_Data[[#This Row],[Manufacturer Name]])</f>
        <v>3.952569169960474E-3</v>
      </c>
    </row>
    <row r="696" spans="1:17" x14ac:dyDescent="0.25">
      <c r="A696">
        <v>1009</v>
      </c>
      <c r="B696" s="2">
        <v>42123</v>
      </c>
      <c r="C696" s="2" t="str">
        <f>TEXT(Sales_Data[[#This Row],[Date]],"yyyy")</f>
        <v>2015</v>
      </c>
      <c r="D696" s="2" t="str">
        <f>TEXT(Sales_Data[[#This Row],[Date]],"mmmm")</f>
        <v>April</v>
      </c>
      <c r="E696" s="2" t="str">
        <f>TEXT(Sales_Data[[#This Row],[Date]],"dddd")</f>
        <v>Wednesday</v>
      </c>
      <c r="F696" t="s">
        <v>1401</v>
      </c>
      <c r="G696">
        <v>1</v>
      </c>
      <c r="H696" s="3">
        <v>1353.87</v>
      </c>
      <c r="I696" t="s">
        <v>20</v>
      </c>
      <c r="J696" t="str">
        <f>INDEX(Location[State],MATCH(Sales_Data[[#This Row],[Zip]],Location[Zip],0))</f>
        <v>Alberta</v>
      </c>
      <c r="K696" t="str">
        <f>INDEX(Product[Product Name],MATCH(Sales_Data[[#This Row],[ProductID]],Product[ProductID],0))</f>
        <v>Natura YY-10</v>
      </c>
      <c r="L696">
        <f>1/COUNTIFS(Sales_Data[Product Name],Sales_Data[[#This Row],[Product Name]])</f>
        <v>8.3333333333333329E-2</v>
      </c>
      <c r="M696" t="str">
        <f>INDEX(Product[Category],MATCH(Sales_Data[[#This Row],[ProductID]],Product[ProductID],0))</f>
        <v>Youth</v>
      </c>
      <c r="N696" t="str">
        <f>INDEX(Product[Segment],MATCH(Sales_Data[[#This Row],[ProductID]],Product[ProductID],0))</f>
        <v>Youth</v>
      </c>
      <c r="O696">
        <f>INDEX(Product[ManufacturerID],MATCH(Sales_Data[[#This Row],[ProductID]],Product[ProductID],0))</f>
        <v>8</v>
      </c>
      <c r="P696" s="5" t="str">
        <f>INDEX(Manufacturer[Manufacturer Name],MATCH(Sales_Data[[#This Row],[Manufacturer ID]],Manufacturer[ManufacturerID],0))</f>
        <v>Natura</v>
      </c>
      <c r="Q696" s="5">
        <f>1/COUNTIFS(Sales_Data[Manufacturer Name],Sales_Data[[#This Row],[Manufacturer Name]])</f>
        <v>3.952569169960474E-3</v>
      </c>
    </row>
    <row r="697" spans="1:17" x14ac:dyDescent="0.25">
      <c r="A697">
        <v>1009</v>
      </c>
      <c r="B697" s="2">
        <v>42127</v>
      </c>
      <c r="C697" s="2" t="str">
        <f>TEXT(Sales_Data[[#This Row],[Date]],"yyyy")</f>
        <v>2015</v>
      </c>
      <c r="D697" s="2" t="str">
        <f>TEXT(Sales_Data[[#This Row],[Date]],"mmmm")</f>
        <v>May</v>
      </c>
      <c r="E697" s="2" t="str">
        <f>TEXT(Sales_Data[[#This Row],[Date]],"dddd")</f>
        <v>Sunday</v>
      </c>
      <c r="F697" t="s">
        <v>1395</v>
      </c>
      <c r="G697">
        <v>1</v>
      </c>
      <c r="H697" s="3">
        <v>1353.87</v>
      </c>
      <c r="I697" t="s">
        <v>20</v>
      </c>
      <c r="J697" t="str">
        <f>INDEX(Location[State],MATCH(Sales_Data[[#This Row],[Zip]],Location[Zip],0))</f>
        <v>Alberta</v>
      </c>
      <c r="K697" t="str">
        <f>INDEX(Product[Product Name],MATCH(Sales_Data[[#This Row],[ProductID]],Product[ProductID],0))</f>
        <v>Natura YY-10</v>
      </c>
      <c r="L697">
        <f>1/COUNTIFS(Sales_Data[Product Name],Sales_Data[[#This Row],[Product Name]])</f>
        <v>8.3333333333333329E-2</v>
      </c>
      <c r="M697" t="str">
        <f>INDEX(Product[Category],MATCH(Sales_Data[[#This Row],[ProductID]],Product[ProductID],0))</f>
        <v>Youth</v>
      </c>
      <c r="N697" t="str">
        <f>INDEX(Product[Segment],MATCH(Sales_Data[[#This Row],[ProductID]],Product[ProductID],0))</f>
        <v>Youth</v>
      </c>
      <c r="O697">
        <f>INDEX(Product[ManufacturerID],MATCH(Sales_Data[[#This Row],[ProductID]],Product[ProductID],0))</f>
        <v>8</v>
      </c>
      <c r="P697" s="5" t="str">
        <f>INDEX(Manufacturer[Manufacturer Name],MATCH(Sales_Data[[#This Row],[Manufacturer ID]],Manufacturer[ManufacturerID],0))</f>
        <v>Natura</v>
      </c>
      <c r="Q697" s="5">
        <f>1/COUNTIFS(Sales_Data[Manufacturer Name],Sales_Data[[#This Row],[Manufacturer Name]])</f>
        <v>3.952569169960474E-3</v>
      </c>
    </row>
    <row r="698" spans="1:17" x14ac:dyDescent="0.25">
      <c r="A698">
        <v>1009</v>
      </c>
      <c r="B698" s="2">
        <v>42127</v>
      </c>
      <c r="C698" s="2" t="str">
        <f>TEXT(Sales_Data[[#This Row],[Date]],"yyyy")</f>
        <v>2015</v>
      </c>
      <c r="D698" s="2" t="str">
        <f>TEXT(Sales_Data[[#This Row],[Date]],"mmmm")</f>
        <v>May</v>
      </c>
      <c r="E698" s="2" t="str">
        <f>TEXT(Sales_Data[[#This Row],[Date]],"dddd")</f>
        <v>Sunday</v>
      </c>
      <c r="F698" t="s">
        <v>1383</v>
      </c>
      <c r="G698">
        <v>1</v>
      </c>
      <c r="H698" s="3">
        <v>1353.87</v>
      </c>
      <c r="I698" t="s">
        <v>20</v>
      </c>
      <c r="J698" t="str">
        <f>INDEX(Location[State],MATCH(Sales_Data[[#This Row],[Zip]],Location[Zip],0))</f>
        <v>Alberta</v>
      </c>
      <c r="K698" t="str">
        <f>INDEX(Product[Product Name],MATCH(Sales_Data[[#This Row],[ProductID]],Product[ProductID],0))</f>
        <v>Natura YY-10</v>
      </c>
      <c r="L698">
        <f>1/COUNTIFS(Sales_Data[Product Name],Sales_Data[[#This Row],[Product Name]])</f>
        <v>8.3333333333333329E-2</v>
      </c>
      <c r="M698" t="str">
        <f>INDEX(Product[Category],MATCH(Sales_Data[[#This Row],[ProductID]],Product[ProductID],0))</f>
        <v>Youth</v>
      </c>
      <c r="N698" t="str">
        <f>INDEX(Product[Segment],MATCH(Sales_Data[[#This Row],[ProductID]],Product[ProductID],0))</f>
        <v>Youth</v>
      </c>
      <c r="O698">
        <f>INDEX(Product[ManufacturerID],MATCH(Sales_Data[[#This Row],[ProductID]],Product[ProductID],0))</f>
        <v>8</v>
      </c>
      <c r="P698" s="5" t="str">
        <f>INDEX(Manufacturer[Manufacturer Name],MATCH(Sales_Data[[#This Row],[Manufacturer ID]],Manufacturer[ManufacturerID],0))</f>
        <v>Natura</v>
      </c>
      <c r="Q698" s="5">
        <f>1/COUNTIFS(Sales_Data[Manufacturer Name],Sales_Data[[#This Row],[Manufacturer Name]])</f>
        <v>3.952569169960474E-3</v>
      </c>
    </row>
    <row r="699" spans="1:17" x14ac:dyDescent="0.25">
      <c r="A699">
        <v>1009</v>
      </c>
      <c r="B699" s="2">
        <v>42184</v>
      </c>
      <c r="C699" s="2" t="str">
        <f>TEXT(Sales_Data[[#This Row],[Date]],"yyyy")</f>
        <v>2015</v>
      </c>
      <c r="D699" s="2" t="str">
        <f>TEXT(Sales_Data[[#This Row],[Date]],"mmmm")</f>
        <v>June</v>
      </c>
      <c r="E699" s="2" t="str">
        <f>TEXT(Sales_Data[[#This Row],[Date]],"dddd")</f>
        <v>Monday</v>
      </c>
      <c r="F699" t="s">
        <v>838</v>
      </c>
      <c r="G699">
        <v>1</v>
      </c>
      <c r="H699" s="3">
        <v>1353.87</v>
      </c>
      <c r="I699" t="s">
        <v>20</v>
      </c>
      <c r="J699" t="str">
        <f>INDEX(Location[State],MATCH(Sales_Data[[#This Row],[Zip]],Location[Zip],0))</f>
        <v>Ontario</v>
      </c>
      <c r="K699" t="str">
        <f>INDEX(Product[Product Name],MATCH(Sales_Data[[#This Row],[ProductID]],Product[ProductID],0))</f>
        <v>Natura YY-10</v>
      </c>
      <c r="L699">
        <f>1/COUNTIFS(Sales_Data[Product Name],Sales_Data[[#This Row],[Product Name]])</f>
        <v>8.3333333333333329E-2</v>
      </c>
      <c r="M699" t="str">
        <f>INDEX(Product[Category],MATCH(Sales_Data[[#This Row],[ProductID]],Product[ProductID],0))</f>
        <v>Youth</v>
      </c>
      <c r="N699" t="str">
        <f>INDEX(Product[Segment],MATCH(Sales_Data[[#This Row],[ProductID]],Product[ProductID],0))</f>
        <v>Youth</v>
      </c>
      <c r="O699">
        <f>INDEX(Product[ManufacturerID],MATCH(Sales_Data[[#This Row],[ProductID]],Product[ProductID],0))</f>
        <v>8</v>
      </c>
      <c r="P699" s="5" t="str">
        <f>INDEX(Manufacturer[Manufacturer Name],MATCH(Sales_Data[[#This Row],[Manufacturer ID]],Manufacturer[ManufacturerID],0))</f>
        <v>Natura</v>
      </c>
      <c r="Q699" s="5">
        <f>1/COUNTIFS(Sales_Data[Manufacturer Name],Sales_Data[[#This Row],[Manufacturer Name]])</f>
        <v>3.952569169960474E-3</v>
      </c>
    </row>
    <row r="700" spans="1:17" x14ac:dyDescent="0.25">
      <c r="A700">
        <v>1009</v>
      </c>
      <c r="B700" s="2">
        <v>42166</v>
      </c>
      <c r="C700" s="2" t="str">
        <f>TEXT(Sales_Data[[#This Row],[Date]],"yyyy")</f>
        <v>2015</v>
      </c>
      <c r="D700" s="2" t="str">
        <f>TEXT(Sales_Data[[#This Row],[Date]],"mmmm")</f>
        <v>June</v>
      </c>
      <c r="E700" s="2" t="str">
        <f>TEXT(Sales_Data[[#This Row],[Date]],"dddd")</f>
        <v>Thursday</v>
      </c>
      <c r="F700" t="s">
        <v>839</v>
      </c>
      <c r="G700">
        <v>1</v>
      </c>
      <c r="H700" s="3">
        <v>1353.87</v>
      </c>
      <c r="I700" t="s">
        <v>20</v>
      </c>
      <c r="J700" t="str">
        <f>INDEX(Location[State],MATCH(Sales_Data[[#This Row],[Zip]],Location[Zip],0))</f>
        <v>Ontario</v>
      </c>
      <c r="K700" t="str">
        <f>INDEX(Product[Product Name],MATCH(Sales_Data[[#This Row],[ProductID]],Product[ProductID],0))</f>
        <v>Natura YY-10</v>
      </c>
      <c r="L700">
        <f>1/COUNTIFS(Sales_Data[Product Name],Sales_Data[[#This Row],[Product Name]])</f>
        <v>8.3333333333333329E-2</v>
      </c>
      <c r="M700" t="str">
        <f>INDEX(Product[Category],MATCH(Sales_Data[[#This Row],[ProductID]],Product[ProductID],0))</f>
        <v>Youth</v>
      </c>
      <c r="N700" t="str">
        <f>INDEX(Product[Segment],MATCH(Sales_Data[[#This Row],[ProductID]],Product[ProductID],0))</f>
        <v>Youth</v>
      </c>
      <c r="O700">
        <f>INDEX(Product[ManufacturerID],MATCH(Sales_Data[[#This Row],[ProductID]],Product[ProductID],0))</f>
        <v>8</v>
      </c>
      <c r="P700" s="5" t="str">
        <f>INDEX(Manufacturer[Manufacturer Name],MATCH(Sales_Data[[#This Row],[Manufacturer ID]],Manufacturer[ManufacturerID],0))</f>
        <v>Natura</v>
      </c>
      <c r="Q700" s="5">
        <f>1/COUNTIFS(Sales_Data[Manufacturer Name],Sales_Data[[#This Row],[Manufacturer Name]])</f>
        <v>3.952569169960474E-3</v>
      </c>
    </row>
    <row r="701" spans="1:17" x14ac:dyDescent="0.25">
      <c r="A701">
        <v>1009</v>
      </c>
      <c r="B701" s="2">
        <v>42152</v>
      </c>
      <c r="C701" s="2" t="str">
        <f>TEXT(Sales_Data[[#This Row],[Date]],"yyyy")</f>
        <v>2015</v>
      </c>
      <c r="D701" s="2" t="str">
        <f>TEXT(Sales_Data[[#This Row],[Date]],"mmmm")</f>
        <v>May</v>
      </c>
      <c r="E701" s="2" t="str">
        <f>TEXT(Sales_Data[[#This Row],[Date]],"dddd")</f>
        <v>Thursday</v>
      </c>
      <c r="F701" t="s">
        <v>1563</v>
      </c>
      <c r="G701">
        <v>1</v>
      </c>
      <c r="H701" s="3">
        <v>1353.87</v>
      </c>
      <c r="I701" t="s">
        <v>20</v>
      </c>
      <c r="J701" t="str">
        <f>INDEX(Location[State],MATCH(Sales_Data[[#This Row],[Zip]],Location[Zip],0))</f>
        <v>British Columbia</v>
      </c>
      <c r="K701" t="str">
        <f>INDEX(Product[Product Name],MATCH(Sales_Data[[#This Row],[ProductID]],Product[ProductID],0))</f>
        <v>Natura YY-10</v>
      </c>
      <c r="L701">
        <f>1/COUNTIFS(Sales_Data[Product Name],Sales_Data[[#This Row],[Product Name]])</f>
        <v>8.3333333333333329E-2</v>
      </c>
      <c r="M701" t="str">
        <f>INDEX(Product[Category],MATCH(Sales_Data[[#This Row],[ProductID]],Product[ProductID],0))</f>
        <v>Youth</v>
      </c>
      <c r="N701" t="str">
        <f>INDEX(Product[Segment],MATCH(Sales_Data[[#This Row],[ProductID]],Product[ProductID],0))</f>
        <v>Youth</v>
      </c>
      <c r="O701">
        <f>INDEX(Product[ManufacturerID],MATCH(Sales_Data[[#This Row],[ProductID]],Product[ProductID],0))</f>
        <v>8</v>
      </c>
      <c r="P701" s="5" t="str">
        <f>INDEX(Manufacturer[Manufacturer Name],MATCH(Sales_Data[[#This Row],[Manufacturer ID]],Manufacturer[ManufacturerID],0))</f>
        <v>Natura</v>
      </c>
      <c r="Q701" s="5">
        <f>1/COUNTIFS(Sales_Data[Manufacturer Name],Sales_Data[[#This Row],[Manufacturer Name]])</f>
        <v>3.952569169960474E-3</v>
      </c>
    </row>
    <row r="702" spans="1:17" x14ac:dyDescent="0.25">
      <c r="A702">
        <v>1009</v>
      </c>
      <c r="B702" s="2">
        <v>42185</v>
      </c>
      <c r="C702" s="2" t="str">
        <f>TEXT(Sales_Data[[#This Row],[Date]],"yyyy")</f>
        <v>2015</v>
      </c>
      <c r="D702" s="2" t="str">
        <f>TEXT(Sales_Data[[#This Row],[Date]],"mmmm")</f>
        <v>June</v>
      </c>
      <c r="E702" s="2" t="str">
        <f>TEXT(Sales_Data[[#This Row],[Date]],"dddd")</f>
        <v>Tuesday</v>
      </c>
      <c r="F702" t="s">
        <v>842</v>
      </c>
      <c r="G702">
        <v>1</v>
      </c>
      <c r="H702" s="3">
        <v>1353.87</v>
      </c>
      <c r="I702" t="s">
        <v>20</v>
      </c>
      <c r="J702" t="str">
        <f>INDEX(Location[State],MATCH(Sales_Data[[#This Row],[Zip]],Location[Zip],0))</f>
        <v>Ontario</v>
      </c>
      <c r="K702" t="str">
        <f>INDEX(Product[Product Name],MATCH(Sales_Data[[#This Row],[ProductID]],Product[ProductID],0))</f>
        <v>Natura YY-10</v>
      </c>
      <c r="L702">
        <f>1/COUNTIFS(Sales_Data[Product Name],Sales_Data[[#This Row],[Product Name]])</f>
        <v>8.3333333333333329E-2</v>
      </c>
      <c r="M702" t="str">
        <f>INDEX(Product[Category],MATCH(Sales_Data[[#This Row],[ProductID]],Product[ProductID],0))</f>
        <v>Youth</v>
      </c>
      <c r="N702" t="str">
        <f>INDEX(Product[Segment],MATCH(Sales_Data[[#This Row],[ProductID]],Product[ProductID],0))</f>
        <v>Youth</v>
      </c>
      <c r="O702">
        <f>INDEX(Product[ManufacturerID],MATCH(Sales_Data[[#This Row],[ProductID]],Product[ProductID],0))</f>
        <v>8</v>
      </c>
      <c r="P702" s="5" t="str">
        <f>INDEX(Manufacturer[Manufacturer Name],MATCH(Sales_Data[[#This Row],[Manufacturer ID]],Manufacturer[ManufacturerID],0))</f>
        <v>Natura</v>
      </c>
      <c r="Q702" s="5">
        <f>1/COUNTIFS(Sales_Data[Manufacturer Name],Sales_Data[[#This Row],[Manufacturer Name]])</f>
        <v>3.952569169960474E-3</v>
      </c>
    </row>
    <row r="703" spans="1:17" x14ac:dyDescent="0.25">
      <c r="A703">
        <v>1019</v>
      </c>
      <c r="B703" s="2">
        <v>42122</v>
      </c>
      <c r="C703" s="2" t="str">
        <f>TEXT(Sales_Data[[#This Row],[Date]],"yyyy")</f>
        <v>2015</v>
      </c>
      <c r="D703" s="2" t="str">
        <f>TEXT(Sales_Data[[#This Row],[Date]],"mmmm")</f>
        <v>April</v>
      </c>
      <c r="E703" s="2" t="str">
        <f>TEXT(Sales_Data[[#This Row],[Date]],"dddd")</f>
        <v>Tuesday</v>
      </c>
      <c r="F703" t="s">
        <v>825</v>
      </c>
      <c r="G703">
        <v>1</v>
      </c>
      <c r="H703" s="3">
        <v>2834.37</v>
      </c>
      <c r="I703" t="s">
        <v>20</v>
      </c>
      <c r="J703" t="str">
        <f>INDEX(Location[State],MATCH(Sales_Data[[#This Row],[Zip]],Location[Zip],0))</f>
        <v>Ontario</v>
      </c>
      <c r="K703" t="str">
        <f>INDEX(Product[Product Name],MATCH(Sales_Data[[#This Row],[ProductID]],Product[ProductID],0))</f>
        <v>Natura YY-20</v>
      </c>
      <c r="L703">
        <f>1/COUNTIFS(Sales_Data[Product Name],Sales_Data[[#This Row],[Product Name]])</f>
        <v>1</v>
      </c>
      <c r="M703" t="str">
        <f>INDEX(Product[Category],MATCH(Sales_Data[[#This Row],[ProductID]],Product[ProductID],0))</f>
        <v>Youth</v>
      </c>
      <c r="N703" t="str">
        <f>INDEX(Product[Segment],MATCH(Sales_Data[[#This Row],[ProductID]],Product[ProductID],0))</f>
        <v>Youth</v>
      </c>
      <c r="O703">
        <f>INDEX(Product[ManufacturerID],MATCH(Sales_Data[[#This Row],[ProductID]],Product[ProductID],0))</f>
        <v>8</v>
      </c>
      <c r="P703" s="5" t="str">
        <f>INDEX(Manufacturer[Manufacturer Name],MATCH(Sales_Data[[#This Row],[Manufacturer ID]],Manufacturer[ManufacturerID],0))</f>
        <v>Natura</v>
      </c>
      <c r="Q703" s="5">
        <f>1/COUNTIFS(Sales_Data[Manufacturer Name],Sales_Data[[#This Row],[Manufacturer Name]])</f>
        <v>3.952569169960474E-3</v>
      </c>
    </row>
    <row r="704" spans="1:17" x14ac:dyDescent="0.25">
      <c r="A704">
        <v>1022</v>
      </c>
      <c r="B704" s="2">
        <v>42094</v>
      </c>
      <c r="C704" s="2" t="str">
        <f>TEXT(Sales_Data[[#This Row],[Date]],"yyyy")</f>
        <v>2015</v>
      </c>
      <c r="D704" s="2" t="str">
        <f>TEXT(Sales_Data[[#This Row],[Date]],"mmmm")</f>
        <v>March</v>
      </c>
      <c r="E704" s="2" t="str">
        <f>TEXT(Sales_Data[[#This Row],[Date]],"dddd")</f>
        <v>Tuesday</v>
      </c>
      <c r="F704" t="s">
        <v>1232</v>
      </c>
      <c r="G704">
        <v>1</v>
      </c>
      <c r="H704" s="3">
        <v>1889.37</v>
      </c>
      <c r="I704" t="s">
        <v>20</v>
      </c>
      <c r="J704" t="str">
        <f>INDEX(Location[State],MATCH(Sales_Data[[#This Row],[Zip]],Location[Zip],0))</f>
        <v>Manitoba</v>
      </c>
      <c r="K704" t="str">
        <f>INDEX(Product[Product Name],MATCH(Sales_Data[[#This Row],[ProductID]],Product[ProductID],0))</f>
        <v>Natura YY-23</v>
      </c>
      <c r="L704">
        <f>1/COUNTIFS(Sales_Data[Product Name],Sales_Data[[#This Row],[Product Name]])</f>
        <v>0.16666666666666666</v>
      </c>
      <c r="M704" t="str">
        <f>INDEX(Product[Category],MATCH(Sales_Data[[#This Row],[ProductID]],Product[ProductID],0))</f>
        <v>Youth</v>
      </c>
      <c r="N704" t="str">
        <f>INDEX(Product[Segment],MATCH(Sales_Data[[#This Row],[ProductID]],Product[ProductID],0))</f>
        <v>Youth</v>
      </c>
      <c r="O704">
        <f>INDEX(Product[ManufacturerID],MATCH(Sales_Data[[#This Row],[ProductID]],Product[ProductID],0))</f>
        <v>8</v>
      </c>
      <c r="P704" s="5" t="str">
        <f>INDEX(Manufacturer[Manufacturer Name],MATCH(Sales_Data[[#This Row],[Manufacturer ID]],Manufacturer[ManufacturerID],0))</f>
        <v>Natura</v>
      </c>
      <c r="Q704" s="5">
        <f>1/COUNTIFS(Sales_Data[Manufacturer Name],Sales_Data[[#This Row],[Manufacturer Name]])</f>
        <v>3.952569169960474E-3</v>
      </c>
    </row>
    <row r="705" spans="1:17" x14ac:dyDescent="0.25">
      <c r="A705">
        <v>1022</v>
      </c>
      <c r="B705" s="2">
        <v>42078</v>
      </c>
      <c r="C705" s="2" t="str">
        <f>TEXT(Sales_Data[[#This Row],[Date]],"yyyy")</f>
        <v>2015</v>
      </c>
      <c r="D705" s="2" t="str">
        <f>TEXT(Sales_Data[[#This Row],[Date]],"mmmm")</f>
        <v>March</v>
      </c>
      <c r="E705" s="2" t="str">
        <f>TEXT(Sales_Data[[#This Row],[Date]],"dddd")</f>
        <v>Sunday</v>
      </c>
      <c r="F705" t="s">
        <v>1577</v>
      </c>
      <c r="G705">
        <v>1</v>
      </c>
      <c r="H705" s="3">
        <v>1889.37</v>
      </c>
      <c r="I705" t="s">
        <v>20</v>
      </c>
      <c r="J705" t="str">
        <f>INDEX(Location[State],MATCH(Sales_Data[[#This Row],[Zip]],Location[Zip],0))</f>
        <v>British Columbia</v>
      </c>
      <c r="K705" t="str">
        <f>INDEX(Product[Product Name],MATCH(Sales_Data[[#This Row],[ProductID]],Product[ProductID],0))</f>
        <v>Natura YY-23</v>
      </c>
      <c r="L705">
        <f>1/COUNTIFS(Sales_Data[Product Name],Sales_Data[[#This Row],[Product Name]])</f>
        <v>0.16666666666666666</v>
      </c>
      <c r="M705" t="str">
        <f>INDEX(Product[Category],MATCH(Sales_Data[[#This Row],[ProductID]],Product[ProductID],0))</f>
        <v>Youth</v>
      </c>
      <c r="N705" t="str">
        <f>INDEX(Product[Segment],MATCH(Sales_Data[[#This Row],[ProductID]],Product[ProductID],0))</f>
        <v>Youth</v>
      </c>
      <c r="O705">
        <f>INDEX(Product[ManufacturerID],MATCH(Sales_Data[[#This Row],[ProductID]],Product[ProductID],0))</f>
        <v>8</v>
      </c>
      <c r="P705" s="5" t="str">
        <f>INDEX(Manufacturer[Manufacturer Name],MATCH(Sales_Data[[#This Row],[Manufacturer ID]],Manufacturer[ManufacturerID],0))</f>
        <v>Natura</v>
      </c>
      <c r="Q705" s="5">
        <f>1/COUNTIFS(Sales_Data[Manufacturer Name],Sales_Data[[#This Row],[Manufacturer Name]])</f>
        <v>3.952569169960474E-3</v>
      </c>
    </row>
    <row r="706" spans="1:17" x14ac:dyDescent="0.25">
      <c r="A706">
        <v>1022</v>
      </c>
      <c r="B706" s="2">
        <v>42074</v>
      </c>
      <c r="C706" s="2" t="str">
        <f>TEXT(Sales_Data[[#This Row],[Date]],"yyyy")</f>
        <v>2015</v>
      </c>
      <c r="D706" s="2" t="str">
        <f>TEXT(Sales_Data[[#This Row],[Date]],"mmmm")</f>
        <v>March</v>
      </c>
      <c r="E706" s="2" t="str">
        <f>TEXT(Sales_Data[[#This Row],[Date]],"dddd")</f>
        <v>Wednesday</v>
      </c>
      <c r="F706" t="s">
        <v>1401</v>
      </c>
      <c r="G706">
        <v>1</v>
      </c>
      <c r="H706" s="3">
        <v>1889.37</v>
      </c>
      <c r="I706" t="s">
        <v>20</v>
      </c>
      <c r="J706" t="str">
        <f>INDEX(Location[State],MATCH(Sales_Data[[#This Row],[Zip]],Location[Zip],0))</f>
        <v>Alberta</v>
      </c>
      <c r="K706" t="str">
        <f>INDEX(Product[Product Name],MATCH(Sales_Data[[#This Row],[ProductID]],Product[ProductID],0))</f>
        <v>Natura YY-23</v>
      </c>
      <c r="L706">
        <f>1/COUNTIFS(Sales_Data[Product Name],Sales_Data[[#This Row],[Product Name]])</f>
        <v>0.16666666666666666</v>
      </c>
      <c r="M706" t="str">
        <f>INDEX(Product[Category],MATCH(Sales_Data[[#This Row],[ProductID]],Product[ProductID],0))</f>
        <v>Youth</v>
      </c>
      <c r="N706" t="str">
        <f>INDEX(Product[Segment],MATCH(Sales_Data[[#This Row],[ProductID]],Product[ProductID],0))</f>
        <v>Youth</v>
      </c>
      <c r="O706">
        <f>INDEX(Product[ManufacturerID],MATCH(Sales_Data[[#This Row],[ProductID]],Product[ProductID],0))</f>
        <v>8</v>
      </c>
      <c r="P706" s="5" t="str">
        <f>INDEX(Manufacturer[Manufacturer Name],MATCH(Sales_Data[[#This Row],[Manufacturer ID]],Manufacturer[ManufacturerID],0))</f>
        <v>Natura</v>
      </c>
      <c r="Q706" s="5">
        <f>1/COUNTIFS(Sales_Data[Manufacturer Name],Sales_Data[[#This Row],[Manufacturer Name]])</f>
        <v>3.952569169960474E-3</v>
      </c>
    </row>
    <row r="707" spans="1:17" x14ac:dyDescent="0.25">
      <c r="A707">
        <v>1022</v>
      </c>
      <c r="B707" s="2">
        <v>42032</v>
      </c>
      <c r="C707" s="2" t="str">
        <f>TEXT(Sales_Data[[#This Row],[Date]],"yyyy")</f>
        <v>2015</v>
      </c>
      <c r="D707" s="2" t="str">
        <f>TEXT(Sales_Data[[#This Row],[Date]],"mmmm")</f>
        <v>January</v>
      </c>
      <c r="E707" s="2" t="str">
        <f>TEXT(Sales_Data[[#This Row],[Date]],"dddd")</f>
        <v>Wednesday</v>
      </c>
      <c r="F707" t="s">
        <v>1395</v>
      </c>
      <c r="G707">
        <v>1</v>
      </c>
      <c r="H707" s="3">
        <v>1889.37</v>
      </c>
      <c r="I707" t="s">
        <v>20</v>
      </c>
      <c r="J707" t="str">
        <f>INDEX(Location[State],MATCH(Sales_Data[[#This Row],[Zip]],Location[Zip],0))</f>
        <v>Alberta</v>
      </c>
      <c r="K707" t="str">
        <f>INDEX(Product[Product Name],MATCH(Sales_Data[[#This Row],[ProductID]],Product[ProductID],0))</f>
        <v>Natura YY-23</v>
      </c>
      <c r="L707">
        <f>1/COUNTIFS(Sales_Data[Product Name],Sales_Data[[#This Row],[Product Name]])</f>
        <v>0.16666666666666666</v>
      </c>
      <c r="M707" t="str">
        <f>INDEX(Product[Category],MATCH(Sales_Data[[#This Row],[ProductID]],Product[ProductID],0))</f>
        <v>Youth</v>
      </c>
      <c r="N707" t="str">
        <f>INDEX(Product[Segment],MATCH(Sales_Data[[#This Row],[ProductID]],Product[ProductID],0))</f>
        <v>Youth</v>
      </c>
      <c r="O707">
        <f>INDEX(Product[ManufacturerID],MATCH(Sales_Data[[#This Row],[ProductID]],Product[ProductID],0))</f>
        <v>8</v>
      </c>
      <c r="P707" s="5" t="str">
        <f>INDEX(Manufacturer[Manufacturer Name],MATCH(Sales_Data[[#This Row],[Manufacturer ID]],Manufacturer[ManufacturerID],0))</f>
        <v>Natura</v>
      </c>
      <c r="Q707" s="5">
        <f>1/COUNTIFS(Sales_Data[Manufacturer Name],Sales_Data[[#This Row],[Manufacturer Name]])</f>
        <v>3.952569169960474E-3</v>
      </c>
    </row>
    <row r="708" spans="1:17" x14ac:dyDescent="0.25">
      <c r="A708">
        <v>1022</v>
      </c>
      <c r="B708" s="2">
        <v>42110</v>
      </c>
      <c r="C708" s="2" t="str">
        <f>TEXT(Sales_Data[[#This Row],[Date]],"yyyy")</f>
        <v>2015</v>
      </c>
      <c r="D708" s="2" t="str">
        <f>TEXT(Sales_Data[[#This Row],[Date]],"mmmm")</f>
        <v>April</v>
      </c>
      <c r="E708" s="2" t="str">
        <f>TEXT(Sales_Data[[#This Row],[Date]],"dddd")</f>
        <v>Thursday</v>
      </c>
      <c r="F708" t="s">
        <v>840</v>
      </c>
      <c r="G708">
        <v>1</v>
      </c>
      <c r="H708" s="3">
        <v>1889.37</v>
      </c>
      <c r="I708" t="s">
        <v>20</v>
      </c>
      <c r="J708" t="str">
        <f>INDEX(Location[State],MATCH(Sales_Data[[#This Row],[Zip]],Location[Zip],0))</f>
        <v>Ontario</v>
      </c>
      <c r="K708" t="str">
        <f>INDEX(Product[Product Name],MATCH(Sales_Data[[#This Row],[ProductID]],Product[ProductID],0))</f>
        <v>Natura YY-23</v>
      </c>
      <c r="L708">
        <f>1/COUNTIFS(Sales_Data[Product Name],Sales_Data[[#This Row],[Product Name]])</f>
        <v>0.16666666666666666</v>
      </c>
      <c r="M708" t="str">
        <f>INDEX(Product[Category],MATCH(Sales_Data[[#This Row],[ProductID]],Product[ProductID],0))</f>
        <v>Youth</v>
      </c>
      <c r="N708" t="str">
        <f>INDEX(Product[Segment],MATCH(Sales_Data[[#This Row],[ProductID]],Product[ProductID],0))</f>
        <v>Youth</v>
      </c>
      <c r="O708">
        <f>INDEX(Product[ManufacturerID],MATCH(Sales_Data[[#This Row],[ProductID]],Product[ProductID],0))</f>
        <v>8</v>
      </c>
      <c r="P708" s="5" t="str">
        <f>INDEX(Manufacturer[Manufacturer Name],MATCH(Sales_Data[[#This Row],[Manufacturer ID]],Manufacturer[ManufacturerID],0))</f>
        <v>Natura</v>
      </c>
      <c r="Q708" s="5">
        <f>1/COUNTIFS(Sales_Data[Manufacturer Name],Sales_Data[[#This Row],[Manufacturer Name]])</f>
        <v>3.952569169960474E-3</v>
      </c>
    </row>
    <row r="709" spans="1:17" x14ac:dyDescent="0.25">
      <c r="A709">
        <v>1022</v>
      </c>
      <c r="B709" s="2">
        <v>42143</v>
      </c>
      <c r="C709" s="2" t="str">
        <f>TEXT(Sales_Data[[#This Row],[Date]],"yyyy")</f>
        <v>2015</v>
      </c>
      <c r="D709" s="2" t="str">
        <f>TEXT(Sales_Data[[#This Row],[Date]],"mmmm")</f>
        <v>May</v>
      </c>
      <c r="E709" s="2" t="str">
        <f>TEXT(Sales_Data[[#This Row],[Date]],"dddd")</f>
        <v>Tuesday</v>
      </c>
      <c r="F709" t="s">
        <v>1563</v>
      </c>
      <c r="G709">
        <v>1</v>
      </c>
      <c r="H709" s="3">
        <v>1889.37</v>
      </c>
      <c r="I709" t="s">
        <v>20</v>
      </c>
      <c r="J709" t="str">
        <f>INDEX(Location[State],MATCH(Sales_Data[[#This Row],[Zip]],Location[Zip],0))</f>
        <v>British Columbia</v>
      </c>
      <c r="K709" t="str">
        <f>INDEX(Product[Product Name],MATCH(Sales_Data[[#This Row],[ProductID]],Product[ProductID],0))</f>
        <v>Natura YY-23</v>
      </c>
      <c r="L709">
        <f>1/COUNTIFS(Sales_Data[Product Name],Sales_Data[[#This Row],[Product Name]])</f>
        <v>0.16666666666666666</v>
      </c>
      <c r="M709" t="str">
        <f>INDEX(Product[Category],MATCH(Sales_Data[[#This Row],[ProductID]],Product[ProductID],0))</f>
        <v>Youth</v>
      </c>
      <c r="N709" t="str">
        <f>INDEX(Product[Segment],MATCH(Sales_Data[[#This Row],[ProductID]],Product[ProductID],0))</f>
        <v>Youth</v>
      </c>
      <c r="O709">
        <f>INDEX(Product[ManufacturerID],MATCH(Sales_Data[[#This Row],[ProductID]],Product[ProductID],0))</f>
        <v>8</v>
      </c>
      <c r="P709" s="5" t="str">
        <f>INDEX(Manufacturer[Manufacturer Name],MATCH(Sales_Data[[#This Row],[Manufacturer ID]],Manufacturer[ManufacturerID],0))</f>
        <v>Natura</v>
      </c>
      <c r="Q709" s="5">
        <f>1/COUNTIFS(Sales_Data[Manufacturer Name],Sales_Data[[#This Row],[Manufacturer Name]])</f>
        <v>3.952569169960474E-3</v>
      </c>
    </row>
    <row r="710" spans="1:17" x14ac:dyDescent="0.25">
      <c r="A710">
        <v>1043</v>
      </c>
      <c r="B710" s="2">
        <v>42073</v>
      </c>
      <c r="C710" s="2" t="str">
        <f>TEXT(Sales_Data[[#This Row],[Date]],"yyyy")</f>
        <v>2015</v>
      </c>
      <c r="D710" s="2" t="str">
        <f>TEXT(Sales_Data[[#This Row],[Date]],"mmmm")</f>
        <v>March</v>
      </c>
      <c r="E710" s="2" t="str">
        <f>TEXT(Sales_Data[[#This Row],[Date]],"dddd")</f>
        <v>Tuesday</v>
      </c>
      <c r="F710" t="s">
        <v>1219</v>
      </c>
      <c r="G710">
        <v>1</v>
      </c>
      <c r="H710" s="3">
        <v>4346.37</v>
      </c>
      <c r="I710" t="s">
        <v>20</v>
      </c>
      <c r="J710" t="str">
        <f>INDEX(Location[State],MATCH(Sales_Data[[#This Row],[Zip]],Location[Zip],0))</f>
        <v>Manitoba</v>
      </c>
      <c r="K710" t="str">
        <f>INDEX(Product[Product Name],MATCH(Sales_Data[[#This Row],[ProductID]],Product[ProductID],0))</f>
        <v>Pirum MA-01</v>
      </c>
      <c r="L710">
        <f>1/COUNTIFS(Sales_Data[Product Name],Sales_Data[[#This Row],[Product Name]])</f>
        <v>0.33333333333333331</v>
      </c>
      <c r="M710" t="str">
        <f>INDEX(Product[Category],MATCH(Sales_Data[[#This Row],[ProductID]],Product[ProductID],0))</f>
        <v>Mix</v>
      </c>
      <c r="N710" t="str">
        <f>INDEX(Product[Segment],MATCH(Sales_Data[[#This Row],[ProductID]],Product[ProductID],0))</f>
        <v>All Season</v>
      </c>
      <c r="O710">
        <f>INDEX(Product[ManufacturerID],MATCH(Sales_Data[[#This Row],[ProductID]],Product[ProductID],0))</f>
        <v>10</v>
      </c>
      <c r="P710" s="5" t="str">
        <f>INDEX(Manufacturer[Manufacturer Name],MATCH(Sales_Data[[#This Row],[Manufacturer ID]],Manufacturer[ManufacturerID],0))</f>
        <v>Pirum</v>
      </c>
      <c r="Q710" s="5">
        <f>1/COUNTIFS(Sales_Data[Manufacturer Name],Sales_Data[[#This Row],[Manufacturer Name]])</f>
        <v>3.8022813688212928E-3</v>
      </c>
    </row>
    <row r="711" spans="1:17" x14ac:dyDescent="0.25">
      <c r="A711">
        <v>1043</v>
      </c>
      <c r="B711" s="2">
        <v>42184</v>
      </c>
      <c r="C711" s="2" t="str">
        <f>TEXT(Sales_Data[[#This Row],[Date]],"yyyy")</f>
        <v>2015</v>
      </c>
      <c r="D711" s="2" t="str">
        <f>TEXT(Sales_Data[[#This Row],[Date]],"mmmm")</f>
        <v>June</v>
      </c>
      <c r="E711" s="2" t="str">
        <f>TEXT(Sales_Data[[#This Row],[Date]],"dddd")</f>
        <v>Monday</v>
      </c>
      <c r="F711" t="s">
        <v>838</v>
      </c>
      <c r="G711">
        <v>1</v>
      </c>
      <c r="H711" s="3">
        <v>4346.37</v>
      </c>
      <c r="I711" t="s">
        <v>20</v>
      </c>
      <c r="J711" t="str">
        <f>INDEX(Location[State],MATCH(Sales_Data[[#This Row],[Zip]],Location[Zip],0))</f>
        <v>Ontario</v>
      </c>
      <c r="K711" t="str">
        <f>INDEX(Product[Product Name],MATCH(Sales_Data[[#This Row],[ProductID]],Product[ProductID],0))</f>
        <v>Pirum MA-01</v>
      </c>
      <c r="L711">
        <f>1/COUNTIFS(Sales_Data[Product Name],Sales_Data[[#This Row],[Product Name]])</f>
        <v>0.33333333333333331</v>
      </c>
      <c r="M711" t="str">
        <f>INDEX(Product[Category],MATCH(Sales_Data[[#This Row],[ProductID]],Product[ProductID],0))</f>
        <v>Mix</v>
      </c>
      <c r="N711" t="str">
        <f>INDEX(Product[Segment],MATCH(Sales_Data[[#This Row],[ProductID]],Product[ProductID],0))</f>
        <v>All Season</v>
      </c>
      <c r="O711">
        <f>INDEX(Product[ManufacturerID],MATCH(Sales_Data[[#This Row],[ProductID]],Product[ProductID],0))</f>
        <v>10</v>
      </c>
      <c r="P711" s="5" t="str">
        <f>INDEX(Manufacturer[Manufacturer Name],MATCH(Sales_Data[[#This Row],[Manufacturer ID]],Manufacturer[ManufacturerID],0))</f>
        <v>Pirum</v>
      </c>
      <c r="Q711" s="5">
        <f>1/COUNTIFS(Sales_Data[Manufacturer Name],Sales_Data[[#This Row],[Manufacturer Name]])</f>
        <v>3.8022813688212928E-3</v>
      </c>
    </row>
    <row r="712" spans="1:17" x14ac:dyDescent="0.25">
      <c r="A712">
        <v>1043</v>
      </c>
      <c r="B712" s="2">
        <v>42131</v>
      </c>
      <c r="C712" s="2" t="str">
        <f>TEXT(Sales_Data[[#This Row],[Date]],"yyyy")</f>
        <v>2015</v>
      </c>
      <c r="D712" s="2" t="str">
        <f>TEXT(Sales_Data[[#This Row],[Date]],"mmmm")</f>
        <v>May</v>
      </c>
      <c r="E712" s="2" t="str">
        <f>TEXT(Sales_Data[[#This Row],[Date]],"dddd")</f>
        <v>Thursday</v>
      </c>
      <c r="F712" t="s">
        <v>839</v>
      </c>
      <c r="G712">
        <v>1</v>
      </c>
      <c r="H712" s="3">
        <v>4346.37</v>
      </c>
      <c r="I712" t="s">
        <v>20</v>
      </c>
      <c r="J712" t="str">
        <f>INDEX(Location[State],MATCH(Sales_Data[[#This Row],[Zip]],Location[Zip],0))</f>
        <v>Ontario</v>
      </c>
      <c r="K712" t="str">
        <f>INDEX(Product[Product Name],MATCH(Sales_Data[[#This Row],[ProductID]],Product[ProductID],0))</f>
        <v>Pirum MA-01</v>
      </c>
      <c r="L712">
        <f>1/COUNTIFS(Sales_Data[Product Name],Sales_Data[[#This Row],[Product Name]])</f>
        <v>0.33333333333333331</v>
      </c>
      <c r="M712" t="str">
        <f>INDEX(Product[Category],MATCH(Sales_Data[[#This Row],[ProductID]],Product[ProductID],0))</f>
        <v>Mix</v>
      </c>
      <c r="N712" t="str">
        <f>INDEX(Product[Segment],MATCH(Sales_Data[[#This Row],[ProductID]],Product[ProductID],0))</f>
        <v>All Season</v>
      </c>
      <c r="O712">
        <f>INDEX(Product[ManufacturerID],MATCH(Sales_Data[[#This Row],[ProductID]],Product[ProductID],0))</f>
        <v>10</v>
      </c>
      <c r="P712" s="5" t="str">
        <f>INDEX(Manufacturer[Manufacturer Name],MATCH(Sales_Data[[#This Row],[Manufacturer ID]],Manufacturer[ManufacturerID],0))</f>
        <v>Pirum</v>
      </c>
      <c r="Q712" s="5">
        <f>1/COUNTIFS(Sales_Data[Manufacturer Name],Sales_Data[[#This Row],[Manufacturer Name]])</f>
        <v>3.8022813688212928E-3</v>
      </c>
    </row>
    <row r="713" spans="1:17" x14ac:dyDescent="0.25">
      <c r="A713">
        <v>1049</v>
      </c>
      <c r="B713" s="2">
        <v>42078</v>
      </c>
      <c r="C713" s="2" t="str">
        <f>TEXT(Sales_Data[[#This Row],[Date]],"yyyy")</f>
        <v>2015</v>
      </c>
      <c r="D713" s="2" t="str">
        <f>TEXT(Sales_Data[[#This Row],[Date]],"mmmm")</f>
        <v>March</v>
      </c>
      <c r="E713" s="2" t="str">
        <f>TEXT(Sales_Data[[#This Row],[Date]],"dddd")</f>
        <v>Sunday</v>
      </c>
      <c r="F713" t="s">
        <v>1219</v>
      </c>
      <c r="G713">
        <v>1</v>
      </c>
      <c r="H713" s="3">
        <v>3086.37</v>
      </c>
      <c r="I713" t="s">
        <v>20</v>
      </c>
      <c r="J713" t="str">
        <f>INDEX(Location[State],MATCH(Sales_Data[[#This Row],[Zip]],Location[Zip],0))</f>
        <v>Manitoba</v>
      </c>
      <c r="K713" t="str">
        <f>INDEX(Product[Product Name],MATCH(Sales_Data[[#This Row],[ProductID]],Product[ProductID],0))</f>
        <v>Pirum MA-07</v>
      </c>
      <c r="L713">
        <f>1/COUNTIFS(Sales_Data[Product Name],Sales_Data[[#This Row],[Product Name]])</f>
        <v>0.16666666666666666</v>
      </c>
      <c r="M713" t="str">
        <f>INDEX(Product[Category],MATCH(Sales_Data[[#This Row],[ProductID]],Product[ProductID],0))</f>
        <v>Mix</v>
      </c>
      <c r="N713" t="str">
        <f>INDEX(Product[Segment],MATCH(Sales_Data[[#This Row],[ProductID]],Product[ProductID],0))</f>
        <v>All Season</v>
      </c>
      <c r="O713">
        <f>INDEX(Product[ManufacturerID],MATCH(Sales_Data[[#This Row],[ProductID]],Product[ProductID],0))</f>
        <v>10</v>
      </c>
      <c r="P713" s="5" t="str">
        <f>INDEX(Manufacturer[Manufacturer Name],MATCH(Sales_Data[[#This Row],[Manufacturer ID]],Manufacturer[ManufacturerID],0))</f>
        <v>Pirum</v>
      </c>
      <c r="Q713" s="5">
        <f>1/COUNTIFS(Sales_Data[Manufacturer Name],Sales_Data[[#This Row],[Manufacturer Name]])</f>
        <v>3.8022813688212928E-3</v>
      </c>
    </row>
    <row r="714" spans="1:17" x14ac:dyDescent="0.25">
      <c r="A714">
        <v>1049</v>
      </c>
      <c r="B714" s="2">
        <v>42176</v>
      </c>
      <c r="C714" s="2" t="str">
        <f>TEXT(Sales_Data[[#This Row],[Date]],"yyyy")</f>
        <v>2015</v>
      </c>
      <c r="D714" s="2" t="str">
        <f>TEXT(Sales_Data[[#This Row],[Date]],"mmmm")</f>
        <v>June</v>
      </c>
      <c r="E714" s="2" t="str">
        <f>TEXT(Sales_Data[[#This Row],[Date]],"dddd")</f>
        <v>Sunday</v>
      </c>
      <c r="F714" t="s">
        <v>391</v>
      </c>
      <c r="G714">
        <v>1</v>
      </c>
      <c r="H714" s="3">
        <v>3086.37</v>
      </c>
      <c r="I714" t="s">
        <v>20</v>
      </c>
      <c r="J714" t="str">
        <f>INDEX(Location[State],MATCH(Sales_Data[[#This Row],[Zip]],Location[Zip],0))</f>
        <v>Quebec</v>
      </c>
      <c r="K714" t="str">
        <f>INDEX(Product[Product Name],MATCH(Sales_Data[[#This Row],[ProductID]],Product[ProductID],0))</f>
        <v>Pirum MA-07</v>
      </c>
      <c r="L714">
        <f>1/COUNTIFS(Sales_Data[Product Name],Sales_Data[[#This Row],[Product Name]])</f>
        <v>0.16666666666666666</v>
      </c>
      <c r="M714" t="str">
        <f>INDEX(Product[Category],MATCH(Sales_Data[[#This Row],[ProductID]],Product[ProductID],0))</f>
        <v>Mix</v>
      </c>
      <c r="N714" t="str">
        <f>INDEX(Product[Segment],MATCH(Sales_Data[[#This Row],[ProductID]],Product[ProductID],0))</f>
        <v>All Season</v>
      </c>
      <c r="O714">
        <f>INDEX(Product[ManufacturerID],MATCH(Sales_Data[[#This Row],[ProductID]],Product[ProductID],0))</f>
        <v>10</v>
      </c>
      <c r="P714" s="5" t="str">
        <f>INDEX(Manufacturer[Manufacturer Name],MATCH(Sales_Data[[#This Row],[Manufacturer ID]],Manufacturer[ManufacturerID],0))</f>
        <v>Pirum</v>
      </c>
      <c r="Q714" s="5">
        <f>1/COUNTIFS(Sales_Data[Manufacturer Name],Sales_Data[[#This Row],[Manufacturer Name]])</f>
        <v>3.8022813688212928E-3</v>
      </c>
    </row>
    <row r="715" spans="1:17" x14ac:dyDescent="0.25">
      <c r="A715">
        <v>1049</v>
      </c>
      <c r="B715" s="2">
        <v>42087</v>
      </c>
      <c r="C715" s="2" t="str">
        <f>TEXT(Sales_Data[[#This Row],[Date]],"yyyy")</f>
        <v>2015</v>
      </c>
      <c r="D715" s="2" t="str">
        <f>TEXT(Sales_Data[[#This Row],[Date]],"mmmm")</f>
        <v>March</v>
      </c>
      <c r="E715" s="2" t="str">
        <f>TEXT(Sales_Data[[#This Row],[Date]],"dddd")</f>
        <v>Tuesday</v>
      </c>
      <c r="F715" t="s">
        <v>1228</v>
      </c>
      <c r="G715">
        <v>1</v>
      </c>
      <c r="H715" s="3">
        <v>3086.37</v>
      </c>
      <c r="I715" t="s">
        <v>20</v>
      </c>
      <c r="J715" t="str">
        <f>INDEX(Location[State],MATCH(Sales_Data[[#This Row],[Zip]],Location[Zip],0))</f>
        <v>Manitoba</v>
      </c>
      <c r="K715" t="str">
        <f>INDEX(Product[Product Name],MATCH(Sales_Data[[#This Row],[ProductID]],Product[ProductID],0))</f>
        <v>Pirum MA-07</v>
      </c>
      <c r="L715">
        <f>1/COUNTIFS(Sales_Data[Product Name],Sales_Data[[#This Row],[Product Name]])</f>
        <v>0.16666666666666666</v>
      </c>
      <c r="M715" t="str">
        <f>INDEX(Product[Category],MATCH(Sales_Data[[#This Row],[ProductID]],Product[ProductID],0))</f>
        <v>Mix</v>
      </c>
      <c r="N715" t="str">
        <f>INDEX(Product[Segment],MATCH(Sales_Data[[#This Row],[ProductID]],Product[ProductID],0))</f>
        <v>All Season</v>
      </c>
      <c r="O715">
        <f>INDEX(Product[ManufacturerID],MATCH(Sales_Data[[#This Row],[ProductID]],Product[ProductID],0))</f>
        <v>10</v>
      </c>
      <c r="P715" s="5" t="str">
        <f>INDEX(Manufacturer[Manufacturer Name],MATCH(Sales_Data[[#This Row],[Manufacturer ID]],Manufacturer[ManufacturerID],0))</f>
        <v>Pirum</v>
      </c>
      <c r="Q715" s="5">
        <f>1/COUNTIFS(Sales_Data[Manufacturer Name],Sales_Data[[#This Row],[Manufacturer Name]])</f>
        <v>3.8022813688212928E-3</v>
      </c>
    </row>
    <row r="716" spans="1:17" x14ac:dyDescent="0.25">
      <c r="A716">
        <v>1049</v>
      </c>
      <c r="B716" s="2">
        <v>42072</v>
      </c>
      <c r="C716" s="2" t="str">
        <f>TEXT(Sales_Data[[#This Row],[Date]],"yyyy")</f>
        <v>2015</v>
      </c>
      <c r="D716" s="2" t="str">
        <f>TEXT(Sales_Data[[#This Row],[Date]],"mmmm")</f>
        <v>March</v>
      </c>
      <c r="E716" s="2" t="str">
        <f>TEXT(Sales_Data[[#This Row],[Date]],"dddd")</f>
        <v>Monday</v>
      </c>
      <c r="F716" t="s">
        <v>994</v>
      </c>
      <c r="G716">
        <v>1</v>
      </c>
      <c r="H716" s="3">
        <v>3086.37</v>
      </c>
      <c r="I716" t="s">
        <v>20</v>
      </c>
      <c r="J716" t="str">
        <f>INDEX(Location[State],MATCH(Sales_Data[[#This Row],[Zip]],Location[Zip],0))</f>
        <v>Ontario</v>
      </c>
      <c r="K716" t="str">
        <f>INDEX(Product[Product Name],MATCH(Sales_Data[[#This Row],[ProductID]],Product[ProductID],0))</f>
        <v>Pirum MA-07</v>
      </c>
      <c r="L716">
        <f>1/COUNTIFS(Sales_Data[Product Name],Sales_Data[[#This Row],[Product Name]])</f>
        <v>0.16666666666666666</v>
      </c>
      <c r="M716" t="str">
        <f>INDEX(Product[Category],MATCH(Sales_Data[[#This Row],[ProductID]],Product[ProductID],0))</f>
        <v>Mix</v>
      </c>
      <c r="N716" t="str">
        <f>INDEX(Product[Segment],MATCH(Sales_Data[[#This Row],[ProductID]],Product[ProductID],0))</f>
        <v>All Season</v>
      </c>
      <c r="O716">
        <f>INDEX(Product[ManufacturerID],MATCH(Sales_Data[[#This Row],[ProductID]],Product[ProductID],0))</f>
        <v>10</v>
      </c>
      <c r="P716" s="5" t="str">
        <f>INDEX(Manufacturer[Manufacturer Name],MATCH(Sales_Data[[#This Row],[Manufacturer ID]],Manufacturer[ManufacturerID],0))</f>
        <v>Pirum</v>
      </c>
      <c r="Q716" s="5">
        <f>1/COUNTIFS(Sales_Data[Manufacturer Name],Sales_Data[[#This Row],[Manufacturer Name]])</f>
        <v>3.8022813688212928E-3</v>
      </c>
    </row>
    <row r="717" spans="1:17" x14ac:dyDescent="0.25">
      <c r="A717">
        <v>1049</v>
      </c>
      <c r="B717" s="2">
        <v>42009</v>
      </c>
      <c r="C717" s="2" t="str">
        <f>TEXT(Sales_Data[[#This Row],[Date]],"yyyy")</f>
        <v>2015</v>
      </c>
      <c r="D717" s="2" t="str">
        <f>TEXT(Sales_Data[[#This Row],[Date]],"mmmm")</f>
        <v>January</v>
      </c>
      <c r="E717" s="2" t="str">
        <f>TEXT(Sales_Data[[#This Row],[Date]],"dddd")</f>
        <v>Monday</v>
      </c>
      <c r="F717" t="s">
        <v>1570</v>
      </c>
      <c r="G717">
        <v>1</v>
      </c>
      <c r="H717" s="3">
        <v>3086.37</v>
      </c>
      <c r="I717" t="s">
        <v>20</v>
      </c>
      <c r="J717" t="str">
        <f>INDEX(Location[State],MATCH(Sales_Data[[#This Row],[Zip]],Location[Zip],0))</f>
        <v>British Columbia</v>
      </c>
      <c r="K717" t="str">
        <f>INDEX(Product[Product Name],MATCH(Sales_Data[[#This Row],[ProductID]],Product[ProductID],0))</f>
        <v>Pirum MA-07</v>
      </c>
      <c r="L717">
        <f>1/COUNTIFS(Sales_Data[Product Name],Sales_Data[[#This Row],[Product Name]])</f>
        <v>0.16666666666666666</v>
      </c>
      <c r="M717" t="str">
        <f>INDEX(Product[Category],MATCH(Sales_Data[[#This Row],[ProductID]],Product[ProductID],0))</f>
        <v>Mix</v>
      </c>
      <c r="N717" t="str">
        <f>INDEX(Product[Segment],MATCH(Sales_Data[[#This Row],[ProductID]],Product[ProductID],0))</f>
        <v>All Season</v>
      </c>
      <c r="O717">
        <f>INDEX(Product[ManufacturerID],MATCH(Sales_Data[[#This Row],[ProductID]],Product[ProductID],0))</f>
        <v>10</v>
      </c>
      <c r="P717" s="5" t="str">
        <f>INDEX(Manufacturer[Manufacturer Name],MATCH(Sales_Data[[#This Row],[Manufacturer ID]],Manufacturer[ManufacturerID],0))</f>
        <v>Pirum</v>
      </c>
      <c r="Q717" s="5">
        <f>1/COUNTIFS(Sales_Data[Manufacturer Name],Sales_Data[[#This Row],[Manufacturer Name]])</f>
        <v>3.8022813688212928E-3</v>
      </c>
    </row>
    <row r="718" spans="1:17" x14ac:dyDescent="0.25">
      <c r="A718">
        <v>1049</v>
      </c>
      <c r="B718" s="2">
        <v>42124</v>
      </c>
      <c r="C718" s="2" t="str">
        <f>TEXT(Sales_Data[[#This Row],[Date]],"yyyy")</f>
        <v>2015</v>
      </c>
      <c r="D718" s="2" t="str">
        <f>TEXT(Sales_Data[[#This Row],[Date]],"mmmm")</f>
        <v>April</v>
      </c>
      <c r="E718" s="2" t="str">
        <f>TEXT(Sales_Data[[#This Row],[Date]],"dddd")</f>
        <v>Thursday</v>
      </c>
      <c r="F718" t="s">
        <v>1327</v>
      </c>
      <c r="G718">
        <v>1</v>
      </c>
      <c r="H718" s="3">
        <v>3086.37</v>
      </c>
      <c r="I718" t="s">
        <v>20</v>
      </c>
      <c r="J718" t="str">
        <f>INDEX(Location[State],MATCH(Sales_Data[[#This Row],[Zip]],Location[Zip],0))</f>
        <v>Alberta</v>
      </c>
      <c r="K718" t="str">
        <f>INDEX(Product[Product Name],MATCH(Sales_Data[[#This Row],[ProductID]],Product[ProductID],0))</f>
        <v>Pirum MA-07</v>
      </c>
      <c r="L718">
        <f>1/COUNTIFS(Sales_Data[Product Name],Sales_Data[[#This Row],[Product Name]])</f>
        <v>0.16666666666666666</v>
      </c>
      <c r="M718" t="str">
        <f>INDEX(Product[Category],MATCH(Sales_Data[[#This Row],[ProductID]],Product[ProductID],0))</f>
        <v>Mix</v>
      </c>
      <c r="N718" t="str">
        <f>INDEX(Product[Segment],MATCH(Sales_Data[[#This Row],[ProductID]],Product[ProductID],0))</f>
        <v>All Season</v>
      </c>
      <c r="O718">
        <f>INDEX(Product[ManufacturerID],MATCH(Sales_Data[[#This Row],[ProductID]],Product[ProductID],0))</f>
        <v>10</v>
      </c>
      <c r="P718" s="5" t="str">
        <f>INDEX(Manufacturer[Manufacturer Name],MATCH(Sales_Data[[#This Row],[Manufacturer ID]],Manufacturer[ManufacturerID],0))</f>
        <v>Pirum</v>
      </c>
      <c r="Q718" s="5">
        <f>1/COUNTIFS(Sales_Data[Manufacturer Name],Sales_Data[[#This Row],[Manufacturer Name]])</f>
        <v>3.8022813688212928E-3</v>
      </c>
    </row>
    <row r="719" spans="1:17" x14ac:dyDescent="0.25">
      <c r="A719">
        <v>1050</v>
      </c>
      <c r="B719" s="2">
        <v>42114</v>
      </c>
      <c r="C719" s="2" t="str">
        <f>TEXT(Sales_Data[[#This Row],[Date]],"yyyy")</f>
        <v>2015</v>
      </c>
      <c r="D719" s="2" t="str">
        <f>TEXT(Sales_Data[[#This Row],[Date]],"mmmm")</f>
        <v>April</v>
      </c>
      <c r="E719" s="2" t="str">
        <f>TEXT(Sales_Data[[#This Row],[Date]],"dddd")</f>
        <v>Monday</v>
      </c>
      <c r="F719" t="s">
        <v>1395</v>
      </c>
      <c r="G719">
        <v>1</v>
      </c>
      <c r="H719" s="3">
        <v>3338.37</v>
      </c>
      <c r="I719" t="s">
        <v>20</v>
      </c>
      <c r="J719" t="str">
        <f>INDEX(Location[State],MATCH(Sales_Data[[#This Row],[Zip]],Location[Zip],0))</f>
        <v>Alberta</v>
      </c>
      <c r="K719" t="str">
        <f>INDEX(Product[Product Name],MATCH(Sales_Data[[#This Row],[ProductID]],Product[ProductID],0))</f>
        <v>Pirum MA-08</v>
      </c>
      <c r="L719">
        <f>1/COUNTIFS(Sales_Data[Product Name],Sales_Data[[#This Row],[Product Name]])</f>
        <v>0.5</v>
      </c>
      <c r="M719" t="str">
        <f>INDEX(Product[Category],MATCH(Sales_Data[[#This Row],[ProductID]],Product[ProductID],0))</f>
        <v>Mix</v>
      </c>
      <c r="N719" t="str">
        <f>INDEX(Product[Segment],MATCH(Sales_Data[[#This Row],[ProductID]],Product[ProductID],0))</f>
        <v>All Season</v>
      </c>
      <c r="O719">
        <f>INDEX(Product[ManufacturerID],MATCH(Sales_Data[[#This Row],[ProductID]],Product[ProductID],0))</f>
        <v>10</v>
      </c>
      <c r="P719" s="5" t="str">
        <f>INDEX(Manufacturer[Manufacturer Name],MATCH(Sales_Data[[#This Row],[Manufacturer ID]],Manufacturer[ManufacturerID],0))</f>
        <v>Pirum</v>
      </c>
      <c r="Q719" s="5">
        <f>1/COUNTIFS(Sales_Data[Manufacturer Name],Sales_Data[[#This Row],[Manufacturer Name]])</f>
        <v>3.8022813688212928E-3</v>
      </c>
    </row>
    <row r="720" spans="1:17" x14ac:dyDescent="0.25">
      <c r="A720">
        <v>1050</v>
      </c>
      <c r="B720" s="2">
        <v>42032</v>
      </c>
      <c r="C720" s="2" t="str">
        <f>TEXT(Sales_Data[[#This Row],[Date]],"yyyy")</f>
        <v>2015</v>
      </c>
      <c r="D720" s="2" t="str">
        <f>TEXT(Sales_Data[[#This Row],[Date]],"mmmm")</f>
        <v>January</v>
      </c>
      <c r="E720" s="2" t="str">
        <f>TEXT(Sales_Data[[#This Row],[Date]],"dddd")</f>
        <v>Wednesday</v>
      </c>
      <c r="F720" t="s">
        <v>983</v>
      </c>
      <c r="G720">
        <v>1</v>
      </c>
      <c r="H720" s="3">
        <v>3338.37</v>
      </c>
      <c r="I720" t="s">
        <v>20</v>
      </c>
      <c r="J720" t="str">
        <f>INDEX(Location[State],MATCH(Sales_Data[[#This Row],[Zip]],Location[Zip],0))</f>
        <v>Ontario</v>
      </c>
      <c r="K720" t="str">
        <f>INDEX(Product[Product Name],MATCH(Sales_Data[[#This Row],[ProductID]],Product[ProductID],0))</f>
        <v>Pirum MA-08</v>
      </c>
      <c r="L720">
        <f>1/COUNTIFS(Sales_Data[Product Name],Sales_Data[[#This Row],[Product Name]])</f>
        <v>0.5</v>
      </c>
      <c r="M720" t="str">
        <f>INDEX(Product[Category],MATCH(Sales_Data[[#This Row],[ProductID]],Product[ProductID],0))</f>
        <v>Mix</v>
      </c>
      <c r="N720" t="str">
        <f>INDEX(Product[Segment],MATCH(Sales_Data[[#This Row],[ProductID]],Product[ProductID],0))</f>
        <v>All Season</v>
      </c>
      <c r="O720">
        <f>INDEX(Product[ManufacturerID],MATCH(Sales_Data[[#This Row],[ProductID]],Product[ProductID],0))</f>
        <v>10</v>
      </c>
      <c r="P720" s="5" t="str">
        <f>INDEX(Manufacturer[Manufacturer Name],MATCH(Sales_Data[[#This Row],[Manufacturer ID]],Manufacturer[ManufacturerID],0))</f>
        <v>Pirum</v>
      </c>
      <c r="Q720" s="5">
        <f>1/COUNTIFS(Sales_Data[Manufacturer Name],Sales_Data[[#This Row],[Manufacturer Name]])</f>
        <v>3.8022813688212928E-3</v>
      </c>
    </row>
    <row r="721" spans="1:17" x14ac:dyDescent="0.25">
      <c r="A721">
        <v>1053</v>
      </c>
      <c r="B721" s="2">
        <v>42094</v>
      </c>
      <c r="C721" s="2" t="str">
        <f>TEXT(Sales_Data[[#This Row],[Date]],"yyyy")</f>
        <v>2015</v>
      </c>
      <c r="D721" s="2" t="str">
        <f>TEXT(Sales_Data[[#This Row],[Date]],"mmmm")</f>
        <v>March</v>
      </c>
      <c r="E721" s="2" t="str">
        <f>TEXT(Sales_Data[[#This Row],[Date]],"dddd")</f>
        <v>Tuesday</v>
      </c>
      <c r="F721" t="s">
        <v>1350</v>
      </c>
      <c r="G721">
        <v>1</v>
      </c>
      <c r="H721" s="3">
        <v>3527.37</v>
      </c>
      <c r="I721" t="s">
        <v>20</v>
      </c>
      <c r="J721" t="str">
        <f>INDEX(Location[State],MATCH(Sales_Data[[#This Row],[Zip]],Location[Zip],0))</f>
        <v>Alberta</v>
      </c>
      <c r="K721" t="str">
        <f>INDEX(Product[Product Name],MATCH(Sales_Data[[#This Row],[ProductID]],Product[ProductID],0))</f>
        <v>Pirum MA-11</v>
      </c>
      <c r="L721">
        <f>1/COUNTIFS(Sales_Data[Product Name],Sales_Data[[#This Row],[Product Name]])</f>
        <v>0.16666666666666666</v>
      </c>
      <c r="M721" t="str">
        <f>INDEX(Product[Category],MATCH(Sales_Data[[#This Row],[ProductID]],Product[ProductID],0))</f>
        <v>Mix</v>
      </c>
      <c r="N721" t="str">
        <f>INDEX(Product[Segment],MATCH(Sales_Data[[#This Row],[ProductID]],Product[ProductID],0))</f>
        <v>All Season</v>
      </c>
      <c r="O721">
        <f>INDEX(Product[ManufacturerID],MATCH(Sales_Data[[#This Row],[ProductID]],Product[ProductID],0))</f>
        <v>10</v>
      </c>
      <c r="P721" s="5" t="str">
        <f>INDEX(Manufacturer[Manufacturer Name],MATCH(Sales_Data[[#This Row],[Manufacturer ID]],Manufacturer[ManufacturerID],0))</f>
        <v>Pirum</v>
      </c>
      <c r="Q721" s="5">
        <f>1/COUNTIFS(Sales_Data[Manufacturer Name],Sales_Data[[#This Row],[Manufacturer Name]])</f>
        <v>3.8022813688212928E-3</v>
      </c>
    </row>
    <row r="722" spans="1:17" x14ac:dyDescent="0.25">
      <c r="A722">
        <v>1053</v>
      </c>
      <c r="B722" s="2">
        <v>42094</v>
      </c>
      <c r="C722" s="2" t="str">
        <f>TEXT(Sales_Data[[#This Row],[Date]],"yyyy")</f>
        <v>2015</v>
      </c>
      <c r="D722" s="2" t="str">
        <f>TEXT(Sales_Data[[#This Row],[Date]],"mmmm")</f>
        <v>March</v>
      </c>
      <c r="E722" s="2" t="str">
        <f>TEXT(Sales_Data[[#This Row],[Date]],"dddd")</f>
        <v>Tuesday</v>
      </c>
      <c r="F722" t="s">
        <v>1200</v>
      </c>
      <c r="G722">
        <v>1</v>
      </c>
      <c r="H722" s="3">
        <v>3527.37</v>
      </c>
      <c r="I722" t="s">
        <v>20</v>
      </c>
      <c r="J722" t="str">
        <f>INDEX(Location[State],MATCH(Sales_Data[[#This Row],[Zip]],Location[Zip],0))</f>
        <v>Manitoba</v>
      </c>
      <c r="K722" t="str">
        <f>INDEX(Product[Product Name],MATCH(Sales_Data[[#This Row],[ProductID]],Product[ProductID],0))</f>
        <v>Pirum MA-11</v>
      </c>
      <c r="L722">
        <f>1/COUNTIFS(Sales_Data[Product Name],Sales_Data[[#This Row],[Product Name]])</f>
        <v>0.16666666666666666</v>
      </c>
      <c r="M722" t="str">
        <f>INDEX(Product[Category],MATCH(Sales_Data[[#This Row],[ProductID]],Product[ProductID],0))</f>
        <v>Mix</v>
      </c>
      <c r="N722" t="str">
        <f>INDEX(Product[Segment],MATCH(Sales_Data[[#This Row],[ProductID]],Product[ProductID],0))</f>
        <v>All Season</v>
      </c>
      <c r="O722">
        <f>INDEX(Product[ManufacturerID],MATCH(Sales_Data[[#This Row],[ProductID]],Product[ProductID],0))</f>
        <v>10</v>
      </c>
      <c r="P722" s="5" t="str">
        <f>INDEX(Manufacturer[Manufacturer Name],MATCH(Sales_Data[[#This Row],[Manufacturer ID]],Manufacturer[ManufacturerID],0))</f>
        <v>Pirum</v>
      </c>
      <c r="Q722" s="5">
        <f>1/COUNTIFS(Sales_Data[Manufacturer Name],Sales_Data[[#This Row],[Manufacturer Name]])</f>
        <v>3.8022813688212928E-3</v>
      </c>
    </row>
    <row r="723" spans="1:17" x14ac:dyDescent="0.25">
      <c r="A723">
        <v>1053</v>
      </c>
      <c r="B723" s="2">
        <v>42159</v>
      </c>
      <c r="C723" s="2" t="str">
        <f>TEXT(Sales_Data[[#This Row],[Date]],"yyyy")</f>
        <v>2015</v>
      </c>
      <c r="D723" s="2" t="str">
        <f>TEXT(Sales_Data[[#This Row],[Date]],"mmmm")</f>
        <v>June</v>
      </c>
      <c r="E723" s="2" t="str">
        <f>TEXT(Sales_Data[[#This Row],[Date]],"dddd")</f>
        <v>Thursday</v>
      </c>
      <c r="F723" t="s">
        <v>838</v>
      </c>
      <c r="G723">
        <v>1</v>
      </c>
      <c r="H723" s="3">
        <v>3527.37</v>
      </c>
      <c r="I723" t="s">
        <v>20</v>
      </c>
      <c r="J723" t="str">
        <f>INDEX(Location[State],MATCH(Sales_Data[[#This Row],[Zip]],Location[Zip],0))</f>
        <v>Ontario</v>
      </c>
      <c r="K723" t="str">
        <f>INDEX(Product[Product Name],MATCH(Sales_Data[[#This Row],[ProductID]],Product[ProductID],0))</f>
        <v>Pirum MA-11</v>
      </c>
      <c r="L723">
        <f>1/COUNTIFS(Sales_Data[Product Name],Sales_Data[[#This Row],[Product Name]])</f>
        <v>0.16666666666666666</v>
      </c>
      <c r="M723" t="str">
        <f>INDEX(Product[Category],MATCH(Sales_Data[[#This Row],[ProductID]],Product[ProductID],0))</f>
        <v>Mix</v>
      </c>
      <c r="N723" t="str">
        <f>INDEX(Product[Segment],MATCH(Sales_Data[[#This Row],[ProductID]],Product[ProductID],0))</f>
        <v>All Season</v>
      </c>
      <c r="O723">
        <f>INDEX(Product[ManufacturerID],MATCH(Sales_Data[[#This Row],[ProductID]],Product[ProductID],0))</f>
        <v>10</v>
      </c>
      <c r="P723" s="5" t="str">
        <f>INDEX(Manufacturer[Manufacturer Name],MATCH(Sales_Data[[#This Row],[Manufacturer ID]],Manufacturer[ManufacturerID],0))</f>
        <v>Pirum</v>
      </c>
      <c r="Q723" s="5">
        <f>1/COUNTIFS(Sales_Data[Manufacturer Name],Sales_Data[[#This Row],[Manufacturer Name]])</f>
        <v>3.8022813688212928E-3</v>
      </c>
    </row>
    <row r="724" spans="1:17" x14ac:dyDescent="0.25">
      <c r="A724">
        <v>1053</v>
      </c>
      <c r="B724" s="2">
        <v>42124</v>
      </c>
      <c r="C724" s="2" t="str">
        <f>TEXT(Sales_Data[[#This Row],[Date]],"yyyy")</f>
        <v>2015</v>
      </c>
      <c r="D724" s="2" t="str">
        <f>TEXT(Sales_Data[[#This Row],[Date]],"mmmm")</f>
        <v>April</v>
      </c>
      <c r="E724" s="2" t="str">
        <f>TEXT(Sales_Data[[#This Row],[Date]],"dddd")</f>
        <v>Thursday</v>
      </c>
      <c r="F724" t="s">
        <v>962</v>
      </c>
      <c r="G724">
        <v>1</v>
      </c>
      <c r="H724" s="3">
        <v>3527.37</v>
      </c>
      <c r="I724" t="s">
        <v>20</v>
      </c>
      <c r="J724" t="str">
        <f>INDEX(Location[State],MATCH(Sales_Data[[#This Row],[Zip]],Location[Zip],0))</f>
        <v>Ontario</v>
      </c>
      <c r="K724" t="str">
        <f>INDEX(Product[Product Name],MATCH(Sales_Data[[#This Row],[ProductID]],Product[ProductID],0))</f>
        <v>Pirum MA-11</v>
      </c>
      <c r="L724">
        <f>1/COUNTIFS(Sales_Data[Product Name],Sales_Data[[#This Row],[Product Name]])</f>
        <v>0.16666666666666666</v>
      </c>
      <c r="M724" t="str">
        <f>INDEX(Product[Category],MATCH(Sales_Data[[#This Row],[ProductID]],Product[ProductID],0))</f>
        <v>Mix</v>
      </c>
      <c r="N724" t="str">
        <f>INDEX(Product[Segment],MATCH(Sales_Data[[#This Row],[ProductID]],Product[ProductID],0))</f>
        <v>All Season</v>
      </c>
      <c r="O724">
        <f>INDEX(Product[ManufacturerID],MATCH(Sales_Data[[#This Row],[ProductID]],Product[ProductID],0))</f>
        <v>10</v>
      </c>
      <c r="P724" s="5" t="str">
        <f>INDEX(Manufacturer[Manufacturer Name],MATCH(Sales_Data[[#This Row],[Manufacturer ID]],Manufacturer[ManufacturerID],0))</f>
        <v>Pirum</v>
      </c>
      <c r="Q724" s="5">
        <f>1/COUNTIFS(Sales_Data[Manufacturer Name],Sales_Data[[#This Row],[Manufacturer Name]])</f>
        <v>3.8022813688212928E-3</v>
      </c>
    </row>
    <row r="725" spans="1:17" x14ac:dyDescent="0.25">
      <c r="A725">
        <v>1053</v>
      </c>
      <c r="B725" s="2">
        <v>42124</v>
      </c>
      <c r="C725" s="2" t="str">
        <f>TEXT(Sales_Data[[#This Row],[Date]],"yyyy")</f>
        <v>2015</v>
      </c>
      <c r="D725" s="2" t="str">
        <f>TEXT(Sales_Data[[#This Row],[Date]],"mmmm")</f>
        <v>April</v>
      </c>
      <c r="E725" s="2" t="str">
        <f>TEXT(Sales_Data[[#This Row],[Date]],"dddd")</f>
        <v>Thursday</v>
      </c>
      <c r="F725" t="s">
        <v>1600</v>
      </c>
      <c r="G725">
        <v>1</v>
      </c>
      <c r="H725" s="3">
        <v>3527.37</v>
      </c>
      <c r="I725" t="s">
        <v>20</v>
      </c>
      <c r="J725" t="str">
        <f>INDEX(Location[State],MATCH(Sales_Data[[#This Row],[Zip]],Location[Zip],0))</f>
        <v>British Columbia</v>
      </c>
      <c r="K725" t="str">
        <f>INDEX(Product[Product Name],MATCH(Sales_Data[[#This Row],[ProductID]],Product[ProductID],0))</f>
        <v>Pirum MA-11</v>
      </c>
      <c r="L725">
        <f>1/COUNTIFS(Sales_Data[Product Name],Sales_Data[[#This Row],[Product Name]])</f>
        <v>0.16666666666666666</v>
      </c>
      <c r="M725" t="str">
        <f>INDEX(Product[Category],MATCH(Sales_Data[[#This Row],[ProductID]],Product[ProductID],0))</f>
        <v>Mix</v>
      </c>
      <c r="N725" t="str">
        <f>INDEX(Product[Segment],MATCH(Sales_Data[[#This Row],[ProductID]],Product[ProductID],0))</f>
        <v>All Season</v>
      </c>
      <c r="O725">
        <f>INDEX(Product[ManufacturerID],MATCH(Sales_Data[[#This Row],[ProductID]],Product[ProductID],0))</f>
        <v>10</v>
      </c>
      <c r="P725" s="5" t="str">
        <f>INDEX(Manufacturer[Manufacturer Name],MATCH(Sales_Data[[#This Row],[Manufacturer ID]],Manufacturer[ManufacturerID],0))</f>
        <v>Pirum</v>
      </c>
      <c r="Q725" s="5">
        <f>1/COUNTIFS(Sales_Data[Manufacturer Name],Sales_Data[[#This Row],[Manufacturer Name]])</f>
        <v>3.8022813688212928E-3</v>
      </c>
    </row>
    <row r="726" spans="1:17" x14ac:dyDescent="0.25">
      <c r="A726">
        <v>1053</v>
      </c>
      <c r="B726" s="2">
        <v>42067</v>
      </c>
      <c r="C726" s="2" t="str">
        <f>TEXT(Sales_Data[[#This Row],[Date]],"yyyy")</f>
        <v>2015</v>
      </c>
      <c r="D726" s="2" t="str">
        <f>TEXT(Sales_Data[[#This Row],[Date]],"mmmm")</f>
        <v>March</v>
      </c>
      <c r="E726" s="2" t="str">
        <f>TEXT(Sales_Data[[#This Row],[Date]],"dddd")</f>
        <v>Wednesday</v>
      </c>
      <c r="F726" t="s">
        <v>969</v>
      </c>
      <c r="G726">
        <v>1</v>
      </c>
      <c r="H726" s="3">
        <v>3527.37</v>
      </c>
      <c r="I726" t="s">
        <v>20</v>
      </c>
      <c r="J726" t="str">
        <f>INDEX(Location[State],MATCH(Sales_Data[[#This Row],[Zip]],Location[Zip],0))</f>
        <v>Ontario</v>
      </c>
      <c r="K726" t="str">
        <f>INDEX(Product[Product Name],MATCH(Sales_Data[[#This Row],[ProductID]],Product[ProductID],0))</f>
        <v>Pirum MA-11</v>
      </c>
      <c r="L726">
        <f>1/COUNTIFS(Sales_Data[Product Name],Sales_Data[[#This Row],[Product Name]])</f>
        <v>0.16666666666666666</v>
      </c>
      <c r="M726" t="str">
        <f>INDEX(Product[Category],MATCH(Sales_Data[[#This Row],[ProductID]],Product[ProductID],0))</f>
        <v>Mix</v>
      </c>
      <c r="N726" t="str">
        <f>INDEX(Product[Segment],MATCH(Sales_Data[[#This Row],[ProductID]],Product[ProductID],0))</f>
        <v>All Season</v>
      </c>
      <c r="O726">
        <f>INDEX(Product[ManufacturerID],MATCH(Sales_Data[[#This Row],[ProductID]],Product[ProductID],0))</f>
        <v>10</v>
      </c>
      <c r="P726" s="5" t="str">
        <f>INDEX(Manufacturer[Manufacturer Name],MATCH(Sales_Data[[#This Row],[Manufacturer ID]],Manufacturer[ManufacturerID],0))</f>
        <v>Pirum</v>
      </c>
      <c r="Q726" s="5">
        <f>1/COUNTIFS(Sales_Data[Manufacturer Name],Sales_Data[[#This Row],[Manufacturer Name]])</f>
        <v>3.8022813688212928E-3</v>
      </c>
    </row>
    <row r="727" spans="1:17" x14ac:dyDescent="0.25">
      <c r="A727">
        <v>1059</v>
      </c>
      <c r="B727" s="2">
        <v>42064</v>
      </c>
      <c r="C727" s="2" t="str">
        <f>TEXT(Sales_Data[[#This Row],[Date]],"yyyy")</f>
        <v>2015</v>
      </c>
      <c r="D727" s="2" t="str">
        <f>TEXT(Sales_Data[[#This Row],[Date]],"mmmm")</f>
        <v>March</v>
      </c>
      <c r="E727" s="2" t="str">
        <f>TEXT(Sales_Data[[#This Row],[Date]],"dddd")</f>
        <v>Sunday</v>
      </c>
      <c r="F727" t="s">
        <v>842</v>
      </c>
      <c r="G727">
        <v>1</v>
      </c>
      <c r="H727" s="3">
        <v>1889.37</v>
      </c>
      <c r="I727" t="s">
        <v>20</v>
      </c>
      <c r="J727" t="str">
        <f>INDEX(Location[State],MATCH(Sales_Data[[#This Row],[Zip]],Location[Zip],0))</f>
        <v>Ontario</v>
      </c>
      <c r="K727" t="str">
        <f>INDEX(Product[Product Name],MATCH(Sales_Data[[#This Row],[ProductID]],Product[ProductID],0))</f>
        <v>Pirum RP-05</v>
      </c>
      <c r="L727">
        <f>1/COUNTIFS(Sales_Data[Product Name],Sales_Data[[#This Row],[Product Name]])</f>
        <v>0.2</v>
      </c>
      <c r="M727" t="str">
        <f>INDEX(Product[Category],MATCH(Sales_Data[[#This Row],[ProductID]],Product[ProductID],0))</f>
        <v>Rural</v>
      </c>
      <c r="N727" t="str">
        <f>INDEX(Product[Segment],MATCH(Sales_Data[[#This Row],[ProductID]],Product[ProductID],0))</f>
        <v>Productivity</v>
      </c>
      <c r="O727">
        <f>INDEX(Product[ManufacturerID],MATCH(Sales_Data[[#This Row],[ProductID]],Product[ProductID],0))</f>
        <v>10</v>
      </c>
      <c r="P727" s="5" t="str">
        <f>INDEX(Manufacturer[Manufacturer Name],MATCH(Sales_Data[[#This Row],[Manufacturer ID]],Manufacturer[ManufacturerID],0))</f>
        <v>Pirum</v>
      </c>
      <c r="Q727" s="5">
        <f>1/COUNTIFS(Sales_Data[Manufacturer Name],Sales_Data[[#This Row],[Manufacturer Name]])</f>
        <v>3.8022813688212928E-3</v>
      </c>
    </row>
    <row r="728" spans="1:17" x14ac:dyDescent="0.25">
      <c r="A728">
        <v>1059</v>
      </c>
      <c r="B728" s="2">
        <v>42064</v>
      </c>
      <c r="C728" s="2" t="str">
        <f>TEXT(Sales_Data[[#This Row],[Date]],"yyyy")</f>
        <v>2015</v>
      </c>
      <c r="D728" s="2" t="str">
        <f>TEXT(Sales_Data[[#This Row],[Date]],"mmmm")</f>
        <v>March</v>
      </c>
      <c r="E728" s="2" t="str">
        <f>TEXT(Sales_Data[[#This Row],[Date]],"dddd")</f>
        <v>Sunday</v>
      </c>
      <c r="F728" t="s">
        <v>945</v>
      </c>
      <c r="G728">
        <v>1</v>
      </c>
      <c r="H728" s="3">
        <v>1952.37</v>
      </c>
      <c r="I728" t="s">
        <v>20</v>
      </c>
      <c r="J728" t="str">
        <f>INDEX(Location[State],MATCH(Sales_Data[[#This Row],[Zip]],Location[Zip],0))</f>
        <v>Ontario</v>
      </c>
      <c r="K728" t="str">
        <f>INDEX(Product[Product Name],MATCH(Sales_Data[[#This Row],[ProductID]],Product[ProductID],0))</f>
        <v>Pirum RP-05</v>
      </c>
      <c r="L728">
        <f>1/COUNTIFS(Sales_Data[Product Name],Sales_Data[[#This Row],[Product Name]])</f>
        <v>0.2</v>
      </c>
      <c r="M728" t="str">
        <f>INDEX(Product[Category],MATCH(Sales_Data[[#This Row],[ProductID]],Product[ProductID],0))</f>
        <v>Rural</v>
      </c>
      <c r="N728" t="str">
        <f>INDEX(Product[Segment],MATCH(Sales_Data[[#This Row],[ProductID]],Product[ProductID],0))</f>
        <v>Productivity</v>
      </c>
      <c r="O728">
        <f>INDEX(Product[ManufacturerID],MATCH(Sales_Data[[#This Row],[ProductID]],Product[ProductID],0))</f>
        <v>10</v>
      </c>
      <c r="P728" s="5" t="str">
        <f>INDEX(Manufacturer[Manufacturer Name],MATCH(Sales_Data[[#This Row],[Manufacturer ID]],Manufacturer[ManufacturerID],0))</f>
        <v>Pirum</v>
      </c>
      <c r="Q728" s="5">
        <f>1/COUNTIFS(Sales_Data[Manufacturer Name],Sales_Data[[#This Row],[Manufacturer Name]])</f>
        <v>3.8022813688212928E-3</v>
      </c>
    </row>
    <row r="729" spans="1:17" x14ac:dyDescent="0.25">
      <c r="A729">
        <v>1059</v>
      </c>
      <c r="B729" s="2">
        <v>42012</v>
      </c>
      <c r="C729" s="2" t="str">
        <f>TEXT(Sales_Data[[#This Row],[Date]],"yyyy")</f>
        <v>2015</v>
      </c>
      <c r="D729" s="2" t="str">
        <f>TEXT(Sales_Data[[#This Row],[Date]],"mmmm")</f>
        <v>January</v>
      </c>
      <c r="E729" s="2" t="str">
        <f>TEXT(Sales_Data[[#This Row],[Date]],"dddd")</f>
        <v>Thursday</v>
      </c>
      <c r="F729" t="s">
        <v>1560</v>
      </c>
      <c r="G729">
        <v>1</v>
      </c>
      <c r="H729" s="3">
        <v>2078.37</v>
      </c>
      <c r="I729" t="s">
        <v>20</v>
      </c>
      <c r="J729" t="str">
        <f>INDEX(Location[State],MATCH(Sales_Data[[#This Row],[Zip]],Location[Zip],0))</f>
        <v>British Columbia</v>
      </c>
      <c r="K729" t="str">
        <f>INDEX(Product[Product Name],MATCH(Sales_Data[[#This Row],[ProductID]],Product[ProductID],0))</f>
        <v>Pirum RP-05</v>
      </c>
      <c r="L729">
        <f>1/COUNTIFS(Sales_Data[Product Name],Sales_Data[[#This Row],[Product Name]])</f>
        <v>0.2</v>
      </c>
      <c r="M729" t="str">
        <f>INDEX(Product[Category],MATCH(Sales_Data[[#This Row],[ProductID]],Product[ProductID],0))</f>
        <v>Rural</v>
      </c>
      <c r="N729" t="str">
        <f>INDEX(Product[Segment],MATCH(Sales_Data[[#This Row],[ProductID]],Product[ProductID],0))</f>
        <v>Productivity</v>
      </c>
      <c r="O729">
        <f>INDEX(Product[ManufacturerID],MATCH(Sales_Data[[#This Row],[ProductID]],Product[ProductID],0))</f>
        <v>10</v>
      </c>
      <c r="P729" s="5" t="str">
        <f>INDEX(Manufacturer[Manufacturer Name],MATCH(Sales_Data[[#This Row],[Manufacturer ID]],Manufacturer[ManufacturerID],0))</f>
        <v>Pirum</v>
      </c>
      <c r="Q729" s="5">
        <f>1/COUNTIFS(Sales_Data[Manufacturer Name],Sales_Data[[#This Row],[Manufacturer Name]])</f>
        <v>3.8022813688212928E-3</v>
      </c>
    </row>
    <row r="730" spans="1:17" x14ac:dyDescent="0.25">
      <c r="A730">
        <v>1059</v>
      </c>
      <c r="B730" s="2">
        <v>42109</v>
      </c>
      <c r="C730" s="2" t="str">
        <f>TEXT(Sales_Data[[#This Row],[Date]],"yyyy")</f>
        <v>2015</v>
      </c>
      <c r="D730" s="2" t="str">
        <f>TEXT(Sales_Data[[#This Row],[Date]],"mmmm")</f>
        <v>April</v>
      </c>
      <c r="E730" s="2" t="str">
        <f>TEXT(Sales_Data[[#This Row],[Date]],"dddd")</f>
        <v>Wednesday</v>
      </c>
      <c r="F730" t="s">
        <v>1338</v>
      </c>
      <c r="G730">
        <v>1</v>
      </c>
      <c r="H730" s="3">
        <v>1952.37</v>
      </c>
      <c r="I730" t="s">
        <v>20</v>
      </c>
      <c r="J730" t="str">
        <f>INDEX(Location[State],MATCH(Sales_Data[[#This Row],[Zip]],Location[Zip],0))</f>
        <v>Alberta</v>
      </c>
      <c r="K730" t="str">
        <f>INDEX(Product[Product Name],MATCH(Sales_Data[[#This Row],[ProductID]],Product[ProductID],0))</f>
        <v>Pirum RP-05</v>
      </c>
      <c r="L730">
        <f>1/COUNTIFS(Sales_Data[Product Name],Sales_Data[[#This Row],[Product Name]])</f>
        <v>0.2</v>
      </c>
      <c r="M730" t="str">
        <f>INDEX(Product[Category],MATCH(Sales_Data[[#This Row],[ProductID]],Product[ProductID],0))</f>
        <v>Rural</v>
      </c>
      <c r="N730" t="str">
        <f>INDEX(Product[Segment],MATCH(Sales_Data[[#This Row],[ProductID]],Product[ProductID],0))</f>
        <v>Productivity</v>
      </c>
      <c r="O730">
        <f>INDEX(Product[ManufacturerID],MATCH(Sales_Data[[#This Row],[ProductID]],Product[ProductID],0))</f>
        <v>10</v>
      </c>
      <c r="P730" s="5" t="str">
        <f>INDEX(Manufacturer[Manufacturer Name],MATCH(Sales_Data[[#This Row],[Manufacturer ID]],Manufacturer[ManufacturerID],0))</f>
        <v>Pirum</v>
      </c>
      <c r="Q730" s="5">
        <f>1/COUNTIFS(Sales_Data[Manufacturer Name],Sales_Data[[#This Row],[Manufacturer Name]])</f>
        <v>3.8022813688212928E-3</v>
      </c>
    </row>
    <row r="731" spans="1:17" x14ac:dyDescent="0.25">
      <c r="A731">
        <v>1059</v>
      </c>
      <c r="B731" s="2">
        <v>42124</v>
      </c>
      <c r="C731" s="2" t="str">
        <f>TEXT(Sales_Data[[#This Row],[Date]],"yyyy")</f>
        <v>2015</v>
      </c>
      <c r="D731" s="2" t="str">
        <f>TEXT(Sales_Data[[#This Row],[Date]],"mmmm")</f>
        <v>April</v>
      </c>
      <c r="E731" s="2" t="str">
        <f>TEXT(Sales_Data[[#This Row],[Date]],"dddd")</f>
        <v>Thursday</v>
      </c>
      <c r="F731" t="s">
        <v>1225</v>
      </c>
      <c r="G731">
        <v>1</v>
      </c>
      <c r="H731" s="3">
        <v>1889.37</v>
      </c>
      <c r="I731" t="s">
        <v>20</v>
      </c>
      <c r="J731" t="str">
        <f>INDEX(Location[State],MATCH(Sales_Data[[#This Row],[Zip]],Location[Zip],0))</f>
        <v>Manitoba</v>
      </c>
      <c r="K731" t="str">
        <f>INDEX(Product[Product Name],MATCH(Sales_Data[[#This Row],[ProductID]],Product[ProductID],0))</f>
        <v>Pirum RP-05</v>
      </c>
      <c r="L731">
        <f>1/COUNTIFS(Sales_Data[Product Name],Sales_Data[[#This Row],[Product Name]])</f>
        <v>0.2</v>
      </c>
      <c r="M731" t="str">
        <f>INDEX(Product[Category],MATCH(Sales_Data[[#This Row],[ProductID]],Product[ProductID],0))</f>
        <v>Rural</v>
      </c>
      <c r="N731" t="str">
        <f>INDEX(Product[Segment],MATCH(Sales_Data[[#This Row],[ProductID]],Product[ProductID],0))</f>
        <v>Productivity</v>
      </c>
      <c r="O731">
        <f>INDEX(Product[ManufacturerID],MATCH(Sales_Data[[#This Row],[ProductID]],Product[ProductID],0))</f>
        <v>10</v>
      </c>
      <c r="P731" s="5" t="str">
        <f>INDEX(Manufacturer[Manufacturer Name],MATCH(Sales_Data[[#This Row],[Manufacturer ID]],Manufacturer[ManufacturerID],0))</f>
        <v>Pirum</v>
      </c>
      <c r="Q731" s="5">
        <f>1/COUNTIFS(Sales_Data[Manufacturer Name],Sales_Data[[#This Row],[Manufacturer Name]])</f>
        <v>3.8022813688212928E-3</v>
      </c>
    </row>
    <row r="732" spans="1:17" x14ac:dyDescent="0.25">
      <c r="A732">
        <v>1060</v>
      </c>
      <c r="B732" s="2">
        <v>42124</v>
      </c>
      <c r="C732" s="2" t="str">
        <f>TEXT(Sales_Data[[#This Row],[Date]],"yyyy")</f>
        <v>2015</v>
      </c>
      <c r="D732" s="2" t="str">
        <f>TEXT(Sales_Data[[#This Row],[Date]],"mmmm")</f>
        <v>April</v>
      </c>
      <c r="E732" s="2" t="str">
        <f>TEXT(Sales_Data[[#This Row],[Date]],"dddd")</f>
        <v>Thursday</v>
      </c>
      <c r="F732" t="s">
        <v>1225</v>
      </c>
      <c r="G732">
        <v>1</v>
      </c>
      <c r="H732" s="3">
        <v>1889.37</v>
      </c>
      <c r="I732" t="s">
        <v>20</v>
      </c>
      <c r="J732" t="str">
        <f>INDEX(Location[State],MATCH(Sales_Data[[#This Row],[Zip]],Location[Zip],0))</f>
        <v>Manitoba</v>
      </c>
      <c r="K732" t="str">
        <f>INDEX(Product[Product Name],MATCH(Sales_Data[[#This Row],[ProductID]],Product[ProductID],0))</f>
        <v>Pirum RP-06</v>
      </c>
      <c r="L732">
        <f>1/COUNTIFS(Sales_Data[Product Name],Sales_Data[[#This Row],[Product Name]])</f>
        <v>0.2</v>
      </c>
      <c r="M732" t="str">
        <f>INDEX(Product[Category],MATCH(Sales_Data[[#This Row],[ProductID]],Product[ProductID],0))</f>
        <v>Rural</v>
      </c>
      <c r="N732" t="str">
        <f>INDEX(Product[Segment],MATCH(Sales_Data[[#This Row],[ProductID]],Product[ProductID],0))</f>
        <v>Productivity</v>
      </c>
      <c r="O732">
        <f>INDEX(Product[ManufacturerID],MATCH(Sales_Data[[#This Row],[ProductID]],Product[ProductID],0))</f>
        <v>10</v>
      </c>
      <c r="P732" s="5" t="str">
        <f>INDEX(Manufacturer[Manufacturer Name],MATCH(Sales_Data[[#This Row],[Manufacturer ID]],Manufacturer[ManufacturerID],0))</f>
        <v>Pirum</v>
      </c>
      <c r="Q732" s="5">
        <f>1/COUNTIFS(Sales_Data[Manufacturer Name],Sales_Data[[#This Row],[Manufacturer Name]])</f>
        <v>3.8022813688212928E-3</v>
      </c>
    </row>
    <row r="733" spans="1:17" x14ac:dyDescent="0.25">
      <c r="A733">
        <v>1060</v>
      </c>
      <c r="B733" s="2">
        <v>42064</v>
      </c>
      <c r="C733" s="2" t="str">
        <f>TEXT(Sales_Data[[#This Row],[Date]],"yyyy")</f>
        <v>2015</v>
      </c>
      <c r="D733" s="2" t="str">
        <f>TEXT(Sales_Data[[#This Row],[Date]],"mmmm")</f>
        <v>March</v>
      </c>
      <c r="E733" s="2" t="str">
        <f>TEXT(Sales_Data[[#This Row],[Date]],"dddd")</f>
        <v>Sunday</v>
      </c>
      <c r="F733" t="s">
        <v>945</v>
      </c>
      <c r="G733">
        <v>1</v>
      </c>
      <c r="H733" s="3">
        <v>1952.37</v>
      </c>
      <c r="I733" t="s">
        <v>20</v>
      </c>
      <c r="J733" t="str">
        <f>INDEX(Location[State],MATCH(Sales_Data[[#This Row],[Zip]],Location[Zip],0))</f>
        <v>Ontario</v>
      </c>
      <c r="K733" t="str">
        <f>INDEX(Product[Product Name],MATCH(Sales_Data[[#This Row],[ProductID]],Product[ProductID],0))</f>
        <v>Pirum RP-06</v>
      </c>
      <c r="L733">
        <f>1/COUNTIFS(Sales_Data[Product Name],Sales_Data[[#This Row],[Product Name]])</f>
        <v>0.2</v>
      </c>
      <c r="M733" t="str">
        <f>INDEX(Product[Category],MATCH(Sales_Data[[#This Row],[ProductID]],Product[ProductID],0))</f>
        <v>Rural</v>
      </c>
      <c r="N733" t="str">
        <f>INDEX(Product[Segment],MATCH(Sales_Data[[#This Row],[ProductID]],Product[ProductID],0))</f>
        <v>Productivity</v>
      </c>
      <c r="O733">
        <f>INDEX(Product[ManufacturerID],MATCH(Sales_Data[[#This Row],[ProductID]],Product[ProductID],0))</f>
        <v>10</v>
      </c>
      <c r="P733" s="5" t="str">
        <f>INDEX(Manufacturer[Manufacturer Name],MATCH(Sales_Data[[#This Row],[Manufacturer ID]],Manufacturer[ManufacturerID],0))</f>
        <v>Pirum</v>
      </c>
      <c r="Q733" s="5">
        <f>1/COUNTIFS(Sales_Data[Manufacturer Name],Sales_Data[[#This Row],[Manufacturer Name]])</f>
        <v>3.8022813688212928E-3</v>
      </c>
    </row>
    <row r="734" spans="1:17" x14ac:dyDescent="0.25">
      <c r="A734">
        <v>1060</v>
      </c>
      <c r="B734" s="2">
        <v>42064</v>
      </c>
      <c r="C734" s="2" t="str">
        <f>TEXT(Sales_Data[[#This Row],[Date]],"yyyy")</f>
        <v>2015</v>
      </c>
      <c r="D734" s="2" t="str">
        <f>TEXT(Sales_Data[[#This Row],[Date]],"mmmm")</f>
        <v>March</v>
      </c>
      <c r="E734" s="2" t="str">
        <f>TEXT(Sales_Data[[#This Row],[Date]],"dddd")</f>
        <v>Sunday</v>
      </c>
      <c r="F734" t="s">
        <v>842</v>
      </c>
      <c r="G734">
        <v>1</v>
      </c>
      <c r="H734" s="3">
        <v>1889.37</v>
      </c>
      <c r="I734" t="s">
        <v>20</v>
      </c>
      <c r="J734" t="str">
        <f>INDEX(Location[State],MATCH(Sales_Data[[#This Row],[Zip]],Location[Zip],0))</f>
        <v>Ontario</v>
      </c>
      <c r="K734" t="str">
        <f>INDEX(Product[Product Name],MATCH(Sales_Data[[#This Row],[ProductID]],Product[ProductID],0))</f>
        <v>Pirum RP-06</v>
      </c>
      <c r="L734">
        <f>1/COUNTIFS(Sales_Data[Product Name],Sales_Data[[#This Row],[Product Name]])</f>
        <v>0.2</v>
      </c>
      <c r="M734" t="str">
        <f>INDEX(Product[Category],MATCH(Sales_Data[[#This Row],[ProductID]],Product[ProductID],0))</f>
        <v>Rural</v>
      </c>
      <c r="N734" t="str">
        <f>INDEX(Product[Segment],MATCH(Sales_Data[[#This Row],[ProductID]],Product[ProductID],0))</f>
        <v>Productivity</v>
      </c>
      <c r="O734">
        <f>INDEX(Product[ManufacturerID],MATCH(Sales_Data[[#This Row],[ProductID]],Product[ProductID],0))</f>
        <v>10</v>
      </c>
      <c r="P734" s="5" t="str">
        <f>INDEX(Manufacturer[Manufacturer Name],MATCH(Sales_Data[[#This Row],[Manufacturer ID]],Manufacturer[ManufacturerID],0))</f>
        <v>Pirum</v>
      </c>
      <c r="Q734" s="5">
        <f>1/COUNTIFS(Sales_Data[Manufacturer Name],Sales_Data[[#This Row],[Manufacturer Name]])</f>
        <v>3.8022813688212928E-3</v>
      </c>
    </row>
    <row r="735" spans="1:17" x14ac:dyDescent="0.25">
      <c r="A735">
        <v>1060</v>
      </c>
      <c r="B735" s="2">
        <v>42012</v>
      </c>
      <c r="C735" s="2" t="str">
        <f>TEXT(Sales_Data[[#This Row],[Date]],"yyyy")</f>
        <v>2015</v>
      </c>
      <c r="D735" s="2" t="str">
        <f>TEXT(Sales_Data[[#This Row],[Date]],"mmmm")</f>
        <v>January</v>
      </c>
      <c r="E735" s="2" t="str">
        <f>TEXT(Sales_Data[[#This Row],[Date]],"dddd")</f>
        <v>Thursday</v>
      </c>
      <c r="F735" t="s">
        <v>1560</v>
      </c>
      <c r="G735">
        <v>1</v>
      </c>
      <c r="H735" s="3">
        <v>2078.37</v>
      </c>
      <c r="I735" t="s">
        <v>20</v>
      </c>
      <c r="J735" t="str">
        <f>INDEX(Location[State],MATCH(Sales_Data[[#This Row],[Zip]],Location[Zip],0))</f>
        <v>British Columbia</v>
      </c>
      <c r="K735" t="str">
        <f>INDEX(Product[Product Name],MATCH(Sales_Data[[#This Row],[ProductID]],Product[ProductID],0))</f>
        <v>Pirum RP-06</v>
      </c>
      <c r="L735">
        <f>1/COUNTIFS(Sales_Data[Product Name],Sales_Data[[#This Row],[Product Name]])</f>
        <v>0.2</v>
      </c>
      <c r="M735" t="str">
        <f>INDEX(Product[Category],MATCH(Sales_Data[[#This Row],[ProductID]],Product[ProductID],0))</f>
        <v>Rural</v>
      </c>
      <c r="N735" t="str">
        <f>INDEX(Product[Segment],MATCH(Sales_Data[[#This Row],[ProductID]],Product[ProductID],0))</f>
        <v>Productivity</v>
      </c>
      <c r="O735">
        <f>INDEX(Product[ManufacturerID],MATCH(Sales_Data[[#This Row],[ProductID]],Product[ProductID],0))</f>
        <v>10</v>
      </c>
      <c r="P735" s="5" t="str">
        <f>INDEX(Manufacturer[Manufacturer Name],MATCH(Sales_Data[[#This Row],[Manufacturer ID]],Manufacturer[ManufacturerID],0))</f>
        <v>Pirum</v>
      </c>
      <c r="Q735" s="5">
        <f>1/COUNTIFS(Sales_Data[Manufacturer Name],Sales_Data[[#This Row],[Manufacturer Name]])</f>
        <v>3.8022813688212928E-3</v>
      </c>
    </row>
    <row r="736" spans="1:17" x14ac:dyDescent="0.25">
      <c r="A736">
        <v>1060</v>
      </c>
      <c r="B736" s="2">
        <v>42109</v>
      </c>
      <c r="C736" s="2" t="str">
        <f>TEXT(Sales_Data[[#This Row],[Date]],"yyyy")</f>
        <v>2015</v>
      </c>
      <c r="D736" s="2" t="str">
        <f>TEXT(Sales_Data[[#This Row],[Date]],"mmmm")</f>
        <v>April</v>
      </c>
      <c r="E736" s="2" t="str">
        <f>TEXT(Sales_Data[[#This Row],[Date]],"dddd")</f>
        <v>Wednesday</v>
      </c>
      <c r="F736" t="s">
        <v>1338</v>
      </c>
      <c r="G736">
        <v>1</v>
      </c>
      <c r="H736" s="3">
        <v>1952.37</v>
      </c>
      <c r="I736" t="s">
        <v>20</v>
      </c>
      <c r="J736" t="str">
        <f>INDEX(Location[State],MATCH(Sales_Data[[#This Row],[Zip]],Location[Zip],0))</f>
        <v>Alberta</v>
      </c>
      <c r="K736" t="str">
        <f>INDEX(Product[Product Name],MATCH(Sales_Data[[#This Row],[ProductID]],Product[ProductID],0))</f>
        <v>Pirum RP-06</v>
      </c>
      <c r="L736">
        <f>1/COUNTIFS(Sales_Data[Product Name],Sales_Data[[#This Row],[Product Name]])</f>
        <v>0.2</v>
      </c>
      <c r="M736" t="str">
        <f>INDEX(Product[Category],MATCH(Sales_Data[[#This Row],[ProductID]],Product[ProductID],0))</f>
        <v>Rural</v>
      </c>
      <c r="N736" t="str">
        <f>INDEX(Product[Segment],MATCH(Sales_Data[[#This Row],[ProductID]],Product[ProductID],0))</f>
        <v>Productivity</v>
      </c>
      <c r="O736">
        <f>INDEX(Product[ManufacturerID],MATCH(Sales_Data[[#This Row],[ProductID]],Product[ProductID],0))</f>
        <v>10</v>
      </c>
      <c r="P736" s="5" t="str">
        <f>INDEX(Manufacturer[Manufacturer Name],MATCH(Sales_Data[[#This Row],[Manufacturer ID]],Manufacturer[ManufacturerID],0))</f>
        <v>Pirum</v>
      </c>
      <c r="Q736" s="5">
        <f>1/COUNTIFS(Sales_Data[Manufacturer Name],Sales_Data[[#This Row],[Manufacturer Name]])</f>
        <v>3.8022813688212928E-3</v>
      </c>
    </row>
    <row r="737" spans="1:17" x14ac:dyDescent="0.25">
      <c r="A737">
        <v>1061</v>
      </c>
      <c r="B737" s="2">
        <v>42185</v>
      </c>
      <c r="C737" s="2" t="str">
        <f>TEXT(Sales_Data[[#This Row],[Date]],"yyyy")</f>
        <v>2015</v>
      </c>
      <c r="D737" s="2" t="str">
        <f>TEXT(Sales_Data[[#This Row],[Date]],"mmmm")</f>
        <v>June</v>
      </c>
      <c r="E737" s="2" t="str">
        <f>TEXT(Sales_Data[[#This Row],[Date]],"dddd")</f>
        <v>Tuesday</v>
      </c>
      <c r="F737" t="s">
        <v>1382</v>
      </c>
      <c r="G737">
        <v>1</v>
      </c>
      <c r="H737" s="3">
        <v>1889.37</v>
      </c>
      <c r="I737" t="s">
        <v>20</v>
      </c>
      <c r="J737" t="str">
        <f>INDEX(Location[State],MATCH(Sales_Data[[#This Row],[Zip]],Location[Zip],0))</f>
        <v>Alberta</v>
      </c>
      <c r="K737" t="str">
        <f>INDEX(Product[Product Name],MATCH(Sales_Data[[#This Row],[ProductID]],Product[ProductID],0))</f>
        <v>Pirum RP-07</v>
      </c>
      <c r="L737">
        <f>1/COUNTIFS(Sales_Data[Product Name],Sales_Data[[#This Row],[Product Name]])</f>
        <v>1</v>
      </c>
      <c r="M737" t="str">
        <f>INDEX(Product[Category],MATCH(Sales_Data[[#This Row],[ProductID]],Product[ProductID],0))</f>
        <v>Rural</v>
      </c>
      <c r="N737" t="str">
        <f>INDEX(Product[Segment],MATCH(Sales_Data[[#This Row],[ProductID]],Product[ProductID],0))</f>
        <v>Productivity</v>
      </c>
      <c r="O737">
        <f>INDEX(Product[ManufacturerID],MATCH(Sales_Data[[#This Row],[ProductID]],Product[ProductID],0))</f>
        <v>10</v>
      </c>
      <c r="P737" s="5" t="str">
        <f>INDEX(Manufacturer[Manufacturer Name],MATCH(Sales_Data[[#This Row],[Manufacturer ID]],Manufacturer[ManufacturerID],0))</f>
        <v>Pirum</v>
      </c>
      <c r="Q737" s="5">
        <f>1/COUNTIFS(Sales_Data[Manufacturer Name],Sales_Data[[#This Row],[Manufacturer Name]])</f>
        <v>3.8022813688212928E-3</v>
      </c>
    </row>
    <row r="738" spans="1:17" x14ac:dyDescent="0.25">
      <c r="A738">
        <v>1062</v>
      </c>
      <c r="B738" s="2">
        <v>42185</v>
      </c>
      <c r="C738" s="2" t="str">
        <f>TEXT(Sales_Data[[#This Row],[Date]],"yyyy")</f>
        <v>2015</v>
      </c>
      <c r="D738" s="2" t="str">
        <f>TEXT(Sales_Data[[#This Row],[Date]],"mmmm")</f>
        <v>June</v>
      </c>
      <c r="E738" s="2" t="str">
        <f>TEXT(Sales_Data[[#This Row],[Date]],"dddd")</f>
        <v>Tuesday</v>
      </c>
      <c r="F738" t="s">
        <v>1382</v>
      </c>
      <c r="G738">
        <v>1</v>
      </c>
      <c r="H738" s="3">
        <v>1889.37</v>
      </c>
      <c r="I738" t="s">
        <v>20</v>
      </c>
      <c r="J738" t="str">
        <f>INDEX(Location[State],MATCH(Sales_Data[[#This Row],[Zip]],Location[Zip],0))</f>
        <v>Alberta</v>
      </c>
      <c r="K738" t="str">
        <f>INDEX(Product[Product Name],MATCH(Sales_Data[[#This Row],[ProductID]],Product[ProductID],0))</f>
        <v>Pirum RP-08</v>
      </c>
      <c r="L738">
        <f>1/COUNTIFS(Sales_Data[Product Name],Sales_Data[[#This Row],[Product Name]])</f>
        <v>1</v>
      </c>
      <c r="M738" t="str">
        <f>INDEX(Product[Category],MATCH(Sales_Data[[#This Row],[ProductID]],Product[ProductID],0))</f>
        <v>Rural</v>
      </c>
      <c r="N738" t="str">
        <f>INDEX(Product[Segment],MATCH(Sales_Data[[#This Row],[ProductID]],Product[ProductID],0))</f>
        <v>Productivity</v>
      </c>
      <c r="O738">
        <f>INDEX(Product[ManufacturerID],MATCH(Sales_Data[[#This Row],[ProductID]],Product[ProductID],0))</f>
        <v>10</v>
      </c>
      <c r="P738" s="5" t="str">
        <f>INDEX(Manufacturer[Manufacturer Name],MATCH(Sales_Data[[#This Row],[Manufacturer ID]],Manufacturer[ManufacturerID],0))</f>
        <v>Pirum</v>
      </c>
      <c r="Q738" s="5">
        <f>1/COUNTIFS(Sales_Data[Manufacturer Name],Sales_Data[[#This Row],[Manufacturer Name]])</f>
        <v>3.8022813688212928E-3</v>
      </c>
    </row>
    <row r="739" spans="1:17" x14ac:dyDescent="0.25">
      <c r="A739">
        <v>1067</v>
      </c>
      <c r="B739" s="2">
        <v>42124</v>
      </c>
      <c r="C739" s="2" t="str">
        <f>TEXT(Sales_Data[[#This Row],[Date]],"yyyy")</f>
        <v>2015</v>
      </c>
      <c r="D739" s="2" t="str">
        <f>TEXT(Sales_Data[[#This Row],[Date]],"mmmm")</f>
        <v>April</v>
      </c>
      <c r="E739" s="2" t="str">
        <f>TEXT(Sales_Data[[#This Row],[Date]],"dddd")</f>
        <v>Thursday</v>
      </c>
      <c r="F739" t="s">
        <v>1202</v>
      </c>
      <c r="G739">
        <v>1</v>
      </c>
      <c r="H739" s="3">
        <v>4881.87</v>
      </c>
      <c r="I739" t="s">
        <v>20</v>
      </c>
      <c r="J739" t="str">
        <f>INDEX(Location[State],MATCH(Sales_Data[[#This Row],[Zip]],Location[Zip],0))</f>
        <v>Manitoba</v>
      </c>
      <c r="K739" t="str">
        <f>INDEX(Product[Product Name],MATCH(Sales_Data[[#This Row],[ProductID]],Product[ProductID],0))</f>
        <v>Pirum RP-13</v>
      </c>
      <c r="L739">
        <f>1/COUNTIFS(Sales_Data[Product Name],Sales_Data[[#This Row],[Product Name]])</f>
        <v>1</v>
      </c>
      <c r="M739" t="str">
        <f>INDEX(Product[Category],MATCH(Sales_Data[[#This Row],[ProductID]],Product[ProductID],0))</f>
        <v>Rural</v>
      </c>
      <c r="N739" t="str">
        <f>INDEX(Product[Segment],MATCH(Sales_Data[[#This Row],[ProductID]],Product[ProductID],0))</f>
        <v>Productivity</v>
      </c>
      <c r="O739">
        <f>INDEX(Product[ManufacturerID],MATCH(Sales_Data[[#This Row],[ProductID]],Product[ProductID],0))</f>
        <v>10</v>
      </c>
      <c r="P739" s="5" t="str">
        <f>INDEX(Manufacturer[Manufacturer Name],MATCH(Sales_Data[[#This Row],[Manufacturer ID]],Manufacturer[ManufacturerID],0))</f>
        <v>Pirum</v>
      </c>
      <c r="Q739" s="5">
        <f>1/COUNTIFS(Sales_Data[Manufacturer Name],Sales_Data[[#This Row],[Manufacturer Name]])</f>
        <v>3.8022813688212928E-3</v>
      </c>
    </row>
    <row r="740" spans="1:17" x14ac:dyDescent="0.25">
      <c r="A740">
        <v>1068</v>
      </c>
      <c r="B740" s="2">
        <v>42124</v>
      </c>
      <c r="C740" s="2" t="str">
        <f>TEXT(Sales_Data[[#This Row],[Date]],"yyyy")</f>
        <v>2015</v>
      </c>
      <c r="D740" s="2" t="str">
        <f>TEXT(Sales_Data[[#This Row],[Date]],"mmmm")</f>
        <v>April</v>
      </c>
      <c r="E740" s="2" t="str">
        <f>TEXT(Sales_Data[[#This Row],[Date]],"dddd")</f>
        <v>Thursday</v>
      </c>
      <c r="F740" t="s">
        <v>1202</v>
      </c>
      <c r="G740">
        <v>1</v>
      </c>
      <c r="H740" s="3">
        <v>4881.87</v>
      </c>
      <c r="I740" t="s">
        <v>20</v>
      </c>
      <c r="J740" t="str">
        <f>INDEX(Location[State],MATCH(Sales_Data[[#This Row],[Zip]],Location[Zip],0))</f>
        <v>Manitoba</v>
      </c>
      <c r="K740" t="str">
        <f>INDEX(Product[Product Name],MATCH(Sales_Data[[#This Row],[ProductID]],Product[ProductID],0))</f>
        <v>Pirum RP-14</v>
      </c>
      <c r="L740">
        <f>1/COUNTIFS(Sales_Data[Product Name],Sales_Data[[#This Row],[Product Name]])</f>
        <v>1</v>
      </c>
      <c r="M740" t="str">
        <f>INDEX(Product[Category],MATCH(Sales_Data[[#This Row],[ProductID]],Product[ProductID],0))</f>
        <v>Rural</v>
      </c>
      <c r="N740" t="str">
        <f>INDEX(Product[Segment],MATCH(Sales_Data[[#This Row],[ProductID]],Product[ProductID],0))</f>
        <v>Productivity</v>
      </c>
      <c r="O740">
        <f>INDEX(Product[ManufacturerID],MATCH(Sales_Data[[#This Row],[ProductID]],Product[ProductID],0))</f>
        <v>10</v>
      </c>
      <c r="P740" s="5" t="str">
        <f>INDEX(Manufacturer[Manufacturer Name],MATCH(Sales_Data[[#This Row],[Manufacturer ID]],Manufacturer[ManufacturerID],0))</f>
        <v>Pirum</v>
      </c>
      <c r="Q740" s="5">
        <f>1/COUNTIFS(Sales_Data[Manufacturer Name],Sales_Data[[#This Row],[Manufacturer Name]])</f>
        <v>3.8022813688212928E-3</v>
      </c>
    </row>
    <row r="741" spans="1:17" x14ac:dyDescent="0.25">
      <c r="A741">
        <v>1069</v>
      </c>
      <c r="B741" s="2">
        <v>42116</v>
      </c>
      <c r="C741" s="2" t="str">
        <f>TEXT(Sales_Data[[#This Row],[Date]],"yyyy")</f>
        <v>2015</v>
      </c>
      <c r="D741" s="2" t="str">
        <f>TEXT(Sales_Data[[#This Row],[Date]],"mmmm")</f>
        <v>April</v>
      </c>
      <c r="E741" s="2" t="str">
        <f>TEXT(Sales_Data[[#This Row],[Date]],"dddd")</f>
        <v>Wednesday</v>
      </c>
      <c r="F741" t="s">
        <v>1583</v>
      </c>
      <c r="G741">
        <v>1</v>
      </c>
      <c r="H741" s="3">
        <v>1889.37</v>
      </c>
      <c r="I741" t="s">
        <v>20</v>
      </c>
      <c r="J741" t="str">
        <f>INDEX(Location[State],MATCH(Sales_Data[[#This Row],[Zip]],Location[Zip],0))</f>
        <v>British Columbia</v>
      </c>
      <c r="K741" t="str">
        <f>INDEX(Product[Product Name],MATCH(Sales_Data[[#This Row],[ProductID]],Product[ProductID],0))</f>
        <v>Pirum RP-15</v>
      </c>
      <c r="L741">
        <f>1/COUNTIFS(Sales_Data[Product Name],Sales_Data[[#This Row],[Product Name]])</f>
        <v>1</v>
      </c>
      <c r="M741" t="str">
        <f>INDEX(Product[Category],MATCH(Sales_Data[[#This Row],[ProductID]],Product[ProductID],0))</f>
        <v>Rural</v>
      </c>
      <c r="N741" t="str">
        <f>INDEX(Product[Segment],MATCH(Sales_Data[[#This Row],[ProductID]],Product[ProductID],0))</f>
        <v>Productivity</v>
      </c>
      <c r="O741">
        <f>INDEX(Product[ManufacturerID],MATCH(Sales_Data[[#This Row],[ProductID]],Product[ProductID],0))</f>
        <v>10</v>
      </c>
      <c r="P741" s="5" t="str">
        <f>INDEX(Manufacturer[Manufacturer Name],MATCH(Sales_Data[[#This Row],[Manufacturer ID]],Manufacturer[ManufacturerID],0))</f>
        <v>Pirum</v>
      </c>
      <c r="Q741" s="5">
        <f>1/COUNTIFS(Sales_Data[Manufacturer Name],Sales_Data[[#This Row],[Manufacturer Name]])</f>
        <v>3.8022813688212928E-3</v>
      </c>
    </row>
    <row r="742" spans="1:17" x14ac:dyDescent="0.25">
      <c r="A742">
        <v>1070</v>
      </c>
      <c r="B742" s="2">
        <v>42116</v>
      </c>
      <c r="C742" s="2" t="str">
        <f>TEXT(Sales_Data[[#This Row],[Date]],"yyyy")</f>
        <v>2015</v>
      </c>
      <c r="D742" s="2" t="str">
        <f>TEXT(Sales_Data[[#This Row],[Date]],"mmmm")</f>
        <v>April</v>
      </c>
      <c r="E742" s="2" t="str">
        <f>TEXT(Sales_Data[[#This Row],[Date]],"dddd")</f>
        <v>Wednesday</v>
      </c>
      <c r="F742" t="s">
        <v>1583</v>
      </c>
      <c r="G742">
        <v>1</v>
      </c>
      <c r="H742" s="3">
        <v>1889.37</v>
      </c>
      <c r="I742" t="s">
        <v>20</v>
      </c>
      <c r="J742" t="str">
        <f>INDEX(Location[State],MATCH(Sales_Data[[#This Row],[Zip]],Location[Zip],0))</f>
        <v>British Columbia</v>
      </c>
      <c r="K742" t="str">
        <f>INDEX(Product[Product Name],MATCH(Sales_Data[[#This Row],[ProductID]],Product[ProductID],0))</f>
        <v>Pirum RP-16</v>
      </c>
      <c r="L742">
        <f>1/COUNTIFS(Sales_Data[Product Name],Sales_Data[[#This Row],[Product Name]])</f>
        <v>1</v>
      </c>
      <c r="M742" t="str">
        <f>INDEX(Product[Category],MATCH(Sales_Data[[#This Row],[ProductID]],Product[ProductID],0))</f>
        <v>Rural</v>
      </c>
      <c r="N742" t="str">
        <f>INDEX(Product[Segment],MATCH(Sales_Data[[#This Row],[ProductID]],Product[ProductID],0))</f>
        <v>Productivity</v>
      </c>
      <c r="O742">
        <f>INDEX(Product[ManufacturerID],MATCH(Sales_Data[[#This Row],[ProductID]],Product[ProductID],0))</f>
        <v>10</v>
      </c>
      <c r="P742" s="5" t="str">
        <f>INDEX(Manufacturer[Manufacturer Name],MATCH(Sales_Data[[#This Row],[Manufacturer ID]],Manufacturer[ManufacturerID],0))</f>
        <v>Pirum</v>
      </c>
      <c r="Q742" s="5">
        <f>1/COUNTIFS(Sales_Data[Manufacturer Name],Sales_Data[[#This Row],[Manufacturer Name]])</f>
        <v>3.8022813688212928E-3</v>
      </c>
    </row>
    <row r="743" spans="1:17" x14ac:dyDescent="0.25">
      <c r="A743">
        <v>1077</v>
      </c>
      <c r="B743" s="2">
        <v>42036</v>
      </c>
      <c r="C743" s="2" t="str">
        <f>TEXT(Sales_Data[[#This Row],[Date]],"yyyy")</f>
        <v>2015</v>
      </c>
      <c r="D743" s="2" t="str">
        <f>TEXT(Sales_Data[[#This Row],[Date]],"mmmm")</f>
        <v>February</v>
      </c>
      <c r="E743" s="2" t="str">
        <f>TEXT(Sales_Data[[#This Row],[Date]],"dddd")</f>
        <v>Sunday</v>
      </c>
      <c r="F743" t="s">
        <v>1216</v>
      </c>
      <c r="G743">
        <v>1</v>
      </c>
      <c r="H743" s="3">
        <v>4220.37</v>
      </c>
      <c r="I743" t="s">
        <v>20</v>
      </c>
      <c r="J743" t="str">
        <f>INDEX(Location[State],MATCH(Sales_Data[[#This Row],[Zip]],Location[Zip],0))</f>
        <v>Manitoba</v>
      </c>
      <c r="K743" t="str">
        <f>INDEX(Product[Product Name],MATCH(Sales_Data[[#This Row],[ProductID]],Product[ProductID],0))</f>
        <v>Pirum RP-23</v>
      </c>
      <c r="L743">
        <f>1/COUNTIFS(Sales_Data[Product Name],Sales_Data[[#This Row],[Product Name]])</f>
        <v>0.2</v>
      </c>
      <c r="M743" t="str">
        <f>INDEX(Product[Category],MATCH(Sales_Data[[#This Row],[ProductID]],Product[ProductID],0))</f>
        <v>Rural</v>
      </c>
      <c r="N743" t="str">
        <f>INDEX(Product[Segment],MATCH(Sales_Data[[#This Row],[ProductID]],Product[ProductID],0))</f>
        <v>Productivity</v>
      </c>
      <c r="O743">
        <f>INDEX(Product[ManufacturerID],MATCH(Sales_Data[[#This Row],[ProductID]],Product[ProductID],0))</f>
        <v>10</v>
      </c>
      <c r="P743" s="5" t="str">
        <f>INDEX(Manufacturer[Manufacturer Name],MATCH(Sales_Data[[#This Row],[Manufacturer ID]],Manufacturer[ManufacturerID],0))</f>
        <v>Pirum</v>
      </c>
      <c r="Q743" s="5">
        <f>1/COUNTIFS(Sales_Data[Manufacturer Name],Sales_Data[[#This Row],[Manufacturer Name]])</f>
        <v>3.8022813688212928E-3</v>
      </c>
    </row>
    <row r="744" spans="1:17" x14ac:dyDescent="0.25">
      <c r="A744">
        <v>1077</v>
      </c>
      <c r="B744" s="2">
        <v>42094</v>
      </c>
      <c r="C744" s="2" t="str">
        <f>TEXT(Sales_Data[[#This Row],[Date]],"yyyy")</f>
        <v>2015</v>
      </c>
      <c r="D744" s="2" t="str">
        <f>TEXT(Sales_Data[[#This Row],[Date]],"mmmm")</f>
        <v>March</v>
      </c>
      <c r="E744" s="2" t="str">
        <f>TEXT(Sales_Data[[#This Row],[Date]],"dddd")</f>
        <v>Tuesday</v>
      </c>
      <c r="F744" t="s">
        <v>842</v>
      </c>
      <c r="G744">
        <v>1</v>
      </c>
      <c r="H744" s="3">
        <v>4220.37</v>
      </c>
      <c r="I744" t="s">
        <v>20</v>
      </c>
      <c r="J744" t="str">
        <f>INDEX(Location[State],MATCH(Sales_Data[[#This Row],[Zip]],Location[Zip],0))</f>
        <v>Ontario</v>
      </c>
      <c r="K744" t="str">
        <f>INDEX(Product[Product Name],MATCH(Sales_Data[[#This Row],[ProductID]],Product[ProductID],0))</f>
        <v>Pirum RP-23</v>
      </c>
      <c r="L744">
        <f>1/COUNTIFS(Sales_Data[Product Name],Sales_Data[[#This Row],[Product Name]])</f>
        <v>0.2</v>
      </c>
      <c r="M744" t="str">
        <f>INDEX(Product[Category],MATCH(Sales_Data[[#This Row],[ProductID]],Product[ProductID],0))</f>
        <v>Rural</v>
      </c>
      <c r="N744" t="str">
        <f>INDEX(Product[Segment],MATCH(Sales_Data[[#This Row],[ProductID]],Product[ProductID],0))</f>
        <v>Productivity</v>
      </c>
      <c r="O744">
        <f>INDEX(Product[ManufacturerID],MATCH(Sales_Data[[#This Row],[ProductID]],Product[ProductID],0))</f>
        <v>10</v>
      </c>
      <c r="P744" s="5" t="str">
        <f>INDEX(Manufacturer[Manufacturer Name],MATCH(Sales_Data[[#This Row],[Manufacturer ID]],Manufacturer[ManufacturerID],0))</f>
        <v>Pirum</v>
      </c>
      <c r="Q744" s="5">
        <f>1/COUNTIFS(Sales_Data[Manufacturer Name],Sales_Data[[#This Row],[Manufacturer Name]])</f>
        <v>3.8022813688212928E-3</v>
      </c>
    </row>
    <row r="745" spans="1:17" x14ac:dyDescent="0.25">
      <c r="A745">
        <v>1077</v>
      </c>
      <c r="B745" s="2">
        <v>42164</v>
      </c>
      <c r="C745" s="2" t="str">
        <f>TEXT(Sales_Data[[#This Row],[Date]],"yyyy")</f>
        <v>2015</v>
      </c>
      <c r="D745" s="2" t="str">
        <f>TEXT(Sales_Data[[#This Row],[Date]],"mmmm")</f>
        <v>June</v>
      </c>
      <c r="E745" s="2" t="str">
        <f>TEXT(Sales_Data[[#This Row],[Date]],"dddd")</f>
        <v>Tuesday</v>
      </c>
      <c r="F745" t="s">
        <v>1399</v>
      </c>
      <c r="G745">
        <v>1</v>
      </c>
      <c r="H745" s="3">
        <v>4094.37</v>
      </c>
      <c r="I745" t="s">
        <v>20</v>
      </c>
      <c r="J745" t="str">
        <f>INDEX(Location[State],MATCH(Sales_Data[[#This Row],[Zip]],Location[Zip],0))</f>
        <v>Alberta</v>
      </c>
      <c r="K745" t="str">
        <f>INDEX(Product[Product Name],MATCH(Sales_Data[[#This Row],[ProductID]],Product[ProductID],0))</f>
        <v>Pirum RP-23</v>
      </c>
      <c r="L745">
        <f>1/COUNTIFS(Sales_Data[Product Name],Sales_Data[[#This Row],[Product Name]])</f>
        <v>0.2</v>
      </c>
      <c r="M745" t="str">
        <f>INDEX(Product[Category],MATCH(Sales_Data[[#This Row],[ProductID]],Product[ProductID],0))</f>
        <v>Rural</v>
      </c>
      <c r="N745" t="str">
        <f>INDEX(Product[Segment],MATCH(Sales_Data[[#This Row],[ProductID]],Product[ProductID],0))</f>
        <v>Productivity</v>
      </c>
      <c r="O745">
        <f>INDEX(Product[ManufacturerID],MATCH(Sales_Data[[#This Row],[ProductID]],Product[ProductID],0))</f>
        <v>10</v>
      </c>
      <c r="P745" s="5" t="str">
        <f>INDEX(Manufacturer[Manufacturer Name],MATCH(Sales_Data[[#This Row],[Manufacturer ID]],Manufacturer[ManufacturerID],0))</f>
        <v>Pirum</v>
      </c>
      <c r="Q745" s="5">
        <f>1/COUNTIFS(Sales_Data[Manufacturer Name],Sales_Data[[#This Row],[Manufacturer Name]])</f>
        <v>3.8022813688212928E-3</v>
      </c>
    </row>
    <row r="746" spans="1:17" x14ac:dyDescent="0.25">
      <c r="A746">
        <v>1077</v>
      </c>
      <c r="B746" s="2">
        <v>42183</v>
      </c>
      <c r="C746" s="2" t="str">
        <f>TEXT(Sales_Data[[#This Row],[Date]],"yyyy")</f>
        <v>2015</v>
      </c>
      <c r="D746" s="2" t="str">
        <f>TEXT(Sales_Data[[#This Row],[Date]],"mmmm")</f>
        <v>June</v>
      </c>
      <c r="E746" s="2" t="str">
        <f>TEXT(Sales_Data[[#This Row],[Date]],"dddd")</f>
        <v>Sunday</v>
      </c>
      <c r="F746" t="s">
        <v>945</v>
      </c>
      <c r="G746">
        <v>1</v>
      </c>
      <c r="H746" s="3">
        <v>4220.37</v>
      </c>
      <c r="I746" t="s">
        <v>20</v>
      </c>
      <c r="J746" t="str">
        <f>INDEX(Location[State],MATCH(Sales_Data[[#This Row],[Zip]],Location[Zip],0))</f>
        <v>Ontario</v>
      </c>
      <c r="K746" t="str">
        <f>INDEX(Product[Product Name],MATCH(Sales_Data[[#This Row],[ProductID]],Product[ProductID],0))</f>
        <v>Pirum RP-23</v>
      </c>
      <c r="L746">
        <f>1/COUNTIFS(Sales_Data[Product Name],Sales_Data[[#This Row],[Product Name]])</f>
        <v>0.2</v>
      </c>
      <c r="M746" t="str">
        <f>INDEX(Product[Category],MATCH(Sales_Data[[#This Row],[ProductID]],Product[ProductID],0))</f>
        <v>Rural</v>
      </c>
      <c r="N746" t="str">
        <f>INDEX(Product[Segment],MATCH(Sales_Data[[#This Row],[ProductID]],Product[ProductID],0))</f>
        <v>Productivity</v>
      </c>
      <c r="O746">
        <f>INDEX(Product[ManufacturerID],MATCH(Sales_Data[[#This Row],[ProductID]],Product[ProductID],0))</f>
        <v>10</v>
      </c>
      <c r="P746" s="5" t="str">
        <f>INDEX(Manufacturer[Manufacturer Name],MATCH(Sales_Data[[#This Row],[Manufacturer ID]],Manufacturer[ManufacturerID],0))</f>
        <v>Pirum</v>
      </c>
      <c r="Q746" s="5">
        <f>1/COUNTIFS(Sales_Data[Manufacturer Name],Sales_Data[[#This Row],[Manufacturer Name]])</f>
        <v>3.8022813688212928E-3</v>
      </c>
    </row>
    <row r="747" spans="1:17" x14ac:dyDescent="0.25">
      <c r="A747">
        <v>1077</v>
      </c>
      <c r="B747" s="2">
        <v>42120</v>
      </c>
      <c r="C747" s="2" t="str">
        <f>TEXT(Sales_Data[[#This Row],[Date]],"yyyy")</f>
        <v>2015</v>
      </c>
      <c r="D747" s="2" t="str">
        <f>TEXT(Sales_Data[[#This Row],[Date]],"mmmm")</f>
        <v>April</v>
      </c>
      <c r="E747" s="2" t="str">
        <f>TEXT(Sales_Data[[#This Row],[Date]],"dddd")</f>
        <v>Sunday</v>
      </c>
      <c r="F747" t="s">
        <v>952</v>
      </c>
      <c r="G747">
        <v>1</v>
      </c>
      <c r="H747" s="3">
        <v>4220.37</v>
      </c>
      <c r="I747" t="s">
        <v>20</v>
      </c>
      <c r="J747" t="str">
        <f>INDEX(Location[State],MATCH(Sales_Data[[#This Row],[Zip]],Location[Zip],0))</f>
        <v>Ontario</v>
      </c>
      <c r="K747" t="str">
        <f>INDEX(Product[Product Name],MATCH(Sales_Data[[#This Row],[ProductID]],Product[ProductID],0))</f>
        <v>Pirum RP-23</v>
      </c>
      <c r="L747">
        <f>1/COUNTIFS(Sales_Data[Product Name],Sales_Data[[#This Row],[Product Name]])</f>
        <v>0.2</v>
      </c>
      <c r="M747" t="str">
        <f>INDEX(Product[Category],MATCH(Sales_Data[[#This Row],[ProductID]],Product[ProductID],0))</f>
        <v>Rural</v>
      </c>
      <c r="N747" t="str">
        <f>INDEX(Product[Segment],MATCH(Sales_Data[[#This Row],[ProductID]],Product[ProductID],0))</f>
        <v>Productivity</v>
      </c>
      <c r="O747">
        <f>INDEX(Product[ManufacturerID],MATCH(Sales_Data[[#This Row],[ProductID]],Product[ProductID],0))</f>
        <v>10</v>
      </c>
      <c r="P747" s="5" t="str">
        <f>INDEX(Manufacturer[Manufacturer Name],MATCH(Sales_Data[[#This Row],[Manufacturer ID]],Manufacturer[ManufacturerID],0))</f>
        <v>Pirum</v>
      </c>
      <c r="Q747" s="5">
        <f>1/COUNTIFS(Sales_Data[Manufacturer Name],Sales_Data[[#This Row],[Manufacturer Name]])</f>
        <v>3.8022813688212928E-3</v>
      </c>
    </row>
    <row r="748" spans="1:17" x14ac:dyDescent="0.25">
      <c r="A748">
        <v>1078</v>
      </c>
      <c r="B748" s="2">
        <v>42036</v>
      </c>
      <c r="C748" s="2" t="str">
        <f>TEXT(Sales_Data[[#This Row],[Date]],"yyyy")</f>
        <v>2015</v>
      </c>
      <c r="D748" s="2" t="str">
        <f>TEXT(Sales_Data[[#This Row],[Date]],"mmmm")</f>
        <v>February</v>
      </c>
      <c r="E748" s="2" t="str">
        <f>TEXT(Sales_Data[[#This Row],[Date]],"dddd")</f>
        <v>Sunday</v>
      </c>
      <c r="F748" t="s">
        <v>1216</v>
      </c>
      <c r="G748">
        <v>1</v>
      </c>
      <c r="H748" s="3">
        <v>4220.37</v>
      </c>
      <c r="I748" t="s">
        <v>20</v>
      </c>
      <c r="J748" t="str">
        <f>INDEX(Location[State],MATCH(Sales_Data[[#This Row],[Zip]],Location[Zip],0))</f>
        <v>Manitoba</v>
      </c>
      <c r="K748" t="str">
        <f>INDEX(Product[Product Name],MATCH(Sales_Data[[#This Row],[ProductID]],Product[ProductID],0))</f>
        <v>Pirum RP-24</v>
      </c>
      <c r="L748">
        <f>1/COUNTIFS(Sales_Data[Product Name],Sales_Data[[#This Row],[Product Name]])</f>
        <v>0.2</v>
      </c>
      <c r="M748" t="str">
        <f>INDEX(Product[Category],MATCH(Sales_Data[[#This Row],[ProductID]],Product[ProductID],0))</f>
        <v>Rural</v>
      </c>
      <c r="N748" t="str">
        <f>INDEX(Product[Segment],MATCH(Sales_Data[[#This Row],[ProductID]],Product[ProductID],0))</f>
        <v>Productivity</v>
      </c>
      <c r="O748">
        <f>INDEX(Product[ManufacturerID],MATCH(Sales_Data[[#This Row],[ProductID]],Product[ProductID],0))</f>
        <v>10</v>
      </c>
      <c r="P748" s="5" t="str">
        <f>INDEX(Manufacturer[Manufacturer Name],MATCH(Sales_Data[[#This Row],[Manufacturer ID]],Manufacturer[ManufacturerID],0))</f>
        <v>Pirum</v>
      </c>
      <c r="Q748" s="5">
        <f>1/COUNTIFS(Sales_Data[Manufacturer Name],Sales_Data[[#This Row],[Manufacturer Name]])</f>
        <v>3.8022813688212928E-3</v>
      </c>
    </row>
    <row r="749" spans="1:17" x14ac:dyDescent="0.25">
      <c r="A749">
        <v>1078</v>
      </c>
      <c r="B749" s="2">
        <v>42183</v>
      </c>
      <c r="C749" s="2" t="str">
        <f>TEXT(Sales_Data[[#This Row],[Date]],"yyyy")</f>
        <v>2015</v>
      </c>
      <c r="D749" s="2" t="str">
        <f>TEXT(Sales_Data[[#This Row],[Date]],"mmmm")</f>
        <v>June</v>
      </c>
      <c r="E749" s="2" t="str">
        <f>TEXT(Sales_Data[[#This Row],[Date]],"dddd")</f>
        <v>Sunday</v>
      </c>
      <c r="F749" t="s">
        <v>945</v>
      </c>
      <c r="G749">
        <v>1</v>
      </c>
      <c r="H749" s="3">
        <v>4220.37</v>
      </c>
      <c r="I749" t="s">
        <v>20</v>
      </c>
      <c r="J749" t="str">
        <f>INDEX(Location[State],MATCH(Sales_Data[[#This Row],[Zip]],Location[Zip],0))</f>
        <v>Ontario</v>
      </c>
      <c r="K749" t="str">
        <f>INDEX(Product[Product Name],MATCH(Sales_Data[[#This Row],[ProductID]],Product[ProductID],0))</f>
        <v>Pirum RP-24</v>
      </c>
      <c r="L749">
        <f>1/COUNTIFS(Sales_Data[Product Name],Sales_Data[[#This Row],[Product Name]])</f>
        <v>0.2</v>
      </c>
      <c r="M749" t="str">
        <f>INDEX(Product[Category],MATCH(Sales_Data[[#This Row],[ProductID]],Product[ProductID],0))</f>
        <v>Rural</v>
      </c>
      <c r="N749" t="str">
        <f>INDEX(Product[Segment],MATCH(Sales_Data[[#This Row],[ProductID]],Product[ProductID],0))</f>
        <v>Productivity</v>
      </c>
      <c r="O749">
        <f>INDEX(Product[ManufacturerID],MATCH(Sales_Data[[#This Row],[ProductID]],Product[ProductID],0))</f>
        <v>10</v>
      </c>
      <c r="P749" s="5" t="str">
        <f>INDEX(Manufacturer[Manufacturer Name],MATCH(Sales_Data[[#This Row],[Manufacturer ID]],Manufacturer[ManufacturerID],0))</f>
        <v>Pirum</v>
      </c>
      <c r="Q749" s="5">
        <f>1/COUNTIFS(Sales_Data[Manufacturer Name],Sales_Data[[#This Row],[Manufacturer Name]])</f>
        <v>3.8022813688212928E-3</v>
      </c>
    </row>
    <row r="750" spans="1:17" x14ac:dyDescent="0.25">
      <c r="A750">
        <v>1078</v>
      </c>
      <c r="B750" s="2">
        <v>42164</v>
      </c>
      <c r="C750" s="2" t="str">
        <f>TEXT(Sales_Data[[#This Row],[Date]],"yyyy")</f>
        <v>2015</v>
      </c>
      <c r="D750" s="2" t="str">
        <f>TEXT(Sales_Data[[#This Row],[Date]],"mmmm")</f>
        <v>June</v>
      </c>
      <c r="E750" s="2" t="str">
        <f>TEXT(Sales_Data[[#This Row],[Date]],"dddd")</f>
        <v>Tuesday</v>
      </c>
      <c r="F750" t="s">
        <v>1399</v>
      </c>
      <c r="G750">
        <v>1</v>
      </c>
      <c r="H750" s="3">
        <v>4094.37</v>
      </c>
      <c r="I750" t="s">
        <v>20</v>
      </c>
      <c r="J750" t="str">
        <f>INDEX(Location[State],MATCH(Sales_Data[[#This Row],[Zip]],Location[Zip],0))</f>
        <v>Alberta</v>
      </c>
      <c r="K750" t="str">
        <f>INDEX(Product[Product Name],MATCH(Sales_Data[[#This Row],[ProductID]],Product[ProductID],0))</f>
        <v>Pirum RP-24</v>
      </c>
      <c r="L750">
        <f>1/COUNTIFS(Sales_Data[Product Name],Sales_Data[[#This Row],[Product Name]])</f>
        <v>0.2</v>
      </c>
      <c r="M750" t="str">
        <f>INDEX(Product[Category],MATCH(Sales_Data[[#This Row],[ProductID]],Product[ProductID],0))</f>
        <v>Rural</v>
      </c>
      <c r="N750" t="str">
        <f>INDEX(Product[Segment],MATCH(Sales_Data[[#This Row],[ProductID]],Product[ProductID],0))</f>
        <v>Productivity</v>
      </c>
      <c r="O750">
        <f>INDEX(Product[ManufacturerID],MATCH(Sales_Data[[#This Row],[ProductID]],Product[ProductID],0))</f>
        <v>10</v>
      </c>
      <c r="P750" s="5" t="str">
        <f>INDEX(Manufacturer[Manufacturer Name],MATCH(Sales_Data[[#This Row],[Manufacturer ID]],Manufacturer[ManufacturerID],0))</f>
        <v>Pirum</v>
      </c>
      <c r="Q750" s="5">
        <f>1/COUNTIFS(Sales_Data[Manufacturer Name],Sales_Data[[#This Row],[Manufacturer Name]])</f>
        <v>3.8022813688212928E-3</v>
      </c>
    </row>
    <row r="751" spans="1:17" x14ac:dyDescent="0.25">
      <c r="A751">
        <v>1078</v>
      </c>
      <c r="B751" s="2">
        <v>42094</v>
      </c>
      <c r="C751" s="2" t="str">
        <f>TEXT(Sales_Data[[#This Row],[Date]],"yyyy")</f>
        <v>2015</v>
      </c>
      <c r="D751" s="2" t="str">
        <f>TEXT(Sales_Data[[#This Row],[Date]],"mmmm")</f>
        <v>March</v>
      </c>
      <c r="E751" s="2" t="str">
        <f>TEXT(Sales_Data[[#This Row],[Date]],"dddd")</f>
        <v>Tuesday</v>
      </c>
      <c r="F751" t="s">
        <v>842</v>
      </c>
      <c r="G751">
        <v>1</v>
      </c>
      <c r="H751" s="3">
        <v>4220.37</v>
      </c>
      <c r="I751" t="s">
        <v>20</v>
      </c>
      <c r="J751" t="str">
        <f>INDEX(Location[State],MATCH(Sales_Data[[#This Row],[Zip]],Location[Zip],0))</f>
        <v>Ontario</v>
      </c>
      <c r="K751" t="str">
        <f>INDEX(Product[Product Name],MATCH(Sales_Data[[#This Row],[ProductID]],Product[ProductID],0))</f>
        <v>Pirum RP-24</v>
      </c>
      <c r="L751">
        <f>1/COUNTIFS(Sales_Data[Product Name],Sales_Data[[#This Row],[Product Name]])</f>
        <v>0.2</v>
      </c>
      <c r="M751" t="str">
        <f>INDEX(Product[Category],MATCH(Sales_Data[[#This Row],[ProductID]],Product[ProductID],0))</f>
        <v>Rural</v>
      </c>
      <c r="N751" t="str">
        <f>INDEX(Product[Segment],MATCH(Sales_Data[[#This Row],[ProductID]],Product[ProductID],0))</f>
        <v>Productivity</v>
      </c>
      <c r="O751">
        <f>INDEX(Product[ManufacturerID],MATCH(Sales_Data[[#This Row],[ProductID]],Product[ProductID],0))</f>
        <v>10</v>
      </c>
      <c r="P751" s="5" t="str">
        <f>INDEX(Manufacturer[Manufacturer Name],MATCH(Sales_Data[[#This Row],[Manufacturer ID]],Manufacturer[ManufacturerID],0))</f>
        <v>Pirum</v>
      </c>
      <c r="Q751" s="5">
        <f>1/COUNTIFS(Sales_Data[Manufacturer Name],Sales_Data[[#This Row],[Manufacturer Name]])</f>
        <v>3.8022813688212928E-3</v>
      </c>
    </row>
    <row r="752" spans="1:17" x14ac:dyDescent="0.25">
      <c r="A752">
        <v>1078</v>
      </c>
      <c r="B752" s="2">
        <v>42120</v>
      </c>
      <c r="C752" s="2" t="str">
        <f>TEXT(Sales_Data[[#This Row],[Date]],"yyyy")</f>
        <v>2015</v>
      </c>
      <c r="D752" s="2" t="str">
        <f>TEXT(Sales_Data[[#This Row],[Date]],"mmmm")</f>
        <v>April</v>
      </c>
      <c r="E752" s="2" t="str">
        <f>TEXT(Sales_Data[[#This Row],[Date]],"dddd")</f>
        <v>Sunday</v>
      </c>
      <c r="F752" t="s">
        <v>952</v>
      </c>
      <c r="G752">
        <v>1</v>
      </c>
      <c r="H752" s="3">
        <v>4220.37</v>
      </c>
      <c r="I752" t="s">
        <v>20</v>
      </c>
      <c r="J752" t="str">
        <f>INDEX(Location[State],MATCH(Sales_Data[[#This Row],[Zip]],Location[Zip],0))</f>
        <v>Ontario</v>
      </c>
      <c r="K752" t="str">
        <f>INDEX(Product[Product Name],MATCH(Sales_Data[[#This Row],[ProductID]],Product[ProductID],0))</f>
        <v>Pirum RP-24</v>
      </c>
      <c r="L752">
        <f>1/COUNTIFS(Sales_Data[Product Name],Sales_Data[[#This Row],[Product Name]])</f>
        <v>0.2</v>
      </c>
      <c r="M752" t="str">
        <f>INDEX(Product[Category],MATCH(Sales_Data[[#This Row],[ProductID]],Product[ProductID],0))</f>
        <v>Rural</v>
      </c>
      <c r="N752" t="str">
        <f>INDEX(Product[Segment],MATCH(Sales_Data[[#This Row],[ProductID]],Product[ProductID],0))</f>
        <v>Productivity</v>
      </c>
      <c r="O752">
        <f>INDEX(Product[ManufacturerID],MATCH(Sales_Data[[#This Row],[ProductID]],Product[ProductID],0))</f>
        <v>10</v>
      </c>
      <c r="P752" s="5" t="str">
        <f>INDEX(Manufacturer[Manufacturer Name],MATCH(Sales_Data[[#This Row],[Manufacturer ID]],Manufacturer[ManufacturerID],0))</f>
        <v>Pirum</v>
      </c>
      <c r="Q752" s="5">
        <f>1/COUNTIFS(Sales_Data[Manufacturer Name],Sales_Data[[#This Row],[Manufacturer Name]])</f>
        <v>3.8022813688212928E-3</v>
      </c>
    </row>
    <row r="753" spans="1:17" x14ac:dyDescent="0.25">
      <c r="A753">
        <v>1085</v>
      </c>
      <c r="B753" s="2">
        <v>42094</v>
      </c>
      <c r="C753" s="2" t="str">
        <f>TEXT(Sales_Data[[#This Row],[Date]],"yyyy")</f>
        <v>2015</v>
      </c>
      <c r="D753" s="2" t="str">
        <f>TEXT(Sales_Data[[#This Row],[Date]],"mmmm")</f>
        <v>March</v>
      </c>
      <c r="E753" s="2" t="str">
        <f>TEXT(Sales_Data[[#This Row],[Date]],"dddd")</f>
        <v>Tuesday</v>
      </c>
      <c r="F753" t="s">
        <v>1219</v>
      </c>
      <c r="G753">
        <v>1</v>
      </c>
      <c r="H753" s="3">
        <v>1164.8699999999999</v>
      </c>
      <c r="I753" t="s">
        <v>20</v>
      </c>
      <c r="J753" t="str">
        <f>INDEX(Location[State],MATCH(Sales_Data[[#This Row],[Zip]],Location[Zip],0))</f>
        <v>Manitoba</v>
      </c>
      <c r="K753" t="str">
        <f>INDEX(Product[Product Name],MATCH(Sales_Data[[#This Row],[ProductID]],Product[ProductID],0))</f>
        <v>Pirum RP-31</v>
      </c>
      <c r="L753">
        <f>1/COUNTIFS(Sales_Data[Product Name],Sales_Data[[#This Row],[Product Name]])</f>
        <v>8.3333333333333329E-2</v>
      </c>
      <c r="M753" t="str">
        <f>INDEX(Product[Category],MATCH(Sales_Data[[#This Row],[ProductID]],Product[ProductID],0))</f>
        <v>Rural</v>
      </c>
      <c r="N753" t="str">
        <f>INDEX(Product[Segment],MATCH(Sales_Data[[#This Row],[ProductID]],Product[ProductID],0))</f>
        <v>Productivity</v>
      </c>
      <c r="O753">
        <f>INDEX(Product[ManufacturerID],MATCH(Sales_Data[[#This Row],[ProductID]],Product[ProductID],0))</f>
        <v>10</v>
      </c>
      <c r="P753" s="5" t="str">
        <f>INDEX(Manufacturer[Manufacturer Name],MATCH(Sales_Data[[#This Row],[Manufacturer ID]],Manufacturer[ManufacturerID],0))</f>
        <v>Pirum</v>
      </c>
      <c r="Q753" s="5">
        <f>1/COUNTIFS(Sales_Data[Manufacturer Name],Sales_Data[[#This Row],[Manufacturer Name]])</f>
        <v>3.8022813688212928E-3</v>
      </c>
    </row>
    <row r="754" spans="1:17" x14ac:dyDescent="0.25">
      <c r="A754">
        <v>1085</v>
      </c>
      <c r="B754" s="2">
        <v>42039</v>
      </c>
      <c r="C754" s="2" t="str">
        <f>TEXT(Sales_Data[[#This Row],[Date]],"yyyy")</f>
        <v>2015</v>
      </c>
      <c r="D754" s="2" t="str">
        <f>TEXT(Sales_Data[[#This Row],[Date]],"mmmm")</f>
        <v>February</v>
      </c>
      <c r="E754" s="2" t="str">
        <f>TEXT(Sales_Data[[#This Row],[Date]],"dddd")</f>
        <v>Wednesday</v>
      </c>
      <c r="F754" t="s">
        <v>1385</v>
      </c>
      <c r="G754">
        <v>1</v>
      </c>
      <c r="H754" s="3">
        <v>1416.87</v>
      </c>
      <c r="I754" t="s">
        <v>20</v>
      </c>
      <c r="J754" t="str">
        <f>INDEX(Location[State],MATCH(Sales_Data[[#This Row],[Zip]],Location[Zip],0))</f>
        <v>Alberta</v>
      </c>
      <c r="K754" t="str">
        <f>INDEX(Product[Product Name],MATCH(Sales_Data[[#This Row],[ProductID]],Product[ProductID],0))</f>
        <v>Pirum RP-31</v>
      </c>
      <c r="L754">
        <f>1/COUNTIFS(Sales_Data[Product Name],Sales_Data[[#This Row],[Product Name]])</f>
        <v>8.3333333333333329E-2</v>
      </c>
      <c r="M754" t="str">
        <f>INDEX(Product[Category],MATCH(Sales_Data[[#This Row],[ProductID]],Product[ProductID],0))</f>
        <v>Rural</v>
      </c>
      <c r="N754" t="str">
        <f>INDEX(Product[Segment],MATCH(Sales_Data[[#This Row],[ProductID]],Product[ProductID],0))</f>
        <v>Productivity</v>
      </c>
      <c r="O754">
        <f>INDEX(Product[ManufacturerID],MATCH(Sales_Data[[#This Row],[ProductID]],Product[ProductID],0))</f>
        <v>10</v>
      </c>
      <c r="P754" s="5" t="str">
        <f>INDEX(Manufacturer[Manufacturer Name],MATCH(Sales_Data[[#This Row],[Manufacturer ID]],Manufacturer[ManufacturerID],0))</f>
        <v>Pirum</v>
      </c>
      <c r="Q754" s="5">
        <f>1/COUNTIFS(Sales_Data[Manufacturer Name],Sales_Data[[#This Row],[Manufacturer Name]])</f>
        <v>3.8022813688212928E-3</v>
      </c>
    </row>
    <row r="755" spans="1:17" x14ac:dyDescent="0.25">
      <c r="A755">
        <v>1085</v>
      </c>
      <c r="B755" s="2">
        <v>42081</v>
      </c>
      <c r="C755" s="2" t="str">
        <f>TEXT(Sales_Data[[#This Row],[Date]],"yyyy")</f>
        <v>2015</v>
      </c>
      <c r="D755" s="2" t="str">
        <f>TEXT(Sales_Data[[#This Row],[Date]],"mmmm")</f>
        <v>March</v>
      </c>
      <c r="E755" s="2" t="str">
        <f>TEXT(Sales_Data[[#This Row],[Date]],"dddd")</f>
        <v>Wednesday</v>
      </c>
      <c r="F755" t="s">
        <v>1395</v>
      </c>
      <c r="G755">
        <v>1</v>
      </c>
      <c r="H755" s="3">
        <v>1101.8699999999999</v>
      </c>
      <c r="I755" t="s">
        <v>20</v>
      </c>
      <c r="J755" t="str">
        <f>INDEX(Location[State],MATCH(Sales_Data[[#This Row],[Zip]],Location[Zip],0))</f>
        <v>Alberta</v>
      </c>
      <c r="K755" t="str">
        <f>INDEX(Product[Product Name],MATCH(Sales_Data[[#This Row],[ProductID]],Product[ProductID],0))</f>
        <v>Pirum RP-31</v>
      </c>
      <c r="L755">
        <f>1/COUNTIFS(Sales_Data[Product Name],Sales_Data[[#This Row],[Product Name]])</f>
        <v>8.3333333333333329E-2</v>
      </c>
      <c r="M755" t="str">
        <f>INDEX(Product[Category],MATCH(Sales_Data[[#This Row],[ProductID]],Product[ProductID],0))</f>
        <v>Rural</v>
      </c>
      <c r="N755" t="str">
        <f>INDEX(Product[Segment],MATCH(Sales_Data[[#This Row],[ProductID]],Product[ProductID],0))</f>
        <v>Productivity</v>
      </c>
      <c r="O755">
        <f>INDEX(Product[ManufacturerID],MATCH(Sales_Data[[#This Row],[ProductID]],Product[ProductID],0))</f>
        <v>10</v>
      </c>
      <c r="P755" s="5" t="str">
        <f>INDEX(Manufacturer[Manufacturer Name],MATCH(Sales_Data[[#This Row],[Manufacturer ID]],Manufacturer[ManufacturerID],0))</f>
        <v>Pirum</v>
      </c>
      <c r="Q755" s="5">
        <f>1/COUNTIFS(Sales_Data[Manufacturer Name],Sales_Data[[#This Row],[Manufacturer Name]])</f>
        <v>3.8022813688212928E-3</v>
      </c>
    </row>
    <row r="756" spans="1:17" x14ac:dyDescent="0.25">
      <c r="A756">
        <v>1085</v>
      </c>
      <c r="B756" s="2">
        <v>42012</v>
      </c>
      <c r="C756" s="2" t="str">
        <f>TEXT(Sales_Data[[#This Row],[Date]],"yyyy")</f>
        <v>2015</v>
      </c>
      <c r="D756" s="2" t="str">
        <f>TEXT(Sales_Data[[#This Row],[Date]],"mmmm")</f>
        <v>January</v>
      </c>
      <c r="E756" s="2" t="str">
        <f>TEXT(Sales_Data[[#This Row],[Date]],"dddd")</f>
        <v>Thursday</v>
      </c>
      <c r="F756" t="s">
        <v>1560</v>
      </c>
      <c r="G756">
        <v>1</v>
      </c>
      <c r="H756" s="3">
        <v>1101.8699999999999</v>
      </c>
      <c r="I756" t="s">
        <v>20</v>
      </c>
      <c r="J756" t="str">
        <f>INDEX(Location[State],MATCH(Sales_Data[[#This Row],[Zip]],Location[Zip],0))</f>
        <v>British Columbia</v>
      </c>
      <c r="K756" t="str">
        <f>INDEX(Product[Product Name],MATCH(Sales_Data[[#This Row],[ProductID]],Product[ProductID],0))</f>
        <v>Pirum RP-31</v>
      </c>
      <c r="L756">
        <f>1/COUNTIFS(Sales_Data[Product Name],Sales_Data[[#This Row],[Product Name]])</f>
        <v>8.3333333333333329E-2</v>
      </c>
      <c r="M756" t="str">
        <f>INDEX(Product[Category],MATCH(Sales_Data[[#This Row],[ProductID]],Product[ProductID],0))</f>
        <v>Rural</v>
      </c>
      <c r="N756" t="str">
        <f>INDEX(Product[Segment],MATCH(Sales_Data[[#This Row],[ProductID]],Product[ProductID],0))</f>
        <v>Productivity</v>
      </c>
      <c r="O756">
        <f>INDEX(Product[ManufacturerID],MATCH(Sales_Data[[#This Row],[ProductID]],Product[ProductID],0))</f>
        <v>10</v>
      </c>
      <c r="P756" s="5" t="str">
        <f>INDEX(Manufacturer[Manufacturer Name],MATCH(Sales_Data[[#This Row],[Manufacturer ID]],Manufacturer[ManufacturerID],0))</f>
        <v>Pirum</v>
      </c>
      <c r="Q756" s="5">
        <f>1/COUNTIFS(Sales_Data[Manufacturer Name],Sales_Data[[#This Row],[Manufacturer Name]])</f>
        <v>3.8022813688212928E-3</v>
      </c>
    </row>
    <row r="757" spans="1:17" x14ac:dyDescent="0.25">
      <c r="A757">
        <v>1085</v>
      </c>
      <c r="B757" s="2">
        <v>42009</v>
      </c>
      <c r="C757" s="2" t="str">
        <f>TEXT(Sales_Data[[#This Row],[Date]],"yyyy")</f>
        <v>2015</v>
      </c>
      <c r="D757" s="2" t="str">
        <f>TEXT(Sales_Data[[#This Row],[Date]],"mmmm")</f>
        <v>January</v>
      </c>
      <c r="E757" s="2" t="str">
        <f>TEXT(Sales_Data[[#This Row],[Date]],"dddd")</f>
        <v>Monday</v>
      </c>
      <c r="F757" t="s">
        <v>1327</v>
      </c>
      <c r="G757">
        <v>1</v>
      </c>
      <c r="H757" s="3">
        <v>1416.87</v>
      </c>
      <c r="I757" t="s">
        <v>20</v>
      </c>
      <c r="J757" t="str">
        <f>INDEX(Location[State],MATCH(Sales_Data[[#This Row],[Zip]],Location[Zip],0))</f>
        <v>Alberta</v>
      </c>
      <c r="K757" t="str">
        <f>INDEX(Product[Product Name],MATCH(Sales_Data[[#This Row],[ProductID]],Product[ProductID],0))</f>
        <v>Pirum RP-31</v>
      </c>
      <c r="L757">
        <f>1/COUNTIFS(Sales_Data[Product Name],Sales_Data[[#This Row],[Product Name]])</f>
        <v>8.3333333333333329E-2</v>
      </c>
      <c r="M757" t="str">
        <f>INDEX(Product[Category],MATCH(Sales_Data[[#This Row],[ProductID]],Product[ProductID],0))</f>
        <v>Rural</v>
      </c>
      <c r="N757" t="str">
        <f>INDEX(Product[Segment],MATCH(Sales_Data[[#This Row],[ProductID]],Product[ProductID],0))</f>
        <v>Productivity</v>
      </c>
      <c r="O757">
        <f>INDEX(Product[ManufacturerID],MATCH(Sales_Data[[#This Row],[ProductID]],Product[ProductID],0))</f>
        <v>10</v>
      </c>
      <c r="P757" s="5" t="str">
        <f>INDEX(Manufacturer[Manufacturer Name],MATCH(Sales_Data[[#This Row],[Manufacturer ID]],Manufacturer[ManufacturerID],0))</f>
        <v>Pirum</v>
      </c>
      <c r="Q757" s="5">
        <f>1/COUNTIFS(Sales_Data[Manufacturer Name],Sales_Data[[#This Row],[Manufacturer Name]])</f>
        <v>3.8022813688212928E-3</v>
      </c>
    </row>
    <row r="758" spans="1:17" x14ac:dyDescent="0.25">
      <c r="A758">
        <v>1085</v>
      </c>
      <c r="B758" s="2">
        <v>42184</v>
      </c>
      <c r="C758" s="2" t="str">
        <f>TEXT(Sales_Data[[#This Row],[Date]],"yyyy")</f>
        <v>2015</v>
      </c>
      <c r="D758" s="2" t="str">
        <f>TEXT(Sales_Data[[#This Row],[Date]],"mmmm")</f>
        <v>June</v>
      </c>
      <c r="E758" s="2" t="str">
        <f>TEXT(Sales_Data[[#This Row],[Date]],"dddd")</f>
        <v>Monday</v>
      </c>
      <c r="F758" t="s">
        <v>1558</v>
      </c>
      <c r="G758">
        <v>1</v>
      </c>
      <c r="H758" s="3">
        <v>1101.8699999999999</v>
      </c>
      <c r="I758" t="s">
        <v>20</v>
      </c>
      <c r="J758" t="str">
        <f>INDEX(Location[State],MATCH(Sales_Data[[#This Row],[Zip]],Location[Zip],0))</f>
        <v>British Columbia</v>
      </c>
      <c r="K758" t="str">
        <f>INDEX(Product[Product Name],MATCH(Sales_Data[[#This Row],[ProductID]],Product[ProductID],0))</f>
        <v>Pirum RP-31</v>
      </c>
      <c r="L758">
        <f>1/COUNTIFS(Sales_Data[Product Name],Sales_Data[[#This Row],[Product Name]])</f>
        <v>8.3333333333333329E-2</v>
      </c>
      <c r="M758" t="str">
        <f>INDEX(Product[Category],MATCH(Sales_Data[[#This Row],[ProductID]],Product[ProductID],0))</f>
        <v>Rural</v>
      </c>
      <c r="N758" t="str">
        <f>INDEX(Product[Segment],MATCH(Sales_Data[[#This Row],[ProductID]],Product[ProductID],0))</f>
        <v>Productivity</v>
      </c>
      <c r="O758">
        <f>INDEX(Product[ManufacturerID],MATCH(Sales_Data[[#This Row],[ProductID]],Product[ProductID],0))</f>
        <v>10</v>
      </c>
      <c r="P758" s="5" t="str">
        <f>INDEX(Manufacturer[Manufacturer Name],MATCH(Sales_Data[[#This Row],[Manufacturer ID]],Manufacturer[ManufacturerID],0))</f>
        <v>Pirum</v>
      </c>
      <c r="Q758" s="5">
        <f>1/COUNTIFS(Sales_Data[Manufacturer Name],Sales_Data[[#This Row],[Manufacturer Name]])</f>
        <v>3.8022813688212928E-3</v>
      </c>
    </row>
    <row r="759" spans="1:17" x14ac:dyDescent="0.25">
      <c r="A759">
        <v>1085</v>
      </c>
      <c r="B759" s="2">
        <v>42114</v>
      </c>
      <c r="C759" s="2" t="str">
        <f>TEXT(Sales_Data[[#This Row],[Date]],"yyyy")</f>
        <v>2015</v>
      </c>
      <c r="D759" s="2" t="str">
        <f>TEXT(Sales_Data[[#This Row],[Date]],"mmmm")</f>
        <v>April</v>
      </c>
      <c r="E759" s="2" t="str">
        <f>TEXT(Sales_Data[[#This Row],[Date]],"dddd")</f>
        <v>Monday</v>
      </c>
      <c r="F759" t="s">
        <v>1401</v>
      </c>
      <c r="G759">
        <v>1</v>
      </c>
      <c r="H759" s="3">
        <v>1322.37</v>
      </c>
      <c r="I759" t="s">
        <v>20</v>
      </c>
      <c r="J759" t="str">
        <f>INDEX(Location[State],MATCH(Sales_Data[[#This Row],[Zip]],Location[Zip],0))</f>
        <v>Alberta</v>
      </c>
      <c r="K759" t="str">
        <f>INDEX(Product[Product Name],MATCH(Sales_Data[[#This Row],[ProductID]],Product[ProductID],0))</f>
        <v>Pirum RP-31</v>
      </c>
      <c r="L759">
        <f>1/COUNTIFS(Sales_Data[Product Name],Sales_Data[[#This Row],[Product Name]])</f>
        <v>8.3333333333333329E-2</v>
      </c>
      <c r="M759" t="str">
        <f>INDEX(Product[Category],MATCH(Sales_Data[[#This Row],[ProductID]],Product[ProductID],0))</f>
        <v>Rural</v>
      </c>
      <c r="N759" t="str">
        <f>INDEX(Product[Segment],MATCH(Sales_Data[[#This Row],[ProductID]],Product[ProductID],0))</f>
        <v>Productivity</v>
      </c>
      <c r="O759">
        <f>INDEX(Product[ManufacturerID],MATCH(Sales_Data[[#This Row],[ProductID]],Product[ProductID],0))</f>
        <v>10</v>
      </c>
      <c r="P759" s="5" t="str">
        <f>INDEX(Manufacturer[Manufacturer Name],MATCH(Sales_Data[[#This Row],[Manufacturer ID]],Manufacturer[ManufacturerID],0))</f>
        <v>Pirum</v>
      </c>
      <c r="Q759" s="5">
        <f>1/COUNTIFS(Sales_Data[Manufacturer Name],Sales_Data[[#This Row],[Manufacturer Name]])</f>
        <v>3.8022813688212928E-3</v>
      </c>
    </row>
    <row r="760" spans="1:17" x14ac:dyDescent="0.25">
      <c r="A760">
        <v>1085</v>
      </c>
      <c r="B760" s="2">
        <v>42143</v>
      </c>
      <c r="C760" s="2" t="str">
        <f>TEXT(Sales_Data[[#This Row],[Date]],"yyyy")</f>
        <v>2015</v>
      </c>
      <c r="D760" s="2" t="str">
        <f>TEXT(Sales_Data[[#This Row],[Date]],"mmmm")</f>
        <v>May</v>
      </c>
      <c r="E760" s="2" t="str">
        <f>TEXT(Sales_Data[[#This Row],[Date]],"dddd")</f>
        <v>Tuesday</v>
      </c>
      <c r="F760" t="s">
        <v>1400</v>
      </c>
      <c r="G760">
        <v>1</v>
      </c>
      <c r="H760" s="3">
        <v>1416.87</v>
      </c>
      <c r="I760" t="s">
        <v>20</v>
      </c>
      <c r="J760" t="str">
        <f>INDEX(Location[State],MATCH(Sales_Data[[#This Row],[Zip]],Location[Zip],0))</f>
        <v>Alberta</v>
      </c>
      <c r="K760" t="str">
        <f>INDEX(Product[Product Name],MATCH(Sales_Data[[#This Row],[ProductID]],Product[ProductID],0))</f>
        <v>Pirum RP-31</v>
      </c>
      <c r="L760">
        <f>1/COUNTIFS(Sales_Data[Product Name],Sales_Data[[#This Row],[Product Name]])</f>
        <v>8.3333333333333329E-2</v>
      </c>
      <c r="M760" t="str">
        <f>INDEX(Product[Category],MATCH(Sales_Data[[#This Row],[ProductID]],Product[ProductID],0))</f>
        <v>Rural</v>
      </c>
      <c r="N760" t="str">
        <f>INDEX(Product[Segment],MATCH(Sales_Data[[#This Row],[ProductID]],Product[ProductID],0))</f>
        <v>Productivity</v>
      </c>
      <c r="O760">
        <f>INDEX(Product[ManufacturerID],MATCH(Sales_Data[[#This Row],[ProductID]],Product[ProductID],0))</f>
        <v>10</v>
      </c>
      <c r="P760" s="5" t="str">
        <f>INDEX(Manufacturer[Manufacturer Name],MATCH(Sales_Data[[#This Row],[Manufacturer ID]],Manufacturer[ManufacturerID],0))</f>
        <v>Pirum</v>
      </c>
      <c r="Q760" s="5">
        <f>1/COUNTIFS(Sales_Data[Manufacturer Name],Sales_Data[[#This Row],[Manufacturer Name]])</f>
        <v>3.8022813688212928E-3</v>
      </c>
    </row>
    <row r="761" spans="1:17" x14ac:dyDescent="0.25">
      <c r="A761">
        <v>1085</v>
      </c>
      <c r="B761" s="2">
        <v>42093</v>
      </c>
      <c r="C761" s="2" t="str">
        <f>TEXT(Sales_Data[[#This Row],[Date]],"yyyy")</f>
        <v>2015</v>
      </c>
      <c r="D761" s="2" t="str">
        <f>TEXT(Sales_Data[[#This Row],[Date]],"mmmm")</f>
        <v>March</v>
      </c>
      <c r="E761" s="2" t="str">
        <f>TEXT(Sales_Data[[#This Row],[Date]],"dddd")</f>
        <v>Monday</v>
      </c>
      <c r="F761" t="s">
        <v>1600</v>
      </c>
      <c r="G761">
        <v>1</v>
      </c>
      <c r="H761" s="3">
        <v>1322.37</v>
      </c>
      <c r="I761" t="s">
        <v>20</v>
      </c>
      <c r="J761" t="str">
        <f>INDEX(Location[State],MATCH(Sales_Data[[#This Row],[Zip]],Location[Zip],0))</f>
        <v>British Columbia</v>
      </c>
      <c r="K761" t="str">
        <f>INDEX(Product[Product Name],MATCH(Sales_Data[[#This Row],[ProductID]],Product[ProductID],0))</f>
        <v>Pirum RP-31</v>
      </c>
      <c r="L761">
        <f>1/COUNTIFS(Sales_Data[Product Name],Sales_Data[[#This Row],[Product Name]])</f>
        <v>8.3333333333333329E-2</v>
      </c>
      <c r="M761" t="str">
        <f>INDEX(Product[Category],MATCH(Sales_Data[[#This Row],[ProductID]],Product[ProductID],0))</f>
        <v>Rural</v>
      </c>
      <c r="N761" t="str">
        <f>INDEX(Product[Segment],MATCH(Sales_Data[[#This Row],[ProductID]],Product[ProductID],0))</f>
        <v>Productivity</v>
      </c>
      <c r="O761">
        <f>INDEX(Product[ManufacturerID],MATCH(Sales_Data[[#This Row],[ProductID]],Product[ProductID],0))</f>
        <v>10</v>
      </c>
      <c r="P761" s="5" t="str">
        <f>INDEX(Manufacturer[Manufacturer Name],MATCH(Sales_Data[[#This Row],[Manufacturer ID]],Manufacturer[ManufacturerID],0))</f>
        <v>Pirum</v>
      </c>
      <c r="Q761" s="5">
        <f>1/COUNTIFS(Sales_Data[Manufacturer Name],Sales_Data[[#This Row],[Manufacturer Name]])</f>
        <v>3.8022813688212928E-3</v>
      </c>
    </row>
    <row r="762" spans="1:17" x14ac:dyDescent="0.25">
      <c r="A762">
        <v>1085</v>
      </c>
      <c r="B762" s="2">
        <v>42120</v>
      </c>
      <c r="C762" s="2" t="str">
        <f>TEXT(Sales_Data[[#This Row],[Date]],"yyyy")</f>
        <v>2015</v>
      </c>
      <c r="D762" s="2" t="str">
        <f>TEXT(Sales_Data[[#This Row],[Date]],"mmmm")</f>
        <v>April</v>
      </c>
      <c r="E762" s="2" t="str">
        <f>TEXT(Sales_Data[[#This Row],[Date]],"dddd")</f>
        <v>Sunday</v>
      </c>
      <c r="F762" t="s">
        <v>1566</v>
      </c>
      <c r="G762">
        <v>1</v>
      </c>
      <c r="H762" s="3">
        <v>1416.87</v>
      </c>
      <c r="I762" t="s">
        <v>20</v>
      </c>
      <c r="J762" t="str">
        <f>INDEX(Location[State],MATCH(Sales_Data[[#This Row],[Zip]],Location[Zip],0))</f>
        <v>British Columbia</v>
      </c>
      <c r="K762" t="str">
        <f>INDEX(Product[Product Name],MATCH(Sales_Data[[#This Row],[ProductID]],Product[ProductID],0))</f>
        <v>Pirum RP-31</v>
      </c>
      <c r="L762">
        <f>1/COUNTIFS(Sales_Data[Product Name],Sales_Data[[#This Row],[Product Name]])</f>
        <v>8.3333333333333329E-2</v>
      </c>
      <c r="M762" t="str">
        <f>INDEX(Product[Category],MATCH(Sales_Data[[#This Row],[ProductID]],Product[ProductID],0))</f>
        <v>Rural</v>
      </c>
      <c r="N762" t="str">
        <f>INDEX(Product[Segment],MATCH(Sales_Data[[#This Row],[ProductID]],Product[ProductID],0))</f>
        <v>Productivity</v>
      </c>
      <c r="O762">
        <f>INDEX(Product[ManufacturerID],MATCH(Sales_Data[[#This Row],[ProductID]],Product[ProductID],0))</f>
        <v>10</v>
      </c>
      <c r="P762" s="5" t="str">
        <f>INDEX(Manufacturer[Manufacturer Name],MATCH(Sales_Data[[#This Row],[Manufacturer ID]],Manufacturer[ManufacturerID],0))</f>
        <v>Pirum</v>
      </c>
      <c r="Q762" s="5">
        <f>1/COUNTIFS(Sales_Data[Manufacturer Name],Sales_Data[[#This Row],[Manufacturer Name]])</f>
        <v>3.8022813688212928E-3</v>
      </c>
    </row>
    <row r="763" spans="1:17" x14ac:dyDescent="0.25">
      <c r="A763">
        <v>1085</v>
      </c>
      <c r="B763" s="2">
        <v>42185</v>
      </c>
      <c r="C763" s="2" t="str">
        <f>TEXT(Sales_Data[[#This Row],[Date]],"yyyy")</f>
        <v>2015</v>
      </c>
      <c r="D763" s="2" t="str">
        <f>TEXT(Sales_Data[[#This Row],[Date]],"mmmm")</f>
        <v>June</v>
      </c>
      <c r="E763" s="2" t="str">
        <f>TEXT(Sales_Data[[#This Row],[Date]],"dddd")</f>
        <v>Tuesday</v>
      </c>
      <c r="F763" t="s">
        <v>1382</v>
      </c>
      <c r="G763">
        <v>1</v>
      </c>
      <c r="H763" s="3">
        <v>1101.8699999999999</v>
      </c>
      <c r="I763" t="s">
        <v>20</v>
      </c>
      <c r="J763" t="str">
        <f>INDEX(Location[State],MATCH(Sales_Data[[#This Row],[Zip]],Location[Zip],0))</f>
        <v>Alberta</v>
      </c>
      <c r="K763" t="str">
        <f>INDEX(Product[Product Name],MATCH(Sales_Data[[#This Row],[ProductID]],Product[ProductID],0))</f>
        <v>Pirum RP-31</v>
      </c>
      <c r="L763">
        <f>1/COUNTIFS(Sales_Data[Product Name],Sales_Data[[#This Row],[Product Name]])</f>
        <v>8.3333333333333329E-2</v>
      </c>
      <c r="M763" t="str">
        <f>INDEX(Product[Category],MATCH(Sales_Data[[#This Row],[ProductID]],Product[ProductID],0))</f>
        <v>Rural</v>
      </c>
      <c r="N763" t="str">
        <f>INDEX(Product[Segment],MATCH(Sales_Data[[#This Row],[ProductID]],Product[ProductID],0))</f>
        <v>Productivity</v>
      </c>
      <c r="O763">
        <f>INDEX(Product[ManufacturerID],MATCH(Sales_Data[[#This Row],[ProductID]],Product[ProductID],0))</f>
        <v>10</v>
      </c>
      <c r="P763" s="5" t="str">
        <f>INDEX(Manufacturer[Manufacturer Name],MATCH(Sales_Data[[#This Row],[Manufacturer ID]],Manufacturer[ManufacturerID],0))</f>
        <v>Pirum</v>
      </c>
      <c r="Q763" s="5">
        <f>1/COUNTIFS(Sales_Data[Manufacturer Name],Sales_Data[[#This Row],[Manufacturer Name]])</f>
        <v>3.8022813688212928E-3</v>
      </c>
    </row>
    <row r="764" spans="1:17" x14ac:dyDescent="0.25">
      <c r="A764">
        <v>1085</v>
      </c>
      <c r="B764" s="2">
        <v>42093</v>
      </c>
      <c r="C764" s="2" t="str">
        <f>TEXT(Sales_Data[[#This Row],[Date]],"yyyy")</f>
        <v>2015</v>
      </c>
      <c r="D764" s="2" t="str">
        <f>TEXT(Sales_Data[[#This Row],[Date]],"mmmm")</f>
        <v>March</v>
      </c>
      <c r="E764" s="2" t="str">
        <f>TEXT(Sales_Data[[#This Row],[Date]],"dddd")</f>
        <v>Monday</v>
      </c>
      <c r="F764" t="s">
        <v>953</v>
      </c>
      <c r="G764">
        <v>1</v>
      </c>
      <c r="H764" s="3">
        <v>1416.87</v>
      </c>
      <c r="I764" t="s">
        <v>20</v>
      </c>
      <c r="J764" t="str">
        <f>INDEX(Location[State],MATCH(Sales_Data[[#This Row],[Zip]],Location[Zip],0))</f>
        <v>Ontario</v>
      </c>
      <c r="K764" t="str">
        <f>INDEX(Product[Product Name],MATCH(Sales_Data[[#This Row],[ProductID]],Product[ProductID],0))</f>
        <v>Pirum RP-31</v>
      </c>
      <c r="L764">
        <f>1/COUNTIFS(Sales_Data[Product Name],Sales_Data[[#This Row],[Product Name]])</f>
        <v>8.3333333333333329E-2</v>
      </c>
      <c r="M764" t="str">
        <f>INDEX(Product[Category],MATCH(Sales_Data[[#This Row],[ProductID]],Product[ProductID],0))</f>
        <v>Rural</v>
      </c>
      <c r="N764" t="str">
        <f>INDEX(Product[Segment],MATCH(Sales_Data[[#This Row],[ProductID]],Product[ProductID],0))</f>
        <v>Productivity</v>
      </c>
      <c r="O764">
        <f>INDEX(Product[ManufacturerID],MATCH(Sales_Data[[#This Row],[ProductID]],Product[ProductID],0))</f>
        <v>10</v>
      </c>
      <c r="P764" s="5" t="str">
        <f>INDEX(Manufacturer[Manufacturer Name],MATCH(Sales_Data[[#This Row],[Manufacturer ID]],Manufacturer[ManufacturerID],0))</f>
        <v>Pirum</v>
      </c>
      <c r="Q764" s="5">
        <f>1/COUNTIFS(Sales_Data[Manufacturer Name],Sales_Data[[#This Row],[Manufacturer Name]])</f>
        <v>3.8022813688212928E-3</v>
      </c>
    </row>
    <row r="765" spans="1:17" x14ac:dyDescent="0.25">
      <c r="A765">
        <v>1086</v>
      </c>
      <c r="B765" s="2">
        <v>42094</v>
      </c>
      <c r="C765" s="2" t="str">
        <f>TEXT(Sales_Data[[#This Row],[Date]],"yyyy")</f>
        <v>2015</v>
      </c>
      <c r="D765" s="2" t="str">
        <f>TEXT(Sales_Data[[#This Row],[Date]],"mmmm")</f>
        <v>March</v>
      </c>
      <c r="E765" s="2" t="str">
        <f>TEXT(Sales_Data[[#This Row],[Date]],"dddd")</f>
        <v>Tuesday</v>
      </c>
      <c r="F765" t="s">
        <v>1219</v>
      </c>
      <c r="G765">
        <v>1</v>
      </c>
      <c r="H765" s="3">
        <v>1164.8699999999999</v>
      </c>
      <c r="I765" t="s">
        <v>20</v>
      </c>
      <c r="J765" t="str">
        <f>INDEX(Location[State],MATCH(Sales_Data[[#This Row],[Zip]],Location[Zip],0))</f>
        <v>Manitoba</v>
      </c>
      <c r="K765" t="str">
        <f>INDEX(Product[Product Name],MATCH(Sales_Data[[#This Row],[ProductID]],Product[ProductID],0))</f>
        <v>Pirum RP-32</v>
      </c>
      <c r="L765">
        <f>1/COUNTIFS(Sales_Data[Product Name],Sales_Data[[#This Row],[Product Name]])</f>
        <v>8.3333333333333329E-2</v>
      </c>
      <c r="M765" t="str">
        <f>INDEX(Product[Category],MATCH(Sales_Data[[#This Row],[ProductID]],Product[ProductID],0))</f>
        <v>Rural</v>
      </c>
      <c r="N765" t="str">
        <f>INDEX(Product[Segment],MATCH(Sales_Data[[#This Row],[ProductID]],Product[ProductID],0))</f>
        <v>Productivity</v>
      </c>
      <c r="O765">
        <f>INDEX(Product[ManufacturerID],MATCH(Sales_Data[[#This Row],[ProductID]],Product[ProductID],0))</f>
        <v>10</v>
      </c>
      <c r="P765" s="5" t="str">
        <f>INDEX(Manufacturer[Manufacturer Name],MATCH(Sales_Data[[#This Row],[Manufacturer ID]],Manufacturer[ManufacturerID],0))</f>
        <v>Pirum</v>
      </c>
      <c r="Q765" s="5">
        <f>1/COUNTIFS(Sales_Data[Manufacturer Name],Sales_Data[[#This Row],[Manufacturer Name]])</f>
        <v>3.8022813688212928E-3</v>
      </c>
    </row>
    <row r="766" spans="1:17" x14ac:dyDescent="0.25">
      <c r="A766">
        <v>1086</v>
      </c>
      <c r="B766" s="2">
        <v>42039</v>
      </c>
      <c r="C766" s="2" t="str">
        <f>TEXT(Sales_Data[[#This Row],[Date]],"yyyy")</f>
        <v>2015</v>
      </c>
      <c r="D766" s="2" t="str">
        <f>TEXT(Sales_Data[[#This Row],[Date]],"mmmm")</f>
        <v>February</v>
      </c>
      <c r="E766" s="2" t="str">
        <f>TEXT(Sales_Data[[#This Row],[Date]],"dddd")</f>
        <v>Wednesday</v>
      </c>
      <c r="F766" t="s">
        <v>1385</v>
      </c>
      <c r="G766">
        <v>1</v>
      </c>
      <c r="H766" s="3">
        <v>1416.87</v>
      </c>
      <c r="I766" t="s">
        <v>20</v>
      </c>
      <c r="J766" t="str">
        <f>INDEX(Location[State],MATCH(Sales_Data[[#This Row],[Zip]],Location[Zip],0))</f>
        <v>Alberta</v>
      </c>
      <c r="K766" t="str">
        <f>INDEX(Product[Product Name],MATCH(Sales_Data[[#This Row],[ProductID]],Product[ProductID],0))</f>
        <v>Pirum RP-32</v>
      </c>
      <c r="L766">
        <f>1/COUNTIFS(Sales_Data[Product Name],Sales_Data[[#This Row],[Product Name]])</f>
        <v>8.3333333333333329E-2</v>
      </c>
      <c r="M766" t="str">
        <f>INDEX(Product[Category],MATCH(Sales_Data[[#This Row],[ProductID]],Product[ProductID],0))</f>
        <v>Rural</v>
      </c>
      <c r="N766" t="str">
        <f>INDEX(Product[Segment],MATCH(Sales_Data[[#This Row],[ProductID]],Product[ProductID],0))</f>
        <v>Productivity</v>
      </c>
      <c r="O766">
        <f>INDEX(Product[ManufacturerID],MATCH(Sales_Data[[#This Row],[ProductID]],Product[ProductID],0))</f>
        <v>10</v>
      </c>
      <c r="P766" s="5" t="str">
        <f>INDEX(Manufacturer[Manufacturer Name],MATCH(Sales_Data[[#This Row],[Manufacturer ID]],Manufacturer[ManufacturerID],0))</f>
        <v>Pirum</v>
      </c>
      <c r="Q766" s="5">
        <f>1/COUNTIFS(Sales_Data[Manufacturer Name],Sales_Data[[#This Row],[Manufacturer Name]])</f>
        <v>3.8022813688212928E-3</v>
      </c>
    </row>
    <row r="767" spans="1:17" x14ac:dyDescent="0.25">
      <c r="A767">
        <v>1086</v>
      </c>
      <c r="B767" s="2">
        <v>42114</v>
      </c>
      <c r="C767" s="2" t="str">
        <f>TEXT(Sales_Data[[#This Row],[Date]],"yyyy")</f>
        <v>2015</v>
      </c>
      <c r="D767" s="2" t="str">
        <f>TEXT(Sales_Data[[#This Row],[Date]],"mmmm")</f>
        <v>April</v>
      </c>
      <c r="E767" s="2" t="str">
        <f>TEXT(Sales_Data[[#This Row],[Date]],"dddd")</f>
        <v>Monday</v>
      </c>
      <c r="F767" t="s">
        <v>1401</v>
      </c>
      <c r="G767">
        <v>1</v>
      </c>
      <c r="H767" s="3">
        <v>1322.37</v>
      </c>
      <c r="I767" t="s">
        <v>20</v>
      </c>
      <c r="J767" t="str">
        <f>INDEX(Location[State],MATCH(Sales_Data[[#This Row],[Zip]],Location[Zip],0))</f>
        <v>Alberta</v>
      </c>
      <c r="K767" t="str">
        <f>INDEX(Product[Product Name],MATCH(Sales_Data[[#This Row],[ProductID]],Product[ProductID],0))</f>
        <v>Pirum RP-32</v>
      </c>
      <c r="L767">
        <f>1/COUNTIFS(Sales_Data[Product Name],Sales_Data[[#This Row],[Product Name]])</f>
        <v>8.3333333333333329E-2</v>
      </c>
      <c r="M767" t="str">
        <f>INDEX(Product[Category],MATCH(Sales_Data[[#This Row],[ProductID]],Product[ProductID],0))</f>
        <v>Rural</v>
      </c>
      <c r="N767" t="str">
        <f>INDEX(Product[Segment],MATCH(Sales_Data[[#This Row],[ProductID]],Product[ProductID],0))</f>
        <v>Productivity</v>
      </c>
      <c r="O767">
        <f>INDEX(Product[ManufacturerID],MATCH(Sales_Data[[#This Row],[ProductID]],Product[ProductID],0))</f>
        <v>10</v>
      </c>
      <c r="P767" s="5" t="str">
        <f>INDEX(Manufacturer[Manufacturer Name],MATCH(Sales_Data[[#This Row],[Manufacturer ID]],Manufacturer[ManufacturerID],0))</f>
        <v>Pirum</v>
      </c>
      <c r="Q767" s="5">
        <f>1/COUNTIFS(Sales_Data[Manufacturer Name],Sales_Data[[#This Row],[Manufacturer Name]])</f>
        <v>3.8022813688212928E-3</v>
      </c>
    </row>
    <row r="768" spans="1:17" x14ac:dyDescent="0.25">
      <c r="A768">
        <v>1086</v>
      </c>
      <c r="B768" s="2">
        <v>42009</v>
      </c>
      <c r="C768" s="2" t="str">
        <f>TEXT(Sales_Data[[#This Row],[Date]],"yyyy")</f>
        <v>2015</v>
      </c>
      <c r="D768" s="2" t="str">
        <f>TEXT(Sales_Data[[#This Row],[Date]],"mmmm")</f>
        <v>January</v>
      </c>
      <c r="E768" s="2" t="str">
        <f>TEXT(Sales_Data[[#This Row],[Date]],"dddd")</f>
        <v>Monday</v>
      </c>
      <c r="F768" t="s">
        <v>1327</v>
      </c>
      <c r="G768">
        <v>1</v>
      </c>
      <c r="H768" s="3">
        <v>1416.87</v>
      </c>
      <c r="I768" t="s">
        <v>20</v>
      </c>
      <c r="J768" t="str">
        <f>INDEX(Location[State],MATCH(Sales_Data[[#This Row],[Zip]],Location[Zip],0))</f>
        <v>Alberta</v>
      </c>
      <c r="K768" t="str">
        <f>INDEX(Product[Product Name],MATCH(Sales_Data[[#This Row],[ProductID]],Product[ProductID],0))</f>
        <v>Pirum RP-32</v>
      </c>
      <c r="L768">
        <f>1/COUNTIFS(Sales_Data[Product Name],Sales_Data[[#This Row],[Product Name]])</f>
        <v>8.3333333333333329E-2</v>
      </c>
      <c r="M768" t="str">
        <f>INDEX(Product[Category],MATCH(Sales_Data[[#This Row],[ProductID]],Product[ProductID],0))</f>
        <v>Rural</v>
      </c>
      <c r="N768" t="str">
        <f>INDEX(Product[Segment],MATCH(Sales_Data[[#This Row],[ProductID]],Product[ProductID],0))</f>
        <v>Productivity</v>
      </c>
      <c r="O768">
        <f>INDEX(Product[ManufacturerID],MATCH(Sales_Data[[#This Row],[ProductID]],Product[ProductID],0))</f>
        <v>10</v>
      </c>
      <c r="P768" s="5" t="str">
        <f>INDEX(Manufacturer[Manufacturer Name],MATCH(Sales_Data[[#This Row],[Manufacturer ID]],Manufacturer[ManufacturerID],0))</f>
        <v>Pirum</v>
      </c>
      <c r="Q768" s="5">
        <f>1/COUNTIFS(Sales_Data[Manufacturer Name],Sales_Data[[#This Row],[Manufacturer Name]])</f>
        <v>3.8022813688212928E-3</v>
      </c>
    </row>
    <row r="769" spans="1:17" x14ac:dyDescent="0.25">
      <c r="A769">
        <v>1086</v>
      </c>
      <c r="B769" s="2">
        <v>42012</v>
      </c>
      <c r="C769" s="2" t="str">
        <f>TEXT(Sales_Data[[#This Row],[Date]],"yyyy")</f>
        <v>2015</v>
      </c>
      <c r="D769" s="2" t="str">
        <f>TEXT(Sales_Data[[#This Row],[Date]],"mmmm")</f>
        <v>January</v>
      </c>
      <c r="E769" s="2" t="str">
        <f>TEXT(Sales_Data[[#This Row],[Date]],"dddd")</f>
        <v>Thursday</v>
      </c>
      <c r="F769" t="s">
        <v>1560</v>
      </c>
      <c r="G769">
        <v>1</v>
      </c>
      <c r="H769" s="3">
        <v>1101.8699999999999</v>
      </c>
      <c r="I769" t="s">
        <v>20</v>
      </c>
      <c r="J769" t="str">
        <f>INDEX(Location[State],MATCH(Sales_Data[[#This Row],[Zip]],Location[Zip],0))</f>
        <v>British Columbia</v>
      </c>
      <c r="K769" t="str">
        <f>INDEX(Product[Product Name],MATCH(Sales_Data[[#This Row],[ProductID]],Product[ProductID],0))</f>
        <v>Pirum RP-32</v>
      </c>
      <c r="L769">
        <f>1/COUNTIFS(Sales_Data[Product Name],Sales_Data[[#This Row],[Product Name]])</f>
        <v>8.3333333333333329E-2</v>
      </c>
      <c r="M769" t="str">
        <f>INDEX(Product[Category],MATCH(Sales_Data[[#This Row],[ProductID]],Product[ProductID],0))</f>
        <v>Rural</v>
      </c>
      <c r="N769" t="str">
        <f>INDEX(Product[Segment],MATCH(Sales_Data[[#This Row],[ProductID]],Product[ProductID],0))</f>
        <v>Productivity</v>
      </c>
      <c r="O769">
        <f>INDEX(Product[ManufacturerID],MATCH(Sales_Data[[#This Row],[ProductID]],Product[ProductID],0))</f>
        <v>10</v>
      </c>
      <c r="P769" s="5" t="str">
        <f>INDEX(Manufacturer[Manufacturer Name],MATCH(Sales_Data[[#This Row],[Manufacturer ID]],Manufacturer[ManufacturerID],0))</f>
        <v>Pirum</v>
      </c>
      <c r="Q769" s="5">
        <f>1/COUNTIFS(Sales_Data[Manufacturer Name],Sales_Data[[#This Row],[Manufacturer Name]])</f>
        <v>3.8022813688212928E-3</v>
      </c>
    </row>
    <row r="770" spans="1:17" x14ac:dyDescent="0.25">
      <c r="A770">
        <v>1086</v>
      </c>
      <c r="B770" s="2">
        <v>42081</v>
      </c>
      <c r="C770" s="2" t="str">
        <f>TEXT(Sales_Data[[#This Row],[Date]],"yyyy")</f>
        <v>2015</v>
      </c>
      <c r="D770" s="2" t="str">
        <f>TEXT(Sales_Data[[#This Row],[Date]],"mmmm")</f>
        <v>March</v>
      </c>
      <c r="E770" s="2" t="str">
        <f>TEXT(Sales_Data[[#This Row],[Date]],"dddd")</f>
        <v>Wednesday</v>
      </c>
      <c r="F770" t="s">
        <v>1395</v>
      </c>
      <c r="G770">
        <v>1</v>
      </c>
      <c r="H770" s="3">
        <v>1101.8699999999999</v>
      </c>
      <c r="I770" t="s">
        <v>20</v>
      </c>
      <c r="J770" t="str">
        <f>INDEX(Location[State],MATCH(Sales_Data[[#This Row],[Zip]],Location[Zip],0))</f>
        <v>Alberta</v>
      </c>
      <c r="K770" t="str">
        <f>INDEX(Product[Product Name],MATCH(Sales_Data[[#This Row],[ProductID]],Product[ProductID],0))</f>
        <v>Pirum RP-32</v>
      </c>
      <c r="L770">
        <f>1/COUNTIFS(Sales_Data[Product Name],Sales_Data[[#This Row],[Product Name]])</f>
        <v>8.3333333333333329E-2</v>
      </c>
      <c r="M770" t="str">
        <f>INDEX(Product[Category],MATCH(Sales_Data[[#This Row],[ProductID]],Product[ProductID],0))</f>
        <v>Rural</v>
      </c>
      <c r="N770" t="str">
        <f>INDEX(Product[Segment],MATCH(Sales_Data[[#This Row],[ProductID]],Product[ProductID],0))</f>
        <v>Productivity</v>
      </c>
      <c r="O770">
        <f>INDEX(Product[ManufacturerID],MATCH(Sales_Data[[#This Row],[ProductID]],Product[ProductID],0))</f>
        <v>10</v>
      </c>
      <c r="P770" s="5" t="str">
        <f>INDEX(Manufacturer[Manufacturer Name],MATCH(Sales_Data[[#This Row],[Manufacturer ID]],Manufacturer[ManufacturerID],0))</f>
        <v>Pirum</v>
      </c>
      <c r="Q770" s="5">
        <f>1/COUNTIFS(Sales_Data[Manufacturer Name],Sales_Data[[#This Row],[Manufacturer Name]])</f>
        <v>3.8022813688212928E-3</v>
      </c>
    </row>
    <row r="771" spans="1:17" x14ac:dyDescent="0.25">
      <c r="A771">
        <v>1086</v>
      </c>
      <c r="B771" s="2">
        <v>42184</v>
      </c>
      <c r="C771" s="2" t="str">
        <f>TEXT(Sales_Data[[#This Row],[Date]],"yyyy")</f>
        <v>2015</v>
      </c>
      <c r="D771" s="2" t="str">
        <f>TEXT(Sales_Data[[#This Row],[Date]],"mmmm")</f>
        <v>June</v>
      </c>
      <c r="E771" s="2" t="str">
        <f>TEXT(Sales_Data[[#This Row],[Date]],"dddd")</f>
        <v>Monday</v>
      </c>
      <c r="F771" t="s">
        <v>1558</v>
      </c>
      <c r="G771">
        <v>1</v>
      </c>
      <c r="H771" s="3">
        <v>1101.8699999999999</v>
      </c>
      <c r="I771" t="s">
        <v>20</v>
      </c>
      <c r="J771" t="str">
        <f>INDEX(Location[State],MATCH(Sales_Data[[#This Row],[Zip]],Location[Zip],0))</f>
        <v>British Columbia</v>
      </c>
      <c r="K771" t="str">
        <f>INDEX(Product[Product Name],MATCH(Sales_Data[[#This Row],[ProductID]],Product[ProductID],0))</f>
        <v>Pirum RP-32</v>
      </c>
      <c r="L771">
        <f>1/COUNTIFS(Sales_Data[Product Name],Sales_Data[[#This Row],[Product Name]])</f>
        <v>8.3333333333333329E-2</v>
      </c>
      <c r="M771" t="str">
        <f>INDEX(Product[Category],MATCH(Sales_Data[[#This Row],[ProductID]],Product[ProductID],0))</f>
        <v>Rural</v>
      </c>
      <c r="N771" t="str">
        <f>INDEX(Product[Segment],MATCH(Sales_Data[[#This Row],[ProductID]],Product[ProductID],0))</f>
        <v>Productivity</v>
      </c>
      <c r="O771">
        <f>INDEX(Product[ManufacturerID],MATCH(Sales_Data[[#This Row],[ProductID]],Product[ProductID],0))</f>
        <v>10</v>
      </c>
      <c r="P771" s="5" t="str">
        <f>INDEX(Manufacturer[Manufacturer Name],MATCH(Sales_Data[[#This Row],[Manufacturer ID]],Manufacturer[ManufacturerID],0))</f>
        <v>Pirum</v>
      </c>
      <c r="Q771" s="5">
        <f>1/COUNTIFS(Sales_Data[Manufacturer Name],Sales_Data[[#This Row],[Manufacturer Name]])</f>
        <v>3.8022813688212928E-3</v>
      </c>
    </row>
    <row r="772" spans="1:17" x14ac:dyDescent="0.25">
      <c r="A772">
        <v>1086</v>
      </c>
      <c r="B772" s="2">
        <v>42093</v>
      </c>
      <c r="C772" s="2" t="str">
        <f>TEXT(Sales_Data[[#This Row],[Date]],"yyyy")</f>
        <v>2015</v>
      </c>
      <c r="D772" s="2" t="str">
        <f>TEXT(Sales_Data[[#This Row],[Date]],"mmmm")</f>
        <v>March</v>
      </c>
      <c r="E772" s="2" t="str">
        <f>TEXT(Sales_Data[[#This Row],[Date]],"dddd")</f>
        <v>Monday</v>
      </c>
      <c r="F772" t="s">
        <v>953</v>
      </c>
      <c r="G772">
        <v>1</v>
      </c>
      <c r="H772" s="3">
        <v>1416.87</v>
      </c>
      <c r="I772" t="s">
        <v>20</v>
      </c>
      <c r="J772" t="str">
        <f>INDEX(Location[State],MATCH(Sales_Data[[#This Row],[Zip]],Location[Zip],0))</f>
        <v>Ontario</v>
      </c>
      <c r="K772" t="str">
        <f>INDEX(Product[Product Name],MATCH(Sales_Data[[#This Row],[ProductID]],Product[ProductID],0))</f>
        <v>Pirum RP-32</v>
      </c>
      <c r="L772">
        <f>1/COUNTIFS(Sales_Data[Product Name],Sales_Data[[#This Row],[Product Name]])</f>
        <v>8.3333333333333329E-2</v>
      </c>
      <c r="M772" t="str">
        <f>INDEX(Product[Category],MATCH(Sales_Data[[#This Row],[ProductID]],Product[ProductID],0))</f>
        <v>Rural</v>
      </c>
      <c r="N772" t="str">
        <f>INDEX(Product[Segment],MATCH(Sales_Data[[#This Row],[ProductID]],Product[ProductID],0))</f>
        <v>Productivity</v>
      </c>
      <c r="O772">
        <f>INDEX(Product[ManufacturerID],MATCH(Sales_Data[[#This Row],[ProductID]],Product[ProductID],0))</f>
        <v>10</v>
      </c>
      <c r="P772" s="5" t="str">
        <f>INDEX(Manufacturer[Manufacturer Name],MATCH(Sales_Data[[#This Row],[Manufacturer ID]],Manufacturer[ManufacturerID],0))</f>
        <v>Pirum</v>
      </c>
      <c r="Q772" s="5">
        <f>1/COUNTIFS(Sales_Data[Manufacturer Name],Sales_Data[[#This Row],[Manufacturer Name]])</f>
        <v>3.8022813688212928E-3</v>
      </c>
    </row>
    <row r="773" spans="1:17" x14ac:dyDescent="0.25">
      <c r="A773">
        <v>1086</v>
      </c>
      <c r="B773" s="2">
        <v>42143</v>
      </c>
      <c r="C773" s="2" t="str">
        <f>TEXT(Sales_Data[[#This Row],[Date]],"yyyy")</f>
        <v>2015</v>
      </c>
      <c r="D773" s="2" t="str">
        <f>TEXT(Sales_Data[[#This Row],[Date]],"mmmm")</f>
        <v>May</v>
      </c>
      <c r="E773" s="2" t="str">
        <f>TEXT(Sales_Data[[#This Row],[Date]],"dddd")</f>
        <v>Tuesday</v>
      </c>
      <c r="F773" t="s">
        <v>1400</v>
      </c>
      <c r="G773">
        <v>1</v>
      </c>
      <c r="H773" s="3">
        <v>1416.87</v>
      </c>
      <c r="I773" t="s">
        <v>20</v>
      </c>
      <c r="J773" t="str">
        <f>INDEX(Location[State],MATCH(Sales_Data[[#This Row],[Zip]],Location[Zip],0))</f>
        <v>Alberta</v>
      </c>
      <c r="K773" t="str">
        <f>INDEX(Product[Product Name],MATCH(Sales_Data[[#This Row],[ProductID]],Product[ProductID],0))</f>
        <v>Pirum RP-32</v>
      </c>
      <c r="L773">
        <f>1/COUNTIFS(Sales_Data[Product Name],Sales_Data[[#This Row],[Product Name]])</f>
        <v>8.3333333333333329E-2</v>
      </c>
      <c r="M773" t="str">
        <f>INDEX(Product[Category],MATCH(Sales_Data[[#This Row],[ProductID]],Product[ProductID],0))</f>
        <v>Rural</v>
      </c>
      <c r="N773" t="str">
        <f>INDEX(Product[Segment],MATCH(Sales_Data[[#This Row],[ProductID]],Product[ProductID],0))</f>
        <v>Productivity</v>
      </c>
      <c r="O773">
        <f>INDEX(Product[ManufacturerID],MATCH(Sales_Data[[#This Row],[ProductID]],Product[ProductID],0))</f>
        <v>10</v>
      </c>
      <c r="P773" s="5" t="str">
        <f>INDEX(Manufacturer[Manufacturer Name],MATCH(Sales_Data[[#This Row],[Manufacturer ID]],Manufacturer[ManufacturerID],0))</f>
        <v>Pirum</v>
      </c>
      <c r="Q773" s="5">
        <f>1/COUNTIFS(Sales_Data[Manufacturer Name],Sales_Data[[#This Row],[Manufacturer Name]])</f>
        <v>3.8022813688212928E-3</v>
      </c>
    </row>
    <row r="774" spans="1:17" x14ac:dyDescent="0.25">
      <c r="A774">
        <v>1086</v>
      </c>
      <c r="B774" s="2">
        <v>42093</v>
      </c>
      <c r="C774" s="2" t="str">
        <f>TEXT(Sales_Data[[#This Row],[Date]],"yyyy")</f>
        <v>2015</v>
      </c>
      <c r="D774" s="2" t="str">
        <f>TEXT(Sales_Data[[#This Row],[Date]],"mmmm")</f>
        <v>March</v>
      </c>
      <c r="E774" s="2" t="str">
        <f>TEXT(Sales_Data[[#This Row],[Date]],"dddd")</f>
        <v>Monday</v>
      </c>
      <c r="F774" t="s">
        <v>1600</v>
      </c>
      <c r="G774">
        <v>1</v>
      </c>
      <c r="H774" s="3">
        <v>1322.37</v>
      </c>
      <c r="I774" t="s">
        <v>20</v>
      </c>
      <c r="J774" t="str">
        <f>INDEX(Location[State],MATCH(Sales_Data[[#This Row],[Zip]],Location[Zip],0))</f>
        <v>British Columbia</v>
      </c>
      <c r="K774" t="str">
        <f>INDEX(Product[Product Name],MATCH(Sales_Data[[#This Row],[ProductID]],Product[ProductID],0))</f>
        <v>Pirum RP-32</v>
      </c>
      <c r="L774">
        <f>1/COUNTIFS(Sales_Data[Product Name],Sales_Data[[#This Row],[Product Name]])</f>
        <v>8.3333333333333329E-2</v>
      </c>
      <c r="M774" t="str">
        <f>INDEX(Product[Category],MATCH(Sales_Data[[#This Row],[ProductID]],Product[ProductID],0))</f>
        <v>Rural</v>
      </c>
      <c r="N774" t="str">
        <f>INDEX(Product[Segment],MATCH(Sales_Data[[#This Row],[ProductID]],Product[ProductID],0))</f>
        <v>Productivity</v>
      </c>
      <c r="O774">
        <f>INDEX(Product[ManufacturerID],MATCH(Sales_Data[[#This Row],[ProductID]],Product[ProductID],0))</f>
        <v>10</v>
      </c>
      <c r="P774" s="5" t="str">
        <f>INDEX(Manufacturer[Manufacturer Name],MATCH(Sales_Data[[#This Row],[Manufacturer ID]],Manufacturer[ManufacturerID],0))</f>
        <v>Pirum</v>
      </c>
      <c r="Q774" s="5">
        <f>1/COUNTIFS(Sales_Data[Manufacturer Name],Sales_Data[[#This Row],[Manufacturer Name]])</f>
        <v>3.8022813688212928E-3</v>
      </c>
    </row>
    <row r="775" spans="1:17" x14ac:dyDescent="0.25">
      <c r="A775">
        <v>1086</v>
      </c>
      <c r="B775" s="2">
        <v>42120</v>
      </c>
      <c r="C775" s="2" t="str">
        <f>TEXT(Sales_Data[[#This Row],[Date]],"yyyy")</f>
        <v>2015</v>
      </c>
      <c r="D775" s="2" t="str">
        <f>TEXT(Sales_Data[[#This Row],[Date]],"mmmm")</f>
        <v>April</v>
      </c>
      <c r="E775" s="2" t="str">
        <f>TEXT(Sales_Data[[#This Row],[Date]],"dddd")</f>
        <v>Sunday</v>
      </c>
      <c r="F775" t="s">
        <v>1566</v>
      </c>
      <c r="G775">
        <v>1</v>
      </c>
      <c r="H775" s="3">
        <v>1416.87</v>
      </c>
      <c r="I775" t="s">
        <v>20</v>
      </c>
      <c r="J775" t="str">
        <f>INDEX(Location[State],MATCH(Sales_Data[[#This Row],[Zip]],Location[Zip],0))</f>
        <v>British Columbia</v>
      </c>
      <c r="K775" t="str">
        <f>INDEX(Product[Product Name],MATCH(Sales_Data[[#This Row],[ProductID]],Product[ProductID],0))</f>
        <v>Pirum RP-32</v>
      </c>
      <c r="L775">
        <f>1/COUNTIFS(Sales_Data[Product Name],Sales_Data[[#This Row],[Product Name]])</f>
        <v>8.3333333333333329E-2</v>
      </c>
      <c r="M775" t="str">
        <f>INDEX(Product[Category],MATCH(Sales_Data[[#This Row],[ProductID]],Product[ProductID],0))</f>
        <v>Rural</v>
      </c>
      <c r="N775" t="str">
        <f>INDEX(Product[Segment],MATCH(Sales_Data[[#This Row],[ProductID]],Product[ProductID],0))</f>
        <v>Productivity</v>
      </c>
      <c r="O775">
        <f>INDEX(Product[ManufacturerID],MATCH(Sales_Data[[#This Row],[ProductID]],Product[ProductID],0))</f>
        <v>10</v>
      </c>
      <c r="P775" s="5" t="str">
        <f>INDEX(Manufacturer[Manufacturer Name],MATCH(Sales_Data[[#This Row],[Manufacturer ID]],Manufacturer[ManufacturerID],0))</f>
        <v>Pirum</v>
      </c>
      <c r="Q775" s="5">
        <f>1/COUNTIFS(Sales_Data[Manufacturer Name],Sales_Data[[#This Row],[Manufacturer Name]])</f>
        <v>3.8022813688212928E-3</v>
      </c>
    </row>
    <row r="776" spans="1:17" x14ac:dyDescent="0.25">
      <c r="A776">
        <v>1086</v>
      </c>
      <c r="B776" s="2">
        <v>42185</v>
      </c>
      <c r="C776" s="2" t="str">
        <f>TEXT(Sales_Data[[#This Row],[Date]],"yyyy")</f>
        <v>2015</v>
      </c>
      <c r="D776" s="2" t="str">
        <f>TEXT(Sales_Data[[#This Row],[Date]],"mmmm")</f>
        <v>June</v>
      </c>
      <c r="E776" s="2" t="str">
        <f>TEXT(Sales_Data[[#This Row],[Date]],"dddd")</f>
        <v>Tuesday</v>
      </c>
      <c r="F776" t="s">
        <v>1382</v>
      </c>
      <c r="G776">
        <v>1</v>
      </c>
      <c r="H776" s="3">
        <v>1101.8699999999999</v>
      </c>
      <c r="I776" t="s">
        <v>20</v>
      </c>
      <c r="J776" t="str">
        <f>INDEX(Location[State],MATCH(Sales_Data[[#This Row],[Zip]],Location[Zip],0))</f>
        <v>Alberta</v>
      </c>
      <c r="K776" t="str">
        <f>INDEX(Product[Product Name],MATCH(Sales_Data[[#This Row],[ProductID]],Product[ProductID],0))</f>
        <v>Pirum RP-32</v>
      </c>
      <c r="L776">
        <f>1/COUNTIFS(Sales_Data[Product Name],Sales_Data[[#This Row],[Product Name]])</f>
        <v>8.3333333333333329E-2</v>
      </c>
      <c r="M776" t="str">
        <f>INDEX(Product[Category],MATCH(Sales_Data[[#This Row],[ProductID]],Product[ProductID],0))</f>
        <v>Rural</v>
      </c>
      <c r="N776" t="str">
        <f>INDEX(Product[Segment],MATCH(Sales_Data[[#This Row],[ProductID]],Product[ProductID],0))</f>
        <v>Productivity</v>
      </c>
      <c r="O776">
        <f>INDEX(Product[ManufacturerID],MATCH(Sales_Data[[#This Row],[ProductID]],Product[ProductID],0))</f>
        <v>10</v>
      </c>
      <c r="P776" s="5" t="str">
        <f>INDEX(Manufacturer[Manufacturer Name],MATCH(Sales_Data[[#This Row],[Manufacturer ID]],Manufacturer[ManufacturerID],0))</f>
        <v>Pirum</v>
      </c>
      <c r="Q776" s="5">
        <f>1/COUNTIFS(Sales_Data[Manufacturer Name],Sales_Data[[#This Row],[Manufacturer Name]])</f>
        <v>3.8022813688212928E-3</v>
      </c>
    </row>
    <row r="777" spans="1:17" x14ac:dyDescent="0.25">
      <c r="A777">
        <v>1089</v>
      </c>
      <c r="B777" s="2">
        <v>42092</v>
      </c>
      <c r="C777" s="2" t="str">
        <f>TEXT(Sales_Data[[#This Row],[Date]],"yyyy")</f>
        <v>2015</v>
      </c>
      <c r="D777" s="2" t="str">
        <f>TEXT(Sales_Data[[#This Row],[Date]],"mmmm")</f>
        <v>March</v>
      </c>
      <c r="E777" s="2" t="str">
        <f>TEXT(Sales_Data[[#This Row],[Date]],"dddd")</f>
        <v>Sunday</v>
      </c>
      <c r="F777" t="s">
        <v>974</v>
      </c>
      <c r="G777">
        <v>1</v>
      </c>
      <c r="H777" s="3">
        <v>4598.37</v>
      </c>
      <c r="I777" t="s">
        <v>20</v>
      </c>
      <c r="J777" t="str">
        <f>INDEX(Location[State],MATCH(Sales_Data[[#This Row],[Zip]],Location[Zip],0))</f>
        <v>Ontario</v>
      </c>
      <c r="K777" t="str">
        <f>INDEX(Product[Product Name],MATCH(Sales_Data[[#This Row],[ProductID]],Product[ProductID],0))</f>
        <v>Pirum RP-35</v>
      </c>
      <c r="L777">
        <f>1/COUNTIFS(Sales_Data[Product Name],Sales_Data[[#This Row],[Product Name]])</f>
        <v>1</v>
      </c>
      <c r="M777" t="str">
        <f>INDEX(Product[Category],MATCH(Sales_Data[[#This Row],[ProductID]],Product[ProductID],0))</f>
        <v>Rural</v>
      </c>
      <c r="N777" t="str">
        <f>INDEX(Product[Segment],MATCH(Sales_Data[[#This Row],[ProductID]],Product[ProductID],0))</f>
        <v>Productivity</v>
      </c>
      <c r="O777">
        <f>INDEX(Product[ManufacturerID],MATCH(Sales_Data[[#This Row],[ProductID]],Product[ProductID],0))</f>
        <v>10</v>
      </c>
      <c r="P777" s="5" t="str">
        <f>INDEX(Manufacturer[Manufacturer Name],MATCH(Sales_Data[[#This Row],[Manufacturer ID]],Manufacturer[ManufacturerID],0))</f>
        <v>Pirum</v>
      </c>
      <c r="Q777" s="5">
        <f>1/COUNTIFS(Sales_Data[Manufacturer Name],Sales_Data[[#This Row],[Manufacturer Name]])</f>
        <v>3.8022813688212928E-3</v>
      </c>
    </row>
    <row r="778" spans="1:17" x14ac:dyDescent="0.25">
      <c r="A778">
        <v>1090</v>
      </c>
      <c r="B778" s="2">
        <v>42092</v>
      </c>
      <c r="C778" s="2" t="str">
        <f>TEXT(Sales_Data[[#This Row],[Date]],"yyyy")</f>
        <v>2015</v>
      </c>
      <c r="D778" s="2" t="str">
        <f>TEXT(Sales_Data[[#This Row],[Date]],"mmmm")</f>
        <v>March</v>
      </c>
      <c r="E778" s="2" t="str">
        <f>TEXT(Sales_Data[[#This Row],[Date]],"dddd")</f>
        <v>Sunday</v>
      </c>
      <c r="F778" t="s">
        <v>974</v>
      </c>
      <c r="G778">
        <v>1</v>
      </c>
      <c r="H778" s="3">
        <v>4598.37</v>
      </c>
      <c r="I778" t="s">
        <v>20</v>
      </c>
      <c r="J778" t="str">
        <f>INDEX(Location[State],MATCH(Sales_Data[[#This Row],[Zip]],Location[Zip],0))</f>
        <v>Ontario</v>
      </c>
      <c r="K778" t="str">
        <f>INDEX(Product[Product Name],MATCH(Sales_Data[[#This Row],[ProductID]],Product[ProductID],0))</f>
        <v>Pirum RP-36</v>
      </c>
      <c r="L778">
        <f>1/COUNTIFS(Sales_Data[Product Name],Sales_Data[[#This Row],[Product Name]])</f>
        <v>1</v>
      </c>
      <c r="M778" t="str">
        <f>INDEX(Product[Category],MATCH(Sales_Data[[#This Row],[ProductID]],Product[ProductID],0))</f>
        <v>Rural</v>
      </c>
      <c r="N778" t="str">
        <f>INDEX(Product[Segment],MATCH(Sales_Data[[#This Row],[ProductID]],Product[ProductID],0))</f>
        <v>Productivity</v>
      </c>
      <c r="O778">
        <f>INDEX(Product[ManufacturerID],MATCH(Sales_Data[[#This Row],[ProductID]],Product[ProductID],0))</f>
        <v>10</v>
      </c>
      <c r="P778" s="5" t="str">
        <f>INDEX(Manufacturer[Manufacturer Name],MATCH(Sales_Data[[#This Row],[Manufacturer ID]],Manufacturer[ManufacturerID],0))</f>
        <v>Pirum</v>
      </c>
      <c r="Q778" s="5">
        <f>1/COUNTIFS(Sales_Data[Manufacturer Name],Sales_Data[[#This Row],[Manufacturer Name]])</f>
        <v>3.8022813688212928E-3</v>
      </c>
    </row>
    <row r="779" spans="1:17" x14ac:dyDescent="0.25">
      <c r="A779">
        <v>1114</v>
      </c>
      <c r="B779" s="2">
        <v>42009</v>
      </c>
      <c r="C779" s="2" t="str">
        <f>TEXT(Sales_Data[[#This Row],[Date]],"yyyy")</f>
        <v>2015</v>
      </c>
      <c r="D779" s="2" t="str">
        <f>TEXT(Sales_Data[[#This Row],[Date]],"mmmm")</f>
        <v>January</v>
      </c>
      <c r="E779" s="2" t="str">
        <f>TEXT(Sales_Data[[#This Row],[Date]],"dddd")</f>
        <v>Monday</v>
      </c>
      <c r="F779" t="s">
        <v>1215</v>
      </c>
      <c r="G779">
        <v>1</v>
      </c>
      <c r="H779" s="3">
        <v>2424.87</v>
      </c>
      <c r="I779" t="s">
        <v>20</v>
      </c>
      <c r="J779" t="str">
        <f>INDEX(Location[State],MATCH(Sales_Data[[#This Row],[Zip]],Location[Zip],0))</f>
        <v>Manitoba</v>
      </c>
      <c r="K779" t="str">
        <f>INDEX(Product[Product Name],MATCH(Sales_Data[[#This Row],[ProductID]],Product[ProductID],0))</f>
        <v>Pirum RS-02</v>
      </c>
      <c r="L779">
        <f>1/COUNTIFS(Sales_Data[Product Name],Sales_Data[[#This Row],[Product Name]])</f>
        <v>0.25</v>
      </c>
      <c r="M779" t="str">
        <f>INDEX(Product[Category],MATCH(Sales_Data[[#This Row],[ProductID]],Product[ProductID],0))</f>
        <v>Rural</v>
      </c>
      <c r="N779" t="str">
        <f>INDEX(Product[Segment],MATCH(Sales_Data[[#This Row],[ProductID]],Product[ProductID],0))</f>
        <v>Select</v>
      </c>
      <c r="O779">
        <f>INDEX(Product[ManufacturerID],MATCH(Sales_Data[[#This Row],[ProductID]],Product[ProductID],0))</f>
        <v>10</v>
      </c>
      <c r="P779" s="5" t="str">
        <f>INDEX(Manufacturer[Manufacturer Name],MATCH(Sales_Data[[#This Row],[Manufacturer ID]],Manufacturer[ManufacturerID],0))</f>
        <v>Pirum</v>
      </c>
      <c r="Q779" s="5">
        <f>1/COUNTIFS(Sales_Data[Manufacturer Name],Sales_Data[[#This Row],[Manufacturer Name]])</f>
        <v>3.8022813688212928E-3</v>
      </c>
    </row>
    <row r="780" spans="1:17" x14ac:dyDescent="0.25">
      <c r="A780">
        <v>1114</v>
      </c>
      <c r="B780" s="2">
        <v>42011</v>
      </c>
      <c r="C780" s="2" t="str">
        <f>TEXT(Sales_Data[[#This Row],[Date]],"yyyy")</f>
        <v>2015</v>
      </c>
      <c r="D780" s="2" t="str">
        <f>TEXT(Sales_Data[[#This Row],[Date]],"mmmm")</f>
        <v>January</v>
      </c>
      <c r="E780" s="2" t="str">
        <f>TEXT(Sales_Data[[#This Row],[Date]],"dddd")</f>
        <v>Wednesday</v>
      </c>
      <c r="F780" t="s">
        <v>960</v>
      </c>
      <c r="G780">
        <v>1</v>
      </c>
      <c r="H780" s="3">
        <v>2424.87</v>
      </c>
      <c r="I780" t="s">
        <v>20</v>
      </c>
      <c r="J780" t="str">
        <f>INDEX(Location[State],MATCH(Sales_Data[[#This Row],[Zip]],Location[Zip],0))</f>
        <v>Ontario</v>
      </c>
      <c r="K780" t="str">
        <f>INDEX(Product[Product Name],MATCH(Sales_Data[[#This Row],[ProductID]],Product[ProductID],0))</f>
        <v>Pirum RS-02</v>
      </c>
      <c r="L780">
        <f>1/COUNTIFS(Sales_Data[Product Name],Sales_Data[[#This Row],[Product Name]])</f>
        <v>0.25</v>
      </c>
      <c r="M780" t="str">
        <f>INDEX(Product[Category],MATCH(Sales_Data[[#This Row],[ProductID]],Product[ProductID],0))</f>
        <v>Rural</v>
      </c>
      <c r="N780" t="str">
        <f>INDEX(Product[Segment],MATCH(Sales_Data[[#This Row],[ProductID]],Product[ProductID],0))</f>
        <v>Select</v>
      </c>
      <c r="O780">
        <f>INDEX(Product[ManufacturerID],MATCH(Sales_Data[[#This Row],[ProductID]],Product[ProductID],0))</f>
        <v>10</v>
      </c>
      <c r="P780" s="5" t="str">
        <f>INDEX(Manufacturer[Manufacturer Name],MATCH(Sales_Data[[#This Row],[Manufacturer ID]],Manufacturer[ManufacturerID],0))</f>
        <v>Pirum</v>
      </c>
      <c r="Q780" s="5">
        <f>1/COUNTIFS(Sales_Data[Manufacturer Name],Sales_Data[[#This Row],[Manufacturer Name]])</f>
        <v>3.8022813688212928E-3</v>
      </c>
    </row>
    <row r="781" spans="1:17" x14ac:dyDescent="0.25">
      <c r="A781">
        <v>1114</v>
      </c>
      <c r="B781" s="2">
        <v>42120</v>
      </c>
      <c r="C781" s="2" t="str">
        <f>TEXT(Sales_Data[[#This Row],[Date]],"yyyy")</f>
        <v>2015</v>
      </c>
      <c r="D781" s="2" t="str">
        <f>TEXT(Sales_Data[[#This Row],[Date]],"mmmm")</f>
        <v>April</v>
      </c>
      <c r="E781" s="2" t="str">
        <f>TEXT(Sales_Data[[#This Row],[Date]],"dddd")</f>
        <v>Sunday</v>
      </c>
      <c r="F781" t="s">
        <v>952</v>
      </c>
      <c r="G781">
        <v>1</v>
      </c>
      <c r="H781" s="3">
        <v>2204.37</v>
      </c>
      <c r="I781" t="s">
        <v>20</v>
      </c>
      <c r="J781" t="str">
        <f>INDEX(Location[State],MATCH(Sales_Data[[#This Row],[Zip]],Location[Zip],0))</f>
        <v>Ontario</v>
      </c>
      <c r="K781" t="str">
        <f>INDEX(Product[Product Name],MATCH(Sales_Data[[#This Row],[ProductID]],Product[ProductID],0))</f>
        <v>Pirum RS-02</v>
      </c>
      <c r="L781">
        <f>1/COUNTIFS(Sales_Data[Product Name],Sales_Data[[#This Row],[Product Name]])</f>
        <v>0.25</v>
      </c>
      <c r="M781" t="str">
        <f>INDEX(Product[Category],MATCH(Sales_Data[[#This Row],[ProductID]],Product[ProductID],0))</f>
        <v>Rural</v>
      </c>
      <c r="N781" t="str">
        <f>INDEX(Product[Segment],MATCH(Sales_Data[[#This Row],[ProductID]],Product[ProductID],0))</f>
        <v>Select</v>
      </c>
      <c r="O781">
        <f>INDEX(Product[ManufacturerID],MATCH(Sales_Data[[#This Row],[ProductID]],Product[ProductID],0))</f>
        <v>10</v>
      </c>
      <c r="P781" s="5" t="str">
        <f>INDEX(Manufacturer[Manufacturer Name],MATCH(Sales_Data[[#This Row],[Manufacturer ID]],Manufacturer[ManufacturerID],0))</f>
        <v>Pirum</v>
      </c>
      <c r="Q781" s="5">
        <f>1/COUNTIFS(Sales_Data[Manufacturer Name],Sales_Data[[#This Row],[Manufacturer Name]])</f>
        <v>3.8022813688212928E-3</v>
      </c>
    </row>
    <row r="782" spans="1:17" x14ac:dyDescent="0.25">
      <c r="A782">
        <v>1114</v>
      </c>
      <c r="B782" s="2">
        <v>42120</v>
      </c>
      <c r="C782" s="2" t="str">
        <f>TEXT(Sales_Data[[#This Row],[Date]],"yyyy")</f>
        <v>2015</v>
      </c>
      <c r="D782" s="2" t="str">
        <f>TEXT(Sales_Data[[#This Row],[Date]],"mmmm")</f>
        <v>April</v>
      </c>
      <c r="E782" s="2" t="str">
        <f>TEXT(Sales_Data[[#This Row],[Date]],"dddd")</f>
        <v>Sunday</v>
      </c>
      <c r="F782" t="s">
        <v>994</v>
      </c>
      <c r="G782">
        <v>1</v>
      </c>
      <c r="H782" s="3">
        <v>2424.87</v>
      </c>
      <c r="I782" t="s">
        <v>20</v>
      </c>
      <c r="J782" t="str">
        <f>INDEX(Location[State],MATCH(Sales_Data[[#This Row],[Zip]],Location[Zip],0))</f>
        <v>Ontario</v>
      </c>
      <c r="K782" t="str">
        <f>INDEX(Product[Product Name],MATCH(Sales_Data[[#This Row],[ProductID]],Product[ProductID],0))</f>
        <v>Pirum RS-02</v>
      </c>
      <c r="L782">
        <f>1/COUNTIFS(Sales_Data[Product Name],Sales_Data[[#This Row],[Product Name]])</f>
        <v>0.25</v>
      </c>
      <c r="M782" t="str">
        <f>INDEX(Product[Category],MATCH(Sales_Data[[#This Row],[ProductID]],Product[ProductID],0))</f>
        <v>Rural</v>
      </c>
      <c r="N782" t="str">
        <f>INDEX(Product[Segment],MATCH(Sales_Data[[#This Row],[ProductID]],Product[ProductID],0))</f>
        <v>Select</v>
      </c>
      <c r="O782">
        <f>INDEX(Product[ManufacturerID],MATCH(Sales_Data[[#This Row],[ProductID]],Product[ProductID],0))</f>
        <v>10</v>
      </c>
      <c r="P782" s="5" t="str">
        <f>INDEX(Manufacturer[Manufacturer Name],MATCH(Sales_Data[[#This Row],[Manufacturer ID]],Manufacturer[ManufacturerID],0))</f>
        <v>Pirum</v>
      </c>
      <c r="Q782" s="5">
        <f>1/COUNTIFS(Sales_Data[Manufacturer Name],Sales_Data[[#This Row],[Manufacturer Name]])</f>
        <v>3.8022813688212928E-3</v>
      </c>
    </row>
    <row r="783" spans="1:17" x14ac:dyDescent="0.25">
      <c r="A783">
        <v>1115</v>
      </c>
      <c r="B783" s="2">
        <v>42102</v>
      </c>
      <c r="C783" s="2" t="str">
        <f>TEXT(Sales_Data[[#This Row],[Date]],"yyyy")</f>
        <v>2015</v>
      </c>
      <c r="D783" s="2" t="str">
        <f>TEXT(Sales_Data[[#This Row],[Date]],"mmmm")</f>
        <v>April</v>
      </c>
      <c r="E783" s="2" t="str">
        <f>TEXT(Sales_Data[[#This Row],[Date]],"dddd")</f>
        <v>Wednesday</v>
      </c>
      <c r="F783" t="s">
        <v>1559</v>
      </c>
      <c r="G783">
        <v>1</v>
      </c>
      <c r="H783" s="3">
        <v>5070.87</v>
      </c>
      <c r="I783" t="s">
        <v>20</v>
      </c>
      <c r="J783" t="str">
        <f>INDEX(Location[State],MATCH(Sales_Data[[#This Row],[Zip]],Location[Zip],0))</f>
        <v>British Columbia</v>
      </c>
      <c r="K783" t="str">
        <f>INDEX(Product[Product Name],MATCH(Sales_Data[[#This Row],[ProductID]],Product[ProductID],0))</f>
        <v>Pirum RS-03</v>
      </c>
      <c r="L783">
        <f>1/COUNTIFS(Sales_Data[Product Name],Sales_Data[[#This Row],[Product Name]])</f>
        <v>0.25</v>
      </c>
      <c r="M783" t="str">
        <f>INDEX(Product[Category],MATCH(Sales_Data[[#This Row],[ProductID]],Product[ProductID],0))</f>
        <v>Rural</v>
      </c>
      <c r="N783" t="str">
        <f>INDEX(Product[Segment],MATCH(Sales_Data[[#This Row],[ProductID]],Product[ProductID],0))</f>
        <v>Select</v>
      </c>
      <c r="O783">
        <f>INDEX(Product[ManufacturerID],MATCH(Sales_Data[[#This Row],[ProductID]],Product[ProductID],0))</f>
        <v>10</v>
      </c>
      <c r="P783" s="5" t="str">
        <f>INDEX(Manufacturer[Manufacturer Name],MATCH(Sales_Data[[#This Row],[Manufacturer ID]],Manufacturer[ManufacturerID],0))</f>
        <v>Pirum</v>
      </c>
      <c r="Q783" s="5">
        <f>1/COUNTIFS(Sales_Data[Manufacturer Name],Sales_Data[[#This Row],[Manufacturer Name]])</f>
        <v>3.8022813688212928E-3</v>
      </c>
    </row>
    <row r="784" spans="1:17" x14ac:dyDescent="0.25">
      <c r="A784">
        <v>1115</v>
      </c>
      <c r="B784" s="2">
        <v>42092</v>
      </c>
      <c r="C784" s="2" t="str">
        <f>TEXT(Sales_Data[[#This Row],[Date]],"yyyy")</f>
        <v>2015</v>
      </c>
      <c r="D784" s="2" t="str">
        <f>TEXT(Sales_Data[[#This Row],[Date]],"mmmm")</f>
        <v>March</v>
      </c>
      <c r="E784" s="2" t="str">
        <f>TEXT(Sales_Data[[#This Row],[Date]],"dddd")</f>
        <v>Sunday</v>
      </c>
      <c r="F784" t="s">
        <v>984</v>
      </c>
      <c r="G784">
        <v>1</v>
      </c>
      <c r="H784" s="3">
        <v>4755.87</v>
      </c>
      <c r="I784" t="s">
        <v>20</v>
      </c>
      <c r="J784" t="str">
        <f>INDEX(Location[State],MATCH(Sales_Data[[#This Row],[Zip]],Location[Zip],0))</f>
        <v>Ontario</v>
      </c>
      <c r="K784" t="str">
        <f>INDEX(Product[Product Name],MATCH(Sales_Data[[#This Row],[ProductID]],Product[ProductID],0))</f>
        <v>Pirum RS-03</v>
      </c>
      <c r="L784">
        <f>1/COUNTIFS(Sales_Data[Product Name],Sales_Data[[#This Row],[Product Name]])</f>
        <v>0.25</v>
      </c>
      <c r="M784" t="str">
        <f>INDEX(Product[Category],MATCH(Sales_Data[[#This Row],[ProductID]],Product[ProductID],0))</f>
        <v>Rural</v>
      </c>
      <c r="N784" t="str">
        <f>INDEX(Product[Segment],MATCH(Sales_Data[[#This Row],[ProductID]],Product[ProductID],0))</f>
        <v>Select</v>
      </c>
      <c r="O784">
        <f>INDEX(Product[ManufacturerID],MATCH(Sales_Data[[#This Row],[ProductID]],Product[ProductID],0))</f>
        <v>10</v>
      </c>
      <c r="P784" s="5" t="str">
        <f>INDEX(Manufacturer[Manufacturer Name],MATCH(Sales_Data[[#This Row],[Manufacturer ID]],Manufacturer[ManufacturerID],0))</f>
        <v>Pirum</v>
      </c>
      <c r="Q784" s="5">
        <f>1/COUNTIFS(Sales_Data[Manufacturer Name],Sales_Data[[#This Row],[Manufacturer Name]])</f>
        <v>3.8022813688212928E-3</v>
      </c>
    </row>
    <row r="785" spans="1:17" x14ac:dyDescent="0.25">
      <c r="A785">
        <v>1115</v>
      </c>
      <c r="B785" s="2">
        <v>42113</v>
      </c>
      <c r="C785" s="2" t="str">
        <f>TEXT(Sales_Data[[#This Row],[Date]],"yyyy")</f>
        <v>2015</v>
      </c>
      <c r="D785" s="2" t="str">
        <f>TEXT(Sales_Data[[#This Row],[Date]],"mmmm")</f>
        <v>April</v>
      </c>
      <c r="E785" s="2" t="str">
        <f>TEXT(Sales_Data[[#This Row],[Date]],"dddd")</f>
        <v>Sunday</v>
      </c>
      <c r="F785" t="s">
        <v>1223</v>
      </c>
      <c r="G785">
        <v>1</v>
      </c>
      <c r="H785" s="3">
        <v>4409.37</v>
      </c>
      <c r="I785" t="s">
        <v>20</v>
      </c>
      <c r="J785" t="str">
        <f>INDEX(Location[State],MATCH(Sales_Data[[#This Row],[Zip]],Location[Zip],0))</f>
        <v>Manitoba</v>
      </c>
      <c r="K785" t="str">
        <f>INDEX(Product[Product Name],MATCH(Sales_Data[[#This Row],[ProductID]],Product[ProductID],0))</f>
        <v>Pirum RS-03</v>
      </c>
      <c r="L785">
        <f>1/COUNTIFS(Sales_Data[Product Name],Sales_Data[[#This Row],[Product Name]])</f>
        <v>0.25</v>
      </c>
      <c r="M785" t="str">
        <f>INDEX(Product[Category],MATCH(Sales_Data[[#This Row],[ProductID]],Product[ProductID],0))</f>
        <v>Rural</v>
      </c>
      <c r="N785" t="str">
        <f>INDEX(Product[Segment],MATCH(Sales_Data[[#This Row],[ProductID]],Product[ProductID],0))</f>
        <v>Select</v>
      </c>
      <c r="O785">
        <f>INDEX(Product[ManufacturerID],MATCH(Sales_Data[[#This Row],[ProductID]],Product[ProductID],0))</f>
        <v>10</v>
      </c>
      <c r="P785" s="5" t="str">
        <f>INDEX(Manufacturer[Manufacturer Name],MATCH(Sales_Data[[#This Row],[Manufacturer ID]],Manufacturer[ManufacturerID],0))</f>
        <v>Pirum</v>
      </c>
      <c r="Q785" s="5">
        <f>1/COUNTIFS(Sales_Data[Manufacturer Name],Sales_Data[[#This Row],[Manufacturer Name]])</f>
        <v>3.8022813688212928E-3</v>
      </c>
    </row>
    <row r="786" spans="1:17" x14ac:dyDescent="0.25">
      <c r="A786">
        <v>1115</v>
      </c>
      <c r="B786" s="2">
        <v>42120</v>
      </c>
      <c r="C786" s="2" t="str">
        <f>TEXT(Sales_Data[[#This Row],[Date]],"yyyy")</f>
        <v>2015</v>
      </c>
      <c r="D786" s="2" t="str">
        <f>TEXT(Sales_Data[[#This Row],[Date]],"mmmm")</f>
        <v>April</v>
      </c>
      <c r="E786" s="2" t="str">
        <f>TEXT(Sales_Data[[#This Row],[Date]],"dddd")</f>
        <v>Sunday</v>
      </c>
      <c r="F786" t="s">
        <v>984</v>
      </c>
      <c r="G786">
        <v>1</v>
      </c>
      <c r="H786" s="3">
        <v>4409.37</v>
      </c>
      <c r="I786" t="s">
        <v>20</v>
      </c>
      <c r="J786" t="str">
        <f>INDEX(Location[State],MATCH(Sales_Data[[#This Row],[Zip]],Location[Zip],0))</f>
        <v>Ontario</v>
      </c>
      <c r="K786" t="str">
        <f>INDEX(Product[Product Name],MATCH(Sales_Data[[#This Row],[ProductID]],Product[ProductID],0))</f>
        <v>Pirum RS-03</v>
      </c>
      <c r="L786">
        <f>1/COUNTIFS(Sales_Data[Product Name],Sales_Data[[#This Row],[Product Name]])</f>
        <v>0.25</v>
      </c>
      <c r="M786" t="str">
        <f>INDEX(Product[Category],MATCH(Sales_Data[[#This Row],[ProductID]],Product[ProductID],0))</f>
        <v>Rural</v>
      </c>
      <c r="N786" t="str">
        <f>INDEX(Product[Segment],MATCH(Sales_Data[[#This Row],[ProductID]],Product[ProductID],0))</f>
        <v>Select</v>
      </c>
      <c r="O786">
        <f>INDEX(Product[ManufacturerID],MATCH(Sales_Data[[#This Row],[ProductID]],Product[ProductID],0))</f>
        <v>10</v>
      </c>
      <c r="P786" s="5" t="str">
        <f>INDEX(Manufacturer[Manufacturer Name],MATCH(Sales_Data[[#This Row],[Manufacturer ID]],Manufacturer[ManufacturerID],0))</f>
        <v>Pirum</v>
      </c>
      <c r="Q786" s="5">
        <f>1/COUNTIFS(Sales_Data[Manufacturer Name],Sales_Data[[#This Row],[Manufacturer Name]])</f>
        <v>3.8022813688212928E-3</v>
      </c>
    </row>
    <row r="787" spans="1:17" x14ac:dyDescent="0.25">
      <c r="A787">
        <v>1118</v>
      </c>
      <c r="B787" s="2">
        <v>42039</v>
      </c>
      <c r="C787" s="2" t="str">
        <f>TEXT(Sales_Data[[#This Row],[Date]],"yyyy")</f>
        <v>2015</v>
      </c>
      <c r="D787" s="2" t="str">
        <f>TEXT(Sales_Data[[#This Row],[Date]],"mmmm")</f>
        <v>February</v>
      </c>
      <c r="E787" s="2" t="str">
        <f>TEXT(Sales_Data[[#This Row],[Date]],"dddd")</f>
        <v>Wednesday</v>
      </c>
      <c r="F787" t="s">
        <v>1385</v>
      </c>
      <c r="G787">
        <v>1</v>
      </c>
      <c r="H787" s="3">
        <v>4409.37</v>
      </c>
      <c r="I787" t="s">
        <v>20</v>
      </c>
      <c r="J787" t="str">
        <f>INDEX(Location[State],MATCH(Sales_Data[[#This Row],[Zip]],Location[Zip],0))</f>
        <v>Alberta</v>
      </c>
      <c r="K787" t="str">
        <f>INDEX(Product[Product Name],MATCH(Sales_Data[[#This Row],[ProductID]],Product[ProductID],0))</f>
        <v>Pirum RS-06</v>
      </c>
      <c r="L787">
        <f>1/COUNTIFS(Sales_Data[Product Name],Sales_Data[[#This Row],[Product Name]])</f>
        <v>1</v>
      </c>
      <c r="M787" t="str">
        <f>INDEX(Product[Category],MATCH(Sales_Data[[#This Row],[ProductID]],Product[ProductID],0))</f>
        <v>Rural</v>
      </c>
      <c r="N787" t="str">
        <f>INDEX(Product[Segment],MATCH(Sales_Data[[#This Row],[ProductID]],Product[ProductID],0))</f>
        <v>Select</v>
      </c>
      <c r="O787">
        <f>INDEX(Product[ManufacturerID],MATCH(Sales_Data[[#This Row],[ProductID]],Product[ProductID],0))</f>
        <v>10</v>
      </c>
      <c r="P787" s="5" t="str">
        <f>INDEX(Manufacturer[Manufacturer Name],MATCH(Sales_Data[[#This Row],[Manufacturer ID]],Manufacturer[ManufacturerID],0))</f>
        <v>Pirum</v>
      </c>
      <c r="Q787" s="5">
        <f>1/COUNTIFS(Sales_Data[Manufacturer Name],Sales_Data[[#This Row],[Manufacturer Name]])</f>
        <v>3.8022813688212928E-3</v>
      </c>
    </row>
    <row r="788" spans="1:17" x14ac:dyDescent="0.25">
      <c r="A788">
        <v>1120</v>
      </c>
      <c r="B788" s="2">
        <v>42185</v>
      </c>
      <c r="C788" s="2" t="str">
        <f>TEXT(Sales_Data[[#This Row],[Date]],"yyyy")</f>
        <v>2015</v>
      </c>
      <c r="D788" s="2" t="str">
        <f>TEXT(Sales_Data[[#This Row],[Date]],"mmmm")</f>
        <v>June</v>
      </c>
      <c r="E788" s="2" t="str">
        <f>TEXT(Sales_Data[[#This Row],[Date]],"dddd")</f>
        <v>Tuesday</v>
      </c>
      <c r="F788" t="s">
        <v>839</v>
      </c>
      <c r="G788">
        <v>1</v>
      </c>
      <c r="H788" s="3">
        <v>2109.87</v>
      </c>
      <c r="I788" t="s">
        <v>20</v>
      </c>
      <c r="J788" t="str">
        <f>INDEX(Location[State],MATCH(Sales_Data[[#This Row],[Zip]],Location[Zip],0))</f>
        <v>Ontario</v>
      </c>
      <c r="K788" t="str">
        <f>INDEX(Product[Product Name],MATCH(Sales_Data[[#This Row],[ProductID]],Product[ProductID],0))</f>
        <v>Pirum RS-08</v>
      </c>
      <c r="L788">
        <f>1/COUNTIFS(Sales_Data[Product Name],Sales_Data[[#This Row],[Product Name]])</f>
        <v>0.5</v>
      </c>
      <c r="M788" t="str">
        <f>INDEX(Product[Category],MATCH(Sales_Data[[#This Row],[ProductID]],Product[ProductID],0))</f>
        <v>Rural</v>
      </c>
      <c r="N788" t="str">
        <f>INDEX(Product[Segment],MATCH(Sales_Data[[#This Row],[ProductID]],Product[ProductID],0))</f>
        <v>Select</v>
      </c>
      <c r="O788">
        <f>INDEX(Product[ManufacturerID],MATCH(Sales_Data[[#This Row],[ProductID]],Product[ProductID],0))</f>
        <v>10</v>
      </c>
      <c r="P788" s="5" t="str">
        <f>INDEX(Manufacturer[Manufacturer Name],MATCH(Sales_Data[[#This Row],[Manufacturer ID]],Manufacturer[ManufacturerID],0))</f>
        <v>Pirum</v>
      </c>
      <c r="Q788" s="5">
        <f>1/COUNTIFS(Sales_Data[Manufacturer Name],Sales_Data[[#This Row],[Manufacturer Name]])</f>
        <v>3.8022813688212928E-3</v>
      </c>
    </row>
    <row r="789" spans="1:17" x14ac:dyDescent="0.25">
      <c r="A789">
        <v>1120</v>
      </c>
      <c r="B789" s="2">
        <v>42100</v>
      </c>
      <c r="C789" s="2" t="str">
        <f>TEXT(Sales_Data[[#This Row],[Date]],"yyyy")</f>
        <v>2015</v>
      </c>
      <c r="D789" s="2" t="str">
        <f>TEXT(Sales_Data[[#This Row],[Date]],"mmmm")</f>
        <v>April</v>
      </c>
      <c r="E789" s="2" t="str">
        <f>TEXT(Sales_Data[[#This Row],[Date]],"dddd")</f>
        <v>Monday</v>
      </c>
      <c r="F789" t="s">
        <v>1202</v>
      </c>
      <c r="G789">
        <v>1</v>
      </c>
      <c r="H789" s="3">
        <v>2330.37</v>
      </c>
      <c r="I789" t="s">
        <v>20</v>
      </c>
      <c r="J789" t="str">
        <f>INDEX(Location[State],MATCH(Sales_Data[[#This Row],[Zip]],Location[Zip],0))</f>
        <v>Manitoba</v>
      </c>
      <c r="K789" t="str">
        <f>INDEX(Product[Product Name],MATCH(Sales_Data[[#This Row],[ProductID]],Product[ProductID],0))</f>
        <v>Pirum RS-08</v>
      </c>
      <c r="L789">
        <f>1/COUNTIFS(Sales_Data[Product Name],Sales_Data[[#This Row],[Product Name]])</f>
        <v>0.5</v>
      </c>
      <c r="M789" t="str">
        <f>INDEX(Product[Category],MATCH(Sales_Data[[#This Row],[ProductID]],Product[ProductID],0))</f>
        <v>Rural</v>
      </c>
      <c r="N789" t="str">
        <f>INDEX(Product[Segment],MATCH(Sales_Data[[#This Row],[ProductID]],Product[ProductID],0))</f>
        <v>Select</v>
      </c>
      <c r="O789">
        <f>INDEX(Product[ManufacturerID],MATCH(Sales_Data[[#This Row],[ProductID]],Product[ProductID],0))</f>
        <v>10</v>
      </c>
      <c r="P789" s="5" t="str">
        <f>INDEX(Manufacturer[Manufacturer Name],MATCH(Sales_Data[[#This Row],[Manufacturer ID]],Manufacturer[ManufacturerID],0))</f>
        <v>Pirum</v>
      </c>
      <c r="Q789" s="5">
        <f>1/COUNTIFS(Sales_Data[Manufacturer Name],Sales_Data[[#This Row],[Manufacturer Name]])</f>
        <v>3.8022813688212928E-3</v>
      </c>
    </row>
    <row r="790" spans="1:17" x14ac:dyDescent="0.25">
      <c r="A790">
        <v>1124</v>
      </c>
      <c r="B790" s="2">
        <v>42058</v>
      </c>
      <c r="C790" s="2" t="str">
        <f>TEXT(Sales_Data[[#This Row],[Date]],"yyyy")</f>
        <v>2015</v>
      </c>
      <c r="D790" s="2" t="str">
        <f>TEXT(Sales_Data[[#This Row],[Date]],"mmmm")</f>
        <v>February</v>
      </c>
      <c r="E790" s="2" t="str">
        <f>TEXT(Sales_Data[[#This Row],[Date]],"dddd")</f>
        <v>Monday</v>
      </c>
      <c r="F790" t="s">
        <v>840</v>
      </c>
      <c r="G790">
        <v>1</v>
      </c>
      <c r="H790" s="3">
        <v>8315.3700000000008</v>
      </c>
      <c r="I790" t="s">
        <v>20</v>
      </c>
      <c r="J790" t="str">
        <f>INDEX(Location[State],MATCH(Sales_Data[[#This Row],[Zip]],Location[Zip],0))</f>
        <v>Ontario</v>
      </c>
      <c r="K790" t="str">
        <f>INDEX(Product[Product Name],MATCH(Sales_Data[[#This Row],[ProductID]],Product[ProductID],0))</f>
        <v>Pirum UM-01</v>
      </c>
      <c r="L790">
        <f>1/COUNTIFS(Sales_Data[Product Name],Sales_Data[[#This Row],[Product Name]])</f>
        <v>1</v>
      </c>
      <c r="M790" t="str">
        <f>INDEX(Product[Category],MATCH(Sales_Data[[#This Row],[ProductID]],Product[ProductID],0))</f>
        <v>Urban</v>
      </c>
      <c r="N790" t="str">
        <f>INDEX(Product[Segment],MATCH(Sales_Data[[#This Row],[ProductID]],Product[ProductID],0))</f>
        <v>Moderation</v>
      </c>
      <c r="O790">
        <f>INDEX(Product[ManufacturerID],MATCH(Sales_Data[[#This Row],[ProductID]],Product[ProductID],0))</f>
        <v>10</v>
      </c>
      <c r="P790" s="5" t="str">
        <f>INDEX(Manufacturer[Manufacturer Name],MATCH(Sales_Data[[#This Row],[Manufacturer ID]],Manufacturer[ManufacturerID],0))</f>
        <v>Pirum</v>
      </c>
      <c r="Q790" s="5">
        <f>1/COUNTIFS(Sales_Data[Manufacturer Name],Sales_Data[[#This Row],[Manufacturer Name]])</f>
        <v>3.8022813688212928E-3</v>
      </c>
    </row>
    <row r="791" spans="1:17" x14ac:dyDescent="0.25">
      <c r="A791">
        <v>1126</v>
      </c>
      <c r="B791" s="2">
        <v>42156</v>
      </c>
      <c r="C791" s="2" t="str">
        <f>TEXT(Sales_Data[[#This Row],[Date]],"yyyy")</f>
        <v>2015</v>
      </c>
      <c r="D791" s="2" t="str">
        <f>TEXT(Sales_Data[[#This Row],[Date]],"mmmm")</f>
        <v>June</v>
      </c>
      <c r="E791" s="2" t="str">
        <f>TEXT(Sales_Data[[#This Row],[Date]],"dddd")</f>
        <v>Monday</v>
      </c>
      <c r="F791" t="s">
        <v>1334</v>
      </c>
      <c r="G791">
        <v>1</v>
      </c>
      <c r="H791" s="3">
        <v>8693.3700000000008</v>
      </c>
      <c r="I791" t="s">
        <v>20</v>
      </c>
      <c r="J791" t="str">
        <f>INDEX(Location[State],MATCH(Sales_Data[[#This Row],[Zip]],Location[Zip],0))</f>
        <v>Alberta</v>
      </c>
      <c r="K791" t="str">
        <f>INDEX(Product[Product Name],MATCH(Sales_Data[[#This Row],[ProductID]],Product[ProductID],0))</f>
        <v>Pirum UM-03</v>
      </c>
      <c r="L791">
        <f>1/COUNTIFS(Sales_Data[Product Name],Sales_Data[[#This Row],[Product Name]])</f>
        <v>0.5</v>
      </c>
      <c r="M791" t="str">
        <f>INDEX(Product[Category],MATCH(Sales_Data[[#This Row],[ProductID]],Product[ProductID],0))</f>
        <v>Urban</v>
      </c>
      <c r="N791" t="str">
        <f>INDEX(Product[Segment],MATCH(Sales_Data[[#This Row],[ProductID]],Product[ProductID],0))</f>
        <v>Moderation</v>
      </c>
      <c r="O791">
        <f>INDEX(Product[ManufacturerID],MATCH(Sales_Data[[#This Row],[ProductID]],Product[ProductID],0))</f>
        <v>10</v>
      </c>
      <c r="P791" s="5" t="str">
        <f>INDEX(Manufacturer[Manufacturer Name],MATCH(Sales_Data[[#This Row],[Manufacturer ID]],Manufacturer[ManufacturerID],0))</f>
        <v>Pirum</v>
      </c>
      <c r="Q791" s="5">
        <f>1/COUNTIFS(Sales_Data[Manufacturer Name],Sales_Data[[#This Row],[Manufacturer Name]])</f>
        <v>3.8022813688212928E-3</v>
      </c>
    </row>
    <row r="792" spans="1:17" x14ac:dyDescent="0.25">
      <c r="A792">
        <v>1126</v>
      </c>
      <c r="B792" s="2">
        <v>42093</v>
      </c>
      <c r="C792" s="2" t="str">
        <f>TEXT(Sales_Data[[#This Row],[Date]],"yyyy")</f>
        <v>2015</v>
      </c>
      <c r="D792" s="2" t="str">
        <f>TEXT(Sales_Data[[#This Row],[Date]],"mmmm")</f>
        <v>March</v>
      </c>
      <c r="E792" s="2" t="str">
        <f>TEXT(Sales_Data[[#This Row],[Date]],"dddd")</f>
        <v>Monday</v>
      </c>
      <c r="F792" t="s">
        <v>1219</v>
      </c>
      <c r="G792">
        <v>1</v>
      </c>
      <c r="H792" s="3">
        <v>8693.3700000000008</v>
      </c>
      <c r="I792" t="s">
        <v>20</v>
      </c>
      <c r="J792" t="str">
        <f>INDEX(Location[State],MATCH(Sales_Data[[#This Row],[Zip]],Location[Zip],0))</f>
        <v>Manitoba</v>
      </c>
      <c r="K792" t="str">
        <f>INDEX(Product[Product Name],MATCH(Sales_Data[[#This Row],[ProductID]],Product[ProductID],0))</f>
        <v>Pirum UM-03</v>
      </c>
      <c r="L792">
        <f>1/COUNTIFS(Sales_Data[Product Name],Sales_Data[[#This Row],[Product Name]])</f>
        <v>0.5</v>
      </c>
      <c r="M792" t="str">
        <f>INDEX(Product[Category],MATCH(Sales_Data[[#This Row],[ProductID]],Product[ProductID],0))</f>
        <v>Urban</v>
      </c>
      <c r="N792" t="str">
        <f>INDEX(Product[Segment],MATCH(Sales_Data[[#This Row],[ProductID]],Product[ProductID],0))</f>
        <v>Moderation</v>
      </c>
      <c r="O792">
        <f>INDEX(Product[ManufacturerID],MATCH(Sales_Data[[#This Row],[ProductID]],Product[ProductID],0))</f>
        <v>10</v>
      </c>
      <c r="P792" s="5" t="str">
        <f>INDEX(Manufacturer[Manufacturer Name],MATCH(Sales_Data[[#This Row],[Manufacturer ID]],Manufacturer[ManufacturerID],0))</f>
        <v>Pirum</v>
      </c>
      <c r="Q792" s="5">
        <f>1/COUNTIFS(Sales_Data[Manufacturer Name],Sales_Data[[#This Row],[Manufacturer Name]])</f>
        <v>3.8022813688212928E-3</v>
      </c>
    </row>
    <row r="793" spans="1:17" x14ac:dyDescent="0.25">
      <c r="A793">
        <v>1129</v>
      </c>
      <c r="B793" s="2">
        <v>42078</v>
      </c>
      <c r="C793" s="2" t="str">
        <f>TEXT(Sales_Data[[#This Row],[Date]],"yyyy")</f>
        <v>2015</v>
      </c>
      <c r="D793" s="2" t="str">
        <f>TEXT(Sales_Data[[#This Row],[Date]],"mmmm")</f>
        <v>March</v>
      </c>
      <c r="E793" s="2" t="str">
        <f>TEXT(Sales_Data[[#This Row],[Date]],"dddd")</f>
        <v>Sunday</v>
      </c>
      <c r="F793" t="s">
        <v>839</v>
      </c>
      <c r="G793">
        <v>1</v>
      </c>
      <c r="H793" s="3">
        <v>5543.37</v>
      </c>
      <c r="I793" t="s">
        <v>20</v>
      </c>
      <c r="J793" t="str">
        <f>INDEX(Location[State],MATCH(Sales_Data[[#This Row],[Zip]],Location[Zip],0))</f>
        <v>Ontario</v>
      </c>
      <c r="K793" t="str">
        <f>INDEX(Product[Product Name],MATCH(Sales_Data[[#This Row],[ProductID]],Product[ProductID],0))</f>
        <v>Pirum UM-06</v>
      </c>
      <c r="L793">
        <f>1/COUNTIFS(Sales_Data[Product Name],Sales_Data[[#This Row],[Product Name]])</f>
        <v>5.8823529411764705E-2</v>
      </c>
      <c r="M793" t="str">
        <f>INDEX(Product[Category],MATCH(Sales_Data[[#This Row],[ProductID]],Product[ProductID],0))</f>
        <v>Urban</v>
      </c>
      <c r="N793" t="str">
        <f>INDEX(Product[Segment],MATCH(Sales_Data[[#This Row],[ProductID]],Product[ProductID],0))</f>
        <v>Moderation</v>
      </c>
      <c r="O793">
        <f>INDEX(Product[ManufacturerID],MATCH(Sales_Data[[#This Row],[ProductID]],Product[ProductID],0))</f>
        <v>10</v>
      </c>
      <c r="P793" s="5" t="str">
        <f>INDEX(Manufacturer[Manufacturer Name],MATCH(Sales_Data[[#This Row],[Manufacturer ID]],Manufacturer[ManufacturerID],0))</f>
        <v>Pirum</v>
      </c>
      <c r="Q793" s="5">
        <f>1/COUNTIFS(Sales_Data[Manufacturer Name],Sales_Data[[#This Row],[Manufacturer Name]])</f>
        <v>3.8022813688212928E-3</v>
      </c>
    </row>
    <row r="794" spans="1:17" x14ac:dyDescent="0.25">
      <c r="A794">
        <v>1129</v>
      </c>
      <c r="B794" s="2">
        <v>42067</v>
      </c>
      <c r="C794" s="2" t="str">
        <f>TEXT(Sales_Data[[#This Row],[Date]],"yyyy")</f>
        <v>2015</v>
      </c>
      <c r="D794" s="2" t="str">
        <f>TEXT(Sales_Data[[#This Row],[Date]],"mmmm")</f>
        <v>March</v>
      </c>
      <c r="E794" s="2" t="str">
        <f>TEXT(Sales_Data[[#This Row],[Date]],"dddd")</f>
        <v>Wednesday</v>
      </c>
      <c r="F794" t="s">
        <v>1227</v>
      </c>
      <c r="G794">
        <v>1</v>
      </c>
      <c r="H794" s="3">
        <v>5543.37</v>
      </c>
      <c r="I794" t="s">
        <v>20</v>
      </c>
      <c r="J794" t="str">
        <f>INDEX(Location[State],MATCH(Sales_Data[[#This Row],[Zip]],Location[Zip],0))</f>
        <v>Manitoba</v>
      </c>
      <c r="K794" t="str">
        <f>INDEX(Product[Product Name],MATCH(Sales_Data[[#This Row],[ProductID]],Product[ProductID],0))</f>
        <v>Pirum UM-06</v>
      </c>
      <c r="L794">
        <f>1/COUNTIFS(Sales_Data[Product Name],Sales_Data[[#This Row],[Product Name]])</f>
        <v>5.8823529411764705E-2</v>
      </c>
      <c r="M794" t="str">
        <f>INDEX(Product[Category],MATCH(Sales_Data[[#This Row],[ProductID]],Product[ProductID],0))</f>
        <v>Urban</v>
      </c>
      <c r="N794" t="str">
        <f>INDEX(Product[Segment],MATCH(Sales_Data[[#This Row],[ProductID]],Product[ProductID],0))</f>
        <v>Moderation</v>
      </c>
      <c r="O794">
        <f>INDEX(Product[ManufacturerID],MATCH(Sales_Data[[#This Row],[ProductID]],Product[ProductID],0))</f>
        <v>10</v>
      </c>
      <c r="P794" s="5" t="str">
        <f>INDEX(Manufacturer[Manufacturer Name],MATCH(Sales_Data[[#This Row],[Manufacturer ID]],Manufacturer[ManufacturerID],0))</f>
        <v>Pirum</v>
      </c>
      <c r="Q794" s="5">
        <f>1/COUNTIFS(Sales_Data[Manufacturer Name],Sales_Data[[#This Row],[Manufacturer Name]])</f>
        <v>3.8022813688212928E-3</v>
      </c>
    </row>
    <row r="795" spans="1:17" x14ac:dyDescent="0.25">
      <c r="A795">
        <v>1129</v>
      </c>
      <c r="B795" s="2">
        <v>42039</v>
      </c>
      <c r="C795" s="2" t="str">
        <f>TEXT(Sales_Data[[#This Row],[Date]],"yyyy")</f>
        <v>2015</v>
      </c>
      <c r="D795" s="2" t="str">
        <f>TEXT(Sales_Data[[#This Row],[Date]],"mmmm")</f>
        <v>February</v>
      </c>
      <c r="E795" s="2" t="str">
        <f>TEXT(Sales_Data[[#This Row],[Date]],"dddd")</f>
        <v>Wednesday</v>
      </c>
      <c r="F795" t="s">
        <v>1400</v>
      </c>
      <c r="G795">
        <v>1</v>
      </c>
      <c r="H795" s="3">
        <v>5543.37</v>
      </c>
      <c r="I795" t="s">
        <v>20</v>
      </c>
      <c r="J795" t="str">
        <f>INDEX(Location[State],MATCH(Sales_Data[[#This Row],[Zip]],Location[Zip],0))</f>
        <v>Alberta</v>
      </c>
      <c r="K795" t="str">
        <f>INDEX(Product[Product Name],MATCH(Sales_Data[[#This Row],[ProductID]],Product[ProductID],0))</f>
        <v>Pirum UM-06</v>
      </c>
      <c r="L795">
        <f>1/COUNTIFS(Sales_Data[Product Name],Sales_Data[[#This Row],[Product Name]])</f>
        <v>5.8823529411764705E-2</v>
      </c>
      <c r="M795" t="str">
        <f>INDEX(Product[Category],MATCH(Sales_Data[[#This Row],[ProductID]],Product[ProductID],0))</f>
        <v>Urban</v>
      </c>
      <c r="N795" t="str">
        <f>INDEX(Product[Segment],MATCH(Sales_Data[[#This Row],[ProductID]],Product[ProductID],0))</f>
        <v>Moderation</v>
      </c>
      <c r="O795">
        <f>INDEX(Product[ManufacturerID],MATCH(Sales_Data[[#This Row],[ProductID]],Product[ProductID],0))</f>
        <v>10</v>
      </c>
      <c r="P795" s="5" t="str">
        <f>INDEX(Manufacturer[Manufacturer Name],MATCH(Sales_Data[[#This Row],[Manufacturer ID]],Manufacturer[ManufacturerID],0))</f>
        <v>Pirum</v>
      </c>
      <c r="Q795" s="5">
        <f>1/COUNTIFS(Sales_Data[Manufacturer Name],Sales_Data[[#This Row],[Manufacturer Name]])</f>
        <v>3.8022813688212928E-3</v>
      </c>
    </row>
    <row r="796" spans="1:17" x14ac:dyDescent="0.25">
      <c r="A796">
        <v>1129</v>
      </c>
      <c r="B796" s="2">
        <v>42124</v>
      </c>
      <c r="C796" s="2" t="str">
        <f>TEXT(Sales_Data[[#This Row],[Date]],"yyyy")</f>
        <v>2015</v>
      </c>
      <c r="D796" s="2" t="str">
        <f>TEXT(Sales_Data[[#This Row],[Date]],"mmmm")</f>
        <v>April</v>
      </c>
      <c r="E796" s="2" t="str">
        <f>TEXT(Sales_Data[[#This Row],[Date]],"dddd")</f>
        <v>Thursday</v>
      </c>
      <c r="F796" t="s">
        <v>1334</v>
      </c>
      <c r="G796">
        <v>1</v>
      </c>
      <c r="H796" s="3">
        <v>5543.37</v>
      </c>
      <c r="I796" t="s">
        <v>20</v>
      </c>
      <c r="J796" t="str">
        <f>INDEX(Location[State],MATCH(Sales_Data[[#This Row],[Zip]],Location[Zip],0))</f>
        <v>Alberta</v>
      </c>
      <c r="K796" t="str">
        <f>INDEX(Product[Product Name],MATCH(Sales_Data[[#This Row],[ProductID]],Product[ProductID],0))</f>
        <v>Pirum UM-06</v>
      </c>
      <c r="L796">
        <f>1/COUNTIFS(Sales_Data[Product Name],Sales_Data[[#This Row],[Product Name]])</f>
        <v>5.8823529411764705E-2</v>
      </c>
      <c r="M796" t="str">
        <f>INDEX(Product[Category],MATCH(Sales_Data[[#This Row],[ProductID]],Product[ProductID],0))</f>
        <v>Urban</v>
      </c>
      <c r="N796" t="str">
        <f>INDEX(Product[Segment],MATCH(Sales_Data[[#This Row],[ProductID]],Product[ProductID],0))</f>
        <v>Moderation</v>
      </c>
      <c r="O796">
        <f>INDEX(Product[ManufacturerID],MATCH(Sales_Data[[#This Row],[ProductID]],Product[ProductID],0))</f>
        <v>10</v>
      </c>
      <c r="P796" s="5" t="str">
        <f>INDEX(Manufacturer[Manufacturer Name],MATCH(Sales_Data[[#This Row],[Manufacturer ID]],Manufacturer[ManufacturerID],0))</f>
        <v>Pirum</v>
      </c>
      <c r="Q796" s="5">
        <f>1/COUNTIFS(Sales_Data[Manufacturer Name],Sales_Data[[#This Row],[Manufacturer Name]])</f>
        <v>3.8022813688212928E-3</v>
      </c>
    </row>
    <row r="797" spans="1:17" x14ac:dyDescent="0.25">
      <c r="A797">
        <v>1129</v>
      </c>
      <c r="B797" s="2">
        <v>42036</v>
      </c>
      <c r="C797" s="2" t="str">
        <f>TEXT(Sales_Data[[#This Row],[Date]],"yyyy")</f>
        <v>2015</v>
      </c>
      <c r="D797" s="2" t="str">
        <f>TEXT(Sales_Data[[#This Row],[Date]],"mmmm")</f>
        <v>February</v>
      </c>
      <c r="E797" s="2" t="str">
        <f>TEXT(Sales_Data[[#This Row],[Date]],"dddd")</f>
        <v>Sunday</v>
      </c>
      <c r="F797" t="s">
        <v>1346</v>
      </c>
      <c r="G797">
        <v>1</v>
      </c>
      <c r="H797" s="3">
        <v>5543.37</v>
      </c>
      <c r="I797" t="s">
        <v>20</v>
      </c>
      <c r="J797" t="str">
        <f>INDEX(Location[State],MATCH(Sales_Data[[#This Row],[Zip]],Location[Zip],0))</f>
        <v>Alberta</v>
      </c>
      <c r="K797" t="str">
        <f>INDEX(Product[Product Name],MATCH(Sales_Data[[#This Row],[ProductID]],Product[ProductID],0))</f>
        <v>Pirum UM-06</v>
      </c>
      <c r="L797">
        <f>1/COUNTIFS(Sales_Data[Product Name],Sales_Data[[#This Row],[Product Name]])</f>
        <v>5.8823529411764705E-2</v>
      </c>
      <c r="M797" t="str">
        <f>INDEX(Product[Category],MATCH(Sales_Data[[#This Row],[ProductID]],Product[ProductID],0))</f>
        <v>Urban</v>
      </c>
      <c r="N797" t="str">
        <f>INDEX(Product[Segment],MATCH(Sales_Data[[#This Row],[ProductID]],Product[ProductID],0))</f>
        <v>Moderation</v>
      </c>
      <c r="O797">
        <f>INDEX(Product[ManufacturerID],MATCH(Sales_Data[[#This Row],[ProductID]],Product[ProductID],0))</f>
        <v>10</v>
      </c>
      <c r="P797" s="5" t="str">
        <f>INDEX(Manufacturer[Manufacturer Name],MATCH(Sales_Data[[#This Row],[Manufacturer ID]],Manufacturer[ManufacturerID],0))</f>
        <v>Pirum</v>
      </c>
      <c r="Q797" s="5">
        <f>1/COUNTIFS(Sales_Data[Manufacturer Name],Sales_Data[[#This Row],[Manufacturer Name]])</f>
        <v>3.8022813688212928E-3</v>
      </c>
    </row>
    <row r="798" spans="1:17" x14ac:dyDescent="0.25">
      <c r="A798">
        <v>1129</v>
      </c>
      <c r="B798" s="2">
        <v>42018</v>
      </c>
      <c r="C798" s="2" t="str">
        <f>TEXT(Sales_Data[[#This Row],[Date]],"yyyy")</f>
        <v>2015</v>
      </c>
      <c r="D798" s="2" t="str">
        <f>TEXT(Sales_Data[[#This Row],[Date]],"mmmm")</f>
        <v>January</v>
      </c>
      <c r="E798" s="2" t="str">
        <f>TEXT(Sales_Data[[#This Row],[Date]],"dddd")</f>
        <v>Wednesday</v>
      </c>
      <c r="F798" t="s">
        <v>1209</v>
      </c>
      <c r="G798">
        <v>1</v>
      </c>
      <c r="H798" s="3">
        <v>5543.37</v>
      </c>
      <c r="I798" t="s">
        <v>20</v>
      </c>
      <c r="J798" t="str">
        <f>INDEX(Location[State],MATCH(Sales_Data[[#This Row],[Zip]],Location[Zip],0))</f>
        <v>Manitoba</v>
      </c>
      <c r="K798" t="str">
        <f>INDEX(Product[Product Name],MATCH(Sales_Data[[#This Row],[ProductID]],Product[ProductID],0))</f>
        <v>Pirum UM-06</v>
      </c>
      <c r="L798">
        <f>1/COUNTIFS(Sales_Data[Product Name],Sales_Data[[#This Row],[Product Name]])</f>
        <v>5.8823529411764705E-2</v>
      </c>
      <c r="M798" t="str">
        <f>INDEX(Product[Category],MATCH(Sales_Data[[#This Row],[ProductID]],Product[ProductID],0))</f>
        <v>Urban</v>
      </c>
      <c r="N798" t="str">
        <f>INDEX(Product[Segment],MATCH(Sales_Data[[#This Row],[ProductID]],Product[ProductID],0))</f>
        <v>Moderation</v>
      </c>
      <c r="O798">
        <f>INDEX(Product[ManufacturerID],MATCH(Sales_Data[[#This Row],[ProductID]],Product[ProductID],0))</f>
        <v>10</v>
      </c>
      <c r="P798" s="5" t="str">
        <f>INDEX(Manufacturer[Manufacturer Name],MATCH(Sales_Data[[#This Row],[Manufacturer ID]],Manufacturer[ManufacturerID],0))</f>
        <v>Pirum</v>
      </c>
      <c r="Q798" s="5">
        <f>1/COUNTIFS(Sales_Data[Manufacturer Name],Sales_Data[[#This Row],[Manufacturer Name]])</f>
        <v>3.8022813688212928E-3</v>
      </c>
    </row>
    <row r="799" spans="1:17" x14ac:dyDescent="0.25">
      <c r="A799">
        <v>1129</v>
      </c>
      <c r="B799" s="2">
        <v>42087</v>
      </c>
      <c r="C799" s="2" t="str">
        <f>TEXT(Sales_Data[[#This Row],[Date]],"yyyy")</f>
        <v>2015</v>
      </c>
      <c r="D799" s="2" t="str">
        <f>TEXT(Sales_Data[[#This Row],[Date]],"mmmm")</f>
        <v>March</v>
      </c>
      <c r="E799" s="2" t="str">
        <f>TEXT(Sales_Data[[#This Row],[Date]],"dddd")</f>
        <v>Tuesday</v>
      </c>
      <c r="F799" t="s">
        <v>1565</v>
      </c>
      <c r="G799">
        <v>1</v>
      </c>
      <c r="H799" s="3">
        <v>5543.37</v>
      </c>
      <c r="I799" t="s">
        <v>20</v>
      </c>
      <c r="J799" t="str">
        <f>INDEX(Location[State],MATCH(Sales_Data[[#This Row],[Zip]],Location[Zip],0))</f>
        <v>British Columbia</v>
      </c>
      <c r="K799" t="str">
        <f>INDEX(Product[Product Name],MATCH(Sales_Data[[#This Row],[ProductID]],Product[ProductID],0))</f>
        <v>Pirum UM-06</v>
      </c>
      <c r="L799">
        <f>1/COUNTIFS(Sales_Data[Product Name],Sales_Data[[#This Row],[Product Name]])</f>
        <v>5.8823529411764705E-2</v>
      </c>
      <c r="M799" t="str">
        <f>INDEX(Product[Category],MATCH(Sales_Data[[#This Row],[ProductID]],Product[ProductID],0))</f>
        <v>Urban</v>
      </c>
      <c r="N799" t="str">
        <f>INDEX(Product[Segment],MATCH(Sales_Data[[#This Row],[ProductID]],Product[ProductID],0))</f>
        <v>Moderation</v>
      </c>
      <c r="O799">
        <f>INDEX(Product[ManufacturerID],MATCH(Sales_Data[[#This Row],[ProductID]],Product[ProductID],0))</f>
        <v>10</v>
      </c>
      <c r="P799" s="5" t="str">
        <f>INDEX(Manufacturer[Manufacturer Name],MATCH(Sales_Data[[#This Row],[Manufacturer ID]],Manufacturer[ManufacturerID],0))</f>
        <v>Pirum</v>
      </c>
      <c r="Q799" s="5">
        <f>1/COUNTIFS(Sales_Data[Manufacturer Name],Sales_Data[[#This Row],[Manufacturer Name]])</f>
        <v>3.8022813688212928E-3</v>
      </c>
    </row>
    <row r="800" spans="1:17" x14ac:dyDescent="0.25">
      <c r="A800">
        <v>1129</v>
      </c>
      <c r="B800" s="2">
        <v>42032</v>
      </c>
      <c r="C800" s="2" t="str">
        <f>TEXT(Sales_Data[[#This Row],[Date]],"yyyy")</f>
        <v>2015</v>
      </c>
      <c r="D800" s="2" t="str">
        <f>TEXT(Sales_Data[[#This Row],[Date]],"mmmm")</f>
        <v>January</v>
      </c>
      <c r="E800" s="2" t="str">
        <f>TEXT(Sales_Data[[#This Row],[Date]],"dddd")</f>
        <v>Wednesday</v>
      </c>
      <c r="F800" t="s">
        <v>1574</v>
      </c>
      <c r="G800">
        <v>1</v>
      </c>
      <c r="H800" s="3">
        <v>5543.37</v>
      </c>
      <c r="I800" t="s">
        <v>20</v>
      </c>
      <c r="J800" t="str">
        <f>INDEX(Location[State],MATCH(Sales_Data[[#This Row],[Zip]],Location[Zip],0))</f>
        <v>British Columbia</v>
      </c>
      <c r="K800" t="str">
        <f>INDEX(Product[Product Name],MATCH(Sales_Data[[#This Row],[ProductID]],Product[ProductID],0))</f>
        <v>Pirum UM-06</v>
      </c>
      <c r="L800">
        <f>1/COUNTIFS(Sales_Data[Product Name],Sales_Data[[#This Row],[Product Name]])</f>
        <v>5.8823529411764705E-2</v>
      </c>
      <c r="M800" t="str">
        <f>INDEX(Product[Category],MATCH(Sales_Data[[#This Row],[ProductID]],Product[ProductID],0))</f>
        <v>Urban</v>
      </c>
      <c r="N800" t="str">
        <f>INDEX(Product[Segment],MATCH(Sales_Data[[#This Row],[ProductID]],Product[ProductID],0))</f>
        <v>Moderation</v>
      </c>
      <c r="O800">
        <f>INDEX(Product[ManufacturerID],MATCH(Sales_Data[[#This Row],[ProductID]],Product[ProductID],0))</f>
        <v>10</v>
      </c>
      <c r="P800" s="5" t="str">
        <f>INDEX(Manufacturer[Manufacturer Name],MATCH(Sales_Data[[#This Row],[Manufacturer ID]],Manufacturer[ManufacturerID],0))</f>
        <v>Pirum</v>
      </c>
      <c r="Q800" s="5">
        <f>1/COUNTIFS(Sales_Data[Manufacturer Name],Sales_Data[[#This Row],[Manufacturer Name]])</f>
        <v>3.8022813688212928E-3</v>
      </c>
    </row>
    <row r="801" spans="1:17" x14ac:dyDescent="0.25">
      <c r="A801">
        <v>1129</v>
      </c>
      <c r="B801" s="2">
        <v>42102</v>
      </c>
      <c r="C801" s="2" t="str">
        <f>TEXT(Sales_Data[[#This Row],[Date]],"yyyy")</f>
        <v>2015</v>
      </c>
      <c r="D801" s="2" t="str">
        <f>TEXT(Sales_Data[[#This Row],[Date]],"mmmm")</f>
        <v>April</v>
      </c>
      <c r="E801" s="2" t="str">
        <f>TEXT(Sales_Data[[#This Row],[Date]],"dddd")</f>
        <v>Wednesday</v>
      </c>
      <c r="F801" t="s">
        <v>1413</v>
      </c>
      <c r="G801">
        <v>1</v>
      </c>
      <c r="H801" s="3">
        <v>5543.37</v>
      </c>
      <c r="I801" t="s">
        <v>20</v>
      </c>
      <c r="J801" t="str">
        <f>INDEX(Location[State],MATCH(Sales_Data[[#This Row],[Zip]],Location[Zip],0))</f>
        <v>Alberta</v>
      </c>
      <c r="K801" t="str">
        <f>INDEX(Product[Product Name],MATCH(Sales_Data[[#This Row],[ProductID]],Product[ProductID],0))</f>
        <v>Pirum UM-06</v>
      </c>
      <c r="L801">
        <f>1/COUNTIFS(Sales_Data[Product Name],Sales_Data[[#This Row],[Product Name]])</f>
        <v>5.8823529411764705E-2</v>
      </c>
      <c r="M801" t="str">
        <f>INDEX(Product[Category],MATCH(Sales_Data[[#This Row],[ProductID]],Product[ProductID],0))</f>
        <v>Urban</v>
      </c>
      <c r="N801" t="str">
        <f>INDEX(Product[Segment],MATCH(Sales_Data[[#This Row],[ProductID]],Product[ProductID],0))</f>
        <v>Moderation</v>
      </c>
      <c r="O801">
        <f>INDEX(Product[ManufacturerID],MATCH(Sales_Data[[#This Row],[ProductID]],Product[ProductID],0))</f>
        <v>10</v>
      </c>
      <c r="P801" s="5" t="str">
        <f>INDEX(Manufacturer[Manufacturer Name],MATCH(Sales_Data[[#This Row],[Manufacturer ID]],Manufacturer[ManufacturerID],0))</f>
        <v>Pirum</v>
      </c>
      <c r="Q801" s="5">
        <f>1/COUNTIFS(Sales_Data[Manufacturer Name],Sales_Data[[#This Row],[Manufacturer Name]])</f>
        <v>3.8022813688212928E-3</v>
      </c>
    </row>
    <row r="802" spans="1:17" x14ac:dyDescent="0.25">
      <c r="A802">
        <v>1129</v>
      </c>
      <c r="B802" s="2">
        <v>42145</v>
      </c>
      <c r="C802" s="2" t="str">
        <f>TEXT(Sales_Data[[#This Row],[Date]],"yyyy")</f>
        <v>2015</v>
      </c>
      <c r="D802" s="2" t="str">
        <f>TEXT(Sales_Data[[#This Row],[Date]],"mmmm")</f>
        <v>May</v>
      </c>
      <c r="E802" s="2" t="str">
        <f>TEXT(Sales_Data[[#This Row],[Date]],"dddd")</f>
        <v>Thursday</v>
      </c>
      <c r="F802" t="s">
        <v>1330</v>
      </c>
      <c r="G802">
        <v>1</v>
      </c>
      <c r="H802" s="3">
        <v>5543.37</v>
      </c>
      <c r="I802" t="s">
        <v>20</v>
      </c>
      <c r="J802" t="str">
        <f>INDEX(Location[State],MATCH(Sales_Data[[#This Row],[Zip]],Location[Zip],0))</f>
        <v>Alberta</v>
      </c>
      <c r="K802" t="str">
        <f>INDEX(Product[Product Name],MATCH(Sales_Data[[#This Row],[ProductID]],Product[ProductID],0))</f>
        <v>Pirum UM-06</v>
      </c>
      <c r="L802">
        <f>1/COUNTIFS(Sales_Data[Product Name],Sales_Data[[#This Row],[Product Name]])</f>
        <v>5.8823529411764705E-2</v>
      </c>
      <c r="M802" t="str">
        <f>INDEX(Product[Category],MATCH(Sales_Data[[#This Row],[ProductID]],Product[ProductID],0))</f>
        <v>Urban</v>
      </c>
      <c r="N802" t="str">
        <f>INDEX(Product[Segment],MATCH(Sales_Data[[#This Row],[ProductID]],Product[ProductID],0))</f>
        <v>Moderation</v>
      </c>
      <c r="O802">
        <f>INDEX(Product[ManufacturerID],MATCH(Sales_Data[[#This Row],[ProductID]],Product[ProductID],0))</f>
        <v>10</v>
      </c>
      <c r="P802" s="5" t="str">
        <f>INDEX(Manufacturer[Manufacturer Name],MATCH(Sales_Data[[#This Row],[Manufacturer ID]],Manufacturer[ManufacturerID],0))</f>
        <v>Pirum</v>
      </c>
      <c r="Q802" s="5">
        <f>1/COUNTIFS(Sales_Data[Manufacturer Name],Sales_Data[[#This Row],[Manufacturer Name]])</f>
        <v>3.8022813688212928E-3</v>
      </c>
    </row>
    <row r="803" spans="1:17" x14ac:dyDescent="0.25">
      <c r="A803">
        <v>1129</v>
      </c>
      <c r="B803" s="2">
        <v>42152</v>
      </c>
      <c r="C803" s="2" t="str">
        <f>TEXT(Sales_Data[[#This Row],[Date]],"yyyy")</f>
        <v>2015</v>
      </c>
      <c r="D803" s="2" t="str">
        <f>TEXT(Sales_Data[[#This Row],[Date]],"mmmm")</f>
        <v>May</v>
      </c>
      <c r="E803" s="2" t="str">
        <f>TEXT(Sales_Data[[#This Row],[Date]],"dddd")</f>
        <v>Thursday</v>
      </c>
      <c r="F803" t="s">
        <v>1346</v>
      </c>
      <c r="G803">
        <v>1</v>
      </c>
      <c r="H803" s="3">
        <v>5543.37</v>
      </c>
      <c r="I803" t="s">
        <v>20</v>
      </c>
      <c r="J803" t="str">
        <f>INDEX(Location[State],MATCH(Sales_Data[[#This Row],[Zip]],Location[Zip],0))</f>
        <v>Alberta</v>
      </c>
      <c r="K803" t="str">
        <f>INDEX(Product[Product Name],MATCH(Sales_Data[[#This Row],[ProductID]],Product[ProductID],0))</f>
        <v>Pirum UM-06</v>
      </c>
      <c r="L803">
        <f>1/COUNTIFS(Sales_Data[Product Name],Sales_Data[[#This Row],[Product Name]])</f>
        <v>5.8823529411764705E-2</v>
      </c>
      <c r="M803" t="str">
        <f>INDEX(Product[Category],MATCH(Sales_Data[[#This Row],[ProductID]],Product[ProductID],0))</f>
        <v>Urban</v>
      </c>
      <c r="N803" t="str">
        <f>INDEX(Product[Segment],MATCH(Sales_Data[[#This Row],[ProductID]],Product[ProductID],0))</f>
        <v>Moderation</v>
      </c>
      <c r="O803">
        <f>INDEX(Product[ManufacturerID],MATCH(Sales_Data[[#This Row],[ProductID]],Product[ProductID],0))</f>
        <v>10</v>
      </c>
      <c r="P803" s="5" t="str">
        <f>INDEX(Manufacturer[Manufacturer Name],MATCH(Sales_Data[[#This Row],[Manufacturer ID]],Manufacturer[ManufacturerID],0))</f>
        <v>Pirum</v>
      </c>
      <c r="Q803" s="5">
        <f>1/COUNTIFS(Sales_Data[Manufacturer Name],Sales_Data[[#This Row],[Manufacturer Name]])</f>
        <v>3.8022813688212928E-3</v>
      </c>
    </row>
    <row r="804" spans="1:17" x14ac:dyDescent="0.25">
      <c r="A804">
        <v>1129</v>
      </c>
      <c r="B804" s="2">
        <v>42113</v>
      </c>
      <c r="C804" s="2" t="str">
        <f>TEXT(Sales_Data[[#This Row],[Date]],"yyyy")</f>
        <v>2015</v>
      </c>
      <c r="D804" s="2" t="str">
        <f>TEXT(Sales_Data[[#This Row],[Date]],"mmmm")</f>
        <v>April</v>
      </c>
      <c r="E804" s="2" t="str">
        <f>TEXT(Sales_Data[[#This Row],[Date]],"dddd")</f>
        <v>Sunday</v>
      </c>
      <c r="F804" t="s">
        <v>1559</v>
      </c>
      <c r="G804">
        <v>1</v>
      </c>
      <c r="H804" s="3">
        <v>5543.37</v>
      </c>
      <c r="I804" t="s">
        <v>20</v>
      </c>
      <c r="J804" t="str">
        <f>INDEX(Location[State],MATCH(Sales_Data[[#This Row],[Zip]],Location[Zip],0))</f>
        <v>British Columbia</v>
      </c>
      <c r="K804" t="str">
        <f>INDEX(Product[Product Name],MATCH(Sales_Data[[#This Row],[ProductID]],Product[ProductID],0))</f>
        <v>Pirum UM-06</v>
      </c>
      <c r="L804">
        <f>1/COUNTIFS(Sales_Data[Product Name],Sales_Data[[#This Row],[Product Name]])</f>
        <v>5.8823529411764705E-2</v>
      </c>
      <c r="M804" t="str">
        <f>INDEX(Product[Category],MATCH(Sales_Data[[#This Row],[ProductID]],Product[ProductID],0))</f>
        <v>Urban</v>
      </c>
      <c r="N804" t="str">
        <f>INDEX(Product[Segment],MATCH(Sales_Data[[#This Row],[ProductID]],Product[ProductID],0))</f>
        <v>Moderation</v>
      </c>
      <c r="O804">
        <f>INDEX(Product[ManufacturerID],MATCH(Sales_Data[[#This Row],[ProductID]],Product[ProductID],0))</f>
        <v>10</v>
      </c>
      <c r="P804" s="5" t="str">
        <f>INDEX(Manufacturer[Manufacturer Name],MATCH(Sales_Data[[#This Row],[Manufacturer ID]],Manufacturer[ManufacturerID],0))</f>
        <v>Pirum</v>
      </c>
      <c r="Q804" s="5">
        <f>1/COUNTIFS(Sales_Data[Manufacturer Name],Sales_Data[[#This Row],[Manufacturer Name]])</f>
        <v>3.8022813688212928E-3</v>
      </c>
    </row>
    <row r="805" spans="1:17" x14ac:dyDescent="0.25">
      <c r="A805">
        <v>1129</v>
      </c>
      <c r="B805" s="2">
        <v>42113</v>
      </c>
      <c r="C805" s="2" t="str">
        <f>TEXT(Sales_Data[[#This Row],[Date]],"yyyy")</f>
        <v>2015</v>
      </c>
      <c r="D805" s="2" t="str">
        <f>TEXT(Sales_Data[[#This Row],[Date]],"mmmm")</f>
        <v>April</v>
      </c>
      <c r="E805" s="2" t="str">
        <f>TEXT(Sales_Data[[#This Row],[Date]],"dddd")</f>
        <v>Sunday</v>
      </c>
      <c r="F805" t="s">
        <v>1569</v>
      </c>
      <c r="G805">
        <v>1</v>
      </c>
      <c r="H805" s="3">
        <v>5543.37</v>
      </c>
      <c r="I805" t="s">
        <v>20</v>
      </c>
      <c r="J805" t="str">
        <f>INDEX(Location[State],MATCH(Sales_Data[[#This Row],[Zip]],Location[Zip],0))</f>
        <v>British Columbia</v>
      </c>
      <c r="K805" t="str">
        <f>INDEX(Product[Product Name],MATCH(Sales_Data[[#This Row],[ProductID]],Product[ProductID],0))</f>
        <v>Pirum UM-06</v>
      </c>
      <c r="L805">
        <f>1/COUNTIFS(Sales_Data[Product Name],Sales_Data[[#This Row],[Product Name]])</f>
        <v>5.8823529411764705E-2</v>
      </c>
      <c r="M805" t="str">
        <f>INDEX(Product[Category],MATCH(Sales_Data[[#This Row],[ProductID]],Product[ProductID],0))</f>
        <v>Urban</v>
      </c>
      <c r="N805" t="str">
        <f>INDEX(Product[Segment],MATCH(Sales_Data[[#This Row],[ProductID]],Product[ProductID],0))</f>
        <v>Moderation</v>
      </c>
      <c r="O805">
        <f>INDEX(Product[ManufacturerID],MATCH(Sales_Data[[#This Row],[ProductID]],Product[ProductID],0))</f>
        <v>10</v>
      </c>
      <c r="P805" s="5" t="str">
        <f>INDEX(Manufacturer[Manufacturer Name],MATCH(Sales_Data[[#This Row],[Manufacturer ID]],Manufacturer[ManufacturerID],0))</f>
        <v>Pirum</v>
      </c>
      <c r="Q805" s="5">
        <f>1/COUNTIFS(Sales_Data[Manufacturer Name],Sales_Data[[#This Row],[Manufacturer Name]])</f>
        <v>3.8022813688212928E-3</v>
      </c>
    </row>
    <row r="806" spans="1:17" x14ac:dyDescent="0.25">
      <c r="A806">
        <v>1129</v>
      </c>
      <c r="B806" s="2">
        <v>42171</v>
      </c>
      <c r="C806" s="2" t="str">
        <f>TEXT(Sales_Data[[#This Row],[Date]],"yyyy")</f>
        <v>2015</v>
      </c>
      <c r="D806" s="2" t="str">
        <f>TEXT(Sales_Data[[#This Row],[Date]],"mmmm")</f>
        <v>June</v>
      </c>
      <c r="E806" s="2" t="str">
        <f>TEXT(Sales_Data[[#This Row],[Date]],"dddd")</f>
        <v>Tuesday</v>
      </c>
      <c r="F806" t="s">
        <v>1400</v>
      </c>
      <c r="G806">
        <v>1</v>
      </c>
      <c r="H806" s="3">
        <v>5826.87</v>
      </c>
      <c r="I806" t="s">
        <v>20</v>
      </c>
      <c r="J806" t="str">
        <f>INDEX(Location[State],MATCH(Sales_Data[[#This Row],[Zip]],Location[Zip],0))</f>
        <v>Alberta</v>
      </c>
      <c r="K806" t="str">
        <f>INDEX(Product[Product Name],MATCH(Sales_Data[[#This Row],[ProductID]],Product[ProductID],0))</f>
        <v>Pirum UM-06</v>
      </c>
      <c r="L806">
        <f>1/COUNTIFS(Sales_Data[Product Name],Sales_Data[[#This Row],[Product Name]])</f>
        <v>5.8823529411764705E-2</v>
      </c>
      <c r="M806" t="str">
        <f>INDEX(Product[Category],MATCH(Sales_Data[[#This Row],[ProductID]],Product[ProductID],0))</f>
        <v>Urban</v>
      </c>
      <c r="N806" t="str">
        <f>INDEX(Product[Segment],MATCH(Sales_Data[[#This Row],[ProductID]],Product[ProductID],0))</f>
        <v>Moderation</v>
      </c>
      <c r="O806">
        <f>INDEX(Product[ManufacturerID],MATCH(Sales_Data[[#This Row],[ProductID]],Product[ProductID],0))</f>
        <v>10</v>
      </c>
      <c r="P806" s="5" t="str">
        <f>INDEX(Manufacturer[Manufacturer Name],MATCH(Sales_Data[[#This Row],[Manufacturer ID]],Manufacturer[ManufacturerID],0))</f>
        <v>Pirum</v>
      </c>
      <c r="Q806" s="5">
        <f>1/COUNTIFS(Sales_Data[Manufacturer Name],Sales_Data[[#This Row],[Manufacturer Name]])</f>
        <v>3.8022813688212928E-3</v>
      </c>
    </row>
    <row r="807" spans="1:17" x14ac:dyDescent="0.25">
      <c r="A807">
        <v>1129</v>
      </c>
      <c r="B807" s="2">
        <v>42135</v>
      </c>
      <c r="C807" s="2" t="str">
        <f>TEXT(Sales_Data[[#This Row],[Date]],"yyyy")</f>
        <v>2015</v>
      </c>
      <c r="D807" s="2" t="str">
        <f>TEXT(Sales_Data[[#This Row],[Date]],"mmmm")</f>
        <v>May</v>
      </c>
      <c r="E807" s="2" t="str">
        <f>TEXT(Sales_Data[[#This Row],[Date]],"dddd")</f>
        <v>Monday</v>
      </c>
      <c r="F807" t="s">
        <v>1600</v>
      </c>
      <c r="G807">
        <v>1</v>
      </c>
      <c r="H807" s="3">
        <v>5543.37</v>
      </c>
      <c r="I807" t="s">
        <v>20</v>
      </c>
      <c r="J807" t="str">
        <f>INDEX(Location[State],MATCH(Sales_Data[[#This Row],[Zip]],Location[Zip],0))</f>
        <v>British Columbia</v>
      </c>
      <c r="K807" t="str">
        <f>INDEX(Product[Product Name],MATCH(Sales_Data[[#This Row],[ProductID]],Product[ProductID],0))</f>
        <v>Pirum UM-06</v>
      </c>
      <c r="L807">
        <f>1/COUNTIFS(Sales_Data[Product Name],Sales_Data[[#This Row],[Product Name]])</f>
        <v>5.8823529411764705E-2</v>
      </c>
      <c r="M807" t="str">
        <f>INDEX(Product[Category],MATCH(Sales_Data[[#This Row],[ProductID]],Product[ProductID],0))</f>
        <v>Urban</v>
      </c>
      <c r="N807" t="str">
        <f>INDEX(Product[Segment],MATCH(Sales_Data[[#This Row],[ProductID]],Product[ProductID],0))</f>
        <v>Moderation</v>
      </c>
      <c r="O807">
        <f>INDEX(Product[ManufacturerID],MATCH(Sales_Data[[#This Row],[ProductID]],Product[ProductID],0))</f>
        <v>10</v>
      </c>
      <c r="P807" s="5" t="str">
        <f>INDEX(Manufacturer[Manufacturer Name],MATCH(Sales_Data[[#This Row],[Manufacturer ID]],Manufacturer[ManufacturerID],0))</f>
        <v>Pirum</v>
      </c>
      <c r="Q807" s="5">
        <f>1/COUNTIFS(Sales_Data[Manufacturer Name],Sales_Data[[#This Row],[Manufacturer Name]])</f>
        <v>3.8022813688212928E-3</v>
      </c>
    </row>
    <row r="808" spans="1:17" x14ac:dyDescent="0.25">
      <c r="A808">
        <v>1129</v>
      </c>
      <c r="B808" s="2">
        <v>42152</v>
      </c>
      <c r="C808" s="2" t="str">
        <f>TEXT(Sales_Data[[#This Row],[Date]],"yyyy")</f>
        <v>2015</v>
      </c>
      <c r="D808" s="2" t="str">
        <f>TEXT(Sales_Data[[#This Row],[Date]],"mmmm")</f>
        <v>May</v>
      </c>
      <c r="E808" s="2" t="str">
        <f>TEXT(Sales_Data[[#This Row],[Date]],"dddd")</f>
        <v>Thursday</v>
      </c>
      <c r="F808" t="s">
        <v>839</v>
      </c>
      <c r="G808">
        <v>1</v>
      </c>
      <c r="H808" s="3">
        <v>5448.87</v>
      </c>
      <c r="I808" t="s">
        <v>20</v>
      </c>
      <c r="J808" t="str">
        <f>INDEX(Location[State],MATCH(Sales_Data[[#This Row],[Zip]],Location[Zip],0))</f>
        <v>Ontario</v>
      </c>
      <c r="K808" t="str">
        <f>INDEX(Product[Product Name],MATCH(Sales_Data[[#This Row],[ProductID]],Product[ProductID],0))</f>
        <v>Pirum UM-06</v>
      </c>
      <c r="L808">
        <f>1/COUNTIFS(Sales_Data[Product Name],Sales_Data[[#This Row],[Product Name]])</f>
        <v>5.8823529411764705E-2</v>
      </c>
      <c r="M808" t="str">
        <f>INDEX(Product[Category],MATCH(Sales_Data[[#This Row],[ProductID]],Product[ProductID],0))</f>
        <v>Urban</v>
      </c>
      <c r="N808" t="str">
        <f>INDEX(Product[Segment],MATCH(Sales_Data[[#This Row],[ProductID]],Product[ProductID],0))</f>
        <v>Moderation</v>
      </c>
      <c r="O808">
        <f>INDEX(Product[ManufacturerID],MATCH(Sales_Data[[#This Row],[ProductID]],Product[ProductID],0))</f>
        <v>10</v>
      </c>
      <c r="P808" s="5" t="str">
        <f>INDEX(Manufacturer[Manufacturer Name],MATCH(Sales_Data[[#This Row],[Manufacturer ID]],Manufacturer[ManufacturerID],0))</f>
        <v>Pirum</v>
      </c>
      <c r="Q808" s="5">
        <f>1/COUNTIFS(Sales_Data[Manufacturer Name],Sales_Data[[#This Row],[Manufacturer Name]])</f>
        <v>3.8022813688212928E-3</v>
      </c>
    </row>
    <row r="809" spans="1:17" x14ac:dyDescent="0.25">
      <c r="A809">
        <v>1129</v>
      </c>
      <c r="B809" s="2">
        <v>42085</v>
      </c>
      <c r="C809" s="2" t="str">
        <f>TEXT(Sales_Data[[#This Row],[Date]],"yyyy")</f>
        <v>2015</v>
      </c>
      <c r="D809" s="2" t="str">
        <f>TEXT(Sales_Data[[#This Row],[Date]],"mmmm")</f>
        <v>March</v>
      </c>
      <c r="E809" s="2" t="str">
        <f>TEXT(Sales_Data[[#This Row],[Date]],"dddd")</f>
        <v>Sunday</v>
      </c>
      <c r="F809" t="s">
        <v>394</v>
      </c>
      <c r="G809">
        <v>1</v>
      </c>
      <c r="H809" s="3">
        <v>5543.37</v>
      </c>
      <c r="I809" t="s">
        <v>20</v>
      </c>
      <c r="J809" t="str">
        <f>INDEX(Location[State],MATCH(Sales_Data[[#This Row],[Zip]],Location[Zip],0))</f>
        <v>Quebec</v>
      </c>
      <c r="K809" t="str">
        <f>INDEX(Product[Product Name],MATCH(Sales_Data[[#This Row],[ProductID]],Product[ProductID],0))</f>
        <v>Pirum UM-06</v>
      </c>
      <c r="L809">
        <f>1/COUNTIFS(Sales_Data[Product Name],Sales_Data[[#This Row],[Product Name]])</f>
        <v>5.8823529411764705E-2</v>
      </c>
      <c r="M809" t="str">
        <f>INDEX(Product[Category],MATCH(Sales_Data[[#This Row],[ProductID]],Product[ProductID],0))</f>
        <v>Urban</v>
      </c>
      <c r="N809" t="str">
        <f>INDEX(Product[Segment],MATCH(Sales_Data[[#This Row],[ProductID]],Product[ProductID],0))</f>
        <v>Moderation</v>
      </c>
      <c r="O809">
        <f>INDEX(Product[ManufacturerID],MATCH(Sales_Data[[#This Row],[ProductID]],Product[ProductID],0))</f>
        <v>10</v>
      </c>
      <c r="P809" s="5" t="str">
        <f>INDEX(Manufacturer[Manufacturer Name],MATCH(Sales_Data[[#This Row],[Manufacturer ID]],Manufacturer[ManufacturerID],0))</f>
        <v>Pirum</v>
      </c>
      <c r="Q809" s="5">
        <f>1/COUNTIFS(Sales_Data[Manufacturer Name],Sales_Data[[#This Row],[Manufacturer Name]])</f>
        <v>3.8022813688212928E-3</v>
      </c>
    </row>
    <row r="810" spans="1:17" x14ac:dyDescent="0.25">
      <c r="A810">
        <v>1134</v>
      </c>
      <c r="B810" s="2">
        <v>42012</v>
      </c>
      <c r="C810" s="2" t="str">
        <f>TEXT(Sales_Data[[#This Row],[Date]],"yyyy")</f>
        <v>2015</v>
      </c>
      <c r="D810" s="2" t="str">
        <f>TEXT(Sales_Data[[#This Row],[Date]],"mmmm")</f>
        <v>January</v>
      </c>
      <c r="E810" s="2" t="str">
        <f>TEXT(Sales_Data[[#This Row],[Date]],"dddd")</f>
        <v>Thursday</v>
      </c>
      <c r="F810" t="s">
        <v>842</v>
      </c>
      <c r="G810">
        <v>1</v>
      </c>
      <c r="H810" s="3">
        <v>10583.37</v>
      </c>
      <c r="I810" t="s">
        <v>20</v>
      </c>
      <c r="J810" t="str">
        <f>INDEX(Location[State],MATCH(Sales_Data[[#This Row],[Zip]],Location[Zip],0))</f>
        <v>Ontario</v>
      </c>
      <c r="K810" t="str">
        <f>INDEX(Product[Product Name],MATCH(Sales_Data[[#This Row],[ProductID]],Product[ProductID],0))</f>
        <v>Pirum UM-11</v>
      </c>
      <c r="L810">
        <f>1/COUNTIFS(Sales_Data[Product Name],Sales_Data[[#This Row],[Product Name]])</f>
        <v>0.2</v>
      </c>
      <c r="M810" t="str">
        <f>INDEX(Product[Category],MATCH(Sales_Data[[#This Row],[ProductID]],Product[ProductID],0))</f>
        <v>Urban</v>
      </c>
      <c r="N810" t="str">
        <f>INDEX(Product[Segment],MATCH(Sales_Data[[#This Row],[ProductID]],Product[ProductID],0))</f>
        <v>Moderation</v>
      </c>
      <c r="O810">
        <f>INDEX(Product[ManufacturerID],MATCH(Sales_Data[[#This Row],[ProductID]],Product[ProductID],0))</f>
        <v>10</v>
      </c>
      <c r="P810" s="5" t="str">
        <f>INDEX(Manufacturer[Manufacturer Name],MATCH(Sales_Data[[#This Row],[Manufacturer ID]],Manufacturer[ManufacturerID],0))</f>
        <v>Pirum</v>
      </c>
      <c r="Q810" s="5">
        <f>1/COUNTIFS(Sales_Data[Manufacturer Name],Sales_Data[[#This Row],[Manufacturer Name]])</f>
        <v>3.8022813688212928E-3</v>
      </c>
    </row>
    <row r="811" spans="1:17" x14ac:dyDescent="0.25">
      <c r="A811">
        <v>1134</v>
      </c>
      <c r="B811" s="2">
        <v>42100</v>
      </c>
      <c r="C811" s="2" t="str">
        <f>TEXT(Sales_Data[[#This Row],[Date]],"yyyy")</f>
        <v>2015</v>
      </c>
      <c r="D811" s="2" t="str">
        <f>TEXT(Sales_Data[[#This Row],[Date]],"mmmm")</f>
        <v>April</v>
      </c>
      <c r="E811" s="2" t="str">
        <f>TEXT(Sales_Data[[#This Row],[Date]],"dddd")</f>
        <v>Monday</v>
      </c>
      <c r="F811" t="s">
        <v>1400</v>
      </c>
      <c r="G811">
        <v>1</v>
      </c>
      <c r="H811" s="3">
        <v>10583.37</v>
      </c>
      <c r="I811" t="s">
        <v>20</v>
      </c>
      <c r="J811" t="str">
        <f>INDEX(Location[State],MATCH(Sales_Data[[#This Row],[Zip]],Location[Zip],0))</f>
        <v>Alberta</v>
      </c>
      <c r="K811" t="str">
        <f>INDEX(Product[Product Name],MATCH(Sales_Data[[#This Row],[ProductID]],Product[ProductID],0))</f>
        <v>Pirum UM-11</v>
      </c>
      <c r="L811">
        <f>1/COUNTIFS(Sales_Data[Product Name],Sales_Data[[#This Row],[Product Name]])</f>
        <v>0.2</v>
      </c>
      <c r="M811" t="str">
        <f>INDEX(Product[Category],MATCH(Sales_Data[[#This Row],[ProductID]],Product[ProductID],0))</f>
        <v>Urban</v>
      </c>
      <c r="N811" t="str">
        <f>INDEX(Product[Segment],MATCH(Sales_Data[[#This Row],[ProductID]],Product[ProductID],0))</f>
        <v>Moderation</v>
      </c>
      <c r="O811">
        <f>INDEX(Product[ManufacturerID],MATCH(Sales_Data[[#This Row],[ProductID]],Product[ProductID],0))</f>
        <v>10</v>
      </c>
      <c r="P811" s="5" t="str">
        <f>INDEX(Manufacturer[Manufacturer Name],MATCH(Sales_Data[[#This Row],[Manufacturer ID]],Manufacturer[ManufacturerID],0))</f>
        <v>Pirum</v>
      </c>
      <c r="Q811" s="5">
        <f>1/COUNTIFS(Sales_Data[Manufacturer Name],Sales_Data[[#This Row],[Manufacturer Name]])</f>
        <v>3.8022813688212928E-3</v>
      </c>
    </row>
    <row r="812" spans="1:17" x14ac:dyDescent="0.25">
      <c r="A812">
        <v>1134</v>
      </c>
      <c r="B812" s="2">
        <v>42109</v>
      </c>
      <c r="C812" s="2" t="str">
        <f>TEXT(Sales_Data[[#This Row],[Date]],"yyyy")</f>
        <v>2015</v>
      </c>
      <c r="D812" s="2" t="str">
        <f>TEXT(Sales_Data[[#This Row],[Date]],"mmmm")</f>
        <v>April</v>
      </c>
      <c r="E812" s="2" t="str">
        <f>TEXT(Sales_Data[[#This Row],[Date]],"dddd")</f>
        <v>Wednesday</v>
      </c>
      <c r="F812" t="s">
        <v>1409</v>
      </c>
      <c r="G812">
        <v>1</v>
      </c>
      <c r="H812" s="3">
        <v>10898.37</v>
      </c>
      <c r="I812" t="s">
        <v>20</v>
      </c>
      <c r="J812" t="str">
        <f>INDEX(Location[State],MATCH(Sales_Data[[#This Row],[Zip]],Location[Zip],0))</f>
        <v>Alberta</v>
      </c>
      <c r="K812" t="str">
        <f>INDEX(Product[Product Name],MATCH(Sales_Data[[#This Row],[ProductID]],Product[ProductID],0))</f>
        <v>Pirum UM-11</v>
      </c>
      <c r="L812">
        <f>1/COUNTIFS(Sales_Data[Product Name],Sales_Data[[#This Row],[Product Name]])</f>
        <v>0.2</v>
      </c>
      <c r="M812" t="str">
        <f>INDEX(Product[Category],MATCH(Sales_Data[[#This Row],[ProductID]],Product[ProductID],0))</f>
        <v>Urban</v>
      </c>
      <c r="N812" t="str">
        <f>INDEX(Product[Segment],MATCH(Sales_Data[[#This Row],[ProductID]],Product[ProductID],0))</f>
        <v>Moderation</v>
      </c>
      <c r="O812">
        <f>INDEX(Product[ManufacturerID],MATCH(Sales_Data[[#This Row],[ProductID]],Product[ProductID],0))</f>
        <v>10</v>
      </c>
      <c r="P812" s="5" t="str">
        <f>INDEX(Manufacturer[Manufacturer Name],MATCH(Sales_Data[[#This Row],[Manufacturer ID]],Manufacturer[ManufacturerID],0))</f>
        <v>Pirum</v>
      </c>
      <c r="Q812" s="5">
        <f>1/COUNTIFS(Sales_Data[Manufacturer Name],Sales_Data[[#This Row],[Manufacturer Name]])</f>
        <v>3.8022813688212928E-3</v>
      </c>
    </row>
    <row r="813" spans="1:17" x14ac:dyDescent="0.25">
      <c r="A813">
        <v>1134</v>
      </c>
      <c r="B813" s="2">
        <v>42172</v>
      </c>
      <c r="C813" s="2" t="str">
        <f>TEXT(Sales_Data[[#This Row],[Date]],"yyyy")</f>
        <v>2015</v>
      </c>
      <c r="D813" s="2" t="str">
        <f>TEXT(Sales_Data[[#This Row],[Date]],"mmmm")</f>
        <v>June</v>
      </c>
      <c r="E813" s="2" t="str">
        <f>TEXT(Sales_Data[[#This Row],[Date]],"dddd")</f>
        <v>Wednesday</v>
      </c>
      <c r="F813" t="s">
        <v>1330</v>
      </c>
      <c r="G813">
        <v>1</v>
      </c>
      <c r="H813" s="3">
        <v>10898.37</v>
      </c>
      <c r="I813" t="s">
        <v>20</v>
      </c>
      <c r="J813" t="str">
        <f>INDEX(Location[State],MATCH(Sales_Data[[#This Row],[Zip]],Location[Zip],0))</f>
        <v>Alberta</v>
      </c>
      <c r="K813" t="str">
        <f>INDEX(Product[Product Name],MATCH(Sales_Data[[#This Row],[ProductID]],Product[ProductID],0))</f>
        <v>Pirum UM-11</v>
      </c>
      <c r="L813">
        <f>1/COUNTIFS(Sales_Data[Product Name],Sales_Data[[#This Row],[Product Name]])</f>
        <v>0.2</v>
      </c>
      <c r="M813" t="str">
        <f>INDEX(Product[Category],MATCH(Sales_Data[[#This Row],[ProductID]],Product[ProductID],0))</f>
        <v>Urban</v>
      </c>
      <c r="N813" t="str">
        <f>INDEX(Product[Segment],MATCH(Sales_Data[[#This Row],[ProductID]],Product[ProductID],0))</f>
        <v>Moderation</v>
      </c>
      <c r="O813">
        <f>INDEX(Product[ManufacturerID],MATCH(Sales_Data[[#This Row],[ProductID]],Product[ProductID],0))</f>
        <v>10</v>
      </c>
      <c r="P813" s="5" t="str">
        <f>INDEX(Manufacturer[Manufacturer Name],MATCH(Sales_Data[[#This Row],[Manufacturer ID]],Manufacturer[ManufacturerID],0))</f>
        <v>Pirum</v>
      </c>
      <c r="Q813" s="5">
        <f>1/COUNTIFS(Sales_Data[Manufacturer Name],Sales_Data[[#This Row],[Manufacturer Name]])</f>
        <v>3.8022813688212928E-3</v>
      </c>
    </row>
    <row r="814" spans="1:17" x14ac:dyDescent="0.25">
      <c r="A814">
        <v>1134</v>
      </c>
      <c r="B814" s="2">
        <v>42093</v>
      </c>
      <c r="C814" s="2" t="str">
        <f>TEXT(Sales_Data[[#This Row],[Date]],"yyyy")</f>
        <v>2015</v>
      </c>
      <c r="D814" s="2" t="str">
        <f>TEXT(Sales_Data[[#This Row],[Date]],"mmmm")</f>
        <v>March</v>
      </c>
      <c r="E814" s="2" t="str">
        <f>TEXT(Sales_Data[[#This Row],[Date]],"dddd")</f>
        <v>Monday</v>
      </c>
      <c r="F814" t="s">
        <v>1384</v>
      </c>
      <c r="G814">
        <v>1</v>
      </c>
      <c r="H814" s="3">
        <v>10583.37</v>
      </c>
      <c r="I814" t="s">
        <v>20</v>
      </c>
      <c r="J814" t="str">
        <f>INDEX(Location[State],MATCH(Sales_Data[[#This Row],[Zip]],Location[Zip],0))</f>
        <v>Alberta</v>
      </c>
      <c r="K814" t="str">
        <f>INDEX(Product[Product Name],MATCH(Sales_Data[[#This Row],[ProductID]],Product[ProductID],0))</f>
        <v>Pirum UM-11</v>
      </c>
      <c r="L814">
        <f>1/COUNTIFS(Sales_Data[Product Name],Sales_Data[[#This Row],[Product Name]])</f>
        <v>0.2</v>
      </c>
      <c r="M814" t="str">
        <f>INDEX(Product[Category],MATCH(Sales_Data[[#This Row],[ProductID]],Product[ProductID],0))</f>
        <v>Urban</v>
      </c>
      <c r="N814" t="str">
        <f>INDEX(Product[Segment],MATCH(Sales_Data[[#This Row],[ProductID]],Product[ProductID],0))</f>
        <v>Moderation</v>
      </c>
      <c r="O814">
        <f>INDEX(Product[ManufacturerID],MATCH(Sales_Data[[#This Row],[ProductID]],Product[ProductID],0))</f>
        <v>10</v>
      </c>
      <c r="P814" s="5" t="str">
        <f>INDEX(Manufacturer[Manufacturer Name],MATCH(Sales_Data[[#This Row],[Manufacturer ID]],Manufacturer[ManufacturerID],0))</f>
        <v>Pirum</v>
      </c>
      <c r="Q814" s="5">
        <f>1/COUNTIFS(Sales_Data[Manufacturer Name],Sales_Data[[#This Row],[Manufacturer Name]])</f>
        <v>3.8022813688212928E-3</v>
      </c>
    </row>
    <row r="815" spans="1:17" x14ac:dyDescent="0.25">
      <c r="A815">
        <v>1137</v>
      </c>
      <c r="B815" s="2">
        <v>42086</v>
      </c>
      <c r="C815" s="2" t="str">
        <f>TEXT(Sales_Data[[#This Row],[Date]],"yyyy")</f>
        <v>2015</v>
      </c>
      <c r="D815" s="2" t="str">
        <f>TEXT(Sales_Data[[#This Row],[Date]],"mmmm")</f>
        <v>March</v>
      </c>
      <c r="E815" s="2" t="str">
        <f>TEXT(Sales_Data[[#This Row],[Date]],"dddd")</f>
        <v>Monday</v>
      </c>
      <c r="F815" t="s">
        <v>992</v>
      </c>
      <c r="G815">
        <v>1</v>
      </c>
      <c r="H815" s="3">
        <v>8945.3700000000008</v>
      </c>
      <c r="I815" t="s">
        <v>20</v>
      </c>
      <c r="J815" t="str">
        <f>INDEX(Location[State],MATCH(Sales_Data[[#This Row],[Zip]],Location[Zip],0))</f>
        <v>Ontario</v>
      </c>
      <c r="K815" t="str">
        <f>INDEX(Product[Product Name],MATCH(Sales_Data[[#This Row],[ProductID]],Product[ProductID],0))</f>
        <v>Pirum UM-14</v>
      </c>
      <c r="L815">
        <f>1/COUNTIFS(Sales_Data[Product Name],Sales_Data[[#This Row],[Product Name]])</f>
        <v>0.16666666666666666</v>
      </c>
      <c r="M815" t="str">
        <f>INDEX(Product[Category],MATCH(Sales_Data[[#This Row],[ProductID]],Product[ProductID],0))</f>
        <v>Urban</v>
      </c>
      <c r="N815" t="str">
        <f>INDEX(Product[Segment],MATCH(Sales_Data[[#This Row],[ProductID]],Product[ProductID],0))</f>
        <v>Moderation</v>
      </c>
      <c r="O815">
        <f>INDEX(Product[ManufacturerID],MATCH(Sales_Data[[#This Row],[ProductID]],Product[ProductID],0))</f>
        <v>10</v>
      </c>
      <c r="P815" s="5" t="str">
        <f>INDEX(Manufacturer[Manufacturer Name],MATCH(Sales_Data[[#This Row],[Manufacturer ID]],Manufacturer[ManufacturerID],0))</f>
        <v>Pirum</v>
      </c>
      <c r="Q815" s="5">
        <f>1/COUNTIFS(Sales_Data[Manufacturer Name],Sales_Data[[#This Row],[Manufacturer Name]])</f>
        <v>3.8022813688212928E-3</v>
      </c>
    </row>
    <row r="816" spans="1:17" x14ac:dyDescent="0.25">
      <c r="A816">
        <v>1137</v>
      </c>
      <c r="B816" s="2">
        <v>42064</v>
      </c>
      <c r="C816" s="2" t="str">
        <f>TEXT(Sales_Data[[#This Row],[Date]],"yyyy")</f>
        <v>2015</v>
      </c>
      <c r="D816" s="2" t="str">
        <f>TEXT(Sales_Data[[#This Row],[Date]],"mmmm")</f>
        <v>March</v>
      </c>
      <c r="E816" s="2" t="str">
        <f>TEXT(Sales_Data[[#This Row],[Date]],"dddd")</f>
        <v>Sunday</v>
      </c>
      <c r="F816" t="s">
        <v>687</v>
      </c>
      <c r="G816">
        <v>1</v>
      </c>
      <c r="H816" s="3">
        <v>8693.3700000000008</v>
      </c>
      <c r="I816" t="s">
        <v>20</v>
      </c>
      <c r="J816" t="str">
        <f>INDEX(Location[State],MATCH(Sales_Data[[#This Row],[Zip]],Location[Zip],0))</f>
        <v>Ontario</v>
      </c>
      <c r="K816" t="str">
        <f>INDEX(Product[Product Name],MATCH(Sales_Data[[#This Row],[ProductID]],Product[ProductID],0))</f>
        <v>Pirum UM-14</v>
      </c>
      <c r="L816">
        <f>1/COUNTIFS(Sales_Data[Product Name],Sales_Data[[#This Row],[Product Name]])</f>
        <v>0.16666666666666666</v>
      </c>
      <c r="M816" t="str">
        <f>INDEX(Product[Category],MATCH(Sales_Data[[#This Row],[ProductID]],Product[ProductID],0))</f>
        <v>Urban</v>
      </c>
      <c r="N816" t="str">
        <f>INDEX(Product[Segment],MATCH(Sales_Data[[#This Row],[ProductID]],Product[ProductID],0))</f>
        <v>Moderation</v>
      </c>
      <c r="O816">
        <f>INDEX(Product[ManufacturerID],MATCH(Sales_Data[[#This Row],[ProductID]],Product[ProductID],0))</f>
        <v>10</v>
      </c>
      <c r="P816" s="5" t="str">
        <f>INDEX(Manufacturer[Manufacturer Name],MATCH(Sales_Data[[#This Row],[Manufacturer ID]],Manufacturer[ManufacturerID],0))</f>
        <v>Pirum</v>
      </c>
      <c r="Q816" s="5">
        <f>1/COUNTIFS(Sales_Data[Manufacturer Name],Sales_Data[[#This Row],[Manufacturer Name]])</f>
        <v>3.8022813688212928E-3</v>
      </c>
    </row>
    <row r="817" spans="1:17" x14ac:dyDescent="0.25">
      <c r="A817">
        <v>1137</v>
      </c>
      <c r="B817" s="2">
        <v>42075</v>
      </c>
      <c r="C817" s="2" t="str">
        <f>TEXT(Sales_Data[[#This Row],[Date]],"yyyy")</f>
        <v>2015</v>
      </c>
      <c r="D817" s="2" t="str">
        <f>TEXT(Sales_Data[[#This Row],[Date]],"mmmm")</f>
        <v>March</v>
      </c>
      <c r="E817" s="2" t="str">
        <f>TEXT(Sales_Data[[#This Row],[Date]],"dddd")</f>
        <v>Thursday</v>
      </c>
      <c r="F817" t="s">
        <v>391</v>
      </c>
      <c r="G817">
        <v>1</v>
      </c>
      <c r="H817" s="3">
        <v>8945.3700000000008</v>
      </c>
      <c r="I817" t="s">
        <v>20</v>
      </c>
      <c r="J817" t="str">
        <f>INDEX(Location[State],MATCH(Sales_Data[[#This Row],[Zip]],Location[Zip],0))</f>
        <v>Quebec</v>
      </c>
      <c r="K817" t="str">
        <f>INDEX(Product[Product Name],MATCH(Sales_Data[[#This Row],[ProductID]],Product[ProductID],0))</f>
        <v>Pirum UM-14</v>
      </c>
      <c r="L817">
        <f>1/COUNTIFS(Sales_Data[Product Name],Sales_Data[[#This Row],[Product Name]])</f>
        <v>0.16666666666666666</v>
      </c>
      <c r="M817" t="str">
        <f>INDEX(Product[Category],MATCH(Sales_Data[[#This Row],[ProductID]],Product[ProductID],0))</f>
        <v>Urban</v>
      </c>
      <c r="N817" t="str">
        <f>INDEX(Product[Segment],MATCH(Sales_Data[[#This Row],[ProductID]],Product[ProductID],0))</f>
        <v>Moderation</v>
      </c>
      <c r="O817">
        <f>INDEX(Product[ManufacturerID],MATCH(Sales_Data[[#This Row],[ProductID]],Product[ProductID],0))</f>
        <v>10</v>
      </c>
      <c r="P817" s="5" t="str">
        <f>INDEX(Manufacturer[Manufacturer Name],MATCH(Sales_Data[[#This Row],[Manufacturer ID]],Manufacturer[ManufacturerID],0))</f>
        <v>Pirum</v>
      </c>
      <c r="Q817" s="5">
        <f>1/COUNTIFS(Sales_Data[Manufacturer Name],Sales_Data[[#This Row],[Manufacturer Name]])</f>
        <v>3.8022813688212928E-3</v>
      </c>
    </row>
    <row r="818" spans="1:17" x14ac:dyDescent="0.25">
      <c r="A818">
        <v>1137</v>
      </c>
      <c r="B818" s="2">
        <v>42064</v>
      </c>
      <c r="C818" s="2" t="str">
        <f>TEXT(Sales_Data[[#This Row],[Date]],"yyyy")</f>
        <v>2015</v>
      </c>
      <c r="D818" s="2" t="str">
        <f>TEXT(Sales_Data[[#This Row],[Date]],"mmmm")</f>
        <v>March</v>
      </c>
      <c r="E818" s="2" t="str">
        <f>TEXT(Sales_Data[[#This Row],[Date]],"dddd")</f>
        <v>Sunday</v>
      </c>
      <c r="F818" t="s">
        <v>1334</v>
      </c>
      <c r="G818">
        <v>1</v>
      </c>
      <c r="H818" s="3">
        <v>9638.3700000000008</v>
      </c>
      <c r="I818" t="s">
        <v>20</v>
      </c>
      <c r="J818" t="str">
        <f>INDEX(Location[State],MATCH(Sales_Data[[#This Row],[Zip]],Location[Zip],0))</f>
        <v>Alberta</v>
      </c>
      <c r="K818" t="str">
        <f>INDEX(Product[Product Name],MATCH(Sales_Data[[#This Row],[ProductID]],Product[ProductID],0))</f>
        <v>Pirum UM-14</v>
      </c>
      <c r="L818">
        <f>1/COUNTIFS(Sales_Data[Product Name],Sales_Data[[#This Row],[Product Name]])</f>
        <v>0.16666666666666666</v>
      </c>
      <c r="M818" t="str">
        <f>INDEX(Product[Category],MATCH(Sales_Data[[#This Row],[ProductID]],Product[ProductID],0))</f>
        <v>Urban</v>
      </c>
      <c r="N818" t="str">
        <f>INDEX(Product[Segment],MATCH(Sales_Data[[#This Row],[ProductID]],Product[ProductID],0))</f>
        <v>Moderation</v>
      </c>
      <c r="O818">
        <f>INDEX(Product[ManufacturerID],MATCH(Sales_Data[[#This Row],[ProductID]],Product[ProductID],0))</f>
        <v>10</v>
      </c>
      <c r="P818" s="5" t="str">
        <f>INDEX(Manufacturer[Manufacturer Name],MATCH(Sales_Data[[#This Row],[Manufacturer ID]],Manufacturer[ManufacturerID],0))</f>
        <v>Pirum</v>
      </c>
      <c r="Q818" s="5">
        <f>1/COUNTIFS(Sales_Data[Manufacturer Name],Sales_Data[[#This Row],[Manufacturer Name]])</f>
        <v>3.8022813688212928E-3</v>
      </c>
    </row>
    <row r="819" spans="1:17" x14ac:dyDescent="0.25">
      <c r="A819">
        <v>1137</v>
      </c>
      <c r="B819" s="2">
        <v>42108</v>
      </c>
      <c r="C819" s="2" t="str">
        <f>TEXT(Sales_Data[[#This Row],[Date]],"yyyy")</f>
        <v>2015</v>
      </c>
      <c r="D819" s="2" t="str">
        <f>TEXT(Sales_Data[[#This Row],[Date]],"mmmm")</f>
        <v>April</v>
      </c>
      <c r="E819" s="2" t="str">
        <f>TEXT(Sales_Data[[#This Row],[Date]],"dddd")</f>
        <v>Tuesday</v>
      </c>
      <c r="F819" t="s">
        <v>1350</v>
      </c>
      <c r="G819">
        <v>1</v>
      </c>
      <c r="H819" s="3">
        <v>9638.3700000000008</v>
      </c>
      <c r="I819" t="s">
        <v>20</v>
      </c>
      <c r="J819" t="str">
        <f>INDEX(Location[State],MATCH(Sales_Data[[#This Row],[Zip]],Location[Zip],0))</f>
        <v>Alberta</v>
      </c>
      <c r="K819" t="str">
        <f>INDEX(Product[Product Name],MATCH(Sales_Data[[#This Row],[ProductID]],Product[ProductID],0))</f>
        <v>Pirum UM-14</v>
      </c>
      <c r="L819">
        <f>1/COUNTIFS(Sales_Data[Product Name],Sales_Data[[#This Row],[Product Name]])</f>
        <v>0.16666666666666666</v>
      </c>
      <c r="M819" t="str">
        <f>INDEX(Product[Category],MATCH(Sales_Data[[#This Row],[ProductID]],Product[ProductID],0))</f>
        <v>Urban</v>
      </c>
      <c r="N819" t="str">
        <f>INDEX(Product[Segment],MATCH(Sales_Data[[#This Row],[ProductID]],Product[ProductID],0))</f>
        <v>Moderation</v>
      </c>
      <c r="O819">
        <f>INDEX(Product[ManufacturerID],MATCH(Sales_Data[[#This Row],[ProductID]],Product[ProductID],0))</f>
        <v>10</v>
      </c>
      <c r="P819" s="5" t="str">
        <f>INDEX(Manufacturer[Manufacturer Name],MATCH(Sales_Data[[#This Row],[Manufacturer ID]],Manufacturer[ManufacturerID],0))</f>
        <v>Pirum</v>
      </c>
      <c r="Q819" s="5">
        <f>1/COUNTIFS(Sales_Data[Manufacturer Name],Sales_Data[[#This Row],[Manufacturer Name]])</f>
        <v>3.8022813688212928E-3</v>
      </c>
    </row>
    <row r="820" spans="1:17" x14ac:dyDescent="0.25">
      <c r="A820">
        <v>1137</v>
      </c>
      <c r="B820" s="2">
        <v>42166</v>
      </c>
      <c r="C820" s="2" t="str">
        <f>TEXT(Sales_Data[[#This Row],[Date]],"yyyy")</f>
        <v>2015</v>
      </c>
      <c r="D820" s="2" t="str">
        <f>TEXT(Sales_Data[[#This Row],[Date]],"mmmm")</f>
        <v>June</v>
      </c>
      <c r="E820" s="2" t="str">
        <f>TEXT(Sales_Data[[#This Row],[Date]],"dddd")</f>
        <v>Thursday</v>
      </c>
      <c r="F820" t="s">
        <v>1334</v>
      </c>
      <c r="G820">
        <v>1</v>
      </c>
      <c r="H820" s="3">
        <v>8945.3700000000008</v>
      </c>
      <c r="I820" t="s">
        <v>20</v>
      </c>
      <c r="J820" t="str">
        <f>INDEX(Location[State],MATCH(Sales_Data[[#This Row],[Zip]],Location[Zip],0))</f>
        <v>Alberta</v>
      </c>
      <c r="K820" t="str">
        <f>INDEX(Product[Product Name],MATCH(Sales_Data[[#This Row],[ProductID]],Product[ProductID],0))</f>
        <v>Pirum UM-14</v>
      </c>
      <c r="L820">
        <f>1/COUNTIFS(Sales_Data[Product Name],Sales_Data[[#This Row],[Product Name]])</f>
        <v>0.16666666666666666</v>
      </c>
      <c r="M820" t="str">
        <f>INDEX(Product[Category],MATCH(Sales_Data[[#This Row],[ProductID]],Product[ProductID],0))</f>
        <v>Urban</v>
      </c>
      <c r="N820" t="str">
        <f>INDEX(Product[Segment],MATCH(Sales_Data[[#This Row],[ProductID]],Product[ProductID],0))</f>
        <v>Moderation</v>
      </c>
      <c r="O820">
        <f>INDEX(Product[ManufacturerID],MATCH(Sales_Data[[#This Row],[ProductID]],Product[ProductID],0))</f>
        <v>10</v>
      </c>
      <c r="P820" s="5" t="str">
        <f>INDEX(Manufacturer[Manufacturer Name],MATCH(Sales_Data[[#This Row],[Manufacturer ID]],Manufacturer[ManufacturerID],0))</f>
        <v>Pirum</v>
      </c>
      <c r="Q820" s="5">
        <f>1/COUNTIFS(Sales_Data[Manufacturer Name],Sales_Data[[#This Row],[Manufacturer Name]])</f>
        <v>3.8022813688212928E-3</v>
      </c>
    </row>
    <row r="821" spans="1:17" x14ac:dyDescent="0.25">
      <c r="A821">
        <v>1140</v>
      </c>
      <c r="B821" s="2">
        <v>42067</v>
      </c>
      <c r="C821" s="2" t="str">
        <f>TEXT(Sales_Data[[#This Row],[Date]],"yyyy")</f>
        <v>2015</v>
      </c>
      <c r="D821" s="2" t="str">
        <f>TEXT(Sales_Data[[#This Row],[Date]],"mmmm")</f>
        <v>March</v>
      </c>
      <c r="E821" s="2" t="str">
        <f>TEXT(Sales_Data[[#This Row],[Date]],"dddd")</f>
        <v>Wednesday</v>
      </c>
      <c r="F821" t="s">
        <v>839</v>
      </c>
      <c r="G821">
        <v>1</v>
      </c>
      <c r="H821" s="3">
        <v>9575.3700000000008</v>
      </c>
      <c r="I821" t="s">
        <v>20</v>
      </c>
      <c r="J821" t="str">
        <f>INDEX(Location[State],MATCH(Sales_Data[[#This Row],[Zip]],Location[Zip],0))</f>
        <v>Ontario</v>
      </c>
      <c r="K821" t="str">
        <f>INDEX(Product[Product Name],MATCH(Sales_Data[[#This Row],[ProductID]],Product[ProductID],0))</f>
        <v>Pirum UM-17</v>
      </c>
      <c r="L821">
        <f>1/COUNTIFS(Sales_Data[Product Name],Sales_Data[[#This Row],[Product Name]])</f>
        <v>1</v>
      </c>
      <c r="M821" t="str">
        <f>INDEX(Product[Category],MATCH(Sales_Data[[#This Row],[ProductID]],Product[ProductID],0))</f>
        <v>Urban</v>
      </c>
      <c r="N821" t="str">
        <f>INDEX(Product[Segment],MATCH(Sales_Data[[#This Row],[ProductID]],Product[ProductID],0))</f>
        <v>Moderation</v>
      </c>
      <c r="O821">
        <f>INDEX(Product[ManufacturerID],MATCH(Sales_Data[[#This Row],[ProductID]],Product[ProductID],0))</f>
        <v>10</v>
      </c>
      <c r="P821" s="5" t="str">
        <f>INDEX(Manufacturer[Manufacturer Name],MATCH(Sales_Data[[#This Row],[Manufacturer ID]],Manufacturer[ManufacturerID],0))</f>
        <v>Pirum</v>
      </c>
      <c r="Q821" s="5">
        <f>1/COUNTIFS(Sales_Data[Manufacturer Name],Sales_Data[[#This Row],[Manufacturer Name]])</f>
        <v>3.8022813688212928E-3</v>
      </c>
    </row>
    <row r="822" spans="1:17" x14ac:dyDescent="0.25">
      <c r="A822">
        <v>1142</v>
      </c>
      <c r="B822" s="2">
        <v>42094</v>
      </c>
      <c r="C822" s="2" t="str">
        <f>TEXT(Sales_Data[[#This Row],[Date]],"yyyy")</f>
        <v>2015</v>
      </c>
      <c r="D822" s="2" t="str">
        <f>TEXT(Sales_Data[[#This Row],[Date]],"mmmm")</f>
        <v>March</v>
      </c>
      <c r="E822" s="2" t="str">
        <f>TEXT(Sales_Data[[#This Row],[Date]],"dddd")</f>
        <v>Tuesday</v>
      </c>
      <c r="F822" t="s">
        <v>1350</v>
      </c>
      <c r="G822">
        <v>1</v>
      </c>
      <c r="H822" s="3">
        <v>8441.3700000000008</v>
      </c>
      <c r="I822" t="s">
        <v>20</v>
      </c>
      <c r="J822" t="str">
        <f>INDEX(Location[State],MATCH(Sales_Data[[#This Row],[Zip]],Location[Zip],0))</f>
        <v>Alberta</v>
      </c>
      <c r="K822" t="str">
        <f>INDEX(Product[Product Name],MATCH(Sales_Data[[#This Row],[ProductID]],Product[ProductID],0))</f>
        <v>Pirum UM-19</v>
      </c>
      <c r="L822">
        <f>1/COUNTIFS(Sales_Data[Product Name],Sales_Data[[#This Row],[Product Name]])</f>
        <v>0.33333333333333331</v>
      </c>
      <c r="M822" t="str">
        <f>INDEX(Product[Category],MATCH(Sales_Data[[#This Row],[ProductID]],Product[ProductID],0))</f>
        <v>Urban</v>
      </c>
      <c r="N822" t="str">
        <f>INDEX(Product[Segment],MATCH(Sales_Data[[#This Row],[ProductID]],Product[ProductID],0))</f>
        <v>Moderation</v>
      </c>
      <c r="O822">
        <f>INDEX(Product[ManufacturerID],MATCH(Sales_Data[[#This Row],[ProductID]],Product[ProductID],0))</f>
        <v>10</v>
      </c>
      <c r="P822" s="5" t="str">
        <f>INDEX(Manufacturer[Manufacturer Name],MATCH(Sales_Data[[#This Row],[Manufacturer ID]],Manufacturer[ManufacturerID],0))</f>
        <v>Pirum</v>
      </c>
      <c r="Q822" s="5">
        <f>1/COUNTIFS(Sales_Data[Manufacturer Name],Sales_Data[[#This Row],[Manufacturer Name]])</f>
        <v>3.8022813688212928E-3</v>
      </c>
    </row>
    <row r="823" spans="1:17" x14ac:dyDescent="0.25">
      <c r="A823">
        <v>1142</v>
      </c>
      <c r="B823" s="2">
        <v>42183</v>
      </c>
      <c r="C823" s="2" t="str">
        <f>TEXT(Sales_Data[[#This Row],[Date]],"yyyy")</f>
        <v>2015</v>
      </c>
      <c r="D823" s="2" t="str">
        <f>TEXT(Sales_Data[[#This Row],[Date]],"mmmm")</f>
        <v>June</v>
      </c>
      <c r="E823" s="2" t="str">
        <f>TEXT(Sales_Data[[#This Row],[Date]],"dddd")</f>
        <v>Sunday</v>
      </c>
      <c r="F823" t="s">
        <v>1394</v>
      </c>
      <c r="G823">
        <v>1</v>
      </c>
      <c r="H823" s="3">
        <v>8126.37</v>
      </c>
      <c r="I823" t="s">
        <v>20</v>
      </c>
      <c r="J823" t="str">
        <f>INDEX(Location[State],MATCH(Sales_Data[[#This Row],[Zip]],Location[Zip],0))</f>
        <v>Alberta</v>
      </c>
      <c r="K823" t="str">
        <f>INDEX(Product[Product Name],MATCH(Sales_Data[[#This Row],[ProductID]],Product[ProductID],0))</f>
        <v>Pirum UM-19</v>
      </c>
      <c r="L823">
        <f>1/COUNTIFS(Sales_Data[Product Name],Sales_Data[[#This Row],[Product Name]])</f>
        <v>0.33333333333333331</v>
      </c>
      <c r="M823" t="str">
        <f>INDEX(Product[Category],MATCH(Sales_Data[[#This Row],[ProductID]],Product[ProductID],0))</f>
        <v>Urban</v>
      </c>
      <c r="N823" t="str">
        <f>INDEX(Product[Segment],MATCH(Sales_Data[[#This Row],[ProductID]],Product[ProductID],0))</f>
        <v>Moderation</v>
      </c>
      <c r="O823">
        <f>INDEX(Product[ManufacturerID],MATCH(Sales_Data[[#This Row],[ProductID]],Product[ProductID],0))</f>
        <v>10</v>
      </c>
      <c r="P823" s="5" t="str">
        <f>INDEX(Manufacturer[Manufacturer Name],MATCH(Sales_Data[[#This Row],[Manufacturer ID]],Manufacturer[ManufacturerID],0))</f>
        <v>Pirum</v>
      </c>
      <c r="Q823" s="5">
        <f>1/COUNTIFS(Sales_Data[Manufacturer Name],Sales_Data[[#This Row],[Manufacturer Name]])</f>
        <v>3.8022813688212928E-3</v>
      </c>
    </row>
    <row r="824" spans="1:17" x14ac:dyDescent="0.25">
      <c r="A824">
        <v>1142</v>
      </c>
      <c r="B824" s="2">
        <v>42033</v>
      </c>
      <c r="C824" s="2" t="str">
        <f>TEXT(Sales_Data[[#This Row],[Date]],"yyyy")</f>
        <v>2015</v>
      </c>
      <c r="D824" s="2" t="str">
        <f>TEXT(Sales_Data[[#This Row],[Date]],"mmmm")</f>
        <v>January</v>
      </c>
      <c r="E824" s="2" t="str">
        <f>TEXT(Sales_Data[[#This Row],[Date]],"dddd")</f>
        <v>Thursday</v>
      </c>
      <c r="F824" t="s">
        <v>832</v>
      </c>
      <c r="G824">
        <v>1</v>
      </c>
      <c r="H824" s="3">
        <v>8441.3700000000008</v>
      </c>
      <c r="I824" t="s">
        <v>20</v>
      </c>
      <c r="J824" t="str">
        <f>INDEX(Location[State],MATCH(Sales_Data[[#This Row],[Zip]],Location[Zip],0))</f>
        <v>Ontario</v>
      </c>
      <c r="K824" t="str">
        <f>INDEX(Product[Product Name],MATCH(Sales_Data[[#This Row],[ProductID]],Product[ProductID],0))</f>
        <v>Pirum UM-19</v>
      </c>
      <c r="L824">
        <f>1/COUNTIFS(Sales_Data[Product Name],Sales_Data[[#This Row],[Product Name]])</f>
        <v>0.33333333333333331</v>
      </c>
      <c r="M824" t="str">
        <f>INDEX(Product[Category],MATCH(Sales_Data[[#This Row],[ProductID]],Product[ProductID],0))</f>
        <v>Urban</v>
      </c>
      <c r="N824" t="str">
        <f>INDEX(Product[Segment],MATCH(Sales_Data[[#This Row],[ProductID]],Product[ProductID],0))</f>
        <v>Moderation</v>
      </c>
      <c r="O824">
        <f>INDEX(Product[ManufacturerID],MATCH(Sales_Data[[#This Row],[ProductID]],Product[ProductID],0))</f>
        <v>10</v>
      </c>
      <c r="P824" s="5" t="str">
        <f>INDEX(Manufacturer[Manufacturer Name],MATCH(Sales_Data[[#This Row],[Manufacturer ID]],Manufacturer[ManufacturerID],0))</f>
        <v>Pirum</v>
      </c>
      <c r="Q824" s="5">
        <f>1/COUNTIFS(Sales_Data[Manufacturer Name],Sales_Data[[#This Row],[Manufacturer Name]])</f>
        <v>3.8022813688212928E-3</v>
      </c>
    </row>
    <row r="825" spans="1:17" x14ac:dyDescent="0.25">
      <c r="A825">
        <v>1145</v>
      </c>
      <c r="B825" s="2">
        <v>42185</v>
      </c>
      <c r="C825" s="2" t="str">
        <f>TEXT(Sales_Data[[#This Row],[Date]],"yyyy")</f>
        <v>2015</v>
      </c>
      <c r="D825" s="2" t="str">
        <f>TEXT(Sales_Data[[#This Row],[Date]],"mmmm")</f>
        <v>June</v>
      </c>
      <c r="E825" s="2" t="str">
        <f>TEXT(Sales_Data[[#This Row],[Date]],"dddd")</f>
        <v>Tuesday</v>
      </c>
      <c r="F825" t="s">
        <v>984</v>
      </c>
      <c r="G825">
        <v>1</v>
      </c>
      <c r="H825" s="3">
        <v>4031.37</v>
      </c>
      <c r="I825" t="s">
        <v>20</v>
      </c>
      <c r="J825" t="str">
        <f>INDEX(Location[State],MATCH(Sales_Data[[#This Row],[Zip]],Location[Zip],0))</f>
        <v>Ontario</v>
      </c>
      <c r="K825" t="str">
        <f>INDEX(Product[Product Name],MATCH(Sales_Data[[#This Row],[ProductID]],Product[ProductID],0))</f>
        <v>Pirum UR-02</v>
      </c>
      <c r="L825">
        <f>1/COUNTIFS(Sales_Data[Product Name],Sales_Data[[#This Row],[Product Name]])</f>
        <v>7.6923076923076927E-2</v>
      </c>
      <c r="M825" t="str">
        <f>INDEX(Product[Category],MATCH(Sales_Data[[#This Row],[ProductID]],Product[ProductID],0))</f>
        <v>Urban</v>
      </c>
      <c r="N825" t="str">
        <f>INDEX(Product[Segment],MATCH(Sales_Data[[#This Row],[ProductID]],Product[ProductID],0))</f>
        <v>Regular</v>
      </c>
      <c r="O825">
        <f>INDEX(Product[ManufacturerID],MATCH(Sales_Data[[#This Row],[ProductID]],Product[ProductID],0))</f>
        <v>10</v>
      </c>
      <c r="P825" s="5" t="str">
        <f>INDEX(Manufacturer[Manufacturer Name],MATCH(Sales_Data[[#This Row],[Manufacturer ID]],Manufacturer[ManufacturerID],0))</f>
        <v>Pirum</v>
      </c>
      <c r="Q825" s="5">
        <f>1/COUNTIFS(Sales_Data[Manufacturer Name],Sales_Data[[#This Row],[Manufacturer Name]])</f>
        <v>3.8022813688212928E-3</v>
      </c>
    </row>
    <row r="826" spans="1:17" x14ac:dyDescent="0.25">
      <c r="A826">
        <v>1145</v>
      </c>
      <c r="B826" s="2">
        <v>42032</v>
      </c>
      <c r="C826" s="2" t="str">
        <f>TEXT(Sales_Data[[#This Row],[Date]],"yyyy")</f>
        <v>2015</v>
      </c>
      <c r="D826" s="2" t="str">
        <f>TEXT(Sales_Data[[#This Row],[Date]],"mmmm")</f>
        <v>January</v>
      </c>
      <c r="E826" s="2" t="str">
        <f>TEXT(Sales_Data[[#This Row],[Date]],"dddd")</f>
        <v>Wednesday</v>
      </c>
      <c r="F826" t="s">
        <v>840</v>
      </c>
      <c r="G826">
        <v>1</v>
      </c>
      <c r="H826" s="3">
        <v>4031.37</v>
      </c>
      <c r="I826" t="s">
        <v>20</v>
      </c>
      <c r="J826" t="str">
        <f>INDEX(Location[State],MATCH(Sales_Data[[#This Row],[Zip]],Location[Zip],0))</f>
        <v>Ontario</v>
      </c>
      <c r="K826" t="str">
        <f>INDEX(Product[Product Name],MATCH(Sales_Data[[#This Row],[ProductID]],Product[ProductID],0))</f>
        <v>Pirum UR-02</v>
      </c>
      <c r="L826">
        <f>1/COUNTIFS(Sales_Data[Product Name],Sales_Data[[#This Row],[Product Name]])</f>
        <v>7.6923076923076927E-2</v>
      </c>
      <c r="M826" t="str">
        <f>INDEX(Product[Category],MATCH(Sales_Data[[#This Row],[ProductID]],Product[ProductID],0))</f>
        <v>Urban</v>
      </c>
      <c r="N826" t="str">
        <f>INDEX(Product[Segment],MATCH(Sales_Data[[#This Row],[ProductID]],Product[ProductID],0))</f>
        <v>Regular</v>
      </c>
      <c r="O826">
        <f>INDEX(Product[ManufacturerID],MATCH(Sales_Data[[#This Row],[ProductID]],Product[ProductID],0))</f>
        <v>10</v>
      </c>
      <c r="P826" s="5" t="str">
        <f>INDEX(Manufacturer[Manufacturer Name],MATCH(Sales_Data[[#This Row],[Manufacturer ID]],Manufacturer[ManufacturerID],0))</f>
        <v>Pirum</v>
      </c>
      <c r="Q826" s="5">
        <f>1/COUNTIFS(Sales_Data[Manufacturer Name],Sales_Data[[#This Row],[Manufacturer Name]])</f>
        <v>3.8022813688212928E-3</v>
      </c>
    </row>
    <row r="827" spans="1:17" x14ac:dyDescent="0.25">
      <c r="A827">
        <v>1145</v>
      </c>
      <c r="B827" s="2">
        <v>42094</v>
      </c>
      <c r="C827" s="2" t="str">
        <f>TEXT(Sales_Data[[#This Row],[Date]],"yyyy")</f>
        <v>2015</v>
      </c>
      <c r="D827" s="2" t="str">
        <f>TEXT(Sales_Data[[#This Row],[Date]],"mmmm")</f>
        <v>March</v>
      </c>
      <c r="E827" s="2" t="str">
        <f>TEXT(Sales_Data[[#This Row],[Date]],"dddd")</f>
        <v>Tuesday</v>
      </c>
      <c r="F827" t="s">
        <v>1567</v>
      </c>
      <c r="G827">
        <v>1</v>
      </c>
      <c r="H827" s="3">
        <v>4031.37</v>
      </c>
      <c r="I827" t="s">
        <v>20</v>
      </c>
      <c r="J827" t="str">
        <f>INDEX(Location[State],MATCH(Sales_Data[[#This Row],[Zip]],Location[Zip],0))</f>
        <v>British Columbia</v>
      </c>
      <c r="K827" t="str">
        <f>INDEX(Product[Product Name],MATCH(Sales_Data[[#This Row],[ProductID]],Product[ProductID],0))</f>
        <v>Pirum UR-02</v>
      </c>
      <c r="L827">
        <f>1/COUNTIFS(Sales_Data[Product Name],Sales_Data[[#This Row],[Product Name]])</f>
        <v>7.6923076923076927E-2</v>
      </c>
      <c r="M827" t="str">
        <f>INDEX(Product[Category],MATCH(Sales_Data[[#This Row],[ProductID]],Product[ProductID],0))</f>
        <v>Urban</v>
      </c>
      <c r="N827" t="str">
        <f>INDEX(Product[Segment],MATCH(Sales_Data[[#This Row],[ProductID]],Product[ProductID],0))</f>
        <v>Regular</v>
      </c>
      <c r="O827">
        <f>INDEX(Product[ManufacturerID],MATCH(Sales_Data[[#This Row],[ProductID]],Product[ProductID],0))</f>
        <v>10</v>
      </c>
      <c r="P827" s="5" t="str">
        <f>INDEX(Manufacturer[Manufacturer Name],MATCH(Sales_Data[[#This Row],[Manufacturer ID]],Manufacturer[ManufacturerID],0))</f>
        <v>Pirum</v>
      </c>
      <c r="Q827" s="5">
        <f>1/COUNTIFS(Sales_Data[Manufacturer Name],Sales_Data[[#This Row],[Manufacturer Name]])</f>
        <v>3.8022813688212928E-3</v>
      </c>
    </row>
    <row r="828" spans="1:17" x14ac:dyDescent="0.25">
      <c r="A828">
        <v>1145</v>
      </c>
      <c r="B828" s="2">
        <v>42074</v>
      </c>
      <c r="C828" s="2" t="str">
        <f>TEXT(Sales_Data[[#This Row],[Date]],"yyyy")</f>
        <v>2015</v>
      </c>
      <c r="D828" s="2" t="str">
        <f>TEXT(Sales_Data[[#This Row],[Date]],"mmmm")</f>
        <v>March</v>
      </c>
      <c r="E828" s="2" t="str">
        <f>TEXT(Sales_Data[[#This Row],[Date]],"dddd")</f>
        <v>Wednesday</v>
      </c>
      <c r="F828" t="s">
        <v>1400</v>
      </c>
      <c r="G828">
        <v>1</v>
      </c>
      <c r="H828" s="3">
        <v>4031.37</v>
      </c>
      <c r="I828" t="s">
        <v>20</v>
      </c>
      <c r="J828" t="str">
        <f>INDEX(Location[State],MATCH(Sales_Data[[#This Row],[Zip]],Location[Zip],0))</f>
        <v>Alberta</v>
      </c>
      <c r="K828" t="str">
        <f>INDEX(Product[Product Name],MATCH(Sales_Data[[#This Row],[ProductID]],Product[ProductID],0))</f>
        <v>Pirum UR-02</v>
      </c>
      <c r="L828">
        <f>1/COUNTIFS(Sales_Data[Product Name],Sales_Data[[#This Row],[Product Name]])</f>
        <v>7.6923076923076927E-2</v>
      </c>
      <c r="M828" t="str">
        <f>INDEX(Product[Category],MATCH(Sales_Data[[#This Row],[ProductID]],Product[ProductID],0))</f>
        <v>Urban</v>
      </c>
      <c r="N828" t="str">
        <f>INDEX(Product[Segment],MATCH(Sales_Data[[#This Row],[ProductID]],Product[ProductID],0))</f>
        <v>Regular</v>
      </c>
      <c r="O828">
        <f>INDEX(Product[ManufacturerID],MATCH(Sales_Data[[#This Row],[ProductID]],Product[ProductID],0))</f>
        <v>10</v>
      </c>
      <c r="P828" s="5" t="str">
        <f>INDEX(Manufacturer[Manufacturer Name],MATCH(Sales_Data[[#This Row],[Manufacturer ID]],Manufacturer[ManufacturerID],0))</f>
        <v>Pirum</v>
      </c>
      <c r="Q828" s="5">
        <f>1/COUNTIFS(Sales_Data[Manufacturer Name],Sales_Data[[#This Row],[Manufacturer Name]])</f>
        <v>3.8022813688212928E-3</v>
      </c>
    </row>
    <row r="829" spans="1:17" x14ac:dyDescent="0.25">
      <c r="A829">
        <v>1145</v>
      </c>
      <c r="B829" s="2">
        <v>42136</v>
      </c>
      <c r="C829" s="2" t="str">
        <f>TEXT(Sales_Data[[#This Row],[Date]],"yyyy")</f>
        <v>2015</v>
      </c>
      <c r="D829" s="2" t="str">
        <f>TEXT(Sales_Data[[#This Row],[Date]],"mmmm")</f>
        <v>May</v>
      </c>
      <c r="E829" s="2" t="str">
        <f>TEXT(Sales_Data[[#This Row],[Date]],"dddd")</f>
        <v>Tuesday</v>
      </c>
      <c r="F829" t="s">
        <v>1352</v>
      </c>
      <c r="G829">
        <v>1</v>
      </c>
      <c r="H829" s="3">
        <v>4031.37</v>
      </c>
      <c r="I829" t="s">
        <v>20</v>
      </c>
      <c r="J829" t="str">
        <f>INDEX(Location[State],MATCH(Sales_Data[[#This Row],[Zip]],Location[Zip],0))</f>
        <v>Alberta</v>
      </c>
      <c r="K829" t="str">
        <f>INDEX(Product[Product Name],MATCH(Sales_Data[[#This Row],[ProductID]],Product[ProductID],0))</f>
        <v>Pirum UR-02</v>
      </c>
      <c r="L829">
        <f>1/COUNTIFS(Sales_Data[Product Name],Sales_Data[[#This Row],[Product Name]])</f>
        <v>7.6923076923076927E-2</v>
      </c>
      <c r="M829" t="str">
        <f>INDEX(Product[Category],MATCH(Sales_Data[[#This Row],[ProductID]],Product[ProductID],0))</f>
        <v>Urban</v>
      </c>
      <c r="N829" t="str">
        <f>INDEX(Product[Segment],MATCH(Sales_Data[[#This Row],[ProductID]],Product[ProductID],0))</f>
        <v>Regular</v>
      </c>
      <c r="O829">
        <f>INDEX(Product[ManufacturerID],MATCH(Sales_Data[[#This Row],[ProductID]],Product[ProductID],0))</f>
        <v>10</v>
      </c>
      <c r="P829" s="5" t="str">
        <f>INDEX(Manufacturer[Manufacturer Name],MATCH(Sales_Data[[#This Row],[Manufacturer ID]],Manufacturer[ManufacturerID],0))</f>
        <v>Pirum</v>
      </c>
      <c r="Q829" s="5">
        <f>1/COUNTIFS(Sales_Data[Manufacturer Name],Sales_Data[[#This Row],[Manufacturer Name]])</f>
        <v>3.8022813688212928E-3</v>
      </c>
    </row>
    <row r="830" spans="1:17" x14ac:dyDescent="0.25">
      <c r="A830">
        <v>1145</v>
      </c>
      <c r="B830" s="2">
        <v>42142</v>
      </c>
      <c r="C830" s="2" t="str">
        <f>TEXT(Sales_Data[[#This Row],[Date]],"yyyy")</f>
        <v>2015</v>
      </c>
      <c r="D830" s="2" t="str">
        <f>TEXT(Sales_Data[[#This Row],[Date]],"mmmm")</f>
        <v>May</v>
      </c>
      <c r="E830" s="2" t="str">
        <f>TEXT(Sales_Data[[#This Row],[Date]],"dddd")</f>
        <v>Monday</v>
      </c>
      <c r="F830" t="s">
        <v>1404</v>
      </c>
      <c r="G830">
        <v>1</v>
      </c>
      <c r="H830" s="3">
        <v>4031.37</v>
      </c>
      <c r="I830" t="s">
        <v>20</v>
      </c>
      <c r="J830" t="str">
        <f>INDEX(Location[State],MATCH(Sales_Data[[#This Row],[Zip]],Location[Zip],0))</f>
        <v>Alberta</v>
      </c>
      <c r="K830" t="str">
        <f>INDEX(Product[Product Name],MATCH(Sales_Data[[#This Row],[ProductID]],Product[ProductID],0))</f>
        <v>Pirum UR-02</v>
      </c>
      <c r="L830">
        <f>1/COUNTIFS(Sales_Data[Product Name],Sales_Data[[#This Row],[Product Name]])</f>
        <v>7.6923076923076927E-2</v>
      </c>
      <c r="M830" t="str">
        <f>INDEX(Product[Category],MATCH(Sales_Data[[#This Row],[ProductID]],Product[ProductID],0))</f>
        <v>Urban</v>
      </c>
      <c r="N830" t="str">
        <f>INDEX(Product[Segment],MATCH(Sales_Data[[#This Row],[ProductID]],Product[ProductID],0))</f>
        <v>Regular</v>
      </c>
      <c r="O830">
        <f>INDEX(Product[ManufacturerID],MATCH(Sales_Data[[#This Row],[ProductID]],Product[ProductID],0))</f>
        <v>10</v>
      </c>
      <c r="P830" s="5" t="str">
        <f>INDEX(Manufacturer[Manufacturer Name],MATCH(Sales_Data[[#This Row],[Manufacturer ID]],Manufacturer[ManufacturerID],0))</f>
        <v>Pirum</v>
      </c>
      <c r="Q830" s="5">
        <f>1/COUNTIFS(Sales_Data[Manufacturer Name],Sales_Data[[#This Row],[Manufacturer Name]])</f>
        <v>3.8022813688212928E-3</v>
      </c>
    </row>
    <row r="831" spans="1:17" x14ac:dyDescent="0.25">
      <c r="A831">
        <v>1145</v>
      </c>
      <c r="B831" s="2">
        <v>42137</v>
      </c>
      <c r="C831" s="2" t="str">
        <f>TEXT(Sales_Data[[#This Row],[Date]],"yyyy")</f>
        <v>2015</v>
      </c>
      <c r="D831" s="2" t="str">
        <f>TEXT(Sales_Data[[#This Row],[Date]],"mmmm")</f>
        <v>May</v>
      </c>
      <c r="E831" s="2" t="str">
        <f>TEXT(Sales_Data[[#This Row],[Date]],"dddd")</f>
        <v>Wednesday</v>
      </c>
      <c r="F831" t="s">
        <v>983</v>
      </c>
      <c r="G831">
        <v>1</v>
      </c>
      <c r="H831" s="3">
        <v>4031.37</v>
      </c>
      <c r="I831" t="s">
        <v>20</v>
      </c>
      <c r="J831" t="str">
        <f>INDEX(Location[State],MATCH(Sales_Data[[#This Row],[Zip]],Location[Zip],0))</f>
        <v>Ontario</v>
      </c>
      <c r="K831" t="str">
        <f>INDEX(Product[Product Name],MATCH(Sales_Data[[#This Row],[ProductID]],Product[ProductID],0))</f>
        <v>Pirum UR-02</v>
      </c>
      <c r="L831">
        <f>1/COUNTIFS(Sales_Data[Product Name],Sales_Data[[#This Row],[Product Name]])</f>
        <v>7.6923076923076927E-2</v>
      </c>
      <c r="M831" t="str">
        <f>INDEX(Product[Category],MATCH(Sales_Data[[#This Row],[ProductID]],Product[ProductID],0))</f>
        <v>Urban</v>
      </c>
      <c r="N831" t="str">
        <f>INDEX(Product[Segment],MATCH(Sales_Data[[#This Row],[ProductID]],Product[ProductID],0))</f>
        <v>Regular</v>
      </c>
      <c r="O831">
        <f>INDEX(Product[ManufacturerID],MATCH(Sales_Data[[#This Row],[ProductID]],Product[ProductID],0))</f>
        <v>10</v>
      </c>
      <c r="P831" s="5" t="str">
        <f>INDEX(Manufacturer[Manufacturer Name],MATCH(Sales_Data[[#This Row],[Manufacturer ID]],Manufacturer[ManufacturerID],0))</f>
        <v>Pirum</v>
      </c>
      <c r="Q831" s="5">
        <f>1/COUNTIFS(Sales_Data[Manufacturer Name],Sales_Data[[#This Row],[Manufacturer Name]])</f>
        <v>3.8022813688212928E-3</v>
      </c>
    </row>
    <row r="832" spans="1:17" x14ac:dyDescent="0.25">
      <c r="A832">
        <v>1145</v>
      </c>
      <c r="B832" s="2">
        <v>42116</v>
      </c>
      <c r="C832" s="2" t="str">
        <f>TEXT(Sales_Data[[#This Row],[Date]],"yyyy")</f>
        <v>2015</v>
      </c>
      <c r="D832" s="2" t="str">
        <f>TEXT(Sales_Data[[#This Row],[Date]],"mmmm")</f>
        <v>April</v>
      </c>
      <c r="E832" s="2" t="str">
        <f>TEXT(Sales_Data[[#This Row],[Date]],"dddd")</f>
        <v>Wednesday</v>
      </c>
      <c r="F832" t="s">
        <v>957</v>
      </c>
      <c r="G832">
        <v>1</v>
      </c>
      <c r="H832" s="3">
        <v>4031.37</v>
      </c>
      <c r="I832" t="s">
        <v>20</v>
      </c>
      <c r="J832" t="str">
        <f>INDEX(Location[State],MATCH(Sales_Data[[#This Row],[Zip]],Location[Zip],0))</f>
        <v>Ontario</v>
      </c>
      <c r="K832" t="str">
        <f>INDEX(Product[Product Name],MATCH(Sales_Data[[#This Row],[ProductID]],Product[ProductID],0))</f>
        <v>Pirum UR-02</v>
      </c>
      <c r="L832">
        <f>1/COUNTIFS(Sales_Data[Product Name],Sales_Data[[#This Row],[Product Name]])</f>
        <v>7.6923076923076927E-2</v>
      </c>
      <c r="M832" t="str">
        <f>INDEX(Product[Category],MATCH(Sales_Data[[#This Row],[ProductID]],Product[ProductID],0))</f>
        <v>Urban</v>
      </c>
      <c r="N832" t="str">
        <f>INDEX(Product[Segment],MATCH(Sales_Data[[#This Row],[ProductID]],Product[ProductID],0))</f>
        <v>Regular</v>
      </c>
      <c r="O832">
        <f>INDEX(Product[ManufacturerID],MATCH(Sales_Data[[#This Row],[ProductID]],Product[ProductID],0))</f>
        <v>10</v>
      </c>
      <c r="P832" s="5" t="str">
        <f>INDEX(Manufacturer[Manufacturer Name],MATCH(Sales_Data[[#This Row],[Manufacturer ID]],Manufacturer[ManufacturerID],0))</f>
        <v>Pirum</v>
      </c>
      <c r="Q832" s="5">
        <f>1/COUNTIFS(Sales_Data[Manufacturer Name],Sales_Data[[#This Row],[Manufacturer Name]])</f>
        <v>3.8022813688212928E-3</v>
      </c>
    </row>
    <row r="833" spans="1:17" x14ac:dyDescent="0.25">
      <c r="A833">
        <v>1145</v>
      </c>
      <c r="B833" s="2">
        <v>42170</v>
      </c>
      <c r="C833" s="2" t="str">
        <f>TEXT(Sales_Data[[#This Row],[Date]],"yyyy")</f>
        <v>2015</v>
      </c>
      <c r="D833" s="2" t="str">
        <f>TEXT(Sales_Data[[#This Row],[Date]],"mmmm")</f>
        <v>June</v>
      </c>
      <c r="E833" s="2" t="str">
        <f>TEXT(Sales_Data[[#This Row],[Date]],"dddd")</f>
        <v>Monday</v>
      </c>
      <c r="F833" t="s">
        <v>1573</v>
      </c>
      <c r="G833">
        <v>1</v>
      </c>
      <c r="H833" s="3">
        <v>4031.37</v>
      </c>
      <c r="I833" t="s">
        <v>20</v>
      </c>
      <c r="J833" t="str">
        <f>INDEX(Location[State],MATCH(Sales_Data[[#This Row],[Zip]],Location[Zip],0))</f>
        <v>British Columbia</v>
      </c>
      <c r="K833" t="str">
        <f>INDEX(Product[Product Name],MATCH(Sales_Data[[#This Row],[ProductID]],Product[ProductID],0))</f>
        <v>Pirum UR-02</v>
      </c>
      <c r="L833">
        <f>1/COUNTIFS(Sales_Data[Product Name],Sales_Data[[#This Row],[Product Name]])</f>
        <v>7.6923076923076927E-2</v>
      </c>
      <c r="M833" t="str">
        <f>INDEX(Product[Category],MATCH(Sales_Data[[#This Row],[ProductID]],Product[ProductID],0))</f>
        <v>Urban</v>
      </c>
      <c r="N833" t="str">
        <f>INDEX(Product[Segment],MATCH(Sales_Data[[#This Row],[ProductID]],Product[ProductID],0))</f>
        <v>Regular</v>
      </c>
      <c r="O833">
        <f>INDEX(Product[ManufacturerID],MATCH(Sales_Data[[#This Row],[ProductID]],Product[ProductID],0))</f>
        <v>10</v>
      </c>
      <c r="P833" s="5" t="str">
        <f>INDEX(Manufacturer[Manufacturer Name],MATCH(Sales_Data[[#This Row],[Manufacturer ID]],Manufacturer[ManufacturerID],0))</f>
        <v>Pirum</v>
      </c>
      <c r="Q833" s="5">
        <f>1/COUNTIFS(Sales_Data[Manufacturer Name],Sales_Data[[#This Row],[Manufacturer Name]])</f>
        <v>3.8022813688212928E-3</v>
      </c>
    </row>
    <row r="834" spans="1:17" x14ac:dyDescent="0.25">
      <c r="A834">
        <v>1145</v>
      </c>
      <c r="B834" s="2">
        <v>42151</v>
      </c>
      <c r="C834" s="2" t="str">
        <f>TEXT(Sales_Data[[#This Row],[Date]],"yyyy")</f>
        <v>2015</v>
      </c>
      <c r="D834" s="2" t="str">
        <f>TEXT(Sales_Data[[#This Row],[Date]],"mmmm")</f>
        <v>May</v>
      </c>
      <c r="E834" s="2" t="str">
        <f>TEXT(Sales_Data[[#This Row],[Date]],"dddd")</f>
        <v>Wednesday</v>
      </c>
      <c r="F834" t="s">
        <v>984</v>
      </c>
      <c r="G834">
        <v>1</v>
      </c>
      <c r="H834" s="3">
        <v>4031.37</v>
      </c>
      <c r="I834" t="s">
        <v>20</v>
      </c>
      <c r="J834" t="str">
        <f>INDEX(Location[State],MATCH(Sales_Data[[#This Row],[Zip]],Location[Zip],0))</f>
        <v>Ontario</v>
      </c>
      <c r="K834" t="str">
        <f>INDEX(Product[Product Name],MATCH(Sales_Data[[#This Row],[ProductID]],Product[ProductID],0))</f>
        <v>Pirum UR-02</v>
      </c>
      <c r="L834">
        <f>1/COUNTIFS(Sales_Data[Product Name],Sales_Data[[#This Row],[Product Name]])</f>
        <v>7.6923076923076927E-2</v>
      </c>
      <c r="M834" t="str">
        <f>INDEX(Product[Category],MATCH(Sales_Data[[#This Row],[ProductID]],Product[ProductID],0))</f>
        <v>Urban</v>
      </c>
      <c r="N834" t="str">
        <f>INDEX(Product[Segment],MATCH(Sales_Data[[#This Row],[ProductID]],Product[ProductID],0))</f>
        <v>Regular</v>
      </c>
      <c r="O834">
        <f>INDEX(Product[ManufacturerID],MATCH(Sales_Data[[#This Row],[ProductID]],Product[ProductID],0))</f>
        <v>10</v>
      </c>
      <c r="P834" s="5" t="str">
        <f>INDEX(Manufacturer[Manufacturer Name],MATCH(Sales_Data[[#This Row],[Manufacturer ID]],Manufacturer[ManufacturerID],0))</f>
        <v>Pirum</v>
      </c>
      <c r="Q834" s="5">
        <f>1/COUNTIFS(Sales_Data[Manufacturer Name],Sales_Data[[#This Row],[Manufacturer Name]])</f>
        <v>3.8022813688212928E-3</v>
      </c>
    </row>
    <row r="835" spans="1:17" x14ac:dyDescent="0.25">
      <c r="A835">
        <v>1145</v>
      </c>
      <c r="B835" s="2">
        <v>42032</v>
      </c>
      <c r="C835" s="2" t="str">
        <f>TEXT(Sales_Data[[#This Row],[Date]],"yyyy")</f>
        <v>2015</v>
      </c>
      <c r="D835" s="2" t="str">
        <f>TEXT(Sales_Data[[#This Row],[Date]],"mmmm")</f>
        <v>January</v>
      </c>
      <c r="E835" s="2" t="str">
        <f>TEXT(Sales_Data[[#This Row],[Date]],"dddd")</f>
        <v>Wednesday</v>
      </c>
      <c r="F835" t="s">
        <v>838</v>
      </c>
      <c r="G835">
        <v>1</v>
      </c>
      <c r="H835" s="3">
        <v>4031.37</v>
      </c>
      <c r="I835" t="s">
        <v>20</v>
      </c>
      <c r="J835" t="str">
        <f>INDEX(Location[State],MATCH(Sales_Data[[#This Row],[Zip]],Location[Zip],0))</f>
        <v>Ontario</v>
      </c>
      <c r="K835" t="str">
        <f>INDEX(Product[Product Name],MATCH(Sales_Data[[#This Row],[ProductID]],Product[ProductID],0))</f>
        <v>Pirum UR-02</v>
      </c>
      <c r="L835">
        <f>1/COUNTIFS(Sales_Data[Product Name],Sales_Data[[#This Row],[Product Name]])</f>
        <v>7.6923076923076927E-2</v>
      </c>
      <c r="M835" t="str">
        <f>INDEX(Product[Category],MATCH(Sales_Data[[#This Row],[ProductID]],Product[ProductID],0))</f>
        <v>Urban</v>
      </c>
      <c r="N835" t="str">
        <f>INDEX(Product[Segment],MATCH(Sales_Data[[#This Row],[ProductID]],Product[ProductID],0))</f>
        <v>Regular</v>
      </c>
      <c r="O835">
        <f>INDEX(Product[ManufacturerID],MATCH(Sales_Data[[#This Row],[ProductID]],Product[ProductID],0))</f>
        <v>10</v>
      </c>
      <c r="P835" s="5" t="str">
        <f>INDEX(Manufacturer[Manufacturer Name],MATCH(Sales_Data[[#This Row],[Manufacturer ID]],Manufacturer[ManufacturerID],0))</f>
        <v>Pirum</v>
      </c>
      <c r="Q835" s="5">
        <f>1/COUNTIFS(Sales_Data[Manufacturer Name],Sales_Data[[#This Row],[Manufacturer Name]])</f>
        <v>3.8022813688212928E-3</v>
      </c>
    </row>
    <row r="836" spans="1:17" x14ac:dyDescent="0.25">
      <c r="A836">
        <v>1145</v>
      </c>
      <c r="B836" s="2">
        <v>42106</v>
      </c>
      <c r="C836" s="2" t="str">
        <f>TEXT(Sales_Data[[#This Row],[Date]],"yyyy")</f>
        <v>2015</v>
      </c>
      <c r="D836" s="2" t="str">
        <f>TEXT(Sales_Data[[#This Row],[Date]],"mmmm")</f>
        <v>April</v>
      </c>
      <c r="E836" s="2" t="str">
        <f>TEXT(Sales_Data[[#This Row],[Date]],"dddd")</f>
        <v>Sunday</v>
      </c>
      <c r="F836" t="s">
        <v>687</v>
      </c>
      <c r="G836">
        <v>1</v>
      </c>
      <c r="H836" s="3">
        <v>4031.37</v>
      </c>
      <c r="I836" t="s">
        <v>20</v>
      </c>
      <c r="J836" t="str">
        <f>INDEX(Location[State],MATCH(Sales_Data[[#This Row],[Zip]],Location[Zip],0))</f>
        <v>Ontario</v>
      </c>
      <c r="K836" t="str">
        <f>INDEX(Product[Product Name],MATCH(Sales_Data[[#This Row],[ProductID]],Product[ProductID],0))</f>
        <v>Pirum UR-02</v>
      </c>
      <c r="L836">
        <f>1/COUNTIFS(Sales_Data[Product Name],Sales_Data[[#This Row],[Product Name]])</f>
        <v>7.6923076923076927E-2</v>
      </c>
      <c r="M836" t="str">
        <f>INDEX(Product[Category],MATCH(Sales_Data[[#This Row],[ProductID]],Product[ProductID],0))</f>
        <v>Urban</v>
      </c>
      <c r="N836" t="str">
        <f>INDEX(Product[Segment],MATCH(Sales_Data[[#This Row],[ProductID]],Product[ProductID],0))</f>
        <v>Regular</v>
      </c>
      <c r="O836">
        <f>INDEX(Product[ManufacturerID],MATCH(Sales_Data[[#This Row],[ProductID]],Product[ProductID],0))</f>
        <v>10</v>
      </c>
      <c r="P836" s="5" t="str">
        <f>INDEX(Manufacturer[Manufacturer Name],MATCH(Sales_Data[[#This Row],[Manufacturer ID]],Manufacturer[ManufacturerID],0))</f>
        <v>Pirum</v>
      </c>
      <c r="Q836" s="5">
        <f>1/COUNTIFS(Sales_Data[Manufacturer Name],Sales_Data[[#This Row],[Manufacturer Name]])</f>
        <v>3.8022813688212928E-3</v>
      </c>
    </row>
    <row r="837" spans="1:17" x14ac:dyDescent="0.25">
      <c r="A837">
        <v>1145</v>
      </c>
      <c r="B837" s="2">
        <v>42173</v>
      </c>
      <c r="C837" s="2" t="str">
        <f>TEXT(Sales_Data[[#This Row],[Date]],"yyyy")</f>
        <v>2015</v>
      </c>
      <c r="D837" s="2" t="str">
        <f>TEXT(Sales_Data[[#This Row],[Date]],"mmmm")</f>
        <v>June</v>
      </c>
      <c r="E837" s="2" t="str">
        <f>TEXT(Sales_Data[[#This Row],[Date]],"dddd")</f>
        <v>Thursday</v>
      </c>
      <c r="F837" t="s">
        <v>983</v>
      </c>
      <c r="G837">
        <v>1</v>
      </c>
      <c r="H837" s="3">
        <v>4031.37</v>
      </c>
      <c r="I837" t="s">
        <v>20</v>
      </c>
      <c r="J837" t="str">
        <f>INDEX(Location[State],MATCH(Sales_Data[[#This Row],[Zip]],Location[Zip],0))</f>
        <v>Ontario</v>
      </c>
      <c r="K837" t="str">
        <f>INDEX(Product[Product Name],MATCH(Sales_Data[[#This Row],[ProductID]],Product[ProductID],0))</f>
        <v>Pirum UR-02</v>
      </c>
      <c r="L837">
        <f>1/COUNTIFS(Sales_Data[Product Name],Sales_Data[[#This Row],[Product Name]])</f>
        <v>7.6923076923076927E-2</v>
      </c>
      <c r="M837" t="str">
        <f>INDEX(Product[Category],MATCH(Sales_Data[[#This Row],[ProductID]],Product[ProductID],0))</f>
        <v>Urban</v>
      </c>
      <c r="N837" t="str">
        <f>INDEX(Product[Segment],MATCH(Sales_Data[[#This Row],[ProductID]],Product[ProductID],0))</f>
        <v>Regular</v>
      </c>
      <c r="O837">
        <f>INDEX(Product[ManufacturerID],MATCH(Sales_Data[[#This Row],[ProductID]],Product[ProductID],0))</f>
        <v>10</v>
      </c>
      <c r="P837" s="5" t="str">
        <f>INDEX(Manufacturer[Manufacturer Name],MATCH(Sales_Data[[#This Row],[Manufacturer ID]],Manufacturer[ManufacturerID],0))</f>
        <v>Pirum</v>
      </c>
      <c r="Q837" s="5">
        <f>1/COUNTIFS(Sales_Data[Manufacturer Name],Sales_Data[[#This Row],[Manufacturer Name]])</f>
        <v>3.8022813688212928E-3</v>
      </c>
    </row>
    <row r="838" spans="1:17" x14ac:dyDescent="0.25">
      <c r="A838">
        <v>1171</v>
      </c>
      <c r="B838" s="2">
        <v>42113</v>
      </c>
      <c r="C838" s="2" t="str">
        <f>TEXT(Sales_Data[[#This Row],[Date]],"yyyy")</f>
        <v>2015</v>
      </c>
      <c r="D838" s="2" t="str">
        <f>TEXT(Sales_Data[[#This Row],[Date]],"mmmm")</f>
        <v>April</v>
      </c>
      <c r="E838" s="2" t="str">
        <f>TEXT(Sales_Data[[#This Row],[Date]],"dddd")</f>
        <v>Sunday</v>
      </c>
      <c r="F838" t="s">
        <v>960</v>
      </c>
      <c r="G838">
        <v>1</v>
      </c>
      <c r="H838" s="3">
        <v>4283.37</v>
      </c>
      <c r="I838" t="s">
        <v>20</v>
      </c>
      <c r="J838" t="str">
        <f>INDEX(Location[State],MATCH(Sales_Data[[#This Row],[Zip]],Location[Zip],0))</f>
        <v>Ontario</v>
      </c>
      <c r="K838" t="str">
        <f>INDEX(Product[Product Name],MATCH(Sales_Data[[#This Row],[ProductID]],Product[ProductID],0))</f>
        <v>Pirum UE-07</v>
      </c>
      <c r="L838">
        <f>1/COUNTIFS(Sales_Data[Product Name],Sales_Data[[#This Row],[Product Name]])</f>
        <v>9.0909090909090912E-2</v>
      </c>
      <c r="M838" t="str">
        <f>INDEX(Product[Category],MATCH(Sales_Data[[#This Row],[ProductID]],Product[ProductID],0))</f>
        <v>Urban</v>
      </c>
      <c r="N838" t="str">
        <f>INDEX(Product[Segment],MATCH(Sales_Data[[#This Row],[ProductID]],Product[ProductID],0))</f>
        <v>Extreme</v>
      </c>
      <c r="O838">
        <f>INDEX(Product[ManufacturerID],MATCH(Sales_Data[[#This Row],[ProductID]],Product[ProductID],0))</f>
        <v>10</v>
      </c>
      <c r="P838" s="5" t="str">
        <f>INDEX(Manufacturer[Manufacturer Name],MATCH(Sales_Data[[#This Row],[Manufacturer ID]],Manufacturer[ManufacturerID],0))</f>
        <v>Pirum</v>
      </c>
      <c r="Q838" s="5">
        <f>1/COUNTIFS(Sales_Data[Manufacturer Name],Sales_Data[[#This Row],[Manufacturer Name]])</f>
        <v>3.8022813688212928E-3</v>
      </c>
    </row>
    <row r="839" spans="1:17" x14ac:dyDescent="0.25">
      <c r="A839">
        <v>1171</v>
      </c>
      <c r="B839" s="2">
        <v>42122</v>
      </c>
      <c r="C839" s="2" t="str">
        <f>TEXT(Sales_Data[[#This Row],[Date]],"yyyy")</f>
        <v>2015</v>
      </c>
      <c r="D839" s="2" t="str">
        <f>TEXT(Sales_Data[[#This Row],[Date]],"mmmm")</f>
        <v>April</v>
      </c>
      <c r="E839" s="2" t="str">
        <f>TEXT(Sales_Data[[#This Row],[Date]],"dddd")</f>
        <v>Tuesday</v>
      </c>
      <c r="F839" t="s">
        <v>1564</v>
      </c>
      <c r="G839">
        <v>1</v>
      </c>
      <c r="H839" s="3">
        <v>4283.37</v>
      </c>
      <c r="I839" t="s">
        <v>20</v>
      </c>
      <c r="J839" t="str">
        <f>INDEX(Location[State],MATCH(Sales_Data[[#This Row],[Zip]],Location[Zip],0))</f>
        <v>British Columbia</v>
      </c>
      <c r="K839" t="str">
        <f>INDEX(Product[Product Name],MATCH(Sales_Data[[#This Row],[ProductID]],Product[ProductID],0))</f>
        <v>Pirum UE-07</v>
      </c>
      <c r="L839">
        <f>1/COUNTIFS(Sales_Data[Product Name],Sales_Data[[#This Row],[Product Name]])</f>
        <v>9.0909090909090912E-2</v>
      </c>
      <c r="M839" t="str">
        <f>INDEX(Product[Category],MATCH(Sales_Data[[#This Row],[ProductID]],Product[ProductID],0))</f>
        <v>Urban</v>
      </c>
      <c r="N839" t="str">
        <f>INDEX(Product[Segment],MATCH(Sales_Data[[#This Row],[ProductID]],Product[ProductID],0))</f>
        <v>Extreme</v>
      </c>
      <c r="O839">
        <f>INDEX(Product[ManufacturerID],MATCH(Sales_Data[[#This Row],[ProductID]],Product[ProductID],0))</f>
        <v>10</v>
      </c>
      <c r="P839" s="5" t="str">
        <f>INDEX(Manufacturer[Manufacturer Name],MATCH(Sales_Data[[#This Row],[Manufacturer ID]],Manufacturer[ManufacturerID],0))</f>
        <v>Pirum</v>
      </c>
      <c r="Q839" s="5">
        <f>1/COUNTIFS(Sales_Data[Manufacturer Name],Sales_Data[[#This Row],[Manufacturer Name]])</f>
        <v>3.8022813688212928E-3</v>
      </c>
    </row>
    <row r="840" spans="1:17" x14ac:dyDescent="0.25">
      <c r="A840">
        <v>1171</v>
      </c>
      <c r="B840" s="2">
        <v>42078</v>
      </c>
      <c r="C840" s="2" t="str">
        <f>TEXT(Sales_Data[[#This Row],[Date]],"yyyy")</f>
        <v>2015</v>
      </c>
      <c r="D840" s="2" t="str">
        <f>TEXT(Sales_Data[[#This Row],[Date]],"mmmm")</f>
        <v>March</v>
      </c>
      <c r="E840" s="2" t="str">
        <f>TEXT(Sales_Data[[#This Row],[Date]],"dddd")</f>
        <v>Sunday</v>
      </c>
      <c r="F840" t="s">
        <v>1602</v>
      </c>
      <c r="G840">
        <v>1</v>
      </c>
      <c r="H840" s="3">
        <v>4283.37</v>
      </c>
      <c r="I840" t="s">
        <v>20</v>
      </c>
      <c r="J840" t="str">
        <f>INDEX(Location[State],MATCH(Sales_Data[[#This Row],[Zip]],Location[Zip],0))</f>
        <v>British Columbia</v>
      </c>
      <c r="K840" t="str">
        <f>INDEX(Product[Product Name],MATCH(Sales_Data[[#This Row],[ProductID]],Product[ProductID],0))</f>
        <v>Pirum UE-07</v>
      </c>
      <c r="L840">
        <f>1/COUNTIFS(Sales_Data[Product Name],Sales_Data[[#This Row],[Product Name]])</f>
        <v>9.0909090909090912E-2</v>
      </c>
      <c r="M840" t="str">
        <f>INDEX(Product[Category],MATCH(Sales_Data[[#This Row],[ProductID]],Product[ProductID],0))</f>
        <v>Urban</v>
      </c>
      <c r="N840" t="str">
        <f>INDEX(Product[Segment],MATCH(Sales_Data[[#This Row],[ProductID]],Product[ProductID],0))</f>
        <v>Extreme</v>
      </c>
      <c r="O840">
        <f>INDEX(Product[ManufacturerID],MATCH(Sales_Data[[#This Row],[ProductID]],Product[ProductID],0))</f>
        <v>10</v>
      </c>
      <c r="P840" s="5" t="str">
        <f>INDEX(Manufacturer[Manufacturer Name],MATCH(Sales_Data[[#This Row],[Manufacturer ID]],Manufacturer[ManufacturerID],0))</f>
        <v>Pirum</v>
      </c>
      <c r="Q840" s="5">
        <f>1/COUNTIFS(Sales_Data[Manufacturer Name],Sales_Data[[#This Row],[Manufacturer Name]])</f>
        <v>3.8022813688212928E-3</v>
      </c>
    </row>
    <row r="841" spans="1:17" x14ac:dyDescent="0.25">
      <c r="A841">
        <v>1171</v>
      </c>
      <c r="B841" s="2">
        <v>42087</v>
      </c>
      <c r="C841" s="2" t="str">
        <f>TEXT(Sales_Data[[#This Row],[Date]],"yyyy")</f>
        <v>2015</v>
      </c>
      <c r="D841" s="2" t="str">
        <f>TEXT(Sales_Data[[#This Row],[Date]],"mmmm")</f>
        <v>March</v>
      </c>
      <c r="E841" s="2" t="str">
        <f>TEXT(Sales_Data[[#This Row],[Date]],"dddd")</f>
        <v>Tuesday</v>
      </c>
      <c r="F841" t="s">
        <v>1564</v>
      </c>
      <c r="G841">
        <v>1</v>
      </c>
      <c r="H841" s="3">
        <v>4472.37</v>
      </c>
      <c r="I841" t="s">
        <v>20</v>
      </c>
      <c r="J841" t="str">
        <f>INDEX(Location[State],MATCH(Sales_Data[[#This Row],[Zip]],Location[Zip],0))</f>
        <v>British Columbia</v>
      </c>
      <c r="K841" t="str">
        <f>INDEX(Product[Product Name],MATCH(Sales_Data[[#This Row],[ProductID]],Product[ProductID],0))</f>
        <v>Pirum UE-07</v>
      </c>
      <c r="L841">
        <f>1/COUNTIFS(Sales_Data[Product Name],Sales_Data[[#This Row],[Product Name]])</f>
        <v>9.0909090909090912E-2</v>
      </c>
      <c r="M841" t="str">
        <f>INDEX(Product[Category],MATCH(Sales_Data[[#This Row],[ProductID]],Product[ProductID],0))</f>
        <v>Urban</v>
      </c>
      <c r="N841" t="str">
        <f>INDEX(Product[Segment],MATCH(Sales_Data[[#This Row],[ProductID]],Product[ProductID],0))</f>
        <v>Extreme</v>
      </c>
      <c r="O841">
        <f>INDEX(Product[ManufacturerID],MATCH(Sales_Data[[#This Row],[ProductID]],Product[ProductID],0))</f>
        <v>10</v>
      </c>
      <c r="P841" s="5" t="str">
        <f>INDEX(Manufacturer[Manufacturer Name],MATCH(Sales_Data[[#This Row],[Manufacturer ID]],Manufacturer[ManufacturerID],0))</f>
        <v>Pirum</v>
      </c>
      <c r="Q841" s="5">
        <f>1/COUNTIFS(Sales_Data[Manufacturer Name],Sales_Data[[#This Row],[Manufacturer Name]])</f>
        <v>3.8022813688212928E-3</v>
      </c>
    </row>
    <row r="842" spans="1:17" x14ac:dyDescent="0.25">
      <c r="A842">
        <v>1171</v>
      </c>
      <c r="B842" s="2">
        <v>42149</v>
      </c>
      <c r="C842" s="2" t="str">
        <f>TEXT(Sales_Data[[#This Row],[Date]],"yyyy")</f>
        <v>2015</v>
      </c>
      <c r="D842" s="2" t="str">
        <f>TEXT(Sales_Data[[#This Row],[Date]],"mmmm")</f>
        <v>May</v>
      </c>
      <c r="E842" s="2" t="str">
        <f>TEXT(Sales_Data[[#This Row],[Date]],"dddd")</f>
        <v>Monday</v>
      </c>
      <c r="F842" t="s">
        <v>1202</v>
      </c>
      <c r="G842">
        <v>1</v>
      </c>
      <c r="H842" s="3">
        <v>4283.37</v>
      </c>
      <c r="I842" t="s">
        <v>20</v>
      </c>
      <c r="J842" t="str">
        <f>INDEX(Location[State],MATCH(Sales_Data[[#This Row],[Zip]],Location[Zip],0))</f>
        <v>Manitoba</v>
      </c>
      <c r="K842" t="str">
        <f>INDEX(Product[Product Name],MATCH(Sales_Data[[#This Row],[ProductID]],Product[ProductID],0))</f>
        <v>Pirum UE-07</v>
      </c>
      <c r="L842">
        <f>1/COUNTIFS(Sales_Data[Product Name],Sales_Data[[#This Row],[Product Name]])</f>
        <v>9.0909090909090912E-2</v>
      </c>
      <c r="M842" t="str">
        <f>INDEX(Product[Category],MATCH(Sales_Data[[#This Row],[ProductID]],Product[ProductID],0))</f>
        <v>Urban</v>
      </c>
      <c r="N842" t="str">
        <f>INDEX(Product[Segment],MATCH(Sales_Data[[#This Row],[ProductID]],Product[ProductID],0))</f>
        <v>Extreme</v>
      </c>
      <c r="O842">
        <f>INDEX(Product[ManufacturerID],MATCH(Sales_Data[[#This Row],[ProductID]],Product[ProductID],0))</f>
        <v>10</v>
      </c>
      <c r="P842" s="5" t="str">
        <f>INDEX(Manufacturer[Manufacturer Name],MATCH(Sales_Data[[#This Row],[Manufacturer ID]],Manufacturer[ManufacturerID],0))</f>
        <v>Pirum</v>
      </c>
      <c r="Q842" s="5">
        <f>1/COUNTIFS(Sales_Data[Manufacturer Name],Sales_Data[[#This Row],[Manufacturer Name]])</f>
        <v>3.8022813688212928E-3</v>
      </c>
    </row>
    <row r="843" spans="1:17" x14ac:dyDescent="0.25">
      <c r="A843">
        <v>1171</v>
      </c>
      <c r="B843" s="2">
        <v>42011</v>
      </c>
      <c r="C843" s="2" t="str">
        <f>TEXT(Sales_Data[[#This Row],[Date]],"yyyy")</f>
        <v>2015</v>
      </c>
      <c r="D843" s="2" t="str">
        <f>TEXT(Sales_Data[[#This Row],[Date]],"mmmm")</f>
        <v>January</v>
      </c>
      <c r="E843" s="2" t="str">
        <f>TEXT(Sales_Data[[#This Row],[Date]],"dddd")</f>
        <v>Wednesday</v>
      </c>
      <c r="F843" t="s">
        <v>1202</v>
      </c>
      <c r="G843">
        <v>1</v>
      </c>
      <c r="H843" s="3">
        <v>4283.37</v>
      </c>
      <c r="I843" t="s">
        <v>20</v>
      </c>
      <c r="J843" t="str">
        <f>INDEX(Location[State],MATCH(Sales_Data[[#This Row],[Zip]],Location[Zip],0))</f>
        <v>Manitoba</v>
      </c>
      <c r="K843" t="str">
        <f>INDEX(Product[Product Name],MATCH(Sales_Data[[#This Row],[ProductID]],Product[ProductID],0))</f>
        <v>Pirum UE-07</v>
      </c>
      <c r="L843">
        <f>1/COUNTIFS(Sales_Data[Product Name],Sales_Data[[#This Row],[Product Name]])</f>
        <v>9.0909090909090912E-2</v>
      </c>
      <c r="M843" t="str">
        <f>INDEX(Product[Category],MATCH(Sales_Data[[#This Row],[ProductID]],Product[ProductID],0))</f>
        <v>Urban</v>
      </c>
      <c r="N843" t="str">
        <f>INDEX(Product[Segment],MATCH(Sales_Data[[#This Row],[ProductID]],Product[ProductID],0))</f>
        <v>Extreme</v>
      </c>
      <c r="O843">
        <f>INDEX(Product[ManufacturerID],MATCH(Sales_Data[[#This Row],[ProductID]],Product[ProductID],0))</f>
        <v>10</v>
      </c>
      <c r="P843" s="5" t="str">
        <f>INDEX(Manufacturer[Manufacturer Name],MATCH(Sales_Data[[#This Row],[Manufacturer ID]],Manufacturer[ManufacturerID],0))</f>
        <v>Pirum</v>
      </c>
      <c r="Q843" s="5">
        <f>1/COUNTIFS(Sales_Data[Manufacturer Name],Sales_Data[[#This Row],[Manufacturer Name]])</f>
        <v>3.8022813688212928E-3</v>
      </c>
    </row>
    <row r="844" spans="1:17" x14ac:dyDescent="0.25">
      <c r="A844">
        <v>1171</v>
      </c>
      <c r="B844" s="2">
        <v>42162</v>
      </c>
      <c r="C844" s="2" t="str">
        <f>TEXT(Sales_Data[[#This Row],[Date]],"yyyy")</f>
        <v>2015</v>
      </c>
      <c r="D844" s="2" t="str">
        <f>TEXT(Sales_Data[[#This Row],[Date]],"mmmm")</f>
        <v>June</v>
      </c>
      <c r="E844" s="2" t="str">
        <f>TEXT(Sales_Data[[#This Row],[Date]],"dddd")</f>
        <v>Sunday</v>
      </c>
      <c r="F844" t="s">
        <v>965</v>
      </c>
      <c r="G844">
        <v>1</v>
      </c>
      <c r="H844" s="3">
        <v>4283.37</v>
      </c>
      <c r="I844" t="s">
        <v>20</v>
      </c>
      <c r="J844" t="str">
        <f>INDEX(Location[State],MATCH(Sales_Data[[#This Row],[Zip]],Location[Zip],0))</f>
        <v>Ontario</v>
      </c>
      <c r="K844" t="str">
        <f>INDEX(Product[Product Name],MATCH(Sales_Data[[#This Row],[ProductID]],Product[ProductID],0))</f>
        <v>Pirum UE-07</v>
      </c>
      <c r="L844">
        <f>1/COUNTIFS(Sales_Data[Product Name],Sales_Data[[#This Row],[Product Name]])</f>
        <v>9.0909090909090912E-2</v>
      </c>
      <c r="M844" t="str">
        <f>INDEX(Product[Category],MATCH(Sales_Data[[#This Row],[ProductID]],Product[ProductID],0))</f>
        <v>Urban</v>
      </c>
      <c r="N844" t="str">
        <f>INDEX(Product[Segment],MATCH(Sales_Data[[#This Row],[ProductID]],Product[ProductID],0))</f>
        <v>Extreme</v>
      </c>
      <c r="O844">
        <f>INDEX(Product[ManufacturerID],MATCH(Sales_Data[[#This Row],[ProductID]],Product[ProductID],0))</f>
        <v>10</v>
      </c>
      <c r="P844" s="5" t="str">
        <f>INDEX(Manufacturer[Manufacturer Name],MATCH(Sales_Data[[#This Row],[Manufacturer ID]],Manufacturer[ManufacturerID],0))</f>
        <v>Pirum</v>
      </c>
      <c r="Q844" s="5">
        <f>1/COUNTIFS(Sales_Data[Manufacturer Name],Sales_Data[[#This Row],[Manufacturer Name]])</f>
        <v>3.8022813688212928E-3</v>
      </c>
    </row>
    <row r="845" spans="1:17" x14ac:dyDescent="0.25">
      <c r="A845">
        <v>1171</v>
      </c>
      <c r="B845" s="2">
        <v>42135</v>
      </c>
      <c r="C845" s="2" t="str">
        <f>TEXT(Sales_Data[[#This Row],[Date]],"yyyy")</f>
        <v>2015</v>
      </c>
      <c r="D845" s="2" t="str">
        <f>TEXT(Sales_Data[[#This Row],[Date]],"mmmm")</f>
        <v>May</v>
      </c>
      <c r="E845" s="2" t="str">
        <f>TEXT(Sales_Data[[#This Row],[Date]],"dddd")</f>
        <v>Monday</v>
      </c>
      <c r="F845" t="s">
        <v>994</v>
      </c>
      <c r="G845">
        <v>1</v>
      </c>
      <c r="H845" s="3">
        <v>4283.37</v>
      </c>
      <c r="I845" t="s">
        <v>20</v>
      </c>
      <c r="J845" t="str">
        <f>INDEX(Location[State],MATCH(Sales_Data[[#This Row],[Zip]],Location[Zip],0))</f>
        <v>Ontario</v>
      </c>
      <c r="K845" t="str">
        <f>INDEX(Product[Product Name],MATCH(Sales_Data[[#This Row],[ProductID]],Product[ProductID],0))</f>
        <v>Pirum UE-07</v>
      </c>
      <c r="L845">
        <f>1/COUNTIFS(Sales_Data[Product Name],Sales_Data[[#This Row],[Product Name]])</f>
        <v>9.0909090909090912E-2</v>
      </c>
      <c r="M845" t="str">
        <f>INDEX(Product[Category],MATCH(Sales_Data[[#This Row],[ProductID]],Product[ProductID],0))</f>
        <v>Urban</v>
      </c>
      <c r="N845" t="str">
        <f>INDEX(Product[Segment],MATCH(Sales_Data[[#This Row],[ProductID]],Product[ProductID],0))</f>
        <v>Extreme</v>
      </c>
      <c r="O845">
        <f>INDEX(Product[ManufacturerID],MATCH(Sales_Data[[#This Row],[ProductID]],Product[ProductID],0))</f>
        <v>10</v>
      </c>
      <c r="P845" s="5" t="str">
        <f>INDEX(Manufacturer[Manufacturer Name],MATCH(Sales_Data[[#This Row],[Manufacturer ID]],Manufacturer[ManufacturerID],0))</f>
        <v>Pirum</v>
      </c>
      <c r="Q845" s="5">
        <f>1/COUNTIFS(Sales_Data[Manufacturer Name],Sales_Data[[#This Row],[Manufacturer Name]])</f>
        <v>3.8022813688212928E-3</v>
      </c>
    </row>
    <row r="846" spans="1:17" x14ac:dyDescent="0.25">
      <c r="A846">
        <v>1171</v>
      </c>
      <c r="B846" s="2">
        <v>42142</v>
      </c>
      <c r="C846" s="2" t="str">
        <f>TEXT(Sales_Data[[#This Row],[Date]],"yyyy")</f>
        <v>2015</v>
      </c>
      <c r="D846" s="2" t="str">
        <f>TEXT(Sales_Data[[#This Row],[Date]],"mmmm")</f>
        <v>May</v>
      </c>
      <c r="E846" s="2" t="str">
        <f>TEXT(Sales_Data[[#This Row],[Date]],"dddd")</f>
        <v>Monday</v>
      </c>
      <c r="F846" t="s">
        <v>969</v>
      </c>
      <c r="G846">
        <v>1</v>
      </c>
      <c r="H846" s="3">
        <v>4283.37</v>
      </c>
      <c r="I846" t="s">
        <v>20</v>
      </c>
      <c r="J846" t="str">
        <f>INDEX(Location[State],MATCH(Sales_Data[[#This Row],[Zip]],Location[Zip],0))</f>
        <v>Ontario</v>
      </c>
      <c r="K846" t="str">
        <f>INDEX(Product[Product Name],MATCH(Sales_Data[[#This Row],[ProductID]],Product[ProductID],0))</f>
        <v>Pirum UE-07</v>
      </c>
      <c r="L846">
        <f>1/COUNTIFS(Sales_Data[Product Name],Sales_Data[[#This Row],[Product Name]])</f>
        <v>9.0909090909090912E-2</v>
      </c>
      <c r="M846" t="str">
        <f>INDEX(Product[Category],MATCH(Sales_Data[[#This Row],[ProductID]],Product[ProductID],0))</f>
        <v>Urban</v>
      </c>
      <c r="N846" t="str">
        <f>INDEX(Product[Segment],MATCH(Sales_Data[[#This Row],[ProductID]],Product[ProductID],0))</f>
        <v>Extreme</v>
      </c>
      <c r="O846">
        <f>INDEX(Product[ManufacturerID],MATCH(Sales_Data[[#This Row],[ProductID]],Product[ProductID],0))</f>
        <v>10</v>
      </c>
      <c r="P846" s="5" t="str">
        <f>INDEX(Manufacturer[Manufacturer Name],MATCH(Sales_Data[[#This Row],[Manufacturer ID]],Manufacturer[ManufacturerID],0))</f>
        <v>Pirum</v>
      </c>
      <c r="Q846" s="5">
        <f>1/COUNTIFS(Sales_Data[Manufacturer Name],Sales_Data[[#This Row],[Manufacturer Name]])</f>
        <v>3.8022813688212928E-3</v>
      </c>
    </row>
    <row r="847" spans="1:17" x14ac:dyDescent="0.25">
      <c r="A847">
        <v>1171</v>
      </c>
      <c r="B847" s="2">
        <v>42145</v>
      </c>
      <c r="C847" s="2" t="str">
        <f>TEXT(Sales_Data[[#This Row],[Date]],"yyyy")</f>
        <v>2015</v>
      </c>
      <c r="D847" s="2" t="str">
        <f>TEXT(Sales_Data[[#This Row],[Date]],"mmmm")</f>
        <v>May</v>
      </c>
      <c r="E847" s="2" t="str">
        <f>TEXT(Sales_Data[[#This Row],[Date]],"dddd")</f>
        <v>Thursday</v>
      </c>
      <c r="F847" t="s">
        <v>1219</v>
      </c>
      <c r="G847">
        <v>1</v>
      </c>
      <c r="H847" s="3">
        <v>4283.37</v>
      </c>
      <c r="I847" t="s">
        <v>20</v>
      </c>
      <c r="J847" t="str">
        <f>INDEX(Location[State],MATCH(Sales_Data[[#This Row],[Zip]],Location[Zip],0))</f>
        <v>Manitoba</v>
      </c>
      <c r="K847" t="str">
        <f>INDEX(Product[Product Name],MATCH(Sales_Data[[#This Row],[ProductID]],Product[ProductID],0))</f>
        <v>Pirum UE-07</v>
      </c>
      <c r="L847">
        <f>1/COUNTIFS(Sales_Data[Product Name],Sales_Data[[#This Row],[Product Name]])</f>
        <v>9.0909090909090912E-2</v>
      </c>
      <c r="M847" t="str">
        <f>INDEX(Product[Category],MATCH(Sales_Data[[#This Row],[ProductID]],Product[ProductID],0))</f>
        <v>Urban</v>
      </c>
      <c r="N847" t="str">
        <f>INDEX(Product[Segment],MATCH(Sales_Data[[#This Row],[ProductID]],Product[ProductID],0))</f>
        <v>Extreme</v>
      </c>
      <c r="O847">
        <f>INDEX(Product[ManufacturerID],MATCH(Sales_Data[[#This Row],[ProductID]],Product[ProductID],0))</f>
        <v>10</v>
      </c>
      <c r="P847" s="5" t="str">
        <f>INDEX(Manufacturer[Manufacturer Name],MATCH(Sales_Data[[#This Row],[Manufacturer ID]],Manufacturer[ManufacturerID],0))</f>
        <v>Pirum</v>
      </c>
      <c r="Q847" s="5">
        <f>1/COUNTIFS(Sales_Data[Manufacturer Name],Sales_Data[[#This Row],[Manufacturer Name]])</f>
        <v>3.8022813688212928E-3</v>
      </c>
    </row>
    <row r="848" spans="1:17" x14ac:dyDescent="0.25">
      <c r="A848">
        <v>1171</v>
      </c>
      <c r="B848" s="2">
        <v>42185</v>
      </c>
      <c r="C848" s="2" t="str">
        <f>TEXT(Sales_Data[[#This Row],[Date]],"yyyy")</f>
        <v>2015</v>
      </c>
      <c r="D848" s="2" t="str">
        <f>TEXT(Sales_Data[[#This Row],[Date]],"mmmm")</f>
        <v>June</v>
      </c>
      <c r="E848" s="2" t="str">
        <f>TEXT(Sales_Data[[#This Row],[Date]],"dddd")</f>
        <v>Tuesday</v>
      </c>
      <c r="F848" t="s">
        <v>1218</v>
      </c>
      <c r="G848">
        <v>1</v>
      </c>
      <c r="H848" s="3">
        <v>4283.37</v>
      </c>
      <c r="I848" t="s">
        <v>20</v>
      </c>
      <c r="J848" t="str">
        <f>INDEX(Location[State],MATCH(Sales_Data[[#This Row],[Zip]],Location[Zip],0))</f>
        <v>Manitoba</v>
      </c>
      <c r="K848" t="str">
        <f>INDEX(Product[Product Name],MATCH(Sales_Data[[#This Row],[ProductID]],Product[ProductID],0))</f>
        <v>Pirum UE-07</v>
      </c>
      <c r="L848">
        <f>1/COUNTIFS(Sales_Data[Product Name],Sales_Data[[#This Row],[Product Name]])</f>
        <v>9.0909090909090912E-2</v>
      </c>
      <c r="M848" t="str">
        <f>INDEX(Product[Category],MATCH(Sales_Data[[#This Row],[ProductID]],Product[ProductID],0))</f>
        <v>Urban</v>
      </c>
      <c r="N848" t="str">
        <f>INDEX(Product[Segment],MATCH(Sales_Data[[#This Row],[ProductID]],Product[ProductID],0))</f>
        <v>Extreme</v>
      </c>
      <c r="O848">
        <f>INDEX(Product[ManufacturerID],MATCH(Sales_Data[[#This Row],[ProductID]],Product[ProductID],0))</f>
        <v>10</v>
      </c>
      <c r="P848" s="5" t="str">
        <f>INDEX(Manufacturer[Manufacturer Name],MATCH(Sales_Data[[#This Row],[Manufacturer ID]],Manufacturer[ManufacturerID],0))</f>
        <v>Pirum</v>
      </c>
      <c r="Q848" s="5">
        <f>1/COUNTIFS(Sales_Data[Manufacturer Name],Sales_Data[[#This Row],[Manufacturer Name]])</f>
        <v>3.8022813688212928E-3</v>
      </c>
    </row>
    <row r="849" spans="1:17" x14ac:dyDescent="0.25">
      <c r="A849">
        <v>1172</v>
      </c>
      <c r="B849" s="2">
        <v>42099</v>
      </c>
      <c r="C849" s="2" t="str">
        <f>TEXT(Sales_Data[[#This Row],[Date]],"yyyy")</f>
        <v>2015</v>
      </c>
      <c r="D849" s="2" t="str">
        <f>TEXT(Sales_Data[[#This Row],[Date]],"mmmm")</f>
        <v>April</v>
      </c>
      <c r="E849" s="2" t="str">
        <f>TEXT(Sales_Data[[#This Row],[Date]],"dddd")</f>
        <v>Sunday</v>
      </c>
      <c r="F849" t="s">
        <v>1384</v>
      </c>
      <c r="G849">
        <v>1</v>
      </c>
      <c r="H849" s="3">
        <v>5921.37</v>
      </c>
      <c r="I849" t="s">
        <v>20</v>
      </c>
      <c r="J849" t="str">
        <f>INDEX(Location[State],MATCH(Sales_Data[[#This Row],[Zip]],Location[Zip],0))</f>
        <v>Alberta</v>
      </c>
      <c r="K849" t="str">
        <f>INDEX(Product[Product Name],MATCH(Sales_Data[[#This Row],[ProductID]],Product[ProductID],0))</f>
        <v>Pirum UE-08</v>
      </c>
      <c r="L849">
        <f>1/COUNTIFS(Sales_Data[Product Name],Sales_Data[[#This Row],[Product Name]])</f>
        <v>0.25</v>
      </c>
      <c r="M849" t="str">
        <f>INDEX(Product[Category],MATCH(Sales_Data[[#This Row],[ProductID]],Product[ProductID],0))</f>
        <v>Urban</v>
      </c>
      <c r="N849" t="str">
        <f>INDEX(Product[Segment],MATCH(Sales_Data[[#This Row],[ProductID]],Product[ProductID],0))</f>
        <v>Extreme</v>
      </c>
      <c r="O849">
        <f>INDEX(Product[ManufacturerID],MATCH(Sales_Data[[#This Row],[ProductID]],Product[ProductID],0))</f>
        <v>10</v>
      </c>
      <c r="P849" s="5" t="str">
        <f>INDEX(Manufacturer[Manufacturer Name],MATCH(Sales_Data[[#This Row],[Manufacturer ID]],Manufacturer[ManufacturerID],0))</f>
        <v>Pirum</v>
      </c>
      <c r="Q849" s="5">
        <f>1/COUNTIFS(Sales_Data[Manufacturer Name],Sales_Data[[#This Row],[Manufacturer Name]])</f>
        <v>3.8022813688212928E-3</v>
      </c>
    </row>
    <row r="850" spans="1:17" x14ac:dyDescent="0.25">
      <c r="A850">
        <v>1172</v>
      </c>
      <c r="B850" s="2">
        <v>42117</v>
      </c>
      <c r="C850" s="2" t="str">
        <f>TEXT(Sales_Data[[#This Row],[Date]],"yyyy")</f>
        <v>2015</v>
      </c>
      <c r="D850" s="2" t="str">
        <f>TEXT(Sales_Data[[#This Row],[Date]],"mmmm")</f>
        <v>April</v>
      </c>
      <c r="E850" s="2" t="str">
        <f>TEXT(Sales_Data[[#This Row],[Date]],"dddd")</f>
        <v>Thursday</v>
      </c>
      <c r="F850" t="s">
        <v>994</v>
      </c>
      <c r="G850">
        <v>1</v>
      </c>
      <c r="H850" s="3">
        <v>5732.37</v>
      </c>
      <c r="I850" t="s">
        <v>20</v>
      </c>
      <c r="J850" t="str">
        <f>INDEX(Location[State],MATCH(Sales_Data[[#This Row],[Zip]],Location[Zip],0))</f>
        <v>Ontario</v>
      </c>
      <c r="K850" t="str">
        <f>INDEX(Product[Product Name],MATCH(Sales_Data[[#This Row],[ProductID]],Product[ProductID],0))</f>
        <v>Pirum UE-08</v>
      </c>
      <c r="L850">
        <f>1/COUNTIFS(Sales_Data[Product Name],Sales_Data[[#This Row],[Product Name]])</f>
        <v>0.25</v>
      </c>
      <c r="M850" t="str">
        <f>INDEX(Product[Category],MATCH(Sales_Data[[#This Row],[ProductID]],Product[ProductID],0))</f>
        <v>Urban</v>
      </c>
      <c r="N850" t="str">
        <f>INDEX(Product[Segment],MATCH(Sales_Data[[#This Row],[ProductID]],Product[ProductID],0))</f>
        <v>Extreme</v>
      </c>
      <c r="O850">
        <f>INDEX(Product[ManufacturerID],MATCH(Sales_Data[[#This Row],[ProductID]],Product[ProductID],0))</f>
        <v>10</v>
      </c>
      <c r="P850" s="5" t="str">
        <f>INDEX(Manufacturer[Manufacturer Name],MATCH(Sales_Data[[#This Row],[Manufacturer ID]],Manufacturer[ManufacturerID],0))</f>
        <v>Pirum</v>
      </c>
      <c r="Q850" s="5">
        <f>1/COUNTIFS(Sales_Data[Manufacturer Name],Sales_Data[[#This Row],[Manufacturer Name]])</f>
        <v>3.8022813688212928E-3</v>
      </c>
    </row>
    <row r="851" spans="1:17" x14ac:dyDescent="0.25">
      <c r="A851">
        <v>1172</v>
      </c>
      <c r="B851" s="2">
        <v>42114</v>
      </c>
      <c r="C851" s="2" t="str">
        <f>TEXT(Sales_Data[[#This Row],[Date]],"yyyy")</f>
        <v>2015</v>
      </c>
      <c r="D851" s="2" t="str">
        <f>TEXT(Sales_Data[[#This Row],[Date]],"mmmm")</f>
        <v>April</v>
      </c>
      <c r="E851" s="2" t="str">
        <f>TEXT(Sales_Data[[#This Row],[Date]],"dddd")</f>
        <v>Monday</v>
      </c>
      <c r="F851" t="s">
        <v>1382</v>
      </c>
      <c r="G851">
        <v>1</v>
      </c>
      <c r="H851" s="3">
        <v>5732.37</v>
      </c>
      <c r="I851" t="s">
        <v>20</v>
      </c>
      <c r="J851" t="str">
        <f>INDEX(Location[State],MATCH(Sales_Data[[#This Row],[Zip]],Location[Zip],0))</f>
        <v>Alberta</v>
      </c>
      <c r="K851" t="str">
        <f>INDEX(Product[Product Name],MATCH(Sales_Data[[#This Row],[ProductID]],Product[ProductID],0))</f>
        <v>Pirum UE-08</v>
      </c>
      <c r="L851">
        <f>1/COUNTIFS(Sales_Data[Product Name],Sales_Data[[#This Row],[Product Name]])</f>
        <v>0.25</v>
      </c>
      <c r="M851" t="str">
        <f>INDEX(Product[Category],MATCH(Sales_Data[[#This Row],[ProductID]],Product[ProductID],0))</f>
        <v>Urban</v>
      </c>
      <c r="N851" t="str">
        <f>INDEX(Product[Segment],MATCH(Sales_Data[[#This Row],[ProductID]],Product[ProductID],0))</f>
        <v>Extreme</v>
      </c>
      <c r="O851">
        <f>INDEX(Product[ManufacturerID],MATCH(Sales_Data[[#This Row],[ProductID]],Product[ProductID],0))</f>
        <v>10</v>
      </c>
      <c r="P851" s="5" t="str">
        <f>INDEX(Manufacturer[Manufacturer Name],MATCH(Sales_Data[[#This Row],[Manufacturer ID]],Manufacturer[ManufacturerID],0))</f>
        <v>Pirum</v>
      </c>
      <c r="Q851" s="5">
        <f>1/COUNTIFS(Sales_Data[Manufacturer Name],Sales_Data[[#This Row],[Manufacturer Name]])</f>
        <v>3.8022813688212928E-3</v>
      </c>
    </row>
    <row r="852" spans="1:17" x14ac:dyDescent="0.25">
      <c r="A852">
        <v>1172</v>
      </c>
      <c r="B852" s="2">
        <v>42025</v>
      </c>
      <c r="C852" s="2" t="str">
        <f>TEXT(Sales_Data[[#This Row],[Date]],"yyyy")</f>
        <v>2015</v>
      </c>
      <c r="D852" s="2" t="str">
        <f>TEXT(Sales_Data[[#This Row],[Date]],"mmmm")</f>
        <v>January</v>
      </c>
      <c r="E852" s="2" t="str">
        <f>TEXT(Sales_Data[[#This Row],[Date]],"dddd")</f>
        <v>Wednesday</v>
      </c>
      <c r="F852" t="s">
        <v>1345</v>
      </c>
      <c r="G852">
        <v>1</v>
      </c>
      <c r="H852" s="3">
        <v>5732.37</v>
      </c>
      <c r="I852" t="s">
        <v>20</v>
      </c>
      <c r="J852" t="str">
        <f>INDEX(Location[State],MATCH(Sales_Data[[#This Row],[Zip]],Location[Zip],0))</f>
        <v>Alberta</v>
      </c>
      <c r="K852" t="str">
        <f>INDEX(Product[Product Name],MATCH(Sales_Data[[#This Row],[ProductID]],Product[ProductID],0))</f>
        <v>Pirum UE-08</v>
      </c>
      <c r="L852">
        <f>1/COUNTIFS(Sales_Data[Product Name],Sales_Data[[#This Row],[Product Name]])</f>
        <v>0.25</v>
      </c>
      <c r="M852" t="str">
        <f>INDEX(Product[Category],MATCH(Sales_Data[[#This Row],[ProductID]],Product[ProductID],0))</f>
        <v>Urban</v>
      </c>
      <c r="N852" t="str">
        <f>INDEX(Product[Segment],MATCH(Sales_Data[[#This Row],[ProductID]],Product[ProductID],0))</f>
        <v>Extreme</v>
      </c>
      <c r="O852">
        <f>INDEX(Product[ManufacturerID],MATCH(Sales_Data[[#This Row],[ProductID]],Product[ProductID],0))</f>
        <v>10</v>
      </c>
      <c r="P852" s="5" t="str">
        <f>INDEX(Manufacturer[Manufacturer Name],MATCH(Sales_Data[[#This Row],[Manufacturer ID]],Manufacturer[ManufacturerID],0))</f>
        <v>Pirum</v>
      </c>
      <c r="Q852" s="5">
        <f>1/COUNTIFS(Sales_Data[Manufacturer Name],Sales_Data[[#This Row],[Manufacturer Name]])</f>
        <v>3.8022813688212928E-3</v>
      </c>
    </row>
    <row r="853" spans="1:17" x14ac:dyDescent="0.25">
      <c r="A853">
        <v>1175</v>
      </c>
      <c r="B853" s="2">
        <v>42117</v>
      </c>
      <c r="C853" s="2" t="str">
        <f>TEXT(Sales_Data[[#This Row],[Date]],"yyyy")</f>
        <v>2015</v>
      </c>
      <c r="D853" s="2" t="str">
        <f>TEXT(Sales_Data[[#This Row],[Date]],"mmmm")</f>
        <v>April</v>
      </c>
      <c r="E853" s="2" t="str">
        <f>TEXT(Sales_Data[[#This Row],[Date]],"dddd")</f>
        <v>Thursday</v>
      </c>
      <c r="F853" t="s">
        <v>693</v>
      </c>
      <c r="G853">
        <v>1</v>
      </c>
      <c r="H853" s="3">
        <v>7622.37</v>
      </c>
      <c r="I853" t="s">
        <v>20</v>
      </c>
      <c r="J853" t="str">
        <f>INDEX(Location[State],MATCH(Sales_Data[[#This Row],[Zip]],Location[Zip],0))</f>
        <v>Ontario</v>
      </c>
      <c r="K853" t="str">
        <f>INDEX(Product[Product Name],MATCH(Sales_Data[[#This Row],[ProductID]],Product[ProductID],0))</f>
        <v>Pirum UE-11</v>
      </c>
      <c r="L853">
        <f>1/COUNTIFS(Sales_Data[Product Name],Sales_Data[[#This Row],[Product Name]])</f>
        <v>9.0909090909090912E-2</v>
      </c>
      <c r="M853" t="str">
        <f>INDEX(Product[Category],MATCH(Sales_Data[[#This Row],[ProductID]],Product[ProductID],0))</f>
        <v>Urban</v>
      </c>
      <c r="N853" t="str">
        <f>INDEX(Product[Segment],MATCH(Sales_Data[[#This Row],[ProductID]],Product[ProductID],0))</f>
        <v>Extreme</v>
      </c>
      <c r="O853">
        <f>INDEX(Product[ManufacturerID],MATCH(Sales_Data[[#This Row],[ProductID]],Product[ProductID],0))</f>
        <v>10</v>
      </c>
      <c r="P853" s="5" t="str">
        <f>INDEX(Manufacturer[Manufacturer Name],MATCH(Sales_Data[[#This Row],[Manufacturer ID]],Manufacturer[ManufacturerID],0))</f>
        <v>Pirum</v>
      </c>
      <c r="Q853" s="5">
        <f>1/COUNTIFS(Sales_Data[Manufacturer Name],Sales_Data[[#This Row],[Manufacturer Name]])</f>
        <v>3.8022813688212928E-3</v>
      </c>
    </row>
    <row r="854" spans="1:17" x14ac:dyDescent="0.25">
      <c r="A854">
        <v>1175</v>
      </c>
      <c r="B854" s="2">
        <v>42075</v>
      </c>
      <c r="C854" s="2" t="str">
        <f>TEXT(Sales_Data[[#This Row],[Date]],"yyyy")</f>
        <v>2015</v>
      </c>
      <c r="D854" s="2" t="str">
        <f>TEXT(Sales_Data[[#This Row],[Date]],"mmmm")</f>
        <v>March</v>
      </c>
      <c r="E854" s="2" t="str">
        <f>TEXT(Sales_Data[[#This Row],[Date]],"dddd")</f>
        <v>Thursday</v>
      </c>
      <c r="F854" t="s">
        <v>680</v>
      </c>
      <c r="G854">
        <v>1</v>
      </c>
      <c r="H854" s="3">
        <v>7811.37</v>
      </c>
      <c r="I854" t="s">
        <v>20</v>
      </c>
      <c r="J854" t="str">
        <f>INDEX(Location[State],MATCH(Sales_Data[[#This Row],[Zip]],Location[Zip],0))</f>
        <v>Ontario</v>
      </c>
      <c r="K854" t="str">
        <f>INDEX(Product[Product Name],MATCH(Sales_Data[[#This Row],[ProductID]],Product[ProductID],0))</f>
        <v>Pirum UE-11</v>
      </c>
      <c r="L854">
        <f>1/COUNTIFS(Sales_Data[Product Name],Sales_Data[[#This Row],[Product Name]])</f>
        <v>9.0909090909090912E-2</v>
      </c>
      <c r="M854" t="str">
        <f>INDEX(Product[Category],MATCH(Sales_Data[[#This Row],[ProductID]],Product[ProductID],0))</f>
        <v>Urban</v>
      </c>
      <c r="N854" t="str">
        <f>INDEX(Product[Segment],MATCH(Sales_Data[[#This Row],[ProductID]],Product[ProductID],0))</f>
        <v>Extreme</v>
      </c>
      <c r="O854">
        <f>INDEX(Product[ManufacturerID],MATCH(Sales_Data[[#This Row],[ProductID]],Product[ProductID],0))</f>
        <v>10</v>
      </c>
      <c r="P854" s="5" t="str">
        <f>INDEX(Manufacturer[Manufacturer Name],MATCH(Sales_Data[[#This Row],[Manufacturer ID]],Manufacturer[ManufacturerID],0))</f>
        <v>Pirum</v>
      </c>
      <c r="Q854" s="5">
        <f>1/COUNTIFS(Sales_Data[Manufacturer Name],Sales_Data[[#This Row],[Manufacturer Name]])</f>
        <v>3.8022813688212928E-3</v>
      </c>
    </row>
    <row r="855" spans="1:17" x14ac:dyDescent="0.25">
      <c r="A855">
        <v>1175</v>
      </c>
      <c r="B855" s="2">
        <v>42099</v>
      </c>
      <c r="C855" s="2" t="str">
        <f>TEXT(Sales_Data[[#This Row],[Date]],"yyyy")</f>
        <v>2015</v>
      </c>
      <c r="D855" s="2" t="str">
        <f>TEXT(Sales_Data[[#This Row],[Date]],"mmmm")</f>
        <v>April</v>
      </c>
      <c r="E855" s="2" t="str">
        <f>TEXT(Sales_Data[[#This Row],[Date]],"dddd")</f>
        <v>Sunday</v>
      </c>
      <c r="F855" t="s">
        <v>1600</v>
      </c>
      <c r="G855">
        <v>1</v>
      </c>
      <c r="H855" s="3">
        <v>7244.37</v>
      </c>
      <c r="I855" t="s">
        <v>20</v>
      </c>
      <c r="J855" t="str">
        <f>INDEX(Location[State],MATCH(Sales_Data[[#This Row],[Zip]],Location[Zip],0))</f>
        <v>British Columbia</v>
      </c>
      <c r="K855" t="str">
        <f>INDEX(Product[Product Name],MATCH(Sales_Data[[#This Row],[ProductID]],Product[ProductID],0))</f>
        <v>Pirum UE-11</v>
      </c>
      <c r="L855">
        <f>1/COUNTIFS(Sales_Data[Product Name],Sales_Data[[#This Row],[Product Name]])</f>
        <v>9.0909090909090912E-2</v>
      </c>
      <c r="M855" t="str">
        <f>INDEX(Product[Category],MATCH(Sales_Data[[#This Row],[ProductID]],Product[ProductID],0))</f>
        <v>Urban</v>
      </c>
      <c r="N855" t="str">
        <f>INDEX(Product[Segment],MATCH(Sales_Data[[#This Row],[ProductID]],Product[ProductID],0))</f>
        <v>Extreme</v>
      </c>
      <c r="O855">
        <f>INDEX(Product[ManufacturerID],MATCH(Sales_Data[[#This Row],[ProductID]],Product[ProductID],0))</f>
        <v>10</v>
      </c>
      <c r="P855" s="5" t="str">
        <f>INDEX(Manufacturer[Manufacturer Name],MATCH(Sales_Data[[#This Row],[Manufacturer ID]],Manufacturer[ManufacturerID],0))</f>
        <v>Pirum</v>
      </c>
      <c r="Q855" s="5">
        <f>1/COUNTIFS(Sales_Data[Manufacturer Name],Sales_Data[[#This Row],[Manufacturer Name]])</f>
        <v>3.8022813688212928E-3</v>
      </c>
    </row>
    <row r="856" spans="1:17" x14ac:dyDescent="0.25">
      <c r="A856">
        <v>1175</v>
      </c>
      <c r="B856" s="2">
        <v>42180</v>
      </c>
      <c r="C856" s="2" t="str">
        <f>TEXT(Sales_Data[[#This Row],[Date]],"yyyy")</f>
        <v>2015</v>
      </c>
      <c r="D856" s="2" t="str">
        <f>TEXT(Sales_Data[[#This Row],[Date]],"mmmm")</f>
        <v>June</v>
      </c>
      <c r="E856" s="2" t="str">
        <f>TEXT(Sales_Data[[#This Row],[Date]],"dddd")</f>
        <v>Thursday</v>
      </c>
      <c r="F856" t="s">
        <v>1578</v>
      </c>
      <c r="G856">
        <v>1</v>
      </c>
      <c r="H856" s="3">
        <v>7622.37</v>
      </c>
      <c r="I856" t="s">
        <v>20</v>
      </c>
      <c r="J856" t="str">
        <f>INDEX(Location[State],MATCH(Sales_Data[[#This Row],[Zip]],Location[Zip],0))</f>
        <v>British Columbia</v>
      </c>
      <c r="K856" t="str">
        <f>INDEX(Product[Product Name],MATCH(Sales_Data[[#This Row],[ProductID]],Product[ProductID],0))</f>
        <v>Pirum UE-11</v>
      </c>
      <c r="L856">
        <f>1/COUNTIFS(Sales_Data[Product Name],Sales_Data[[#This Row],[Product Name]])</f>
        <v>9.0909090909090912E-2</v>
      </c>
      <c r="M856" t="str">
        <f>INDEX(Product[Category],MATCH(Sales_Data[[#This Row],[ProductID]],Product[ProductID],0))</f>
        <v>Urban</v>
      </c>
      <c r="N856" t="str">
        <f>INDEX(Product[Segment],MATCH(Sales_Data[[#This Row],[ProductID]],Product[ProductID],0))</f>
        <v>Extreme</v>
      </c>
      <c r="O856">
        <f>INDEX(Product[ManufacturerID],MATCH(Sales_Data[[#This Row],[ProductID]],Product[ProductID],0))</f>
        <v>10</v>
      </c>
      <c r="P856" s="5" t="str">
        <f>INDEX(Manufacturer[Manufacturer Name],MATCH(Sales_Data[[#This Row],[Manufacturer ID]],Manufacturer[ManufacturerID],0))</f>
        <v>Pirum</v>
      </c>
      <c r="Q856" s="5">
        <f>1/COUNTIFS(Sales_Data[Manufacturer Name],Sales_Data[[#This Row],[Manufacturer Name]])</f>
        <v>3.8022813688212928E-3</v>
      </c>
    </row>
    <row r="857" spans="1:17" x14ac:dyDescent="0.25">
      <c r="A857">
        <v>1175</v>
      </c>
      <c r="B857" s="2">
        <v>42059</v>
      </c>
      <c r="C857" s="2" t="str">
        <f>TEXT(Sales_Data[[#This Row],[Date]],"yyyy")</f>
        <v>2015</v>
      </c>
      <c r="D857" s="2" t="str">
        <f>TEXT(Sales_Data[[#This Row],[Date]],"mmmm")</f>
        <v>February</v>
      </c>
      <c r="E857" s="2" t="str">
        <f>TEXT(Sales_Data[[#This Row],[Date]],"dddd")</f>
        <v>Tuesday</v>
      </c>
      <c r="F857" t="s">
        <v>1400</v>
      </c>
      <c r="G857">
        <v>1</v>
      </c>
      <c r="H857" s="3">
        <v>8441.3700000000008</v>
      </c>
      <c r="I857" t="s">
        <v>20</v>
      </c>
      <c r="J857" t="str">
        <f>INDEX(Location[State],MATCH(Sales_Data[[#This Row],[Zip]],Location[Zip],0))</f>
        <v>Alberta</v>
      </c>
      <c r="K857" t="str">
        <f>INDEX(Product[Product Name],MATCH(Sales_Data[[#This Row],[ProductID]],Product[ProductID],0))</f>
        <v>Pirum UE-11</v>
      </c>
      <c r="L857">
        <f>1/COUNTIFS(Sales_Data[Product Name],Sales_Data[[#This Row],[Product Name]])</f>
        <v>9.0909090909090912E-2</v>
      </c>
      <c r="M857" t="str">
        <f>INDEX(Product[Category],MATCH(Sales_Data[[#This Row],[ProductID]],Product[ProductID],0))</f>
        <v>Urban</v>
      </c>
      <c r="N857" t="str">
        <f>INDEX(Product[Segment],MATCH(Sales_Data[[#This Row],[ProductID]],Product[ProductID],0))</f>
        <v>Extreme</v>
      </c>
      <c r="O857">
        <f>INDEX(Product[ManufacturerID],MATCH(Sales_Data[[#This Row],[ProductID]],Product[ProductID],0))</f>
        <v>10</v>
      </c>
      <c r="P857" s="5" t="str">
        <f>INDEX(Manufacturer[Manufacturer Name],MATCH(Sales_Data[[#This Row],[Manufacturer ID]],Manufacturer[ManufacturerID],0))</f>
        <v>Pirum</v>
      </c>
      <c r="Q857" s="5">
        <f>1/COUNTIFS(Sales_Data[Manufacturer Name],Sales_Data[[#This Row],[Manufacturer Name]])</f>
        <v>3.8022813688212928E-3</v>
      </c>
    </row>
    <row r="858" spans="1:17" x14ac:dyDescent="0.25">
      <c r="A858">
        <v>1175</v>
      </c>
      <c r="B858" s="2">
        <v>42033</v>
      </c>
      <c r="C858" s="2" t="str">
        <f>TEXT(Sales_Data[[#This Row],[Date]],"yyyy")</f>
        <v>2015</v>
      </c>
      <c r="D858" s="2" t="str">
        <f>TEXT(Sales_Data[[#This Row],[Date]],"mmmm")</f>
        <v>January</v>
      </c>
      <c r="E858" s="2" t="str">
        <f>TEXT(Sales_Data[[#This Row],[Date]],"dddd")</f>
        <v>Thursday</v>
      </c>
      <c r="F858" t="s">
        <v>1560</v>
      </c>
      <c r="G858">
        <v>1</v>
      </c>
      <c r="H858" s="3">
        <v>7622.37</v>
      </c>
      <c r="I858" t="s">
        <v>20</v>
      </c>
      <c r="J858" t="str">
        <f>INDEX(Location[State],MATCH(Sales_Data[[#This Row],[Zip]],Location[Zip],0))</f>
        <v>British Columbia</v>
      </c>
      <c r="K858" t="str">
        <f>INDEX(Product[Product Name],MATCH(Sales_Data[[#This Row],[ProductID]],Product[ProductID],0))</f>
        <v>Pirum UE-11</v>
      </c>
      <c r="L858">
        <f>1/COUNTIFS(Sales_Data[Product Name],Sales_Data[[#This Row],[Product Name]])</f>
        <v>9.0909090909090912E-2</v>
      </c>
      <c r="M858" t="str">
        <f>INDEX(Product[Category],MATCH(Sales_Data[[#This Row],[ProductID]],Product[ProductID],0))</f>
        <v>Urban</v>
      </c>
      <c r="N858" t="str">
        <f>INDEX(Product[Segment],MATCH(Sales_Data[[#This Row],[ProductID]],Product[ProductID],0))</f>
        <v>Extreme</v>
      </c>
      <c r="O858">
        <f>INDEX(Product[ManufacturerID],MATCH(Sales_Data[[#This Row],[ProductID]],Product[ProductID],0))</f>
        <v>10</v>
      </c>
      <c r="P858" s="5" t="str">
        <f>INDEX(Manufacturer[Manufacturer Name],MATCH(Sales_Data[[#This Row],[Manufacturer ID]],Manufacturer[ManufacturerID],0))</f>
        <v>Pirum</v>
      </c>
      <c r="Q858" s="5">
        <f>1/COUNTIFS(Sales_Data[Manufacturer Name],Sales_Data[[#This Row],[Manufacturer Name]])</f>
        <v>3.8022813688212928E-3</v>
      </c>
    </row>
    <row r="859" spans="1:17" x14ac:dyDescent="0.25">
      <c r="A859">
        <v>1175</v>
      </c>
      <c r="B859" s="2">
        <v>42107</v>
      </c>
      <c r="C859" s="2" t="str">
        <f>TEXT(Sales_Data[[#This Row],[Date]],"yyyy")</f>
        <v>2015</v>
      </c>
      <c r="D859" s="2" t="str">
        <f>TEXT(Sales_Data[[#This Row],[Date]],"mmmm")</f>
        <v>April</v>
      </c>
      <c r="E859" s="2" t="str">
        <f>TEXT(Sales_Data[[#This Row],[Date]],"dddd")</f>
        <v>Monday</v>
      </c>
      <c r="F859" t="s">
        <v>994</v>
      </c>
      <c r="G859">
        <v>1</v>
      </c>
      <c r="H859" s="3">
        <v>7811.37</v>
      </c>
      <c r="I859" t="s">
        <v>20</v>
      </c>
      <c r="J859" t="str">
        <f>INDEX(Location[State],MATCH(Sales_Data[[#This Row],[Zip]],Location[Zip],0))</f>
        <v>Ontario</v>
      </c>
      <c r="K859" t="str">
        <f>INDEX(Product[Product Name],MATCH(Sales_Data[[#This Row],[ProductID]],Product[ProductID],0))</f>
        <v>Pirum UE-11</v>
      </c>
      <c r="L859">
        <f>1/COUNTIFS(Sales_Data[Product Name],Sales_Data[[#This Row],[Product Name]])</f>
        <v>9.0909090909090912E-2</v>
      </c>
      <c r="M859" t="str">
        <f>INDEX(Product[Category],MATCH(Sales_Data[[#This Row],[ProductID]],Product[ProductID],0))</f>
        <v>Urban</v>
      </c>
      <c r="N859" t="str">
        <f>INDEX(Product[Segment],MATCH(Sales_Data[[#This Row],[ProductID]],Product[ProductID],0))</f>
        <v>Extreme</v>
      </c>
      <c r="O859">
        <f>INDEX(Product[ManufacturerID],MATCH(Sales_Data[[#This Row],[ProductID]],Product[ProductID],0))</f>
        <v>10</v>
      </c>
      <c r="P859" s="5" t="str">
        <f>INDEX(Manufacturer[Manufacturer Name],MATCH(Sales_Data[[#This Row],[Manufacturer ID]],Manufacturer[ManufacturerID],0))</f>
        <v>Pirum</v>
      </c>
      <c r="Q859" s="5">
        <f>1/COUNTIFS(Sales_Data[Manufacturer Name],Sales_Data[[#This Row],[Manufacturer Name]])</f>
        <v>3.8022813688212928E-3</v>
      </c>
    </row>
    <row r="860" spans="1:17" x14ac:dyDescent="0.25">
      <c r="A860">
        <v>1175</v>
      </c>
      <c r="B860" s="2">
        <v>42046</v>
      </c>
      <c r="C860" s="2" t="str">
        <f>TEXT(Sales_Data[[#This Row],[Date]],"yyyy")</f>
        <v>2015</v>
      </c>
      <c r="D860" s="2" t="str">
        <f>TEXT(Sales_Data[[#This Row],[Date]],"mmmm")</f>
        <v>February</v>
      </c>
      <c r="E860" s="2" t="str">
        <f>TEXT(Sales_Data[[#This Row],[Date]],"dddd")</f>
        <v>Wednesday</v>
      </c>
      <c r="F860" t="s">
        <v>1573</v>
      </c>
      <c r="G860">
        <v>1</v>
      </c>
      <c r="H860" s="3">
        <v>7811.37</v>
      </c>
      <c r="I860" t="s">
        <v>20</v>
      </c>
      <c r="J860" t="str">
        <f>INDEX(Location[State],MATCH(Sales_Data[[#This Row],[Zip]],Location[Zip],0))</f>
        <v>British Columbia</v>
      </c>
      <c r="K860" t="str">
        <f>INDEX(Product[Product Name],MATCH(Sales_Data[[#This Row],[ProductID]],Product[ProductID],0))</f>
        <v>Pirum UE-11</v>
      </c>
      <c r="L860">
        <f>1/COUNTIFS(Sales_Data[Product Name],Sales_Data[[#This Row],[Product Name]])</f>
        <v>9.0909090909090912E-2</v>
      </c>
      <c r="M860" t="str">
        <f>INDEX(Product[Category],MATCH(Sales_Data[[#This Row],[ProductID]],Product[ProductID],0))</f>
        <v>Urban</v>
      </c>
      <c r="N860" t="str">
        <f>INDEX(Product[Segment],MATCH(Sales_Data[[#This Row],[ProductID]],Product[ProductID],0))</f>
        <v>Extreme</v>
      </c>
      <c r="O860">
        <f>INDEX(Product[ManufacturerID],MATCH(Sales_Data[[#This Row],[ProductID]],Product[ProductID],0))</f>
        <v>10</v>
      </c>
      <c r="P860" s="5" t="str">
        <f>INDEX(Manufacturer[Manufacturer Name],MATCH(Sales_Data[[#This Row],[Manufacturer ID]],Manufacturer[ManufacturerID],0))</f>
        <v>Pirum</v>
      </c>
      <c r="Q860" s="5">
        <f>1/COUNTIFS(Sales_Data[Manufacturer Name],Sales_Data[[#This Row],[Manufacturer Name]])</f>
        <v>3.8022813688212928E-3</v>
      </c>
    </row>
    <row r="861" spans="1:17" x14ac:dyDescent="0.25">
      <c r="A861">
        <v>1175</v>
      </c>
      <c r="B861" s="2">
        <v>42145</v>
      </c>
      <c r="C861" s="2" t="str">
        <f>TEXT(Sales_Data[[#This Row],[Date]],"yyyy")</f>
        <v>2015</v>
      </c>
      <c r="D861" s="2" t="str">
        <f>TEXT(Sales_Data[[#This Row],[Date]],"mmmm")</f>
        <v>May</v>
      </c>
      <c r="E861" s="2" t="str">
        <f>TEXT(Sales_Data[[#This Row],[Date]],"dddd")</f>
        <v>Thursday</v>
      </c>
      <c r="F861" t="s">
        <v>680</v>
      </c>
      <c r="G861">
        <v>1</v>
      </c>
      <c r="H861" s="3">
        <v>8441.3700000000008</v>
      </c>
      <c r="I861" t="s">
        <v>20</v>
      </c>
      <c r="J861" t="str">
        <f>INDEX(Location[State],MATCH(Sales_Data[[#This Row],[Zip]],Location[Zip],0))</f>
        <v>Ontario</v>
      </c>
      <c r="K861" t="str">
        <f>INDEX(Product[Product Name],MATCH(Sales_Data[[#This Row],[ProductID]],Product[ProductID],0))</f>
        <v>Pirum UE-11</v>
      </c>
      <c r="L861">
        <f>1/COUNTIFS(Sales_Data[Product Name],Sales_Data[[#This Row],[Product Name]])</f>
        <v>9.0909090909090912E-2</v>
      </c>
      <c r="M861" t="str">
        <f>INDEX(Product[Category],MATCH(Sales_Data[[#This Row],[ProductID]],Product[ProductID],0))</f>
        <v>Urban</v>
      </c>
      <c r="N861" t="str">
        <f>INDEX(Product[Segment],MATCH(Sales_Data[[#This Row],[ProductID]],Product[ProductID],0))</f>
        <v>Extreme</v>
      </c>
      <c r="O861">
        <f>INDEX(Product[ManufacturerID],MATCH(Sales_Data[[#This Row],[ProductID]],Product[ProductID],0))</f>
        <v>10</v>
      </c>
      <c r="P861" s="5" t="str">
        <f>INDEX(Manufacturer[Manufacturer Name],MATCH(Sales_Data[[#This Row],[Manufacturer ID]],Manufacturer[ManufacturerID],0))</f>
        <v>Pirum</v>
      </c>
      <c r="Q861" s="5">
        <f>1/COUNTIFS(Sales_Data[Manufacturer Name],Sales_Data[[#This Row],[Manufacturer Name]])</f>
        <v>3.8022813688212928E-3</v>
      </c>
    </row>
    <row r="862" spans="1:17" x14ac:dyDescent="0.25">
      <c r="A862">
        <v>1175</v>
      </c>
      <c r="B862" s="2">
        <v>42085</v>
      </c>
      <c r="C862" s="2" t="str">
        <f>TEXT(Sales_Data[[#This Row],[Date]],"yyyy")</f>
        <v>2015</v>
      </c>
      <c r="D862" s="2" t="str">
        <f>TEXT(Sales_Data[[#This Row],[Date]],"mmmm")</f>
        <v>March</v>
      </c>
      <c r="E862" s="2" t="str">
        <f>TEXT(Sales_Data[[#This Row],[Date]],"dddd")</f>
        <v>Sunday</v>
      </c>
      <c r="F862" t="s">
        <v>1352</v>
      </c>
      <c r="G862">
        <v>1</v>
      </c>
      <c r="H862" s="3">
        <v>8441.3700000000008</v>
      </c>
      <c r="I862" t="s">
        <v>20</v>
      </c>
      <c r="J862" t="str">
        <f>INDEX(Location[State],MATCH(Sales_Data[[#This Row],[Zip]],Location[Zip],0))</f>
        <v>Alberta</v>
      </c>
      <c r="K862" t="str">
        <f>INDEX(Product[Product Name],MATCH(Sales_Data[[#This Row],[ProductID]],Product[ProductID],0))</f>
        <v>Pirum UE-11</v>
      </c>
      <c r="L862">
        <f>1/COUNTIFS(Sales_Data[Product Name],Sales_Data[[#This Row],[Product Name]])</f>
        <v>9.0909090909090912E-2</v>
      </c>
      <c r="M862" t="str">
        <f>INDEX(Product[Category],MATCH(Sales_Data[[#This Row],[ProductID]],Product[ProductID],0))</f>
        <v>Urban</v>
      </c>
      <c r="N862" t="str">
        <f>INDEX(Product[Segment],MATCH(Sales_Data[[#This Row],[ProductID]],Product[ProductID],0))</f>
        <v>Extreme</v>
      </c>
      <c r="O862">
        <f>INDEX(Product[ManufacturerID],MATCH(Sales_Data[[#This Row],[ProductID]],Product[ProductID],0))</f>
        <v>10</v>
      </c>
      <c r="P862" s="5" t="str">
        <f>INDEX(Manufacturer[Manufacturer Name],MATCH(Sales_Data[[#This Row],[Manufacturer ID]],Manufacturer[ManufacturerID],0))</f>
        <v>Pirum</v>
      </c>
      <c r="Q862" s="5">
        <f>1/COUNTIFS(Sales_Data[Manufacturer Name],Sales_Data[[#This Row],[Manufacturer Name]])</f>
        <v>3.8022813688212928E-3</v>
      </c>
    </row>
    <row r="863" spans="1:17" x14ac:dyDescent="0.25">
      <c r="A863">
        <v>1175</v>
      </c>
      <c r="B863" s="2">
        <v>42170</v>
      </c>
      <c r="C863" s="2" t="str">
        <f>TEXT(Sales_Data[[#This Row],[Date]],"yyyy")</f>
        <v>2015</v>
      </c>
      <c r="D863" s="2" t="str">
        <f>TEXT(Sales_Data[[#This Row],[Date]],"mmmm")</f>
        <v>June</v>
      </c>
      <c r="E863" s="2" t="str">
        <f>TEXT(Sales_Data[[#This Row],[Date]],"dddd")</f>
        <v>Monday</v>
      </c>
      <c r="F863" t="s">
        <v>983</v>
      </c>
      <c r="G863">
        <v>1</v>
      </c>
      <c r="H863" s="3">
        <v>7811.37</v>
      </c>
      <c r="I863" t="s">
        <v>20</v>
      </c>
      <c r="J863" t="str">
        <f>INDEX(Location[State],MATCH(Sales_Data[[#This Row],[Zip]],Location[Zip],0))</f>
        <v>Ontario</v>
      </c>
      <c r="K863" t="str">
        <f>INDEX(Product[Product Name],MATCH(Sales_Data[[#This Row],[ProductID]],Product[ProductID],0))</f>
        <v>Pirum UE-11</v>
      </c>
      <c r="L863">
        <f>1/COUNTIFS(Sales_Data[Product Name],Sales_Data[[#This Row],[Product Name]])</f>
        <v>9.0909090909090912E-2</v>
      </c>
      <c r="M863" t="str">
        <f>INDEX(Product[Category],MATCH(Sales_Data[[#This Row],[ProductID]],Product[ProductID],0))</f>
        <v>Urban</v>
      </c>
      <c r="N863" t="str">
        <f>INDEX(Product[Segment],MATCH(Sales_Data[[#This Row],[ProductID]],Product[ProductID],0))</f>
        <v>Extreme</v>
      </c>
      <c r="O863">
        <f>INDEX(Product[ManufacturerID],MATCH(Sales_Data[[#This Row],[ProductID]],Product[ProductID],0))</f>
        <v>10</v>
      </c>
      <c r="P863" s="5" t="str">
        <f>INDEX(Manufacturer[Manufacturer Name],MATCH(Sales_Data[[#This Row],[Manufacturer ID]],Manufacturer[ManufacturerID],0))</f>
        <v>Pirum</v>
      </c>
      <c r="Q863" s="5">
        <f>1/COUNTIFS(Sales_Data[Manufacturer Name],Sales_Data[[#This Row],[Manufacturer Name]])</f>
        <v>3.8022813688212928E-3</v>
      </c>
    </row>
    <row r="864" spans="1:17" x14ac:dyDescent="0.25">
      <c r="A864">
        <v>1178</v>
      </c>
      <c r="B864" s="2">
        <v>42023</v>
      </c>
      <c r="C864" s="2" t="str">
        <f>TEXT(Sales_Data[[#This Row],[Date]],"yyyy")</f>
        <v>2015</v>
      </c>
      <c r="D864" s="2" t="str">
        <f>TEXT(Sales_Data[[#This Row],[Date]],"mmmm")</f>
        <v>January</v>
      </c>
      <c r="E864" s="2" t="str">
        <f>TEXT(Sales_Data[[#This Row],[Date]],"dddd")</f>
        <v>Monday</v>
      </c>
      <c r="F864" t="s">
        <v>1595</v>
      </c>
      <c r="G864">
        <v>1</v>
      </c>
      <c r="H864" s="3">
        <v>7086.87</v>
      </c>
      <c r="I864" t="s">
        <v>20</v>
      </c>
      <c r="J864" t="str">
        <f>INDEX(Location[State],MATCH(Sales_Data[[#This Row],[Zip]],Location[Zip],0))</f>
        <v>British Columbia</v>
      </c>
      <c r="K864" t="str">
        <f>INDEX(Product[Product Name],MATCH(Sales_Data[[#This Row],[ProductID]],Product[ProductID],0))</f>
        <v>Pirum UE-14</v>
      </c>
      <c r="L864">
        <f>1/COUNTIFS(Sales_Data[Product Name],Sales_Data[[#This Row],[Product Name]])</f>
        <v>1</v>
      </c>
      <c r="M864" t="str">
        <f>INDEX(Product[Category],MATCH(Sales_Data[[#This Row],[ProductID]],Product[ProductID],0))</f>
        <v>Urban</v>
      </c>
      <c r="N864" t="str">
        <f>INDEX(Product[Segment],MATCH(Sales_Data[[#This Row],[ProductID]],Product[ProductID],0))</f>
        <v>Extreme</v>
      </c>
      <c r="O864">
        <f>INDEX(Product[ManufacturerID],MATCH(Sales_Data[[#This Row],[ProductID]],Product[ProductID],0))</f>
        <v>10</v>
      </c>
      <c r="P864" s="5" t="str">
        <f>INDEX(Manufacturer[Manufacturer Name],MATCH(Sales_Data[[#This Row],[Manufacturer ID]],Manufacturer[ManufacturerID],0))</f>
        <v>Pirum</v>
      </c>
      <c r="Q864" s="5">
        <f>1/COUNTIFS(Sales_Data[Manufacturer Name],Sales_Data[[#This Row],[Manufacturer Name]])</f>
        <v>3.8022813688212928E-3</v>
      </c>
    </row>
    <row r="865" spans="1:17" x14ac:dyDescent="0.25">
      <c r="A865">
        <v>1180</v>
      </c>
      <c r="B865" s="2">
        <v>42102</v>
      </c>
      <c r="C865" s="2" t="str">
        <f>TEXT(Sales_Data[[#This Row],[Date]],"yyyy")</f>
        <v>2015</v>
      </c>
      <c r="D865" s="2" t="str">
        <f>TEXT(Sales_Data[[#This Row],[Date]],"mmmm")</f>
        <v>April</v>
      </c>
      <c r="E865" s="2" t="str">
        <f>TEXT(Sales_Data[[#This Row],[Date]],"dddd")</f>
        <v>Wednesday</v>
      </c>
      <c r="F865" t="s">
        <v>832</v>
      </c>
      <c r="G865">
        <v>1</v>
      </c>
      <c r="H865" s="3">
        <v>6173.37</v>
      </c>
      <c r="I865" t="s">
        <v>20</v>
      </c>
      <c r="J865" t="str">
        <f>INDEX(Location[State],MATCH(Sales_Data[[#This Row],[Zip]],Location[Zip],0))</f>
        <v>Ontario</v>
      </c>
      <c r="K865" t="str">
        <f>INDEX(Product[Product Name],MATCH(Sales_Data[[#This Row],[ProductID]],Product[ProductID],0))</f>
        <v>Pirum UE-16</v>
      </c>
      <c r="L865">
        <f>1/COUNTIFS(Sales_Data[Product Name],Sales_Data[[#This Row],[Product Name]])</f>
        <v>3.3333333333333333E-2</v>
      </c>
      <c r="M865" t="str">
        <f>INDEX(Product[Category],MATCH(Sales_Data[[#This Row],[ProductID]],Product[ProductID],0))</f>
        <v>Urban</v>
      </c>
      <c r="N865" t="str">
        <f>INDEX(Product[Segment],MATCH(Sales_Data[[#This Row],[ProductID]],Product[ProductID],0))</f>
        <v>Extreme</v>
      </c>
      <c r="O865">
        <f>INDEX(Product[ManufacturerID],MATCH(Sales_Data[[#This Row],[ProductID]],Product[ProductID],0))</f>
        <v>10</v>
      </c>
      <c r="P865" s="5" t="str">
        <f>INDEX(Manufacturer[Manufacturer Name],MATCH(Sales_Data[[#This Row],[Manufacturer ID]],Manufacturer[ManufacturerID],0))</f>
        <v>Pirum</v>
      </c>
      <c r="Q865" s="5">
        <f>1/COUNTIFS(Sales_Data[Manufacturer Name],Sales_Data[[#This Row],[Manufacturer Name]])</f>
        <v>3.8022813688212928E-3</v>
      </c>
    </row>
    <row r="866" spans="1:17" x14ac:dyDescent="0.25">
      <c r="A866">
        <v>1180</v>
      </c>
      <c r="B866" s="2">
        <v>42053</v>
      </c>
      <c r="C866" s="2" t="str">
        <f>TEXT(Sales_Data[[#This Row],[Date]],"yyyy")</f>
        <v>2015</v>
      </c>
      <c r="D866" s="2" t="str">
        <f>TEXT(Sales_Data[[#This Row],[Date]],"mmmm")</f>
        <v>February</v>
      </c>
      <c r="E866" s="2" t="str">
        <f>TEXT(Sales_Data[[#This Row],[Date]],"dddd")</f>
        <v>Wednesday</v>
      </c>
      <c r="F866" t="s">
        <v>842</v>
      </c>
      <c r="G866">
        <v>1</v>
      </c>
      <c r="H866" s="3">
        <v>6173.37</v>
      </c>
      <c r="I866" t="s">
        <v>20</v>
      </c>
      <c r="J866" t="str">
        <f>INDEX(Location[State],MATCH(Sales_Data[[#This Row],[Zip]],Location[Zip],0))</f>
        <v>Ontario</v>
      </c>
      <c r="K866" t="str">
        <f>INDEX(Product[Product Name],MATCH(Sales_Data[[#This Row],[ProductID]],Product[ProductID],0))</f>
        <v>Pirum UE-16</v>
      </c>
      <c r="L866">
        <f>1/COUNTIFS(Sales_Data[Product Name],Sales_Data[[#This Row],[Product Name]])</f>
        <v>3.3333333333333333E-2</v>
      </c>
      <c r="M866" t="str">
        <f>INDEX(Product[Category],MATCH(Sales_Data[[#This Row],[ProductID]],Product[ProductID],0))</f>
        <v>Urban</v>
      </c>
      <c r="N866" t="str">
        <f>INDEX(Product[Segment],MATCH(Sales_Data[[#This Row],[ProductID]],Product[ProductID],0))</f>
        <v>Extreme</v>
      </c>
      <c r="O866">
        <f>INDEX(Product[ManufacturerID],MATCH(Sales_Data[[#This Row],[ProductID]],Product[ProductID],0))</f>
        <v>10</v>
      </c>
      <c r="P866" s="5" t="str">
        <f>INDEX(Manufacturer[Manufacturer Name],MATCH(Sales_Data[[#This Row],[Manufacturer ID]],Manufacturer[ManufacturerID],0))</f>
        <v>Pirum</v>
      </c>
      <c r="Q866" s="5">
        <f>1/COUNTIFS(Sales_Data[Manufacturer Name],Sales_Data[[#This Row],[Manufacturer Name]])</f>
        <v>3.8022813688212928E-3</v>
      </c>
    </row>
    <row r="867" spans="1:17" x14ac:dyDescent="0.25">
      <c r="A867">
        <v>1180</v>
      </c>
      <c r="B867" s="2">
        <v>42156</v>
      </c>
      <c r="C867" s="2" t="str">
        <f>TEXT(Sales_Data[[#This Row],[Date]],"yyyy")</f>
        <v>2015</v>
      </c>
      <c r="D867" s="2" t="str">
        <f>TEXT(Sales_Data[[#This Row],[Date]],"mmmm")</f>
        <v>June</v>
      </c>
      <c r="E867" s="2" t="str">
        <f>TEXT(Sales_Data[[#This Row],[Date]],"dddd")</f>
        <v>Monday</v>
      </c>
      <c r="F867" t="s">
        <v>1384</v>
      </c>
      <c r="G867">
        <v>1</v>
      </c>
      <c r="H867" s="3">
        <v>6173.37</v>
      </c>
      <c r="I867" t="s">
        <v>20</v>
      </c>
      <c r="J867" t="str">
        <f>INDEX(Location[State],MATCH(Sales_Data[[#This Row],[Zip]],Location[Zip],0))</f>
        <v>Alberta</v>
      </c>
      <c r="K867" t="str">
        <f>INDEX(Product[Product Name],MATCH(Sales_Data[[#This Row],[ProductID]],Product[ProductID],0))</f>
        <v>Pirum UE-16</v>
      </c>
      <c r="L867">
        <f>1/COUNTIFS(Sales_Data[Product Name],Sales_Data[[#This Row],[Product Name]])</f>
        <v>3.3333333333333333E-2</v>
      </c>
      <c r="M867" t="str">
        <f>INDEX(Product[Category],MATCH(Sales_Data[[#This Row],[ProductID]],Product[ProductID],0))</f>
        <v>Urban</v>
      </c>
      <c r="N867" t="str">
        <f>INDEX(Product[Segment],MATCH(Sales_Data[[#This Row],[ProductID]],Product[ProductID],0))</f>
        <v>Extreme</v>
      </c>
      <c r="O867">
        <f>INDEX(Product[ManufacturerID],MATCH(Sales_Data[[#This Row],[ProductID]],Product[ProductID],0))</f>
        <v>10</v>
      </c>
      <c r="P867" s="5" t="str">
        <f>INDEX(Manufacturer[Manufacturer Name],MATCH(Sales_Data[[#This Row],[Manufacturer ID]],Manufacturer[ManufacturerID],0))</f>
        <v>Pirum</v>
      </c>
      <c r="Q867" s="5">
        <f>1/COUNTIFS(Sales_Data[Manufacturer Name],Sales_Data[[#This Row],[Manufacturer Name]])</f>
        <v>3.8022813688212928E-3</v>
      </c>
    </row>
    <row r="868" spans="1:17" x14ac:dyDescent="0.25">
      <c r="A868">
        <v>1180</v>
      </c>
      <c r="B868" s="2">
        <v>42176</v>
      </c>
      <c r="C868" s="2" t="str">
        <f>TEXT(Sales_Data[[#This Row],[Date]],"yyyy")</f>
        <v>2015</v>
      </c>
      <c r="D868" s="2" t="str">
        <f>TEXT(Sales_Data[[#This Row],[Date]],"mmmm")</f>
        <v>June</v>
      </c>
      <c r="E868" s="2" t="str">
        <f>TEXT(Sales_Data[[#This Row],[Date]],"dddd")</f>
        <v>Sunday</v>
      </c>
      <c r="F868" t="s">
        <v>1378</v>
      </c>
      <c r="G868">
        <v>1</v>
      </c>
      <c r="H868" s="3">
        <v>6173.37</v>
      </c>
      <c r="I868" t="s">
        <v>20</v>
      </c>
      <c r="J868" t="str">
        <f>INDEX(Location[State],MATCH(Sales_Data[[#This Row],[Zip]],Location[Zip],0))</f>
        <v>Alberta</v>
      </c>
      <c r="K868" t="str">
        <f>INDEX(Product[Product Name],MATCH(Sales_Data[[#This Row],[ProductID]],Product[ProductID],0))</f>
        <v>Pirum UE-16</v>
      </c>
      <c r="L868">
        <f>1/COUNTIFS(Sales_Data[Product Name],Sales_Data[[#This Row],[Product Name]])</f>
        <v>3.3333333333333333E-2</v>
      </c>
      <c r="M868" t="str">
        <f>INDEX(Product[Category],MATCH(Sales_Data[[#This Row],[ProductID]],Product[ProductID],0))</f>
        <v>Urban</v>
      </c>
      <c r="N868" t="str">
        <f>INDEX(Product[Segment],MATCH(Sales_Data[[#This Row],[ProductID]],Product[ProductID],0))</f>
        <v>Extreme</v>
      </c>
      <c r="O868">
        <f>INDEX(Product[ManufacturerID],MATCH(Sales_Data[[#This Row],[ProductID]],Product[ProductID],0))</f>
        <v>10</v>
      </c>
      <c r="P868" s="5" t="str">
        <f>INDEX(Manufacturer[Manufacturer Name],MATCH(Sales_Data[[#This Row],[Manufacturer ID]],Manufacturer[ManufacturerID],0))</f>
        <v>Pirum</v>
      </c>
      <c r="Q868" s="5">
        <f>1/COUNTIFS(Sales_Data[Manufacturer Name],Sales_Data[[#This Row],[Manufacturer Name]])</f>
        <v>3.8022813688212928E-3</v>
      </c>
    </row>
    <row r="869" spans="1:17" x14ac:dyDescent="0.25">
      <c r="A869">
        <v>1180</v>
      </c>
      <c r="B869" s="2">
        <v>42180</v>
      </c>
      <c r="C869" s="2" t="str">
        <f>TEXT(Sales_Data[[#This Row],[Date]],"yyyy")</f>
        <v>2015</v>
      </c>
      <c r="D869" s="2" t="str">
        <f>TEXT(Sales_Data[[#This Row],[Date]],"mmmm")</f>
        <v>June</v>
      </c>
      <c r="E869" s="2" t="str">
        <f>TEXT(Sales_Data[[#This Row],[Date]],"dddd")</f>
        <v>Thursday</v>
      </c>
      <c r="F869" t="s">
        <v>838</v>
      </c>
      <c r="G869">
        <v>1</v>
      </c>
      <c r="H869" s="3">
        <v>6299.37</v>
      </c>
      <c r="I869" t="s">
        <v>20</v>
      </c>
      <c r="J869" t="str">
        <f>INDEX(Location[State],MATCH(Sales_Data[[#This Row],[Zip]],Location[Zip],0))</f>
        <v>Ontario</v>
      </c>
      <c r="K869" t="str">
        <f>INDEX(Product[Product Name],MATCH(Sales_Data[[#This Row],[ProductID]],Product[ProductID],0))</f>
        <v>Pirum UE-16</v>
      </c>
      <c r="L869">
        <f>1/COUNTIFS(Sales_Data[Product Name],Sales_Data[[#This Row],[Product Name]])</f>
        <v>3.3333333333333333E-2</v>
      </c>
      <c r="M869" t="str">
        <f>INDEX(Product[Category],MATCH(Sales_Data[[#This Row],[ProductID]],Product[ProductID],0))</f>
        <v>Urban</v>
      </c>
      <c r="N869" t="str">
        <f>INDEX(Product[Segment],MATCH(Sales_Data[[#This Row],[ProductID]],Product[ProductID],0))</f>
        <v>Extreme</v>
      </c>
      <c r="O869">
        <f>INDEX(Product[ManufacturerID],MATCH(Sales_Data[[#This Row],[ProductID]],Product[ProductID],0))</f>
        <v>10</v>
      </c>
      <c r="P869" s="5" t="str">
        <f>INDEX(Manufacturer[Manufacturer Name],MATCH(Sales_Data[[#This Row],[Manufacturer ID]],Manufacturer[ManufacturerID],0))</f>
        <v>Pirum</v>
      </c>
      <c r="Q869" s="5">
        <f>1/COUNTIFS(Sales_Data[Manufacturer Name],Sales_Data[[#This Row],[Manufacturer Name]])</f>
        <v>3.8022813688212928E-3</v>
      </c>
    </row>
    <row r="870" spans="1:17" x14ac:dyDescent="0.25">
      <c r="A870">
        <v>1180</v>
      </c>
      <c r="B870" s="2">
        <v>42094</v>
      </c>
      <c r="C870" s="2" t="str">
        <f>TEXT(Sales_Data[[#This Row],[Date]],"yyyy")</f>
        <v>2015</v>
      </c>
      <c r="D870" s="2" t="str">
        <f>TEXT(Sales_Data[[#This Row],[Date]],"mmmm")</f>
        <v>March</v>
      </c>
      <c r="E870" s="2" t="str">
        <f>TEXT(Sales_Data[[#This Row],[Date]],"dddd")</f>
        <v>Tuesday</v>
      </c>
      <c r="F870" t="s">
        <v>973</v>
      </c>
      <c r="G870">
        <v>1</v>
      </c>
      <c r="H870" s="3">
        <v>6173.37</v>
      </c>
      <c r="I870" t="s">
        <v>20</v>
      </c>
      <c r="J870" t="str">
        <f>INDEX(Location[State],MATCH(Sales_Data[[#This Row],[Zip]],Location[Zip],0))</f>
        <v>Ontario</v>
      </c>
      <c r="K870" t="str">
        <f>INDEX(Product[Product Name],MATCH(Sales_Data[[#This Row],[ProductID]],Product[ProductID],0))</f>
        <v>Pirum UE-16</v>
      </c>
      <c r="L870">
        <f>1/COUNTIFS(Sales_Data[Product Name],Sales_Data[[#This Row],[Product Name]])</f>
        <v>3.3333333333333333E-2</v>
      </c>
      <c r="M870" t="str">
        <f>INDEX(Product[Category],MATCH(Sales_Data[[#This Row],[ProductID]],Product[ProductID],0))</f>
        <v>Urban</v>
      </c>
      <c r="N870" t="str">
        <f>INDEX(Product[Segment],MATCH(Sales_Data[[#This Row],[ProductID]],Product[ProductID],0))</f>
        <v>Extreme</v>
      </c>
      <c r="O870">
        <f>INDEX(Product[ManufacturerID],MATCH(Sales_Data[[#This Row],[ProductID]],Product[ProductID],0))</f>
        <v>10</v>
      </c>
      <c r="P870" s="5" t="str">
        <f>INDEX(Manufacturer[Manufacturer Name],MATCH(Sales_Data[[#This Row],[Manufacturer ID]],Manufacturer[ManufacturerID],0))</f>
        <v>Pirum</v>
      </c>
      <c r="Q870" s="5">
        <f>1/COUNTIFS(Sales_Data[Manufacturer Name],Sales_Data[[#This Row],[Manufacturer Name]])</f>
        <v>3.8022813688212928E-3</v>
      </c>
    </row>
    <row r="871" spans="1:17" x14ac:dyDescent="0.25">
      <c r="A871">
        <v>1180</v>
      </c>
      <c r="B871" s="2">
        <v>42059</v>
      </c>
      <c r="C871" s="2" t="str">
        <f>TEXT(Sales_Data[[#This Row],[Date]],"yyyy")</f>
        <v>2015</v>
      </c>
      <c r="D871" s="2" t="str">
        <f>TEXT(Sales_Data[[#This Row],[Date]],"mmmm")</f>
        <v>February</v>
      </c>
      <c r="E871" s="2" t="str">
        <f>TEXT(Sales_Data[[#This Row],[Date]],"dddd")</f>
        <v>Tuesday</v>
      </c>
      <c r="F871" t="s">
        <v>838</v>
      </c>
      <c r="G871">
        <v>1</v>
      </c>
      <c r="H871" s="3">
        <v>6173.37</v>
      </c>
      <c r="I871" t="s">
        <v>20</v>
      </c>
      <c r="J871" t="str">
        <f>INDEX(Location[State],MATCH(Sales_Data[[#This Row],[Zip]],Location[Zip],0))</f>
        <v>Ontario</v>
      </c>
      <c r="K871" t="str">
        <f>INDEX(Product[Product Name],MATCH(Sales_Data[[#This Row],[ProductID]],Product[ProductID],0))</f>
        <v>Pirum UE-16</v>
      </c>
      <c r="L871">
        <f>1/COUNTIFS(Sales_Data[Product Name],Sales_Data[[#This Row],[Product Name]])</f>
        <v>3.3333333333333333E-2</v>
      </c>
      <c r="M871" t="str">
        <f>INDEX(Product[Category],MATCH(Sales_Data[[#This Row],[ProductID]],Product[ProductID],0))</f>
        <v>Urban</v>
      </c>
      <c r="N871" t="str">
        <f>INDEX(Product[Segment],MATCH(Sales_Data[[#This Row],[ProductID]],Product[ProductID],0))</f>
        <v>Extreme</v>
      </c>
      <c r="O871">
        <f>INDEX(Product[ManufacturerID],MATCH(Sales_Data[[#This Row],[ProductID]],Product[ProductID],0))</f>
        <v>10</v>
      </c>
      <c r="P871" s="5" t="str">
        <f>INDEX(Manufacturer[Manufacturer Name],MATCH(Sales_Data[[#This Row],[Manufacturer ID]],Manufacturer[ManufacturerID],0))</f>
        <v>Pirum</v>
      </c>
      <c r="Q871" s="5">
        <f>1/COUNTIFS(Sales_Data[Manufacturer Name],Sales_Data[[#This Row],[Manufacturer Name]])</f>
        <v>3.8022813688212928E-3</v>
      </c>
    </row>
    <row r="872" spans="1:17" x14ac:dyDescent="0.25">
      <c r="A872">
        <v>1180</v>
      </c>
      <c r="B872" s="2">
        <v>42010</v>
      </c>
      <c r="C872" s="2" t="str">
        <f>TEXT(Sales_Data[[#This Row],[Date]],"yyyy")</f>
        <v>2015</v>
      </c>
      <c r="D872" s="2" t="str">
        <f>TEXT(Sales_Data[[#This Row],[Date]],"mmmm")</f>
        <v>January</v>
      </c>
      <c r="E872" s="2" t="str">
        <f>TEXT(Sales_Data[[#This Row],[Date]],"dddd")</f>
        <v>Tuesday</v>
      </c>
      <c r="F872" t="s">
        <v>1214</v>
      </c>
      <c r="G872">
        <v>1</v>
      </c>
      <c r="H872" s="3">
        <v>6299.37</v>
      </c>
      <c r="I872" t="s">
        <v>20</v>
      </c>
      <c r="J872" t="str">
        <f>INDEX(Location[State],MATCH(Sales_Data[[#This Row],[Zip]],Location[Zip],0))</f>
        <v>Manitoba</v>
      </c>
      <c r="K872" t="str">
        <f>INDEX(Product[Product Name],MATCH(Sales_Data[[#This Row],[ProductID]],Product[ProductID],0))</f>
        <v>Pirum UE-16</v>
      </c>
      <c r="L872">
        <f>1/COUNTIFS(Sales_Data[Product Name],Sales_Data[[#This Row],[Product Name]])</f>
        <v>3.3333333333333333E-2</v>
      </c>
      <c r="M872" t="str">
        <f>INDEX(Product[Category],MATCH(Sales_Data[[#This Row],[ProductID]],Product[ProductID],0))</f>
        <v>Urban</v>
      </c>
      <c r="N872" t="str">
        <f>INDEX(Product[Segment],MATCH(Sales_Data[[#This Row],[ProductID]],Product[ProductID],0))</f>
        <v>Extreme</v>
      </c>
      <c r="O872">
        <f>INDEX(Product[ManufacturerID],MATCH(Sales_Data[[#This Row],[ProductID]],Product[ProductID],0))</f>
        <v>10</v>
      </c>
      <c r="P872" s="5" t="str">
        <f>INDEX(Manufacturer[Manufacturer Name],MATCH(Sales_Data[[#This Row],[Manufacturer ID]],Manufacturer[ManufacturerID],0))</f>
        <v>Pirum</v>
      </c>
      <c r="Q872" s="5">
        <f>1/COUNTIFS(Sales_Data[Manufacturer Name],Sales_Data[[#This Row],[Manufacturer Name]])</f>
        <v>3.8022813688212928E-3</v>
      </c>
    </row>
    <row r="873" spans="1:17" x14ac:dyDescent="0.25">
      <c r="A873">
        <v>1180</v>
      </c>
      <c r="B873" s="2">
        <v>42064</v>
      </c>
      <c r="C873" s="2" t="str">
        <f>TEXT(Sales_Data[[#This Row],[Date]],"yyyy")</f>
        <v>2015</v>
      </c>
      <c r="D873" s="2" t="str">
        <f>TEXT(Sales_Data[[#This Row],[Date]],"mmmm")</f>
        <v>March</v>
      </c>
      <c r="E873" s="2" t="str">
        <f>TEXT(Sales_Data[[#This Row],[Date]],"dddd")</f>
        <v>Sunday</v>
      </c>
      <c r="F873" t="s">
        <v>685</v>
      </c>
      <c r="G873">
        <v>1</v>
      </c>
      <c r="H873" s="3">
        <v>6299.37</v>
      </c>
      <c r="I873" t="s">
        <v>20</v>
      </c>
      <c r="J873" t="str">
        <f>INDEX(Location[State],MATCH(Sales_Data[[#This Row],[Zip]],Location[Zip],0))</f>
        <v>Ontario</v>
      </c>
      <c r="K873" t="str">
        <f>INDEX(Product[Product Name],MATCH(Sales_Data[[#This Row],[ProductID]],Product[ProductID],0))</f>
        <v>Pirum UE-16</v>
      </c>
      <c r="L873">
        <f>1/COUNTIFS(Sales_Data[Product Name],Sales_Data[[#This Row],[Product Name]])</f>
        <v>3.3333333333333333E-2</v>
      </c>
      <c r="M873" t="str">
        <f>INDEX(Product[Category],MATCH(Sales_Data[[#This Row],[ProductID]],Product[ProductID],0))</f>
        <v>Urban</v>
      </c>
      <c r="N873" t="str">
        <f>INDEX(Product[Segment],MATCH(Sales_Data[[#This Row],[ProductID]],Product[ProductID],0))</f>
        <v>Extreme</v>
      </c>
      <c r="O873">
        <f>INDEX(Product[ManufacturerID],MATCH(Sales_Data[[#This Row],[ProductID]],Product[ProductID],0))</f>
        <v>10</v>
      </c>
      <c r="P873" s="5" t="str">
        <f>INDEX(Manufacturer[Manufacturer Name],MATCH(Sales_Data[[#This Row],[Manufacturer ID]],Manufacturer[ManufacturerID],0))</f>
        <v>Pirum</v>
      </c>
      <c r="Q873" s="5">
        <f>1/COUNTIFS(Sales_Data[Manufacturer Name],Sales_Data[[#This Row],[Manufacturer Name]])</f>
        <v>3.8022813688212928E-3</v>
      </c>
    </row>
    <row r="874" spans="1:17" x14ac:dyDescent="0.25">
      <c r="A874">
        <v>1180</v>
      </c>
      <c r="B874" s="2">
        <v>42113</v>
      </c>
      <c r="C874" s="2" t="str">
        <f>TEXT(Sales_Data[[#This Row],[Date]],"yyyy")</f>
        <v>2015</v>
      </c>
      <c r="D874" s="2" t="str">
        <f>TEXT(Sales_Data[[#This Row],[Date]],"mmmm")</f>
        <v>April</v>
      </c>
      <c r="E874" s="2" t="str">
        <f>TEXT(Sales_Data[[#This Row],[Date]],"dddd")</f>
        <v>Sunday</v>
      </c>
      <c r="F874" t="s">
        <v>962</v>
      </c>
      <c r="G874">
        <v>1</v>
      </c>
      <c r="H874" s="3">
        <v>6173.37</v>
      </c>
      <c r="I874" t="s">
        <v>20</v>
      </c>
      <c r="J874" t="str">
        <f>INDEX(Location[State],MATCH(Sales_Data[[#This Row],[Zip]],Location[Zip],0))</f>
        <v>Ontario</v>
      </c>
      <c r="K874" t="str">
        <f>INDEX(Product[Product Name],MATCH(Sales_Data[[#This Row],[ProductID]],Product[ProductID],0))</f>
        <v>Pirum UE-16</v>
      </c>
      <c r="L874">
        <f>1/COUNTIFS(Sales_Data[Product Name],Sales_Data[[#This Row],[Product Name]])</f>
        <v>3.3333333333333333E-2</v>
      </c>
      <c r="M874" t="str">
        <f>INDEX(Product[Category],MATCH(Sales_Data[[#This Row],[ProductID]],Product[ProductID],0))</f>
        <v>Urban</v>
      </c>
      <c r="N874" t="str">
        <f>INDEX(Product[Segment],MATCH(Sales_Data[[#This Row],[ProductID]],Product[ProductID],0))</f>
        <v>Extreme</v>
      </c>
      <c r="O874">
        <f>INDEX(Product[ManufacturerID],MATCH(Sales_Data[[#This Row],[ProductID]],Product[ProductID],0))</f>
        <v>10</v>
      </c>
      <c r="P874" s="5" t="str">
        <f>INDEX(Manufacturer[Manufacturer Name],MATCH(Sales_Data[[#This Row],[Manufacturer ID]],Manufacturer[ManufacturerID],0))</f>
        <v>Pirum</v>
      </c>
      <c r="Q874" s="5">
        <f>1/COUNTIFS(Sales_Data[Manufacturer Name],Sales_Data[[#This Row],[Manufacturer Name]])</f>
        <v>3.8022813688212928E-3</v>
      </c>
    </row>
    <row r="875" spans="1:17" x14ac:dyDescent="0.25">
      <c r="A875">
        <v>1180</v>
      </c>
      <c r="B875" s="2">
        <v>42087</v>
      </c>
      <c r="C875" s="2" t="str">
        <f>TEXT(Sales_Data[[#This Row],[Date]],"yyyy")</f>
        <v>2015</v>
      </c>
      <c r="D875" s="2" t="str">
        <f>TEXT(Sales_Data[[#This Row],[Date]],"mmmm")</f>
        <v>March</v>
      </c>
      <c r="E875" s="2" t="str">
        <f>TEXT(Sales_Data[[#This Row],[Date]],"dddd")</f>
        <v>Tuesday</v>
      </c>
      <c r="F875" t="s">
        <v>838</v>
      </c>
      <c r="G875">
        <v>1</v>
      </c>
      <c r="H875" s="3">
        <v>6173.37</v>
      </c>
      <c r="I875" t="s">
        <v>20</v>
      </c>
      <c r="J875" t="str">
        <f>INDEX(Location[State],MATCH(Sales_Data[[#This Row],[Zip]],Location[Zip],0))</f>
        <v>Ontario</v>
      </c>
      <c r="K875" t="str">
        <f>INDEX(Product[Product Name],MATCH(Sales_Data[[#This Row],[ProductID]],Product[ProductID],0))</f>
        <v>Pirum UE-16</v>
      </c>
      <c r="L875">
        <f>1/COUNTIFS(Sales_Data[Product Name],Sales_Data[[#This Row],[Product Name]])</f>
        <v>3.3333333333333333E-2</v>
      </c>
      <c r="M875" t="str">
        <f>INDEX(Product[Category],MATCH(Sales_Data[[#This Row],[ProductID]],Product[ProductID],0))</f>
        <v>Urban</v>
      </c>
      <c r="N875" t="str">
        <f>INDEX(Product[Segment],MATCH(Sales_Data[[#This Row],[ProductID]],Product[ProductID],0))</f>
        <v>Extreme</v>
      </c>
      <c r="O875">
        <f>INDEX(Product[ManufacturerID],MATCH(Sales_Data[[#This Row],[ProductID]],Product[ProductID],0))</f>
        <v>10</v>
      </c>
      <c r="P875" s="5" t="str">
        <f>INDEX(Manufacturer[Manufacturer Name],MATCH(Sales_Data[[#This Row],[Manufacturer ID]],Manufacturer[ManufacturerID],0))</f>
        <v>Pirum</v>
      </c>
      <c r="Q875" s="5">
        <f>1/COUNTIFS(Sales_Data[Manufacturer Name],Sales_Data[[#This Row],[Manufacturer Name]])</f>
        <v>3.8022813688212928E-3</v>
      </c>
    </row>
    <row r="876" spans="1:17" x14ac:dyDescent="0.25">
      <c r="A876">
        <v>1180</v>
      </c>
      <c r="B876" s="2">
        <v>42122</v>
      </c>
      <c r="C876" s="2" t="str">
        <f>TEXT(Sales_Data[[#This Row],[Date]],"yyyy")</f>
        <v>2015</v>
      </c>
      <c r="D876" s="2" t="str">
        <f>TEXT(Sales_Data[[#This Row],[Date]],"mmmm")</f>
        <v>April</v>
      </c>
      <c r="E876" s="2" t="str">
        <f>TEXT(Sales_Data[[#This Row],[Date]],"dddd")</f>
        <v>Tuesday</v>
      </c>
      <c r="F876" t="s">
        <v>1360</v>
      </c>
      <c r="G876">
        <v>1</v>
      </c>
      <c r="H876" s="3">
        <v>6173.37</v>
      </c>
      <c r="I876" t="s">
        <v>20</v>
      </c>
      <c r="J876" t="str">
        <f>INDEX(Location[State],MATCH(Sales_Data[[#This Row],[Zip]],Location[Zip],0))</f>
        <v>Alberta</v>
      </c>
      <c r="K876" t="str">
        <f>INDEX(Product[Product Name],MATCH(Sales_Data[[#This Row],[ProductID]],Product[ProductID],0))</f>
        <v>Pirum UE-16</v>
      </c>
      <c r="L876">
        <f>1/COUNTIFS(Sales_Data[Product Name],Sales_Data[[#This Row],[Product Name]])</f>
        <v>3.3333333333333333E-2</v>
      </c>
      <c r="M876" t="str">
        <f>INDEX(Product[Category],MATCH(Sales_Data[[#This Row],[ProductID]],Product[ProductID],0))</f>
        <v>Urban</v>
      </c>
      <c r="N876" t="str">
        <f>INDEX(Product[Segment],MATCH(Sales_Data[[#This Row],[ProductID]],Product[ProductID],0))</f>
        <v>Extreme</v>
      </c>
      <c r="O876">
        <f>INDEX(Product[ManufacturerID],MATCH(Sales_Data[[#This Row],[ProductID]],Product[ProductID],0))</f>
        <v>10</v>
      </c>
      <c r="P876" s="5" t="str">
        <f>INDEX(Manufacturer[Manufacturer Name],MATCH(Sales_Data[[#This Row],[Manufacturer ID]],Manufacturer[ManufacturerID],0))</f>
        <v>Pirum</v>
      </c>
      <c r="Q876" s="5">
        <f>1/COUNTIFS(Sales_Data[Manufacturer Name],Sales_Data[[#This Row],[Manufacturer Name]])</f>
        <v>3.8022813688212928E-3</v>
      </c>
    </row>
    <row r="877" spans="1:17" x14ac:dyDescent="0.25">
      <c r="A877">
        <v>1180</v>
      </c>
      <c r="B877" s="2">
        <v>42099</v>
      </c>
      <c r="C877" s="2" t="str">
        <f>TEXT(Sales_Data[[#This Row],[Date]],"yyyy")</f>
        <v>2015</v>
      </c>
      <c r="D877" s="2" t="str">
        <f>TEXT(Sales_Data[[#This Row],[Date]],"mmmm")</f>
        <v>April</v>
      </c>
      <c r="E877" s="2" t="str">
        <f>TEXT(Sales_Data[[#This Row],[Date]],"dddd")</f>
        <v>Sunday</v>
      </c>
      <c r="F877" t="s">
        <v>1553</v>
      </c>
      <c r="G877">
        <v>1</v>
      </c>
      <c r="H877" s="3">
        <v>6299.37</v>
      </c>
      <c r="I877" t="s">
        <v>20</v>
      </c>
      <c r="J877" t="str">
        <f>INDEX(Location[State],MATCH(Sales_Data[[#This Row],[Zip]],Location[Zip],0))</f>
        <v>British Columbia</v>
      </c>
      <c r="K877" t="str">
        <f>INDEX(Product[Product Name],MATCH(Sales_Data[[#This Row],[ProductID]],Product[ProductID],0))</f>
        <v>Pirum UE-16</v>
      </c>
      <c r="L877">
        <f>1/COUNTIFS(Sales_Data[Product Name],Sales_Data[[#This Row],[Product Name]])</f>
        <v>3.3333333333333333E-2</v>
      </c>
      <c r="M877" t="str">
        <f>INDEX(Product[Category],MATCH(Sales_Data[[#This Row],[ProductID]],Product[ProductID],0))</f>
        <v>Urban</v>
      </c>
      <c r="N877" t="str">
        <f>INDEX(Product[Segment],MATCH(Sales_Data[[#This Row],[ProductID]],Product[ProductID],0))</f>
        <v>Extreme</v>
      </c>
      <c r="O877">
        <f>INDEX(Product[ManufacturerID],MATCH(Sales_Data[[#This Row],[ProductID]],Product[ProductID],0))</f>
        <v>10</v>
      </c>
      <c r="P877" s="5" t="str">
        <f>INDEX(Manufacturer[Manufacturer Name],MATCH(Sales_Data[[#This Row],[Manufacturer ID]],Manufacturer[ManufacturerID],0))</f>
        <v>Pirum</v>
      </c>
      <c r="Q877" s="5">
        <f>1/COUNTIFS(Sales_Data[Manufacturer Name],Sales_Data[[#This Row],[Manufacturer Name]])</f>
        <v>3.8022813688212928E-3</v>
      </c>
    </row>
    <row r="878" spans="1:17" x14ac:dyDescent="0.25">
      <c r="A878">
        <v>1180</v>
      </c>
      <c r="B878" s="2">
        <v>42092</v>
      </c>
      <c r="C878" s="2" t="str">
        <f>TEXT(Sales_Data[[#This Row],[Date]],"yyyy")</f>
        <v>2015</v>
      </c>
      <c r="D878" s="2" t="str">
        <f>TEXT(Sales_Data[[#This Row],[Date]],"mmmm")</f>
        <v>March</v>
      </c>
      <c r="E878" s="2" t="str">
        <f>TEXT(Sales_Data[[#This Row],[Date]],"dddd")</f>
        <v>Sunday</v>
      </c>
      <c r="F878" t="s">
        <v>945</v>
      </c>
      <c r="G878">
        <v>1</v>
      </c>
      <c r="H878" s="3">
        <v>6299.37</v>
      </c>
      <c r="I878" t="s">
        <v>20</v>
      </c>
      <c r="J878" t="str">
        <f>INDEX(Location[State],MATCH(Sales_Data[[#This Row],[Zip]],Location[Zip],0))</f>
        <v>Ontario</v>
      </c>
      <c r="K878" t="str">
        <f>INDEX(Product[Product Name],MATCH(Sales_Data[[#This Row],[ProductID]],Product[ProductID],0))</f>
        <v>Pirum UE-16</v>
      </c>
      <c r="L878">
        <f>1/COUNTIFS(Sales_Data[Product Name],Sales_Data[[#This Row],[Product Name]])</f>
        <v>3.3333333333333333E-2</v>
      </c>
      <c r="M878" t="str">
        <f>INDEX(Product[Category],MATCH(Sales_Data[[#This Row],[ProductID]],Product[ProductID],0))</f>
        <v>Urban</v>
      </c>
      <c r="N878" t="str">
        <f>INDEX(Product[Segment],MATCH(Sales_Data[[#This Row],[ProductID]],Product[ProductID],0))</f>
        <v>Extreme</v>
      </c>
      <c r="O878">
        <f>INDEX(Product[ManufacturerID],MATCH(Sales_Data[[#This Row],[ProductID]],Product[ProductID],0))</f>
        <v>10</v>
      </c>
      <c r="P878" s="5" t="str">
        <f>INDEX(Manufacturer[Manufacturer Name],MATCH(Sales_Data[[#This Row],[Manufacturer ID]],Manufacturer[ManufacturerID],0))</f>
        <v>Pirum</v>
      </c>
      <c r="Q878" s="5">
        <f>1/COUNTIFS(Sales_Data[Manufacturer Name],Sales_Data[[#This Row],[Manufacturer Name]])</f>
        <v>3.8022813688212928E-3</v>
      </c>
    </row>
    <row r="879" spans="1:17" x14ac:dyDescent="0.25">
      <c r="A879">
        <v>1180</v>
      </c>
      <c r="B879" s="2">
        <v>42057</v>
      </c>
      <c r="C879" s="2" t="str">
        <f>TEXT(Sales_Data[[#This Row],[Date]],"yyyy")</f>
        <v>2015</v>
      </c>
      <c r="D879" s="2" t="str">
        <f>TEXT(Sales_Data[[#This Row],[Date]],"mmmm")</f>
        <v>February</v>
      </c>
      <c r="E879" s="2" t="str">
        <f>TEXT(Sales_Data[[#This Row],[Date]],"dddd")</f>
        <v>Sunday</v>
      </c>
      <c r="F879" t="s">
        <v>1400</v>
      </c>
      <c r="G879">
        <v>1</v>
      </c>
      <c r="H879" s="3">
        <v>6173.37</v>
      </c>
      <c r="I879" t="s">
        <v>20</v>
      </c>
      <c r="J879" t="str">
        <f>INDEX(Location[State],MATCH(Sales_Data[[#This Row],[Zip]],Location[Zip],0))</f>
        <v>Alberta</v>
      </c>
      <c r="K879" t="str">
        <f>INDEX(Product[Product Name],MATCH(Sales_Data[[#This Row],[ProductID]],Product[ProductID],0))</f>
        <v>Pirum UE-16</v>
      </c>
      <c r="L879">
        <f>1/COUNTIFS(Sales_Data[Product Name],Sales_Data[[#This Row],[Product Name]])</f>
        <v>3.3333333333333333E-2</v>
      </c>
      <c r="M879" t="str">
        <f>INDEX(Product[Category],MATCH(Sales_Data[[#This Row],[ProductID]],Product[ProductID],0))</f>
        <v>Urban</v>
      </c>
      <c r="N879" t="str">
        <f>INDEX(Product[Segment],MATCH(Sales_Data[[#This Row],[ProductID]],Product[ProductID],0))</f>
        <v>Extreme</v>
      </c>
      <c r="O879">
        <f>INDEX(Product[ManufacturerID],MATCH(Sales_Data[[#This Row],[ProductID]],Product[ProductID],0))</f>
        <v>10</v>
      </c>
      <c r="P879" s="5" t="str">
        <f>INDEX(Manufacturer[Manufacturer Name],MATCH(Sales_Data[[#This Row],[Manufacturer ID]],Manufacturer[ManufacturerID],0))</f>
        <v>Pirum</v>
      </c>
      <c r="Q879" s="5">
        <f>1/COUNTIFS(Sales_Data[Manufacturer Name],Sales_Data[[#This Row],[Manufacturer Name]])</f>
        <v>3.8022813688212928E-3</v>
      </c>
    </row>
    <row r="880" spans="1:17" x14ac:dyDescent="0.25">
      <c r="A880">
        <v>1180</v>
      </c>
      <c r="B880" s="2">
        <v>42106</v>
      </c>
      <c r="C880" s="2" t="str">
        <f>TEXT(Sales_Data[[#This Row],[Date]],"yyyy")</f>
        <v>2015</v>
      </c>
      <c r="D880" s="2" t="str">
        <f>TEXT(Sales_Data[[#This Row],[Date]],"mmmm")</f>
        <v>April</v>
      </c>
      <c r="E880" s="2" t="str">
        <f>TEXT(Sales_Data[[#This Row],[Date]],"dddd")</f>
        <v>Sunday</v>
      </c>
      <c r="F880" t="s">
        <v>1410</v>
      </c>
      <c r="G880">
        <v>1</v>
      </c>
      <c r="H880" s="3">
        <v>6173.37</v>
      </c>
      <c r="I880" t="s">
        <v>20</v>
      </c>
      <c r="J880" t="str">
        <f>INDEX(Location[State],MATCH(Sales_Data[[#This Row],[Zip]],Location[Zip],0))</f>
        <v>Alberta</v>
      </c>
      <c r="K880" t="str">
        <f>INDEX(Product[Product Name],MATCH(Sales_Data[[#This Row],[ProductID]],Product[ProductID],0))</f>
        <v>Pirum UE-16</v>
      </c>
      <c r="L880">
        <f>1/COUNTIFS(Sales_Data[Product Name],Sales_Data[[#This Row],[Product Name]])</f>
        <v>3.3333333333333333E-2</v>
      </c>
      <c r="M880" t="str">
        <f>INDEX(Product[Category],MATCH(Sales_Data[[#This Row],[ProductID]],Product[ProductID],0))</f>
        <v>Urban</v>
      </c>
      <c r="N880" t="str">
        <f>INDEX(Product[Segment],MATCH(Sales_Data[[#This Row],[ProductID]],Product[ProductID],0))</f>
        <v>Extreme</v>
      </c>
      <c r="O880">
        <f>INDEX(Product[ManufacturerID],MATCH(Sales_Data[[#This Row],[ProductID]],Product[ProductID],0))</f>
        <v>10</v>
      </c>
      <c r="P880" s="5" t="str">
        <f>INDEX(Manufacturer[Manufacturer Name],MATCH(Sales_Data[[#This Row],[Manufacturer ID]],Manufacturer[ManufacturerID],0))</f>
        <v>Pirum</v>
      </c>
      <c r="Q880" s="5">
        <f>1/COUNTIFS(Sales_Data[Manufacturer Name],Sales_Data[[#This Row],[Manufacturer Name]])</f>
        <v>3.8022813688212928E-3</v>
      </c>
    </row>
    <row r="881" spans="1:17" x14ac:dyDescent="0.25">
      <c r="A881">
        <v>1180</v>
      </c>
      <c r="B881" s="2">
        <v>42053</v>
      </c>
      <c r="C881" s="2" t="str">
        <f>TEXT(Sales_Data[[#This Row],[Date]],"yyyy")</f>
        <v>2015</v>
      </c>
      <c r="D881" s="2" t="str">
        <f>TEXT(Sales_Data[[#This Row],[Date]],"mmmm")</f>
        <v>February</v>
      </c>
      <c r="E881" s="2" t="str">
        <f>TEXT(Sales_Data[[#This Row],[Date]],"dddd")</f>
        <v>Wednesday</v>
      </c>
      <c r="F881" t="s">
        <v>1400</v>
      </c>
      <c r="G881">
        <v>1</v>
      </c>
      <c r="H881" s="3">
        <v>6299.37</v>
      </c>
      <c r="I881" t="s">
        <v>20</v>
      </c>
      <c r="J881" t="str">
        <f>INDEX(Location[State],MATCH(Sales_Data[[#This Row],[Zip]],Location[Zip],0))</f>
        <v>Alberta</v>
      </c>
      <c r="K881" t="str">
        <f>INDEX(Product[Product Name],MATCH(Sales_Data[[#This Row],[ProductID]],Product[ProductID],0))</f>
        <v>Pirum UE-16</v>
      </c>
      <c r="L881">
        <f>1/COUNTIFS(Sales_Data[Product Name],Sales_Data[[#This Row],[Product Name]])</f>
        <v>3.3333333333333333E-2</v>
      </c>
      <c r="M881" t="str">
        <f>INDEX(Product[Category],MATCH(Sales_Data[[#This Row],[ProductID]],Product[ProductID],0))</f>
        <v>Urban</v>
      </c>
      <c r="N881" t="str">
        <f>INDEX(Product[Segment],MATCH(Sales_Data[[#This Row],[ProductID]],Product[ProductID],0))</f>
        <v>Extreme</v>
      </c>
      <c r="O881">
        <f>INDEX(Product[ManufacturerID],MATCH(Sales_Data[[#This Row],[ProductID]],Product[ProductID],0))</f>
        <v>10</v>
      </c>
      <c r="P881" s="5" t="str">
        <f>INDEX(Manufacturer[Manufacturer Name],MATCH(Sales_Data[[#This Row],[Manufacturer ID]],Manufacturer[ManufacturerID],0))</f>
        <v>Pirum</v>
      </c>
      <c r="Q881" s="5">
        <f>1/COUNTIFS(Sales_Data[Manufacturer Name],Sales_Data[[#This Row],[Manufacturer Name]])</f>
        <v>3.8022813688212928E-3</v>
      </c>
    </row>
    <row r="882" spans="1:17" x14ac:dyDescent="0.25">
      <c r="A882">
        <v>1180</v>
      </c>
      <c r="B882" s="2">
        <v>42074</v>
      </c>
      <c r="C882" s="2" t="str">
        <f>TEXT(Sales_Data[[#This Row],[Date]],"yyyy")</f>
        <v>2015</v>
      </c>
      <c r="D882" s="2" t="str">
        <f>TEXT(Sales_Data[[#This Row],[Date]],"mmmm")</f>
        <v>March</v>
      </c>
      <c r="E882" s="2" t="str">
        <f>TEXT(Sales_Data[[#This Row],[Date]],"dddd")</f>
        <v>Wednesday</v>
      </c>
      <c r="F882" t="s">
        <v>1360</v>
      </c>
      <c r="G882">
        <v>1</v>
      </c>
      <c r="H882" s="3">
        <v>6173.37</v>
      </c>
      <c r="I882" t="s">
        <v>20</v>
      </c>
      <c r="J882" t="str">
        <f>INDEX(Location[State],MATCH(Sales_Data[[#This Row],[Zip]],Location[Zip],0))</f>
        <v>Alberta</v>
      </c>
      <c r="K882" t="str">
        <f>INDEX(Product[Product Name],MATCH(Sales_Data[[#This Row],[ProductID]],Product[ProductID],0))</f>
        <v>Pirum UE-16</v>
      </c>
      <c r="L882">
        <f>1/COUNTIFS(Sales_Data[Product Name],Sales_Data[[#This Row],[Product Name]])</f>
        <v>3.3333333333333333E-2</v>
      </c>
      <c r="M882" t="str">
        <f>INDEX(Product[Category],MATCH(Sales_Data[[#This Row],[ProductID]],Product[ProductID],0))</f>
        <v>Urban</v>
      </c>
      <c r="N882" t="str">
        <f>INDEX(Product[Segment],MATCH(Sales_Data[[#This Row],[ProductID]],Product[ProductID],0))</f>
        <v>Extreme</v>
      </c>
      <c r="O882">
        <f>INDEX(Product[ManufacturerID],MATCH(Sales_Data[[#This Row],[ProductID]],Product[ProductID],0))</f>
        <v>10</v>
      </c>
      <c r="P882" s="5" t="str">
        <f>INDEX(Manufacturer[Manufacturer Name],MATCH(Sales_Data[[#This Row],[Manufacturer ID]],Manufacturer[ManufacturerID],0))</f>
        <v>Pirum</v>
      </c>
      <c r="Q882" s="5">
        <f>1/COUNTIFS(Sales_Data[Manufacturer Name],Sales_Data[[#This Row],[Manufacturer Name]])</f>
        <v>3.8022813688212928E-3</v>
      </c>
    </row>
    <row r="883" spans="1:17" x14ac:dyDescent="0.25">
      <c r="A883">
        <v>1180</v>
      </c>
      <c r="B883" s="2">
        <v>42033</v>
      </c>
      <c r="C883" s="2" t="str">
        <f>TEXT(Sales_Data[[#This Row],[Date]],"yyyy")</f>
        <v>2015</v>
      </c>
      <c r="D883" s="2" t="str">
        <f>TEXT(Sales_Data[[#This Row],[Date]],"mmmm")</f>
        <v>January</v>
      </c>
      <c r="E883" s="2" t="str">
        <f>TEXT(Sales_Data[[#This Row],[Date]],"dddd")</f>
        <v>Thursday</v>
      </c>
      <c r="F883" t="s">
        <v>1559</v>
      </c>
      <c r="G883">
        <v>1</v>
      </c>
      <c r="H883" s="3">
        <v>6173.37</v>
      </c>
      <c r="I883" t="s">
        <v>20</v>
      </c>
      <c r="J883" t="str">
        <f>INDEX(Location[State],MATCH(Sales_Data[[#This Row],[Zip]],Location[Zip],0))</f>
        <v>British Columbia</v>
      </c>
      <c r="K883" t="str">
        <f>INDEX(Product[Product Name],MATCH(Sales_Data[[#This Row],[ProductID]],Product[ProductID],0))</f>
        <v>Pirum UE-16</v>
      </c>
      <c r="L883">
        <f>1/COUNTIFS(Sales_Data[Product Name],Sales_Data[[#This Row],[Product Name]])</f>
        <v>3.3333333333333333E-2</v>
      </c>
      <c r="M883" t="str">
        <f>INDEX(Product[Category],MATCH(Sales_Data[[#This Row],[ProductID]],Product[ProductID],0))</f>
        <v>Urban</v>
      </c>
      <c r="N883" t="str">
        <f>INDEX(Product[Segment],MATCH(Sales_Data[[#This Row],[ProductID]],Product[ProductID],0))</f>
        <v>Extreme</v>
      </c>
      <c r="O883">
        <f>INDEX(Product[ManufacturerID],MATCH(Sales_Data[[#This Row],[ProductID]],Product[ProductID],0))</f>
        <v>10</v>
      </c>
      <c r="P883" s="5" t="str">
        <f>INDEX(Manufacturer[Manufacturer Name],MATCH(Sales_Data[[#This Row],[Manufacturer ID]],Manufacturer[ManufacturerID],0))</f>
        <v>Pirum</v>
      </c>
      <c r="Q883" s="5">
        <f>1/COUNTIFS(Sales_Data[Manufacturer Name],Sales_Data[[#This Row],[Manufacturer Name]])</f>
        <v>3.8022813688212928E-3</v>
      </c>
    </row>
    <row r="884" spans="1:17" x14ac:dyDescent="0.25">
      <c r="A884">
        <v>1180</v>
      </c>
      <c r="B884" s="2">
        <v>42032</v>
      </c>
      <c r="C884" s="2" t="str">
        <f>TEXT(Sales_Data[[#This Row],[Date]],"yyyy")</f>
        <v>2015</v>
      </c>
      <c r="D884" s="2" t="str">
        <f>TEXT(Sales_Data[[#This Row],[Date]],"mmmm")</f>
        <v>January</v>
      </c>
      <c r="E884" s="2" t="str">
        <f>TEXT(Sales_Data[[#This Row],[Date]],"dddd")</f>
        <v>Wednesday</v>
      </c>
      <c r="F884" t="s">
        <v>1401</v>
      </c>
      <c r="G884">
        <v>1</v>
      </c>
      <c r="H884" s="3">
        <v>6299.37</v>
      </c>
      <c r="I884" t="s">
        <v>20</v>
      </c>
      <c r="J884" t="str">
        <f>INDEX(Location[State],MATCH(Sales_Data[[#This Row],[Zip]],Location[Zip],0))</f>
        <v>Alberta</v>
      </c>
      <c r="K884" t="str">
        <f>INDEX(Product[Product Name],MATCH(Sales_Data[[#This Row],[ProductID]],Product[ProductID],0))</f>
        <v>Pirum UE-16</v>
      </c>
      <c r="L884">
        <f>1/COUNTIFS(Sales_Data[Product Name],Sales_Data[[#This Row],[Product Name]])</f>
        <v>3.3333333333333333E-2</v>
      </c>
      <c r="M884" t="str">
        <f>INDEX(Product[Category],MATCH(Sales_Data[[#This Row],[ProductID]],Product[ProductID],0))</f>
        <v>Urban</v>
      </c>
      <c r="N884" t="str">
        <f>INDEX(Product[Segment],MATCH(Sales_Data[[#This Row],[ProductID]],Product[ProductID],0))</f>
        <v>Extreme</v>
      </c>
      <c r="O884">
        <f>INDEX(Product[ManufacturerID],MATCH(Sales_Data[[#This Row],[ProductID]],Product[ProductID],0))</f>
        <v>10</v>
      </c>
      <c r="P884" s="5" t="str">
        <f>INDEX(Manufacturer[Manufacturer Name],MATCH(Sales_Data[[#This Row],[Manufacturer ID]],Manufacturer[ManufacturerID],0))</f>
        <v>Pirum</v>
      </c>
      <c r="Q884" s="5">
        <f>1/COUNTIFS(Sales_Data[Manufacturer Name],Sales_Data[[#This Row],[Manufacturer Name]])</f>
        <v>3.8022813688212928E-3</v>
      </c>
    </row>
    <row r="885" spans="1:17" x14ac:dyDescent="0.25">
      <c r="A885">
        <v>1180</v>
      </c>
      <c r="B885" s="2">
        <v>42123</v>
      </c>
      <c r="C885" s="2" t="str">
        <f>TEXT(Sales_Data[[#This Row],[Date]],"yyyy")</f>
        <v>2015</v>
      </c>
      <c r="D885" s="2" t="str">
        <f>TEXT(Sales_Data[[#This Row],[Date]],"mmmm")</f>
        <v>April</v>
      </c>
      <c r="E885" s="2" t="str">
        <f>TEXT(Sales_Data[[#This Row],[Date]],"dddd")</f>
        <v>Wednesday</v>
      </c>
      <c r="F885" t="s">
        <v>1330</v>
      </c>
      <c r="G885">
        <v>1</v>
      </c>
      <c r="H885" s="3">
        <v>6173.37</v>
      </c>
      <c r="I885" t="s">
        <v>20</v>
      </c>
      <c r="J885" t="str">
        <f>INDEX(Location[State],MATCH(Sales_Data[[#This Row],[Zip]],Location[Zip],0))</f>
        <v>Alberta</v>
      </c>
      <c r="K885" t="str">
        <f>INDEX(Product[Product Name],MATCH(Sales_Data[[#This Row],[ProductID]],Product[ProductID],0))</f>
        <v>Pirum UE-16</v>
      </c>
      <c r="L885">
        <f>1/COUNTIFS(Sales_Data[Product Name],Sales_Data[[#This Row],[Product Name]])</f>
        <v>3.3333333333333333E-2</v>
      </c>
      <c r="M885" t="str">
        <f>INDEX(Product[Category],MATCH(Sales_Data[[#This Row],[ProductID]],Product[ProductID],0))</f>
        <v>Urban</v>
      </c>
      <c r="N885" t="str">
        <f>INDEX(Product[Segment],MATCH(Sales_Data[[#This Row],[ProductID]],Product[ProductID],0))</f>
        <v>Extreme</v>
      </c>
      <c r="O885">
        <f>INDEX(Product[ManufacturerID],MATCH(Sales_Data[[#This Row],[ProductID]],Product[ProductID],0))</f>
        <v>10</v>
      </c>
      <c r="P885" s="5" t="str">
        <f>INDEX(Manufacturer[Manufacturer Name],MATCH(Sales_Data[[#This Row],[Manufacturer ID]],Manufacturer[ManufacturerID],0))</f>
        <v>Pirum</v>
      </c>
      <c r="Q885" s="5">
        <f>1/COUNTIFS(Sales_Data[Manufacturer Name],Sales_Data[[#This Row],[Manufacturer Name]])</f>
        <v>3.8022813688212928E-3</v>
      </c>
    </row>
    <row r="886" spans="1:17" x14ac:dyDescent="0.25">
      <c r="A886">
        <v>1180</v>
      </c>
      <c r="B886" s="2">
        <v>42123</v>
      </c>
      <c r="C886" s="2" t="str">
        <f>TEXT(Sales_Data[[#This Row],[Date]],"yyyy")</f>
        <v>2015</v>
      </c>
      <c r="D886" s="2" t="str">
        <f>TEXT(Sales_Data[[#This Row],[Date]],"mmmm")</f>
        <v>April</v>
      </c>
      <c r="E886" s="2" t="str">
        <f>TEXT(Sales_Data[[#This Row],[Date]],"dddd")</f>
        <v>Wednesday</v>
      </c>
      <c r="F886" t="s">
        <v>832</v>
      </c>
      <c r="G886">
        <v>1</v>
      </c>
      <c r="H886" s="3">
        <v>6173.37</v>
      </c>
      <c r="I886" t="s">
        <v>20</v>
      </c>
      <c r="J886" t="str">
        <f>INDEX(Location[State],MATCH(Sales_Data[[#This Row],[Zip]],Location[Zip],0))</f>
        <v>Ontario</v>
      </c>
      <c r="K886" t="str">
        <f>INDEX(Product[Product Name],MATCH(Sales_Data[[#This Row],[ProductID]],Product[ProductID],0))</f>
        <v>Pirum UE-16</v>
      </c>
      <c r="L886">
        <f>1/COUNTIFS(Sales_Data[Product Name],Sales_Data[[#This Row],[Product Name]])</f>
        <v>3.3333333333333333E-2</v>
      </c>
      <c r="M886" t="str">
        <f>INDEX(Product[Category],MATCH(Sales_Data[[#This Row],[ProductID]],Product[ProductID],0))</f>
        <v>Urban</v>
      </c>
      <c r="N886" t="str">
        <f>INDEX(Product[Segment],MATCH(Sales_Data[[#This Row],[ProductID]],Product[ProductID],0))</f>
        <v>Extreme</v>
      </c>
      <c r="O886">
        <f>INDEX(Product[ManufacturerID],MATCH(Sales_Data[[#This Row],[ProductID]],Product[ProductID],0))</f>
        <v>10</v>
      </c>
      <c r="P886" s="5" t="str">
        <f>INDEX(Manufacturer[Manufacturer Name],MATCH(Sales_Data[[#This Row],[Manufacturer ID]],Manufacturer[ManufacturerID],0))</f>
        <v>Pirum</v>
      </c>
      <c r="Q886" s="5">
        <f>1/COUNTIFS(Sales_Data[Manufacturer Name],Sales_Data[[#This Row],[Manufacturer Name]])</f>
        <v>3.8022813688212928E-3</v>
      </c>
    </row>
    <row r="887" spans="1:17" x14ac:dyDescent="0.25">
      <c r="A887">
        <v>1180</v>
      </c>
      <c r="B887" s="2">
        <v>42109</v>
      </c>
      <c r="C887" s="2" t="str">
        <f>TEXT(Sales_Data[[#This Row],[Date]],"yyyy")</f>
        <v>2015</v>
      </c>
      <c r="D887" s="2" t="str">
        <f>TEXT(Sales_Data[[#This Row],[Date]],"mmmm")</f>
        <v>April</v>
      </c>
      <c r="E887" s="2" t="str">
        <f>TEXT(Sales_Data[[#This Row],[Date]],"dddd")</f>
        <v>Wednesday</v>
      </c>
      <c r="F887" t="s">
        <v>838</v>
      </c>
      <c r="G887">
        <v>1</v>
      </c>
      <c r="H887" s="3">
        <v>6173.37</v>
      </c>
      <c r="I887" t="s">
        <v>20</v>
      </c>
      <c r="J887" t="str">
        <f>INDEX(Location[State],MATCH(Sales_Data[[#This Row],[Zip]],Location[Zip],0))</f>
        <v>Ontario</v>
      </c>
      <c r="K887" t="str">
        <f>INDEX(Product[Product Name],MATCH(Sales_Data[[#This Row],[ProductID]],Product[ProductID],0))</f>
        <v>Pirum UE-16</v>
      </c>
      <c r="L887">
        <f>1/COUNTIFS(Sales_Data[Product Name],Sales_Data[[#This Row],[Product Name]])</f>
        <v>3.3333333333333333E-2</v>
      </c>
      <c r="M887" t="str">
        <f>INDEX(Product[Category],MATCH(Sales_Data[[#This Row],[ProductID]],Product[ProductID],0))</f>
        <v>Urban</v>
      </c>
      <c r="N887" t="str">
        <f>INDEX(Product[Segment],MATCH(Sales_Data[[#This Row],[ProductID]],Product[ProductID],0))</f>
        <v>Extreme</v>
      </c>
      <c r="O887">
        <f>INDEX(Product[ManufacturerID],MATCH(Sales_Data[[#This Row],[ProductID]],Product[ProductID],0))</f>
        <v>10</v>
      </c>
      <c r="P887" s="5" t="str">
        <f>INDEX(Manufacturer[Manufacturer Name],MATCH(Sales_Data[[#This Row],[Manufacturer ID]],Manufacturer[ManufacturerID],0))</f>
        <v>Pirum</v>
      </c>
      <c r="Q887" s="5">
        <f>1/COUNTIFS(Sales_Data[Manufacturer Name],Sales_Data[[#This Row],[Manufacturer Name]])</f>
        <v>3.8022813688212928E-3</v>
      </c>
    </row>
    <row r="888" spans="1:17" x14ac:dyDescent="0.25">
      <c r="A888">
        <v>1180</v>
      </c>
      <c r="B888" s="2">
        <v>42138</v>
      </c>
      <c r="C888" s="2" t="str">
        <f>TEXT(Sales_Data[[#This Row],[Date]],"yyyy")</f>
        <v>2015</v>
      </c>
      <c r="D888" s="2" t="str">
        <f>TEXT(Sales_Data[[#This Row],[Date]],"mmmm")</f>
        <v>May</v>
      </c>
      <c r="E888" s="2" t="str">
        <f>TEXT(Sales_Data[[#This Row],[Date]],"dddd")</f>
        <v>Thursday</v>
      </c>
      <c r="F888" t="s">
        <v>1352</v>
      </c>
      <c r="G888">
        <v>1</v>
      </c>
      <c r="H888" s="3">
        <v>6299.37</v>
      </c>
      <c r="I888" t="s">
        <v>20</v>
      </c>
      <c r="J888" t="str">
        <f>INDEX(Location[State],MATCH(Sales_Data[[#This Row],[Zip]],Location[Zip],0))</f>
        <v>Alberta</v>
      </c>
      <c r="K888" t="str">
        <f>INDEX(Product[Product Name],MATCH(Sales_Data[[#This Row],[ProductID]],Product[ProductID],0))</f>
        <v>Pirum UE-16</v>
      </c>
      <c r="L888">
        <f>1/COUNTIFS(Sales_Data[Product Name],Sales_Data[[#This Row],[Product Name]])</f>
        <v>3.3333333333333333E-2</v>
      </c>
      <c r="M888" t="str">
        <f>INDEX(Product[Category],MATCH(Sales_Data[[#This Row],[ProductID]],Product[ProductID],0))</f>
        <v>Urban</v>
      </c>
      <c r="N888" t="str">
        <f>INDEX(Product[Segment],MATCH(Sales_Data[[#This Row],[ProductID]],Product[ProductID],0))</f>
        <v>Extreme</v>
      </c>
      <c r="O888">
        <f>INDEX(Product[ManufacturerID],MATCH(Sales_Data[[#This Row],[ProductID]],Product[ProductID],0))</f>
        <v>10</v>
      </c>
      <c r="P888" s="5" t="str">
        <f>INDEX(Manufacturer[Manufacturer Name],MATCH(Sales_Data[[#This Row],[Manufacturer ID]],Manufacturer[ManufacturerID],0))</f>
        <v>Pirum</v>
      </c>
      <c r="Q888" s="5">
        <f>1/COUNTIFS(Sales_Data[Manufacturer Name],Sales_Data[[#This Row],[Manufacturer Name]])</f>
        <v>3.8022813688212928E-3</v>
      </c>
    </row>
    <row r="889" spans="1:17" x14ac:dyDescent="0.25">
      <c r="A889">
        <v>1180</v>
      </c>
      <c r="B889" s="2">
        <v>42144</v>
      </c>
      <c r="C889" s="2" t="str">
        <f>TEXT(Sales_Data[[#This Row],[Date]],"yyyy")</f>
        <v>2015</v>
      </c>
      <c r="D889" s="2" t="str">
        <f>TEXT(Sales_Data[[#This Row],[Date]],"mmmm")</f>
        <v>May</v>
      </c>
      <c r="E889" s="2" t="str">
        <f>TEXT(Sales_Data[[#This Row],[Date]],"dddd")</f>
        <v>Wednesday</v>
      </c>
      <c r="F889" t="s">
        <v>1202</v>
      </c>
      <c r="G889">
        <v>1</v>
      </c>
      <c r="H889" s="3">
        <v>6173.37</v>
      </c>
      <c r="I889" t="s">
        <v>20</v>
      </c>
      <c r="J889" t="str">
        <f>INDEX(Location[State],MATCH(Sales_Data[[#This Row],[Zip]],Location[Zip],0))</f>
        <v>Manitoba</v>
      </c>
      <c r="K889" t="str">
        <f>INDEX(Product[Product Name],MATCH(Sales_Data[[#This Row],[ProductID]],Product[ProductID],0))</f>
        <v>Pirum UE-16</v>
      </c>
      <c r="L889">
        <f>1/COUNTIFS(Sales_Data[Product Name],Sales_Data[[#This Row],[Product Name]])</f>
        <v>3.3333333333333333E-2</v>
      </c>
      <c r="M889" t="str">
        <f>INDEX(Product[Category],MATCH(Sales_Data[[#This Row],[ProductID]],Product[ProductID],0))</f>
        <v>Urban</v>
      </c>
      <c r="N889" t="str">
        <f>INDEX(Product[Segment],MATCH(Sales_Data[[#This Row],[ProductID]],Product[ProductID],0))</f>
        <v>Extreme</v>
      </c>
      <c r="O889">
        <f>INDEX(Product[ManufacturerID],MATCH(Sales_Data[[#This Row],[ProductID]],Product[ProductID],0))</f>
        <v>10</v>
      </c>
      <c r="P889" s="5" t="str">
        <f>INDEX(Manufacturer[Manufacturer Name],MATCH(Sales_Data[[#This Row],[Manufacturer ID]],Manufacturer[ManufacturerID],0))</f>
        <v>Pirum</v>
      </c>
      <c r="Q889" s="5">
        <f>1/COUNTIFS(Sales_Data[Manufacturer Name],Sales_Data[[#This Row],[Manufacturer Name]])</f>
        <v>3.8022813688212928E-3</v>
      </c>
    </row>
    <row r="890" spans="1:17" x14ac:dyDescent="0.25">
      <c r="A890">
        <v>1180</v>
      </c>
      <c r="B890" s="2">
        <v>42145</v>
      </c>
      <c r="C890" s="2" t="str">
        <f>TEXT(Sales_Data[[#This Row],[Date]],"yyyy")</f>
        <v>2015</v>
      </c>
      <c r="D890" s="2" t="str">
        <f>TEXT(Sales_Data[[#This Row],[Date]],"mmmm")</f>
        <v>May</v>
      </c>
      <c r="E890" s="2" t="str">
        <f>TEXT(Sales_Data[[#This Row],[Date]],"dddd")</f>
        <v>Thursday</v>
      </c>
      <c r="F890" t="s">
        <v>1352</v>
      </c>
      <c r="G890">
        <v>1</v>
      </c>
      <c r="H890" s="3">
        <v>6173.37</v>
      </c>
      <c r="I890" t="s">
        <v>20</v>
      </c>
      <c r="J890" t="str">
        <f>INDEX(Location[State],MATCH(Sales_Data[[#This Row],[Zip]],Location[Zip],0))</f>
        <v>Alberta</v>
      </c>
      <c r="K890" t="str">
        <f>INDEX(Product[Product Name],MATCH(Sales_Data[[#This Row],[ProductID]],Product[ProductID],0))</f>
        <v>Pirum UE-16</v>
      </c>
      <c r="L890">
        <f>1/COUNTIFS(Sales_Data[Product Name],Sales_Data[[#This Row],[Product Name]])</f>
        <v>3.3333333333333333E-2</v>
      </c>
      <c r="M890" t="str">
        <f>INDEX(Product[Category],MATCH(Sales_Data[[#This Row],[ProductID]],Product[ProductID],0))</f>
        <v>Urban</v>
      </c>
      <c r="N890" t="str">
        <f>INDEX(Product[Segment],MATCH(Sales_Data[[#This Row],[ProductID]],Product[ProductID],0))</f>
        <v>Extreme</v>
      </c>
      <c r="O890">
        <f>INDEX(Product[ManufacturerID],MATCH(Sales_Data[[#This Row],[ProductID]],Product[ProductID],0))</f>
        <v>10</v>
      </c>
      <c r="P890" s="5" t="str">
        <f>INDEX(Manufacturer[Manufacturer Name],MATCH(Sales_Data[[#This Row],[Manufacturer ID]],Manufacturer[ManufacturerID],0))</f>
        <v>Pirum</v>
      </c>
      <c r="Q890" s="5">
        <f>1/COUNTIFS(Sales_Data[Manufacturer Name],Sales_Data[[#This Row],[Manufacturer Name]])</f>
        <v>3.8022813688212928E-3</v>
      </c>
    </row>
    <row r="891" spans="1:17" x14ac:dyDescent="0.25">
      <c r="A891">
        <v>1180</v>
      </c>
      <c r="B891" s="2">
        <v>42124</v>
      </c>
      <c r="C891" s="2" t="str">
        <f>TEXT(Sales_Data[[#This Row],[Date]],"yyyy")</f>
        <v>2015</v>
      </c>
      <c r="D891" s="2" t="str">
        <f>TEXT(Sales_Data[[#This Row],[Date]],"mmmm")</f>
        <v>April</v>
      </c>
      <c r="E891" s="2" t="str">
        <f>TEXT(Sales_Data[[#This Row],[Date]],"dddd")</f>
        <v>Thursday</v>
      </c>
      <c r="F891" t="s">
        <v>1225</v>
      </c>
      <c r="G891">
        <v>1</v>
      </c>
      <c r="H891" s="3">
        <v>6299.37</v>
      </c>
      <c r="I891" t="s">
        <v>20</v>
      </c>
      <c r="J891" t="str">
        <f>INDEX(Location[State],MATCH(Sales_Data[[#This Row],[Zip]],Location[Zip],0))</f>
        <v>Manitoba</v>
      </c>
      <c r="K891" t="str">
        <f>INDEX(Product[Product Name],MATCH(Sales_Data[[#This Row],[ProductID]],Product[ProductID],0))</f>
        <v>Pirum UE-16</v>
      </c>
      <c r="L891">
        <f>1/COUNTIFS(Sales_Data[Product Name],Sales_Data[[#This Row],[Product Name]])</f>
        <v>3.3333333333333333E-2</v>
      </c>
      <c r="M891" t="str">
        <f>INDEX(Product[Category],MATCH(Sales_Data[[#This Row],[ProductID]],Product[ProductID],0))</f>
        <v>Urban</v>
      </c>
      <c r="N891" t="str">
        <f>INDEX(Product[Segment],MATCH(Sales_Data[[#This Row],[ProductID]],Product[ProductID],0))</f>
        <v>Extreme</v>
      </c>
      <c r="O891">
        <f>INDEX(Product[ManufacturerID],MATCH(Sales_Data[[#This Row],[ProductID]],Product[ProductID],0))</f>
        <v>10</v>
      </c>
      <c r="P891" s="5" t="str">
        <f>INDEX(Manufacturer[Manufacturer Name],MATCH(Sales_Data[[#This Row],[Manufacturer ID]],Manufacturer[ManufacturerID],0))</f>
        <v>Pirum</v>
      </c>
      <c r="Q891" s="5">
        <f>1/COUNTIFS(Sales_Data[Manufacturer Name],Sales_Data[[#This Row],[Manufacturer Name]])</f>
        <v>3.8022813688212928E-3</v>
      </c>
    </row>
    <row r="892" spans="1:17" x14ac:dyDescent="0.25">
      <c r="A892">
        <v>1180</v>
      </c>
      <c r="B892" s="2">
        <v>42141</v>
      </c>
      <c r="C892" s="2" t="str">
        <f>TEXT(Sales_Data[[#This Row],[Date]],"yyyy")</f>
        <v>2015</v>
      </c>
      <c r="D892" s="2" t="str">
        <f>TEXT(Sales_Data[[#This Row],[Date]],"mmmm")</f>
        <v>May</v>
      </c>
      <c r="E892" s="2" t="str">
        <f>TEXT(Sales_Data[[#This Row],[Date]],"dddd")</f>
        <v>Sunday</v>
      </c>
      <c r="F892" t="s">
        <v>1412</v>
      </c>
      <c r="G892">
        <v>1</v>
      </c>
      <c r="H892" s="3">
        <v>6299.37</v>
      </c>
      <c r="I892" t="s">
        <v>20</v>
      </c>
      <c r="J892" t="str">
        <f>INDEX(Location[State],MATCH(Sales_Data[[#This Row],[Zip]],Location[Zip],0))</f>
        <v>Alberta</v>
      </c>
      <c r="K892" t="str">
        <f>INDEX(Product[Product Name],MATCH(Sales_Data[[#This Row],[ProductID]],Product[ProductID],0))</f>
        <v>Pirum UE-16</v>
      </c>
      <c r="L892">
        <f>1/COUNTIFS(Sales_Data[Product Name],Sales_Data[[#This Row],[Product Name]])</f>
        <v>3.3333333333333333E-2</v>
      </c>
      <c r="M892" t="str">
        <f>INDEX(Product[Category],MATCH(Sales_Data[[#This Row],[ProductID]],Product[ProductID],0))</f>
        <v>Urban</v>
      </c>
      <c r="N892" t="str">
        <f>INDEX(Product[Segment],MATCH(Sales_Data[[#This Row],[ProductID]],Product[ProductID],0))</f>
        <v>Extreme</v>
      </c>
      <c r="O892">
        <f>INDEX(Product[ManufacturerID],MATCH(Sales_Data[[#This Row],[ProductID]],Product[ProductID],0))</f>
        <v>10</v>
      </c>
      <c r="P892" s="5" t="str">
        <f>INDEX(Manufacturer[Manufacturer Name],MATCH(Sales_Data[[#This Row],[Manufacturer ID]],Manufacturer[ManufacturerID],0))</f>
        <v>Pirum</v>
      </c>
      <c r="Q892" s="5">
        <f>1/COUNTIFS(Sales_Data[Manufacturer Name],Sales_Data[[#This Row],[Manufacturer Name]])</f>
        <v>3.8022813688212928E-3</v>
      </c>
    </row>
    <row r="893" spans="1:17" x14ac:dyDescent="0.25">
      <c r="A893">
        <v>1180</v>
      </c>
      <c r="B893" s="2">
        <v>42085</v>
      </c>
      <c r="C893" s="2" t="str">
        <f>TEXT(Sales_Data[[#This Row],[Date]],"yyyy")</f>
        <v>2015</v>
      </c>
      <c r="D893" s="2" t="str">
        <f>TEXT(Sales_Data[[#This Row],[Date]],"mmmm")</f>
        <v>March</v>
      </c>
      <c r="E893" s="2" t="str">
        <f>TEXT(Sales_Data[[#This Row],[Date]],"dddd")</f>
        <v>Sunday</v>
      </c>
      <c r="F893" t="s">
        <v>838</v>
      </c>
      <c r="G893">
        <v>2</v>
      </c>
      <c r="H893" s="3">
        <v>12472.74</v>
      </c>
      <c r="I893" t="s">
        <v>20</v>
      </c>
      <c r="J893" t="str">
        <f>INDEX(Location[State],MATCH(Sales_Data[[#This Row],[Zip]],Location[Zip],0))</f>
        <v>Ontario</v>
      </c>
      <c r="K893" t="str">
        <f>INDEX(Product[Product Name],MATCH(Sales_Data[[#This Row],[ProductID]],Product[ProductID],0))</f>
        <v>Pirum UE-16</v>
      </c>
      <c r="L893">
        <f>1/COUNTIFS(Sales_Data[Product Name],Sales_Data[[#This Row],[Product Name]])</f>
        <v>3.3333333333333333E-2</v>
      </c>
      <c r="M893" t="str">
        <f>INDEX(Product[Category],MATCH(Sales_Data[[#This Row],[ProductID]],Product[ProductID],0))</f>
        <v>Urban</v>
      </c>
      <c r="N893" t="str">
        <f>INDEX(Product[Segment],MATCH(Sales_Data[[#This Row],[ProductID]],Product[ProductID],0))</f>
        <v>Extreme</v>
      </c>
      <c r="O893">
        <f>INDEX(Product[ManufacturerID],MATCH(Sales_Data[[#This Row],[ProductID]],Product[ProductID],0))</f>
        <v>10</v>
      </c>
      <c r="P893" s="5" t="str">
        <f>INDEX(Manufacturer[Manufacturer Name],MATCH(Sales_Data[[#This Row],[Manufacturer ID]],Manufacturer[ManufacturerID],0))</f>
        <v>Pirum</v>
      </c>
      <c r="Q893" s="5">
        <f>1/COUNTIFS(Sales_Data[Manufacturer Name],Sales_Data[[#This Row],[Manufacturer Name]])</f>
        <v>3.8022813688212928E-3</v>
      </c>
    </row>
    <row r="894" spans="1:17" x14ac:dyDescent="0.25">
      <c r="A894">
        <v>1180</v>
      </c>
      <c r="B894" s="2">
        <v>42123</v>
      </c>
      <c r="C894" s="2" t="str">
        <f>TEXT(Sales_Data[[#This Row],[Date]],"yyyy")</f>
        <v>2015</v>
      </c>
      <c r="D894" s="2" t="str">
        <f>TEXT(Sales_Data[[#This Row],[Date]],"mmmm")</f>
        <v>April</v>
      </c>
      <c r="E894" s="2" t="str">
        <f>TEXT(Sales_Data[[#This Row],[Date]],"dddd")</f>
        <v>Wednesday</v>
      </c>
      <c r="F894" t="s">
        <v>839</v>
      </c>
      <c r="G894">
        <v>1</v>
      </c>
      <c r="H894" s="3">
        <v>6173.37</v>
      </c>
      <c r="I894" t="s">
        <v>20</v>
      </c>
      <c r="J894" t="str">
        <f>INDEX(Location[State],MATCH(Sales_Data[[#This Row],[Zip]],Location[Zip],0))</f>
        <v>Ontario</v>
      </c>
      <c r="K894" t="str">
        <f>INDEX(Product[Product Name],MATCH(Sales_Data[[#This Row],[ProductID]],Product[ProductID],0))</f>
        <v>Pirum UE-16</v>
      </c>
      <c r="L894">
        <f>1/COUNTIFS(Sales_Data[Product Name],Sales_Data[[#This Row],[Product Name]])</f>
        <v>3.3333333333333333E-2</v>
      </c>
      <c r="M894" t="str">
        <f>INDEX(Product[Category],MATCH(Sales_Data[[#This Row],[ProductID]],Product[ProductID],0))</f>
        <v>Urban</v>
      </c>
      <c r="N894" t="str">
        <f>INDEX(Product[Segment],MATCH(Sales_Data[[#This Row],[ProductID]],Product[ProductID],0))</f>
        <v>Extreme</v>
      </c>
      <c r="O894">
        <f>INDEX(Product[ManufacturerID],MATCH(Sales_Data[[#This Row],[ProductID]],Product[ProductID],0))</f>
        <v>10</v>
      </c>
      <c r="P894" s="5" t="str">
        <f>INDEX(Manufacturer[Manufacturer Name],MATCH(Sales_Data[[#This Row],[Manufacturer ID]],Manufacturer[ManufacturerID],0))</f>
        <v>Pirum</v>
      </c>
      <c r="Q894" s="5">
        <f>1/COUNTIFS(Sales_Data[Manufacturer Name],Sales_Data[[#This Row],[Manufacturer Name]])</f>
        <v>3.8022813688212928E-3</v>
      </c>
    </row>
    <row r="895" spans="1:17" x14ac:dyDescent="0.25">
      <c r="A895">
        <v>1182</v>
      </c>
      <c r="B895" s="2">
        <v>42156</v>
      </c>
      <c r="C895" s="2" t="str">
        <f>TEXT(Sales_Data[[#This Row],[Date]],"yyyy")</f>
        <v>2015</v>
      </c>
      <c r="D895" s="2" t="str">
        <f>TEXT(Sales_Data[[#This Row],[Date]],"mmmm")</f>
        <v>June</v>
      </c>
      <c r="E895" s="2" t="str">
        <f>TEXT(Sales_Data[[#This Row],[Date]],"dddd")</f>
        <v>Monday</v>
      </c>
      <c r="F895" t="s">
        <v>1401</v>
      </c>
      <c r="G895">
        <v>1</v>
      </c>
      <c r="H895" s="3">
        <v>2708.37</v>
      </c>
      <c r="I895" t="s">
        <v>20</v>
      </c>
      <c r="J895" t="str">
        <f>INDEX(Location[State],MATCH(Sales_Data[[#This Row],[Zip]],Location[Zip],0))</f>
        <v>Alberta</v>
      </c>
      <c r="K895" t="str">
        <f>INDEX(Product[Product Name],MATCH(Sales_Data[[#This Row],[ProductID]],Product[ProductID],0))</f>
        <v>Pirum UE-18</v>
      </c>
      <c r="L895">
        <f>1/COUNTIFS(Sales_Data[Product Name],Sales_Data[[#This Row],[Product Name]])</f>
        <v>0.04</v>
      </c>
      <c r="M895" t="str">
        <f>INDEX(Product[Category],MATCH(Sales_Data[[#This Row],[ProductID]],Product[ProductID],0))</f>
        <v>Urban</v>
      </c>
      <c r="N895" t="str">
        <f>INDEX(Product[Segment],MATCH(Sales_Data[[#This Row],[ProductID]],Product[ProductID],0))</f>
        <v>Extreme</v>
      </c>
      <c r="O895">
        <f>INDEX(Product[ManufacturerID],MATCH(Sales_Data[[#This Row],[ProductID]],Product[ProductID],0))</f>
        <v>10</v>
      </c>
      <c r="P895" s="5" t="str">
        <f>INDEX(Manufacturer[Manufacturer Name],MATCH(Sales_Data[[#This Row],[Manufacturer ID]],Manufacturer[ManufacturerID],0))</f>
        <v>Pirum</v>
      </c>
      <c r="Q895" s="5">
        <f>1/COUNTIFS(Sales_Data[Manufacturer Name],Sales_Data[[#This Row],[Manufacturer Name]])</f>
        <v>3.8022813688212928E-3</v>
      </c>
    </row>
    <row r="896" spans="1:17" x14ac:dyDescent="0.25">
      <c r="A896">
        <v>1182</v>
      </c>
      <c r="B896" s="2">
        <v>42156</v>
      </c>
      <c r="C896" s="2" t="str">
        <f>TEXT(Sales_Data[[#This Row],[Date]],"yyyy")</f>
        <v>2015</v>
      </c>
      <c r="D896" s="2" t="str">
        <f>TEXT(Sales_Data[[#This Row],[Date]],"mmmm")</f>
        <v>June</v>
      </c>
      <c r="E896" s="2" t="str">
        <f>TEXT(Sales_Data[[#This Row],[Date]],"dddd")</f>
        <v>Monday</v>
      </c>
      <c r="F896" t="s">
        <v>1400</v>
      </c>
      <c r="G896">
        <v>1</v>
      </c>
      <c r="H896" s="3">
        <v>2519.37</v>
      </c>
      <c r="I896" t="s">
        <v>20</v>
      </c>
      <c r="J896" t="str">
        <f>INDEX(Location[State],MATCH(Sales_Data[[#This Row],[Zip]],Location[Zip],0))</f>
        <v>Alberta</v>
      </c>
      <c r="K896" t="str">
        <f>INDEX(Product[Product Name],MATCH(Sales_Data[[#This Row],[ProductID]],Product[ProductID],0))</f>
        <v>Pirum UE-18</v>
      </c>
      <c r="L896">
        <f>1/COUNTIFS(Sales_Data[Product Name],Sales_Data[[#This Row],[Product Name]])</f>
        <v>0.04</v>
      </c>
      <c r="M896" t="str">
        <f>INDEX(Product[Category],MATCH(Sales_Data[[#This Row],[ProductID]],Product[ProductID],0))</f>
        <v>Urban</v>
      </c>
      <c r="N896" t="str">
        <f>INDEX(Product[Segment],MATCH(Sales_Data[[#This Row],[ProductID]],Product[ProductID],0))</f>
        <v>Extreme</v>
      </c>
      <c r="O896">
        <f>INDEX(Product[ManufacturerID],MATCH(Sales_Data[[#This Row],[ProductID]],Product[ProductID],0))</f>
        <v>10</v>
      </c>
      <c r="P896" s="5" t="str">
        <f>INDEX(Manufacturer[Manufacturer Name],MATCH(Sales_Data[[#This Row],[Manufacturer ID]],Manufacturer[ManufacturerID],0))</f>
        <v>Pirum</v>
      </c>
      <c r="Q896" s="5">
        <f>1/COUNTIFS(Sales_Data[Manufacturer Name],Sales_Data[[#This Row],[Manufacturer Name]])</f>
        <v>3.8022813688212928E-3</v>
      </c>
    </row>
    <row r="897" spans="1:17" x14ac:dyDescent="0.25">
      <c r="A897">
        <v>1182</v>
      </c>
      <c r="B897" s="2">
        <v>42023</v>
      </c>
      <c r="C897" s="2" t="str">
        <f>TEXT(Sales_Data[[#This Row],[Date]],"yyyy")</f>
        <v>2015</v>
      </c>
      <c r="D897" s="2" t="str">
        <f>TEXT(Sales_Data[[#This Row],[Date]],"mmmm")</f>
        <v>January</v>
      </c>
      <c r="E897" s="2" t="str">
        <f>TEXT(Sales_Data[[#This Row],[Date]],"dddd")</f>
        <v>Monday</v>
      </c>
      <c r="F897" t="s">
        <v>840</v>
      </c>
      <c r="G897">
        <v>1</v>
      </c>
      <c r="H897" s="3">
        <v>2519.37</v>
      </c>
      <c r="I897" t="s">
        <v>20</v>
      </c>
      <c r="J897" t="str">
        <f>INDEX(Location[State],MATCH(Sales_Data[[#This Row],[Zip]],Location[Zip],0))</f>
        <v>Ontario</v>
      </c>
      <c r="K897" t="str">
        <f>INDEX(Product[Product Name],MATCH(Sales_Data[[#This Row],[ProductID]],Product[ProductID],0))</f>
        <v>Pirum UE-18</v>
      </c>
      <c r="L897">
        <f>1/COUNTIFS(Sales_Data[Product Name],Sales_Data[[#This Row],[Product Name]])</f>
        <v>0.04</v>
      </c>
      <c r="M897" t="str">
        <f>INDEX(Product[Category],MATCH(Sales_Data[[#This Row],[ProductID]],Product[ProductID],0))</f>
        <v>Urban</v>
      </c>
      <c r="N897" t="str">
        <f>INDEX(Product[Segment],MATCH(Sales_Data[[#This Row],[ProductID]],Product[ProductID],0))</f>
        <v>Extreme</v>
      </c>
      <c r="O897">
        <f>INDEX(Product[ManufacturerID],MATCH(Sales_Data[[#This Row],[ProductID]],Product[ProductID],0))</f>
        <v>10</v>
      </c>
      <c r="P897" s="5" t="str">
        <f>INDEX(Manufacturer[Manufacturer Name],MATCH(Sales_Data[[#This Row],[Manufacturer ID]],Manufacturer[ManufacturerID],0))</f>
        <v>Pirum</v>
      </c>
      <c r="Q897" s="5">
        <f>1/COUNTIFS(Sales_Data[Manufacturer Name],Sales_Data[[#This Row],[Manufacturer Name]])</f>
        <v>3.8022813688212928E-3</v>
      </c>
    </row>
    <row r="898" spans="1:17" x14ac:dyDescent="0.25">
      <c r="A898">
        <v>1182</v>
      </c>
      <c r="B898" s="2">
        <v>42025</v>
      </c>
      <c r="C898" s="2" t="str">
        <f>TEXT(Sales_Data[[#This Row],[Date]],"yyyy")</f>
        <v>2015</v>
      </c>
      <c r="D898" s="2" t="str">
        <f>TEXT(Sales_Data[[#This Row],[Date]],"mmmm")</f>
        <v>January</v>
      </c>
      <c r="E898" s="2" t="str">
        <f>TEXT(Sales_Data[[#This Row],[Date]],"dddd")</f>
        <v>Wednesday</v>
      </c>
      <c r="F898" t="s">
        <v>838</v>
      </c>
      <c r="G898">
        <v>1</v>
      </c>
      <c r="H898" s="3">
        <v>2519.37</v>
      </c>
      <c r="I898" t="s">
        <v>20</v>
      </c>
      <c r="J898" t="str">
        <f>INDEX(Location[State],MATCH(Sales_Data[[#This Row],[Zip]],Location[Zip],0))</f>
        <v>Ontario</v>
      </c>
      <c r="K898" t="str">
        <f>INDEX(Product[Product Name],MATCH(Sales_Data[[#This Row],[ProductID]],Product[ProductID],0))</f>
        <v>Pirum UE-18</v>
      </c>
      <c r="L898">
        <f>1/COUNTIFS(Sales_Data[Product Name],Sales_Data[[#This Row],[Product Name]])</f>
        <v>0.04</v>
      </c>
      <c r="M898" t="str">
        <f>INDEX(Product[Category],MATCH(Sales_Data[[#This Row],[ProductID]],Product[ProductID],0))</f>
        <v>Urban</v>
      </c>
      <c r="N898" t="str">
        <f>INDEX(Product[Segment],MATCH(Sales_Data[[#This Row],[ProductID]],Product[ProductID],0))</f>
        <v>Extreme</v>
      </c>
      <c r="O898">
        <f>INDEX(Product[ManufacturerID],MATCH(Sales_Data[[#This Row],[ProductID]],Product[ProductID],0))</f>
        <v>10</v>
      </c>
      <c r="P898" s="5" t="str">
        <f>INDEX(Manufacturer[Manufacturer Name],MATCH(Sales_Data[[#This Row],[Manufacturer ID]],Manufacturer[ManufacturerID],0))</f>
        <v>Pirum</v>
      </c>
      <c r="Q898" s="5">
        <f>1/COUNTIFS(Sales_Data[Manufacturer Name],Sales_Data[[#This Row],[Manufacturer Name]])</f>
        <v>3.8022813688212928E-3</v>
      </c>
    </row>
    <row r="899" spans="1:17" x14ac:dyDescent="0.25">
      <c r="A899">
        <v>1182</v>
      </c>
      <c r="B899" s="2">
        <v>42066</v>
      </c>
      <c r="C899" s="2" t="str">
        <f>TEXT(Sales_Data[[#This Row],[Date]],"yyyy")</f>
        <v>2015</v>
      </c>
      <c r="D899" s="2" t="str">
        <f>TEXT(Sales_Data[[#This Row],[Date]],"mmmm")</f>
        <v>March</v>
      </c>
      <c r="E899" s="2" t="str">
        <f>TEXT(Sales_Data[[#This Row],[Date]],"dddd")</f>
        <v>Tuesday</v>
      </c>
      <c r="F899" t="s">
        <v>825</v>
      </c>
      <c r="G899">
        <v>1</v>
      </c>
      <c r="H899" s="3">
        <v>2708.37</v>
      </c>
      <c r="I899" t="s">
        <v>20</v>
      </c>
      <c r="J899" t="str">
        <f>INDEX(Location[State],MATCH(Sales_Data[[#This Row],[Zip]],Location[Zip],0))</f>
        <v>Ontario</v>
      </c>
      <c r="K899" t="str">
        <f>INDEX(Product[Product Name],MATCH(Sales_Data[[#This Row],[ProductID]],Product[ProductID],0))</f>
        <v>Pirum UE-18</v>
      </c>
      <c r="L899">
        <f>1/COUNTIFS(Sales_Data[Product Name],Sales_Data[[#This Row],[Product Name]])</f>
        <v>0.04</v>
      </c>
      <c r="M899" t="str">
        <f>INDEX(Product[Category],MATCH(Sales_Data[[#This Row],[ProductID]],Product[ProductID],0))</f>
        <v>Urban</v>
      </c>
      <c r="N899" t="str">
        <f>INDEX(Product[Segment],MATCH(Sales_Data[[#This Row],[ProductID]],Product[ProductID],0))</f>
        <v>Extreme</v>
      </c>
      <c r="O899">
        <f>INDEX(Product[ManufacturerID],MATCH(Sales_Data[[#This Row],[ProductID]],Product[ProductID],0))</f>
        <v>10</v>
      </c>
      <c r="P899" s="5" t="str">
        <f>INDEX(Manufacturer[Manufacturer Name],MATCH(Sales_Data[[#This Row],[Manufacturer ID]],Manufacturer[ManufacturerID],0))</f>
        <v>Pirum</v>
      </c>
      <c r="Q899" s="5">
        <f>1/COUNTIFS(Sales_Data[Manufacturer Name],Sales_Data[[#This Row],[Manufacturer Name]])</f>
        <v>3.8022813688212928E-3</v>
      </c>
    </row>
    <row r="900" spans="1:17" x14ac:dyDescent="0.25">
      <c r="A900">
        <v>1182</v>
      </c>
      <c r="B900" s="2">
        <v>42036</v>
      </c>
      <c r="C900" s="2" t="str">
        <f>TEXT(Sales_Data[[#This Row],[Date]],"yyyy")</f>
        <v>2015</v>
      </c>
      <c r="D900" s="2" t="str">
        <f>TEXT(Sales_Data[[#This Row],[Date]],"mmmm")</f>
        <v>February</v>
      </c>
      <c r="E900" s="2" t="str">
        <f>TEXT(Sales_Data[[#This Row],[Date]],"dddd")</f>
        <v>Sunday</v>
      </c>
      <c r="F900" t="s">
        <v>1400</v>
      </c>
      <c r="G900">
        <v>1</v>
      </c>
      <c r="H900" s="3">
        <v>2519.37</v>
      </c>
      <c r="I900" t="s">
        <v>20</v>
      </c>
      <c r="J900" t="str">
        <f>INDEX(Location[State],MATCH(Sales_Data[[#This Row],[Zip]],Location[Zip],0))</f>
        <v>Alberta</v>
      </c>
      <c r="K900" t="str">
        <f>INDEX(Product[Product Name],MATCH(Sales_Data[[#This Row],[ProductID]],Product[ProductID],0))</f>
        <v>Pirum UE-18</v>
      </c>
      <c r="L900">
        <f>1/COUNTIFS(Sales_Data[Product Name],Sales_Data[[#This Row],[Product Name]])</f>
        <v>0.04</v>
      </c>
      <c r="M900" t="str">
        <f>INDEX(Product[Category],MATCH(Sales_Data[[#This Row],[ProductID]],Product[ProductID],0))</f>
        <v>Urban</v>
      </c>
      <c r="N900" t="str">
        <f>INDEX(Product[Segment],MATCH(Sales_Data[[#This Row],[ProductID]],Product[ProductID],0))</f>
        <v>Extreme</v>
      </c>
      <c r="O900">
        <f>INDEX(Product[ManufacturerID],MATCH(Sales_Data[[#This Row],[ProductID]],Product[ProductID],0))</f>
        <v>10</v>
      </c>
      <c r="P900" s="5" t="str">
        <f>INDEX(Manufacturer[Manufacturer Name],MATCH(Sales_Data[[#This Row],[Manufacturer ID]],Manufacturer[ManufacturerID],0))</f>
        <v>Pirum</v>
      </c>
      <c r="Q900" s="5">
        <f>1/COUNTIFS(Sales_Data[Manufacturer Name],Sales_Data[[#This Row],[Manufacturer Name]])</f>
        <v>3.8022813688212928E-3</v>
      </c>
    </row>
    <row r="901" spans="1:17" x14ac:dyDescent="0.25">
      <c r="A901">
        <v>1182</v>
      </c>
      <c r="B901" s="2">
        <v>42103</v>
      </c>
      <c r="C901" s="2" t="str">
        <f>TEXT(Sales_Data[[#This Row],[Date]],"yyyy")</f>
        <v>2015</v>
      </c>
      <c r="D901" s="2" t="str">
        <f>TEXT(Sales_Data[[#This Row],[Date]],"mmmm")</f>
        <v>April</v>
      </c>
      <c r="E901" s="2" t="str">
        <f>TEXT(Sales_Data[[#This Row],[Date]],"dddd")</f>
        <v>Thursday</v>
      </c>
      <c r="F901" t="s">
        <v>1395</v>
      </c>
      <c r="G901">
        <v>1</v>
      </c>
      <c r="H901" s="3">
        <v>2834.37</v>
      </c>
      <c r="I901" t="s">
        <v>20</v>
      </c>
      <c r="J901" t="str">
        <f>INDEX(Location[State],MATCH(Sales_Data[[#This Row],[Zip]],Location[Zip],0))</f>
        <v>Alberta</v>
      </c>
      <c r="K901" t="str">
        <f>INDEX(Product[Product Name],MATCH(Sales_Data[[#This Row],[ProductID]],Product[ProductID],0))</f>
        <v>Pirum UE-18</v>
      </c>
      <c r="L901">
        <f>1/COUNTIFS(Sales_Data[Product Name],Sales_Data[[#This Row],[Product Name]])</f>
        <v>0.04</v>
      </c>
      <c r="M901" t="str">
        <f>INDEX(Product[Category],MATCH(Sales_Data[[#This Row],[ProductID]],Product[ProductID],0))</f>
        <v>Urban</v>
      </c>
      <c r="N901" t="str">
        <f>INDEX(Product[Segment],MATCH(Sales_Data[[#This Row],[ProductID]],Product[ProductID],0))</f>
        <v>Extreme</v>
      </c>
      <c r="O901">
        <f>INDEX(Product[ManufacturerID],MATCH(Sales_Data[[#This Row],[ProductID]],Product[ProductID],0))</f>
        <v>10</v>
      </c>
      <c r="P901" s="5" t="str">
        <f>INDEX(Manufacturer[Manufacturer Name],MATCH(Sales_Data[[#This Row],[Manufacturer ID]],Manufacturer[ManufacturerID],0))</f>
        <v>Pirum</v>
      </c>
      <c r="Q901" s="5">
        <f>1/COUNTIFS(Sales_Data[Manufacturer Name],Sales_Data[[#This Row],[Manufacturer Name]])</f>
        <v>3.8022813688212928E-3</v>
      </c>
    </row>
    <row r="902" spans="1:17" x14ac:dyDescent="0.25">
      <c r="A902">
        <v>1182</v>
      </c>
      <c r="B902" s="2">
        <v>42075</v>
      </c>
      <c r="C902" s="2" t="str">
        <f>TEXT(Sales_Data[[#This Row],[Date]],"yyyy")</f>
        <v>2015</v>
      </c>
      <c r="D902" s="2" t="str">
        <f>TEXT(Sales_Data[[#This Row],[Date]],"mmmm")</f>
        <v>March</v>
      </c>
      <c r="E902" s="2" t="str">
        <f>TEXT(Sales_Data[[#This Row],[Date]],"dddd")</f>
        <v>Thursday</v>
      </c>
      <c r="F902" t="s">
        <v>1400</v>
      </c>
      <c r="G902">
        <v>1</v>
      </c>
      <c r="H902" s="3">
        <v>2582.37</v>
      </c>
      <c r="I902" t="s">
        <v>20</v>
      </c>
      <c r="J902" t="str">
        <f>INDEX(Location[State],MATCH(Sales_Data[[#This Row],[Zip]],Location[Zip],0))</f>
        <v>Alberta</v>
      </c>
      <c r="K902" t="str">
        <f>INDEX(Product[Product Name],MATCH(Sales_Data[[#This Row],[ProductID]],Product[ProductID],0))</f>
        <v>Pirum UE-18</v>
      </c>
      <c r="L902">
        <f>1/COUNTIFS(Sales_Data[Product Name],Sales_Data[[#This Row],[Product Name]])</f>
        <v>0.04</v>
      </c>
      <c r="M902" t="str">
        <f>INDEX(Product[Category],MATCH(Sales_Data[[#This Row],[ProductID]],Product[ProductID],0))</f>
        <v>Urban</v>
      </c>
      <c r="N902" t="str">
        <f>INDEX(Product[Segment],MATCH(Sales_Data[[#This Row],[ProductID]],Product[ProductID],0))</f>
        <v>Extreme</v>
      </c>
      <c r="O902">
        <f>INDEX(Product[ManufacturerID],MATCH(Sales_Data[[#This Row],[ProductID]],Product[ProductID],0))</f>
        <v>10</v>
      </c>
      <c r="P902" s="5" t="str">
        <f>INDEX(Manufacturer[Manufacturer Name],MATCH(Sales_Data[[#This Row],[Manufacturer ID]],Manufacturer[ManufacturerID],0))</f>
        <v>Pirum</v>
      </c>
      <c r="Q902" s="5">
        <f>1/COUNTIFS(Sales_Data[Manufacturer Name],Sales_Data[[#This Row],[Manufacturer Name]])</f>
        <v>3.8022813688212928E-3</v>
      </c>
    </row>
    <row r="903" spans="1:17" x14ac:dyDescent="0.25">
      <c r="A903">
        <v>1182</v>
      </c>
      <c r="B903" s="2">
        <v>42092</v>
      </c>
      <c r="C903" s="2" t="str">
        <f>TEXT(Sales_Data[[#This Row],[Date]],"yyyy")</f>
        <v>2015</v>
      </c>
      <c r="D903" s="2" t="str">
        <f>TEXT(Sales_Data[[#This Row],[Date]],"mmmm")</f>
        <v>March</v>
      </c>
      <c r="E903" s="2" t="str">
        <f>TEXT(Sales_Data[[#This Row],[Date]],"dddd")</f>
        <v>Sunday</v>
      </c>
      <c r="F903" t="s">
        <v>1570</v>
      </c>
      <c r="G903">
        <v>1</v>
      </c>
      <c r="H903" s="3">
        <v>2834.37</v>
      </c>
      <c r="I903" t="s">
        <v>20</v>
      </c>
      <c r="J903" t="str">
        <f>INDEX(Location[State],MATCH(Sales_Data[[#This Row],[Zip]],Location[Zip],0))</f>
        <v>British Columbia</v>
      </c>
      <c r="K903" t="str">
        <f>INDEX(Product[Product Name],MATCH(Sales_Data[[#This Row],[ProductID]],Product[ProductID],0))</f>
        <v>Pirum UE-18</v>
      </c>
      <c r="L903">
        <f>1/COUNTIFS(Sales_Data[Product Name],Sales_Data[[#This Row],[Product Name]])</f>
        <v>0.04</v>
      </c>
      <c r="M903" t="str">
        <f>INDEX(Product[Category],MATCH(Sales_Data[[#This Row],[ProductID]],Product[ProductID],0))</f>
        <v>Urban</v>
      </c>
      <c r="N903" t="str">
        <f>INDEX(Product[Segment],MATCH(Sales_Data[[#This Row],[ProductID]],Product[ProductID],0))</f>
        <v>Extreme</v>
      </c>
      <c r="O903">
        <f>INDEX(Product[ManufacturerID],MATCH(Sales_Data[[#This Row],[ProductID]],Product[ProductID],0))</f>
        <v>10</v>
      </c>
      <c r="P903" s="5" t="str">
        <f>INDEX(Manufacturer[Manufacturer Name],MATCH(Sales_Data[[#This Row],[Manufacturer ID]],Manufacturer[ManufacturerID],0))</f>
        <v>Pirum</v>
      </c>
      <c r="Q903" s="5">
        <f>1/COUNTIFS(Sales_Data[Manufacturer Name],Sales_Data[[#This Row],[Manufacturer Name]])</f>
        <v>3.8022813688212928E-3</v>
      </c>
    </row>
    <row r="904" spans="1:17" x14ac:dyDescent="0.25">
      <c r="A904">
        <v>1182</v>
      </c>
      <c r="B904" s="2">
        <v>42108</v>
      </c>
      <c r="C904" s="2" t="str">
        <f>TEXT(Sales_Data[[#This Row],[Date]],"yyyy")</f>
        <v>2015</v>
      </c>
      <c r="D904" s="2" t="str">
        <f>TEXT(Sales_Data[[#This Row],[Date]],"mmmm")</f>
        <v>April</v>
      </c>
      <c r="E904" s="2" t="str">
        <f>TEXT(Sales_Data[[#This Row],[Date]],"dddd")</f>
        <v>Tuesday</v>
      </c>
      <c r="F904" t="s">
        <v>680</v>
      </c>
      <c r="G904">
        <v>1</v>
      </c>
      <c r="H904" s="3">
        <v>2519.37</v>
      </c>
      <c r="I904" t="s">
        <v>20</v>
      </c>
      <c r="J904" t="str">
        <f>INDEX(Location[State],MATCH(Sales_Data[[#This Row],[Zip]],Location[Zip],0))</f>
        <v>Ontario</v>
      </c>
      <c r="K904" t="str">
        <f>INDEX(Product[Product Name],MATCH(Sales_Data[[#This Row],[ProductID]],Product[ProductID],0))</f>
        <v>Pirum UE-18</v>
      </c>
      <c r="L904">
        <f>1/COUNTIFS(Sales_Data[Product Name],Sales_Data[[#This Row],[Product Name]])</f>
        <v>0.04</v>
      </c>
      <c r="M904" t="str">
        <f>INDEX(Product[Category],MATCH(Sales_Data[[#This Row],[ProductID]],Product[ProductID],0))</f>
        <v>Urban</v>
      </c>
      <c r="N904" t="str">
        <f>INDEX(Product[Segment],MATCH(Sales_Data[[#This Row],[ProductID]],Product[ProductID],0))</f>
        <v>Extreme</v>
      </c>
      <c r="O904">
        <f>INDEX(Product[ManufacturerID],MATCH(Sales_Data[[#This Row],[ProductID]],Product[ProductID],0))</f>
        <v>10</v>
      </c>
      <c r="P904" s="5" t="str">
        <f>INDEX(Manufacturer[Manufacturer Name],MATCH(Sales_Data[[#This Row],[Manufacturer ID]],Manufacturer[ManufacturerID],0))</f>
        <v>Pirum</v>
      </c>
      <c r="Q904" s="5">
        <f>1/COUNTIFS(Sales_Data[Manufacturer Name],Sales_Data[[#This Row],[Manufacturer Name]])</f>
        <v>3.8022813688212928E-3</v>
      </c>
    </row>
    <row r="905" spans="1:17" x14ac:dyDescent="0.25">
      <c r="A905">
        <v>1182</v>
      </c>
      <c r="B905" s="2">
        <v>42135</v>
      </c>
      <c r="C905" s="2" t="str">
        <f>TEXT(Sales_Data[[#This Row],[Date]],"yyyy")</f>
        <v>2015</v>
      </c>
      <c r="D905" s="2" t="str">
        <f>TEXT(Sales_Data[[#This Row],[Date]],"mmmm")</f>
        <v>May</v>
      </c>
      <c r="E905" s="2" t="str">
        <f>TEXT(Sales_Data[[#This Row],[Date]],"dddd")</f>
        <v>Monday</v>
      </c>
      <c r="F905" t="s">
        <v>1559</v>
      </c>
      <c r="G905">
        <v>1</v>
      </c>
      <c r="H905" s="3">
        <v>2519.37</v>
      </c>
      <c r="I905" t="s">
        <v>20</v>
      </c>
      <c r="J905" t="str">
        <f>INDEX(Location[State],MATCH(Sales_Data[[#This Row],[Zip]],Location[Zip],0))</f>
        <v>British Columbia</v>
      </c>
      <c r="K905" t="str">
        <f>INDEX(Product[Product Name],MATCH(Sales_Data[[#This Row],[ProductID]],Product[ProductID],0))</f>
        <v>Pirum UE-18</v>
      </c>
      <c r="L905">
        <f>1/COUNTIFS(Sales_Data[Product Name],Sales_Data[[#This Row],[Product Name]])</f>
        <v>0.04</v>
      </c>
      <c r="M905" t="str">
        <f>INDEX(Product[Category],MATCH(Sales_Data[[#This Row],[ProductID]],Product[ProductID],0))</f>
        <v>Urban</v>
      </c>
      <c r="N905" t="str">
        <f>INDEX(Product[Segment],MATCH(Sales_Data[[#This Row],[ProductID]],Product[ProductID],0))</f>
        <v>Extreme</v>
      </c>
      <c r="O905">
        <f>INDEX(Product[ManufacturerID],MATCH(Sales_Data[[#This Row],[ProductID]],Product[ProductID],0))</f>
        <v>10</v>
      </c>
      <c r="P905" s="5" t="str">
        <f>INDEX(Manufacturer[Manufacturer Name],MATCH(Sales_Data[[#This Row],[Manufacturer ID]],Manufacturer[ManufacturerID],0))</f>
        <v>Pirum</v>
      </c>
      <c r="Q905" s="5">
        <f>1/COUNTIFS(Sales_Data[Manufacturer Name],Sales_Data[[#This Row],[Manufacturer Name]])</f>
        <v>3.8022813688212928E-3</v>
      </c>
    </row>
    <row r="906" spans="1:17" x14ac:dyDescent="0.25">
      <c r="A906">
        <v>1182</v>
      </c>
      <c r="B906" s="2">
        <v>42136</v>
      </c>
      <c r="C906" s="2" t="str">
        <f>TEXT(Sales_Data[[#This Row],[Date]],"yyyy")</f>
        <v>2015</v>
      </c>
      <c r="D906" s="2" t="str">
        <f>TEXT(Sales_Data[[#This Row],[Date]],"mmmm")</f>
        <v>May</v>
      </c>
      <c r="E906" s="2" t="str">
        <f>TEXT(Sales_Data[[#This Row],[Date]],"dddd")</f>
        <v>Tuesday</v>
      </c>
      <c r="F906" t="s">
        <v>1330</v>
      </c>
      <c r="G906">
        <v>1</v>
      </c>
      <c r="H906" s="3">
        <v>2582.37</v>
      </c>
      <c r="I906" t="s">
        <v>20</v>
      </c>
      <c r="J906" t="str">
        <f>INDEX(Location[State],MATCH(Sales_Data[[#This Row],[Zip]],Location[Zip],0))</f>
        <v>Alberta</v>
      </c>
      <c r="K906" t="str">
        <f>INDEX(Product[Product Name],MATCH(Sales_Data[[#This Row],[ProductID]],Product[ProductID],0))</f>
        <v>Pirum UE-18</v>
      </c>
      <c r="L906">
        <f>1/COUNTIFS(Sales_Data[Product Name],Sales_Data[[#This Row],[Product Name]])</f>
        <v>0.04</v>
      </c>
      <c r="M906" t="str">
        <f>INDEX(Product[Category],MATCH(Sales_Data[[#This Row],[ProductID]],Product[ProductID],0))</f>
        <v>Urban</v>
      </c>
      <c r="N906" t="str">
        <f>INDEX(Product[Segment],MATCH(Sales_Data[[#This Row],[ProductID]],Product[ProductID],0))</f>
        <v>Extreme</v>
      </c>
      <c r="O906">
        <f>INDEX(Product[ManufacturerID],MATCH(Sales_Data[[#This Row],[ProductID]],Product[ProductID],0))</f>
        <v>10</v>
      </c>
      <c r="P906" s="5" t="str">
        <f>INDEX(Manufacturer[Manufacturer Name],MATCH(Sales_Data[[#This Row],[Manufacturer ID]],Manufacturer[ManufacturerID],0))</f>
        <v>Pirum</v>
      </c>
      <c r="Q906" s="5">
        <f>1/COUNTIFS(Sales_Data[Manufacturer Name],Sales_Data[[#This Row],[Manufacturer Name]])</f>
        <v>3.8022813688212928E-3</v>
      </c>
    </row>
    <row r="907" spans="1:17" x14ac:dyDescent="0.25">
      <c r="A907">
        <v>1182</v>
      </c>
      <c r="B907" s="2">
        <v>42145</v>
      </c>
      <c r="C907" s="2" t="str">
        <f>TEXT(Sales_Data[[#This Row],[Date]],"yyyy")</f>
        <v>2015</v>
      </c>
      <c r="D907" s="2" t="str">
        <f>TEXT(Sales_Data[[#This Row],[Date]],"mmmm")</f>
        <v>May</v>
      </c>
      <c r="E907" s="2" t="str">
        <f>TEXT(Sales_Data[[#This Row],[Date]],"dddd")</f>
        <v>Thursday</v>
      </c>
      <c r="F907" t="s">
        <v>1561</v>
      </c>
      <c r="G907">
        <v>1</v>
      </c>
      <c r="H907" s="3">
        <v>2834.37</v>
      </c>
      <c r="I907" t="s">
        <v>20</v>
      </c>
      <c r="J907" t="str">
        <f>INDEX(Location[State],MATCH(Sales_Data[[#This Row],[Zip]],Location[Zip],0))</f>
        <v>British Columbia</v>
      </c>
      <c r="K907" t="str">
        <f>INDEX(Product[Product Name],MATCH(Sales_Data[[#This Row],[ProductID]],Product[ProductID],0))</f>
        <v>Pirum UE-18</v>
      </c>
      <c r="L907">
        <f>1/COUNTIFS(Sales_Data[Product Name],Sales_Data[[#This Row],[Product Name]])</f>
        <v>0.04</v>
      </c>
      <c r="M907" t="str">
        <f>INDEX(Product[Category],MATCH(Sales_Data[[#This Row],[ProductID]],Product[ProductID],0))</f>
        <v>Urban</v>
      </c>
      <c r="N907" t="str">
        <f>INDEX(Product[Segment],MATCH(Sales_Data[[#This Row],[ProductID]],Product[ProductID],0))</f>
        <v>Extreme</v>
      </c>
      <c r="O907">
        <f>INDEX(Product[ManufacturerID],MATCH(Sales_Data[[#This Row],[ProductID]],Product[ProductID],0))</f>
        <v>10</v>
      </c>
      <c r="P907" s="5" t="str">
        <f>INDEX(Manufacturer[Manufacturer Name],MATCH(Sales_Data[[#This Row],[Manufacturer ID]],Manufacturer[ManufacturerID],0))</f>
        <v>Pirum</v>
      </c>
      <c r="Q907" s="5">
        <f>1/COUNTIFS(Sales_Data[Manufacturer Name],Sales_Data[[#This Row],[Manufacturer Name]])</f>
        <v>3.8022813688212928E-3</v>
      </c>
    </row>
    <row r="908" spans="1:17" x14ac:dyDescent="0.25">
      <c r="A908">
        <v>1182</v>
      </c>
      <c r="B908" s="2">
        <v>42117</v>
      </c>
      <c r="C908" s="2" t="str">
        <f>TEXT(Sales_Data[[#This Row],[Date]],"yyyy")</f>
        <v>2015</v>
      </c>
      <c r="D908" s="2" t="str">
        <f>TEXT(Sales_Data[[#This Row],[Date]],"mmmm")</f>
        <v>April</v>
      </c>
      <c r="E908" s="2" t="str">
        <f>TEXT(Sales_Data[[#This Row],[Date]],"dddd")</f>
        <v>Thursday</v>
      </c>
      <c r="F908" t="s">
        <v>1401</v>
      </c>
      <c r="G908">
        <v>1</v>
      </c>
      <c r="H908" s="3">
        <v>2708.37</v>
      </c>
      <c r="I908" t="s">
        <v>20</v>
      </c>
      <c r="J908" t="str">
        <f>INDEX(Location[State],MATCH(Sales_Data[[#This Row],[Zip]],Location[Zip],0))</f>
        <v>Alberta</v>
      </c>
      <c r="K908" t="str">
        <f>INDEX(Product[Product Name],MATCH(Sales_Data[[#This Row],[ProductID]],Product[ProductID],0))</f>
        <v>Pirum UE-18</v>
      </c>
      <c r="L908">
        <f>1/COUNTIFS(Sales_Data[Product Name],Sales_Data[[#This Row],[Product Name]])</f>
        <v>0.04</v>
      </c>
      <c r="M908" t="str">
        <f>INDEX(Product[Category],MATCH(Sales_Data[[#This Row],[ProductID]],Product[ProductID],0))</f>
        <v>Urban</v>
      </c>
      <c r="N908" t="str">
        <f>INDEX(Product[Segment],MATCH(Sales_Data[[#This Row],[ProductID]],Product[ProductID],0))</f>
        <v>Extreme</v>
      </c>
      <c r="O908">
        <f>INDEX(Product[ManufacturerID],MATCH(Sales_Data[[#This Row],[ProductID]],Product[ProductID],0))</f>
        <v>10</v>
      </c>
      <c r="P908" s="5" t="str">
        <f>INDEX(Manufacturer[Manufacturer Name],MATCH(Sales_Data[[#This Row],[Manufacturer ID]],Manufacturer[ManufacturerID],0))</f>
        <v>Pirum</v>
      </c>
      <c r="Q908" s="5">
        <f>1/COUNTIFS(Sales_Data[Manufacturer Name],Sales_Data[[#This Row],[Manufacturer Name]])</f>
        <v>3.8022813688212928E-3</v>
      </c>
    </row>
    <row r="909" spans="1:17" x14ac:dyDescent="0.25">
      <c r="A909">
        <v>1182</v>
      </c>
      <c r="B909" s="2">
        <v>42115</v>
      </c>
      <c r="C909" s="2" t="str">
        <f>TEXT(Sales_Data[[#This Row],[Date]],"yyyy")</f>
        <v>2015</v>
      </c>
      <c r="D909" s="2" t="str">
        <f>TEXT(Sales_Data[[#This Row],[Date]],"mmmm")</f>
        <v>April</v>
      </c>
      <c r="E909" s="2" t="str">
        <f>TEXT(Sales_Data[[#This Row],[Date]],"dddd")</f>
        <v>Tuesday</v>
      </c>
      <c r="F909" t="s">
        <v>1583</v>
      </c>
      <c r="G909">
        <v>1</v>
      </c>
      <c r="H909" s="3">
        <v>2519.37</v>
      </c>
      <c r="I909" t="s">
        <v>20</v>
      </c>
      <c r="J909" t="str">
        <f>INDEX(Location[State],MATCH(Sales_Data[[#This Row],[Zip]],Location[Zip],0))</f>
        <v>British Columbia</v>
      </c>
      <c r="K909" t="str">
        <f>INDEX(Product[Product Name],MATCH(Sales_Data[[#This Row],[ProductID]],Product[ProductID],0))</f>
        <v>Pirum UE-18</v>
      </c>
      <c r="L909">
        <f>1/COUNTIFS(Sales_Data[Product Name],Sales_Data[[#This Row],[Product Name]])</f>
        <v>0.04</v>
      </c>
      <c r="M909" t="str">
        <f>INDEX(Product[Category],MATCH(Sales_Data[[#This Row],[ProductID]],Product[ProductID],0))</f>
        <v>Urban</v>
      </c>
      <c r="N909" t="str">
        <f>INDEX(Product[Segment],MATCH(Sales_Data[[#This Row],[ProductID]],Product[ProductID],0))</f>
        <v>Extreme</v>
      </c>
      <c r="O909">
        <f>INDEX(Product[ManufacturerID],MATCH(Sales_Data[[#This Row],[ProductID]],Product[ProductID],0))</f>
        <v>10</v>
      </c>
      <c r="P909" s="5" t="str">
        <f>INDEX(Manufacturer[Manufacturer Name],MATCH(Sales_Data[[#This Row],[Manufacturer ID]],Manufacturer[ManufacturerID],0))</f>
        <v>Pirum</v>
      </c>
      <c r="Q909" s="5">
        <f>1/COUNTIFS(Sales_Data[Manufacturer Name],Sales_Data[[#This Row],[Manufacturer Name]])</f>
        <v>3.8022813688212928E-3</v>
      </c>
    </row>
    <row r="910" spans="1:17" x14ac:dyDescent="0.25">
      <c r="A910">
        <v>1182</v>
      </c>
      <c r="B910" s="2">
        <v>42107</v>
      </c>
      <c r="C910" s="2" t="str">
        <f>TEXT(Sales_Data[[#This Row],[Date]],"yyyy")</f>
        <v>2015</v>
      </c>
      <c r="D910" s="2" t="str">
        <f>TEXT(Sales_Data[[#This Row],[Date]],"mmmm")</f>
        <v>April</v>
      </c>
      <c r="E910" s="2" t="str">
        <f>TEXT(Sales_Data[[#This Row],[Date]],"dddd")</f>
        <v>Monday</v>
      </c>
      <c r="F910" t="s">
        <v>1401</v>
      </c>
      <c r="G910">
        <v>1</v>
      </c>
      <c r="H910" s="3">
        <v>2708.37</v>
      </c>
      <c r="I910" t="s">
        <v>20</v>
      </c>
      <c r="J910" t="str">
        <f>INDEX(Location[State],MATCH(Sales_Data[[#This Row],[Zip]],Location[Zip],0))</f>
        <v>Alberta</v>
      </c>
      <c r="K910" t="str">
        <f>INDEX(Product[Product Name],MATCH(Sales_Data[[#This Row],[ProductID]],Product[ProductID],0))</f>
        <v>Pirum UE-18</v>
      </c>
      <c r="L910">
        <f>1/COUNTIFS(Sales_Data[Product Name],Sales_Data[[#This Row],[Product Name]])</f>
        <v>0.04</v>
      </c>
      <c r="M910" t="str">
        <f>INDEX(Product[Category],MATCH(Sales_Data[[#This Row],[ProductID]],Product[ProductID],0))</f>
        <v>Urban</v>
      </c>
      <c r="N910" t="str">
        <f>INDEX(Product[Segment],MATCH(Sales_Data[[#This Row],[ProductID]],Product[ProductID],0))</f>
        <v>Extreme</v>
      </c>
      <c r="O910">
        <f>INDEX(Product[ManufacturerID],MATCH(Sales_Data[[#This Row],[ProductID]],Product[ProductID],0))</f>
        <v>10</v>
      </c>
      <c r="P910" s="5" t="str">
        <f>INDEX(Manufacturer[Manufacturer Name],MATCH(Sales_Data[[#This Row],[Manufacturer ID]],Manufacturer[ManufacturerID],0))</f>
        <v>Pirum</v>
      </c>
      <c r="Q910" s="5">
        <f>1/COUNTIFS(Sales_Data[Manufacturer Name],Sales_Data[[#This Row],[Manufacturer Name]])</f>
        <v>3.8022813688212928E-3</v>
      </c>
    </row>
    <row r="911" spans="1:17" x14ac:dyDescent="0.25">
      <c r="A911">
        <v>1182</v>
      </c>
      <c r="B911" s="2">
        <v>42145</v>
      </c>
      <c r="C911" s="2" t="str">
        <f>TEXT(Sales_Data[[#This Row],[Date]],"yyyy")</f>
        <v>2015</v>
      </c>
      <c r="D911" s="2" t="str">
        <f>TEXT(Sales_Data[[#This Row],[Date]],"mmmm")</f>
        <v>May</v>
      </c>
      <c r="E911" s="2" t="str">
        <f>TEXT(Sales_Data[[#This Row],[Date]],"dddd")</f>
        <v>Thursday</v>
      </c>
      <c r="F911" t="s">
        <v>1219</v>
      </c>
      <c r="G911">
        <v>1</v>
      </c>
      <c r="H911" s="3">
        <v>2708.37</v>
      </c>
      <c r="I911" t="s">
        <v>20</v>
      </c>
      <c r="J911" t="str">
        <f>INDEX(Location[State],MATCH(Sales_Data[[#This Row],[Zip]],Location[Zip],0))</f>
        <v>Manitoba</v>
      </c>
      <c r="K911" t="str">
        <f>INDEX(Product[Product Name],MATCH(Sales_Data[[#This Row],[ProductID]],Product[ProductID],0))</f>
        <v>Pirum UE-18</v>
      </c>
      <c r="L911">
        <f>1/COUNTIFS(Sales_Data[Product Name],Sales_Data[[#This Row],[Product Name]])</f>
        <v>0.04</v>
      </c>
      <c r="M911" t="str">
        <f>INDEX(Product[Category],MATCH(Sales_Data[[#This Row],[ProductID]],Product[ProductID],0))</f>
        <v>Urban</v>
      </c>
      <c r="N911" t="str">
        <f>INDEX(Product[Segment],MATCH(Sales_Data[[#This Row],[ProductID]],Product[ProductID],0))</f>
        <v>Extreme</v>
      </c>
      <c r="O911">
        <f>INDEX(Product[ManufacturerID],MATCH(Sales_Data[[#This Row],[ProductID]],Product[ProductID],0))</f>
        <v>10</v>
      </c>
      <c r="P911" s="5" t="str">
        <f>INDEX(Manufacturer[Manufacturer Name],MATCH(Sales_Data[[#This Row],[Manufacturer ID]],Manufacturer[ManufacturerID],0))</f>
        <v>Pirum</v>
      </c>
      <c r="Q911" s="5">
        <f>1/COUNTIFS(Sales_Data[Manufacturer Name],Sales_Data[[#This Row],[Manufacturer Name]])</f>
        <v>3.8022813688212928E-3</v>
      </c>
    </row>
    <row r="912" spans="1:17" x14ac:dyDescent="0.25">
      <c r="A912">
        <v>1182</v>
      </c>
      <c r="B912" s="2">
        <v>42152</v>
      </c>
      <c r="C912" s="2" t="str">
        <f>TEXT(Sales_Data[[#This Row],[Date]],"yyyy")</f>
        <v>2015</v>
      </c>
      <c r="D912" s="2" t="str">
        <f>TEXT(Sales_Data[[#This Row],[Date]],"mmmm")</f>
        <v>May</v>
      </c>
      <c r="E912" s="2" t="str">
        <f>TEXT(Sales_Data[[#This Row],[Date]],"dddd")</f>
        <v>Thursday</v>
      </c>
      <c r="F912" t="s">
        <v>838</v>
      </c>
      <c r="G912">
        <v>1</v>
      </c>
      <c r="H912" s="3">
        <v>2582.37</v>
      </c>
      <c r="I912" t="s">
        <v>20</v>
      </c>
      <c r="J912" t="str">
        <f>INDEX(Location[State],MATCH(Sales_Data[[#This Row],[Zip]],Location[Zip],0))</f>
        <v>Ontario</v>
      </c>
      <c r="K912" t="str">
        <f>INDEX(Product[Product Name],MATCH(Sales_Data[[#This Row],[ProductID]],Product[ProductID],0))</f>
        <v>Pirum UE-18</v>
      </c>
      <c r="L912">
        <f>1/COUNTIFS(Sales_Data[Product Name],Sales_Data[[#This Row],[Product Name]])</f>
        <v>0.04</v>
      </c>
      <c r="M912" t="str">
        <f>INDEX(Product[Category],MATCH(Sales_Data[[#This Row],[ProductID]],Product[ProductID],0))</f>
        <v>Urban</v>
      </c>
      <c r="N912" t="str">
        <f>INDEX(Product[Segment],MATCH(Sales_Data[[#This Row],[ProductID]],Product[ProductID],0))</f>
        <v>Extreme</v>
      </c>
      <c r="O912">
        <f>INDEX(Product[ManufacturerID],MATCH(Sales_Data[[#This Row],[ProductID]],Product[ProductID],0))</f>
        <v>10</v>
      </c>
      <c r="P912" s="5" t="str">
        <f>INDEX(Manufacturer[Manufacturer Name],MATCH(Sales_Data[[#This Row],[Manufacturer ID]],Manufacturer[ManufacturerID],0))</f>
        <v>Pirum</v>
      </c>
      <c r="Q912" s="5">
        <f>1/COUNTIFS(Sales_Data[Manufacturer Name],Sales_Data[[#This Row],[Manufacturer Name]])</f>
        <v>3.8022813688212928E-3</v>
      </c>
    </row>
    <row r="913" spans="1:17" x14ac:dyDescent="0.25">
      <c r="A913">
        <v>1182</v>
      </c>
      <c r="B913" s="2">
        <v>42151</v>
      </c>
      <c r="C913" s="2" t="str">
        <f>TEXT(Sales_Data[[#This Row],[Date]],"yyyy")</f>
        <v>2015</v>
      </c>
      <c r="D913" s="2" t="str">
        <f>TEXT(Sales_Data[[#This Row],[Date]],"mmmm")</f>
        <v>May</v>
      </c>
      <c r="E913" s="2" t="str">
        <f>TEXT(Sales_Data[[#This Row],[Date]],"dddd")</f>
        <v>Wednesday</v>
      </c>
      <c r="F913" t="s">
        <v>1402</v>
      </c>
      <c r="G913">
        <v>1</v>
      </c>
      <c r="H913" s="3">
        <v>2519.37</v>
      </c>
      <c r="I913" t="s">
        <v>20</v>
      </c>
      <c r="J913" t="str">
        <f>INDEX(Location[State],MATCH(Sales_Data[[#This Row],[Zip]],Location[Zip],0))</f>
        <v>Alberta</v>
      </c>
      <c r="K913" t="str">
        <f>INDEX(Product[Product Name],MATCH(Sales_Data[[#This Row],[ProductID]],Product[ProductID],0))</f>
        <v>Pirum UE-18</v>
      </c>
      <c r="L913">
        <f>1/COUNTIFS(Sales_Data[Product Name],Sales_Data[[#This Row],[Product Name]])</f>
        <v>0.04</v>
      </c>
      <c r="M913" t="str">
        <f>INDEX(Product[Category],MATCH(Sales_Data[[#This Row],[ProductID]],Product[ProductID],0))</f>
        <v>Urban</v>
      </c>
      <c r="N913" t="str">
        <f>INDEX(Product[Segment],MATCH(Sales_Data[[#This Row],[ProductID]],Product[ProductID],0))</f>
        <v>Extreme</v>
      </c>
      <c r="O913">
        <f>INDEX(Product[ManufacturerID],MATCH(Sales_Data[[#This Row],[ProductID]],Product[ProductID],0))</f>
        <v>10</v>
      </c>
      <c r="P913" s="5" t="str">
        <f>INDEX(Manufacturer[Manufacturer Name],MATCH(Sales_Data[[#This Row],[Manufacturer ID]],Manufacturer[ManufacturerID],0))</f>
        <v>Pirum</v>
      </c>
      <c r="Q913" s="5">
        <f>1/COUNTIFS(Sales_Data[Manufacturer Name],Sales_Data[[#This Row],[Manufacturer Name]])</f>
        <v>3.8022813688212928E-3</v>
      </c>
    </row>
    <row r="914" spans="1:17" x14ac:dyDescent="0.25">
      <c r="A914">
        <v>1182</v>
      </c>
      <c r="B914" s="2">
        <v>42107</v>
      </c>
      <c r="C914" s="2" t="str">
        <f>TEXT(Sales_Data[[#This Row],[Date]],"yyyy")</f>
        <v>2015</v>
      </c>
      <c r="D914" s="2" t="str">
        <f>TEXT(Sales_Data[[#This Row],[Date]],"mmmm")</f>
        <v>April</v>
      </c>
      <c r="E914" s="2" t="str">
        <f>TEXT(Sales_Data[[#This Row],[Date]],"dddd")</f>
        <v>Monday</v>
      </c>
      <c r="F914" t="s">
        <v>1569</v>
      </c>
      <c r="G914">
        <v>1</v>
      </c>
      <c r="H914" s="3">
        <v>2708.37</v>
      </c>
      <c r="I914" t="s">
        <v>20</v>
      </c>
      <c r="J914" t="str">
        <f>INDEX(Location[State],MATCH(Sales_Data[[#This Row],[Zip]],Location[Zip],0))</f>
        <v>British Columbia</v>
      </c>
      <c r="K914" t="str">
        <f>INDEX(Product[Product Name],MATCH(Sales_Data[[#This Row],[ProductID]],Product[ProductID],0))</f>
        <v>Pirum UE-18</v>
      </c>
      <c r="L914">
        <f>1/COUNTIFS(Sales_Data[Product Name],Sales_Data[[#This Row],[Product Name]])</f>
        <v>0.04</v>
      </c>
      <c r="M914" t="str">
        <f>INDEX(Product[Category],MATCH(Sales_Data[[#This Row],[ProductID]],Product[ProductID],0))</f>
        <v>Urban</v>
      </c>
      <c r="N914" t="str">
        <f>INDEX(Product[Segment],MATCH(Sales_Data[[#This Row],[ProductID]],Product[ProductID],0))</f>
        <v>Extreme</v>
      </c>
      <c r="O914">
        <f>INDEX(Product[ManufacturerID],MATCH(Sales_Data[[#This Row],[ProductID]],Product[ProductID],0))</f>
        <v>10</v>
      </c>
      <c r="P914" s="5" t="str">
        <f>INDEX(Manufacturer[Manufacturer Name],MATCH(Sales_Data[[#This Row],[Manufacturer ID]],Manufacturer[ManufacturerID],0))</f>
        <v>Pirum</v>
      </c>
      <c r="Q914" s="5">
        <f>1/COUNTIFS(Sales_Data[Manufacturer Name],Sales_Data[[#This Row],[Manufacturer Name]])</f>
        <v>3.8022813688212928E-3</v>
      </c>
    </row>
    <row r="915" spans="1:17" x14ac:dyDescent="0.25">
      <c r="A915">
        <v>1182</v>
      </c>
      <c r="B915" s="2">
        <v>42183</v>
      </c>
      <c r="C915" s="2" t="str">
        <f>TEXT(Sales_Data[[#This Row],[Date]],"yyyy")</f>
        <v>2015</v>
      </c>
      <c r="D915" s="2" t="str">
        <f>TEXT(Sales_Data[[#This Row],[Date]],"mmmm")</f>
        <v>June</v>
      </c>
      <c r="E915" s="2" t="str">
        <f>TEXT(Sales_Data[[#This Row],[Date]],"dddd")</f>
        <v>Sunday</v>
      </c>
      <c r="F915" t="s">
        <v>1602</v>
      </c>
      <c r="G915">
        <v>1</v>
      </c>
      <c r="H915" s="3">
        <v>2519.37</v>
      </c>
      <c r="I915" t="s">
        <v>20</v>
      </c>
      <c r="J915" t="str">
        <f>INDEX(Location[State],MATCH(Sales_Data[[#This Row],[Zip]],Location[Zip],0))</f>
        <v>British Columbia</v>
      </c>
      <c r="K915" t="str">
        <f>INDEX(Product[Product Name],MATCH(Sales_Data[[#This Row],[ProductID]],Product[ProductID],0))</f>
        <v>Pirum UE-18</v>
      </c>
      <c r="L915">
        <f>1/COUNTIFS(Sales_Data[Product Name],Sales_Data[[#This Row],[Product Name]])</f>
        <v>0.04</v>
      </c>
      <c r="M915" t="str">
        <f>INDEX(Product[Category],MATCH(Sales_Data[[#This Row],[ProductID]],Product[ProductID],0))</f>
        <v>Urban</v>
      </c>
      <c r="N915" t="str">
        <f>INDEX(Product[Segment],MATCH(Sales_Data[[#This Row],[ProductID]],Product[ProductID],0))</f>
        <v>Extreme</v>
      </c>
      <c r="O915">
        <f>INDEX(Product[ManufacturerID],MATCH(Sales_Data[[#This Row],[ProductID]],Product[ProductID],0))</f>
        <v>10</v>
      </c>
      <c r="P915" s="5" t="str">
        <f>INDEX(Manufacturer[Manufacturer Name],MATCH(Sales_Data[[#This Row],[Manufacturer ID]],Manufacturer[ManufacturerID],0))</f>
        <v>Pirum</v>
      </c>
      <c r="Q915" s="5">
        <f>1/COUNTIFS(Sales_Data[Manufacturer Name],Sales_Data[[#This Row],[Manufacturer Name]])</f>
        <v>3.8022813688212928E-3</v>
      </c>
    </row>
    <row r="916" spans="1:17" x14ac:dyDescent="0.25">
      <c r="A916">
        <v>1182</v>
      </c>
      <c r="B916" s="2">
        <v>42033</v>
      </c>
      <c r="C916" s="2" t="str">
        <f>TEXT(Sales_Data[[#This Row],[Date]],"yyyy")</f>
        <v>2015</v>
      </c>
      <c r="D916" s="2" t="str">
        <f>TEXT(Sales_Data[[#This Row],[Date]],"mmmm")</f>
        <v>January</v>
      </c>
      <c r="E916" s="2" t="str">
        <f>TEXT(Sales_Data[[#This Row],[Date]],"dddd")</f>
        <v>Thursday</v>
      </c>
      <c r="F916" t="s">
        <v>687</v>
      </c>
      <c r="G916">
        <v>1</v>
      </c>
      <c r="H916" s="3">
        <v>2582.37</v>
      </c>
      <c r="I916" t="s">
        <v>20</v>
      </c>
      <c r="J916" t="str">
        <f>INDEX(Location[State],MATCH(Sales_Data[[#This Row],[Zip]],Location[Zip],0))</f>
        <v>Ontario</v>
      </c>
      <c r="K916" t="str">
        <f>INDEX(Product[Product Name],MATCH(Sales_Data[[#This Row],[ProductID]],Product[ProductID],0))</f>
        <v>Pirum UE-18</v>
      </c>
      <c r="L916">
        <f>1/COUNTIFS(Sales_Data[Product Name],Sales_Data[[#This Row],[Product Name]])</f>
        <v>0.04</v>
      </c>
      <c r="M916" t="str">
        <f>INDEX(Product[Category],MATCH(Sales_Data[[#This Row],[ProductID]],Product[ProductID],0))</f>
        <v>Urban</v>
      </c>
      <c r="N916" t="str">
        <f>INDEX(Product[Segment],MATCH(Sales_Data[[#This Row],[ProductID]],Product[ProductID],0))</f>
        <v>Extreme</v>
      </c>
      <c r="O916">
        <f>INDEX(Product[ManufacturerID],MATCH(Sales_Data[[#This Row],[ProductID]],Product[ProductID],0))</f>
        <v>10</v>
      </c>
      <c r="P916" s="5" t="str">
        <f>INDEX(Manufacturer[Manufacturer Name],MATCH(Sales_Data[[#This Row],[Manufacturer ID]],Manufacturer[ManufacturerID],0))</f>
        <v>Pirum</v>
      </c>
      <c r="Q916" s="5">
        <f>1/COUNTIFS(Sales_Data[Manufacturer Name],Sales_Data[[#This Row],[Manufacturer Name]])</f>
        <v>3.8022813688212928E-3</v>
      </c>
    </row>
    <row r="917" spans="1:17" x14ac:dyDescent="0.25">
      <c r="A917">
        <v>1182</v>
      </c>
      <c r="B917" s="2">
        <v>42113</v>
      </c>
      <c r="C917" s="2" t="str">
        <f>TEXT(Sales_Data[[#This Row],[Date]],"yyyy")</f>
        <v>2015</v>
      </c>
      <c r="D917" s="2" t="str">
        <f>TEXT(Sales_Data[[#This Row],[Date]],"mmmm")</f>
        <v>April</v>
      </c>
      <c r="E917" s="2" t="str">
        <f>TEXT(Sales_Data[[#This Row],[Date]],"dddd")</f>
        <v>Sunday</v>
      </c>
      <c r="F917" t="s">
        <v>945</v>
      </c>
      <c r="G917">
        <v>1</v>
      </c>
      <c r="H917" s="3">
        <v>2834.37</v>
      </c>
      <c r="I917" t="s">
        <v>20</v>
      </c>
      <c r="J917" t="str">
        <f>INDEX(Location[State],MATCH(Sales_Data[[#This Row],[Zip]],Location[Zip],0))</f>
        <v>Ontario</v>
      </c>
      <c r="K917" t="str">
        <f>INDEX(Product[Product Name],MATCH(Sales_Data[[#This Row],[ProductID]],Product[ProductID],0))</f>
        <v>Pirum UE-18</v>
      </c>
      <c r="L917">
        <f>1/COUNTIFS(Sales_Data[Product Name],Sales_Data[[#This Row],[Product Name]])</f>
        <v>0.04</v>
      </c>
      <c r="M917" t="str">
        <f>INDEX(Product[Category],MATCH(Sales_Data[[#This Row],[ProductID]],Product[ProductID],0))</f>
        <v>Urban</v>
      </c>
      <c r="N917" t="str">
        <f>INDEX(Product[Segment],MATCH(Sales_Data[[#This Row],[ProductID]],Product[ProductID],0))</f>
        <v>Extreme</v>
      </c>
      <c r="O917">
        <f>INDEX(Product[ManufacturerID],MATCH(Sales_Data[[#This Row],[ProductID]],Product[ProductID],0))</f>
        <v>10</v>
      </c>
      <c r="P917" s="5" t="str">
        <f>INDEX(Manufacturer[Manufacturer Name],MATCH(Sales_Data[[#This Row],[Manufacturer ID]],Manufacturer[ManufacturerID],0))</f>
        <v>Pirum</v>
      </c>
      <c r="Q917" s="5">
        <f>1/COUNTIFS(Sales_Data[Manufacturer Name],Sales_Data[[#This Row],[Manufacturer Name]])</f>
        <v>3.8022813688212928E-3</v>
      </c>
    </row>
    <row r="918" spans="1:17" x14ac:dyDescent="0.25">
      <c r="A918">
        <v>1182</v>
      </c>
      <c r="B918" s="2">
        <v>42164</v>
      </c>
      <c r="C918" s="2" t="str">
        <f>TEXT(Sales_Data[[#This Row],[Date]],"yyyy")</f>
        <v>2015</v>
      </c>
      <c r="D918" s="2" t="str">
        <f>TEXT(Sales_Data[[#This Row],[Date]],"mmmm")</f>
        <v>June</v>
      </c>
      <c r="E918" s="2" t="str">
        <f>TEXT(Sales_Data[[#This Row],[Date]],"dddd")</f>
        <v>Tuesday</v>
      </c>
      <c r="F918" t="s">
        <v>1230</v>
      </c>
      <c r="G918">
        <v>1</v>
      </c>
      <c r="H918" s="3">
        <v>2708.37</v>
      </c>
      <c r="I918" t="s">
        <v>20</v>
      </c>
      <c r="J918" t="str">
        <f>INDEX(Location[State],MATCH(Sales_Data[[#This Row],[Zip]],Location[Zip],0))</f>
        <v>Manitoba</v>
      </c>
      <c r="K918" t="str">
        <f>INDEX(Product[Product Name],MATCH(Sales_Data[[#This Row],[ProductID]],Product[ProductID],0))</f>
        <v>Pirum UE-18</v>
      </c>
      <c r="L918">
        <f>1/COUNTIFS(Sales_Data[Product Name],Sales_Data[[#This Row],[Product Name]])</f>
        <v>0.04</v>
      </c>
      <c r="M918" t="str">
        <f>INDEX(Product[Category],MATCH(Sales_Data[[#This Row],[ProductID]],Product[ProductID],0))</f>
        <v>Urban</v>
      </c>
      <c r="N918" t="str">
        <f>INDEX(Product[Segment],MATCH(Sales_Data[[#This Row],[ProductID]],Product[ProductID],0))</f>
        <v>Extreme</v>
      </c>
      <c r="O918">
        <f>INDEX(Product[ManufacturerID],MATCH(Sales_Data[[#This Row],[ProductID]],Product[ProductID],0))</f>
        <v>10</v>
      </c>
      <c r="P918" s="5" t="str">
        <f>INDEX(Manufacturer[Manufacturer Name],MATCH(Sales_Data[[#This Row],[Manufacturer ID]],Manufacturer[ManufacturerID],0))</f>
        <v>Pirum</v>
      </c>
      <c r="Q918" s="5">
        <f>1/COUNTIFS(Sales_Data[Manufacturer Name],Sales_Data[[#This Row],[Manufacturer Name]])</f>
        <v>3.8022813688212928E-3</v>
      </c>
    </row>
    <row r="919" spans="1:17" x14ac:dyDescent="0.25">
      <c r="A919">
        <v>1182</v>
      </c>
      <c r="B919" s="2">
        <v>42045</v>
      </c>
      <c r="C919" s="2" t="str">
        <f>TEXT(Sales_Data[[#This Row],[Date]],"yyyy")</f>
        <v>2015</v>
      </c>
      <c r="D919" s="2" t="str">
        <f>TEXT(Sales_Data[[#This Row],[Date]],"mmmm")</f>
        <v>February</v>
      </c>
      <c r="E919" s="2" t="str">
        <f>TEXT(Sales_Data[[#This Row],[Date]],"dddd")</f>
        <v>Tuesday</v>
      </c>
      <c r="F919" t="s">
        <v>1230</v>
      </c>
      <c r="G919">
        <v>1</v>
      </c>
      <c r="H919" s="3">
        <v>2708.37</v>
      </c>
      <c r="I919" t="s">
        <v>20</v>
      </c>
      <c r="J919" t="str">
        <f>INDEX(Location[State],MATCH(Sales_Data[[#This Row],[Zip]],Location[Zip],0))</f>
        <v>Manitoba</v>
      </c>
      <c r="K919" t="str">
        <f>INDEX(Product[Product Name],MATCH(Sales_Data[[#This Row],[ProductID]],Product[ProductID],0))</f>
        <v>Pirum UE-18</v>
      </c>
      <c r="L919">
        <f>1/COUNTIFS(Sales_Data[Product Name],Sales_Data[[#This Row],[Product Name]])</f>
        <v>0.04</v>
      </c>
      <c r="M919" t="str">
        <f>INDEX(Product[Category],MATCH(Sales_Data[[#This Row],[ProductID]],Product[ProductID],0))</f>
        <v>Urban</v>
      </c>
      <c r="N919" t="str">
        <f>INDEX(Product[Segment],MATCH(Sales_Data[[#This Row],[ProductID]],Product[ProductID],0))</f>
        <v>Extreme</v>
      </c>
      <c r="O919">
        <f>INDEX(Product[ManufacturerID],MATCH(Sales_Data[[#This Row],[ProductID]],Product[ProductID],0))</f>
        <v>10</v>
      </c>
      <c r="P919" s="5" t="str">
        <f>INDEX(Manufacturer[Manufacturer Name],MATCH(Sales_Data[[#This Row],[Manufacturer ID]],Manufacturer[ManufacturerID],0))</f>
        <v>Pirum</v>
      </c>
      <c r="Q919" s="5">
        <f>1/COUNTIFS(Sales_Data[Manufacturer Name],Sales_Data[[#This Row],[Manufacturer Name]])</f>
        <v>3.8022813688212928E-3</v>
      </c>
    </row>
    <row r="920" spans="1:17" x14ac:dyDescent="0.25">
      <c r="A920">
        <v>1183</v>
      </c>
      <c r="B920" s="2">
        <v>42094</v>
      </c>
      <c r="C920" s="2" t="str">
        <f>TEXT(Sales_Data[[#This Row],[Date]],"yyyy")</f>
        <v>2015</v>
      </c>
      <c r="D920" s="2" t="str">
        <f>TEXT(Sales_Data[[#This Row],[Date]],"mmmm")</f>
        <v>March</v>
      </c>
      <c r="E920" s="2" t="str">
        <f>TEXT(Sales_Data[[#This Row],[Date]],"dddd")</f>
        <v>Tuesday</v>
      </c>
      <c r="F920" t="s">
        <v>945</v>
      </c>
      <c r="G920">
        <v>1</v>
      </c>
      <c r="H920" s="3">
        <v>7559.37</v>
      </c>
      <c r="I920" t="s">
        <v>20</v>
      </c>
      <c r="J920" t="str">
        <f>INDEX(Location[State],MATCH(Sales_Data[[#This Row],[Zip]],Location[Zip],0))</f>
        <v>Ontario</v>
      </c>
      <c r="K920" t="str">
        <f>INDEX(Product[Product Name],MATCH(Sales_Data[[#This Row],[ProductID]],Product[ProductID],0))</f>
        <v>Pirum UE-19</v>
      </c>
      <c r="L920">
        <f>1/COUNTIFS(Sales_Data[Product Name],Sales_Data[[#This Row],[Product Name]])</f>
        <v>9.0909090909090912E-2</v>
      </c>
      <c r="M920" t="str">
        <f>INDEX(Product[Category],MATCH(Sales_Data[[#This Row],[ProductID]],Product[ProductID],0))</f>
        <v>Urban</v>
      </c>
      <c r="N920" t="str">
        <f>INDEX(Product[Segment],MATCH(Sales_Data[[#This Row],[ProductID]],Product[ProductID],0))</f>
        <v>Extreme</v>
      </c>
      <c r="O920">
        <f>INDEX(Product[ManufacturerID],MATCH(Sales_Data[[#This Row],[ProductID]],Product[ProductID],0))</f>
        <v>10</v>
      </c>
      <c r="P920" s="5" t="str">
        <f>INDEX(Manufacturer[Manufacturer Name],MATCH(Sales_Data[[#This Row],[Manufacturer ID]],Manufacturer[ManufacturerID],0))</f>
        <v>Pirum</v>
      </c>
      <c r="Q920" s="5">
        <f>1/COUNTIFS(Sales_Data[Manufacturer Name],Sales_Data[[#This Row],[Manufacturer Name]])</f>
        <v>3.8022813688212928E-3</v>
      </c>
    </row>
    <row r="921" spans="1:17" x14ac:dyDescent="0.25">
      <c r="A921">
        <v>1183</v>
      </c>
      <c r="B921" s="2">
        <v>42078</v>
      </c>
      <c r="C921" s="2" t="str">
        <f>TEXT(Sales_Data[[#This Row],[Date]],"yyyy")</f>
        <v>2015</v>
      </c>
      <c r="D921" s="2" t="str">
        <f>TEXT(Sales_Data[[#This Row],[Date]],"mmmm")</f>
        <v>March</v>
      </c>
      <c r="E921" s="2" t="str">
        <f>TEXT(Sales_Data[[#This Row],[Date]],"dddd")</f>
        <v>Sunday</v>
      </c>
      <c r="F921" t="s">
        <v>1383</v>
      </c>
      <c r="G921">
        <v>1</v>
      </c>
      <c r="H921" s="3">
        <v>7433.37</v>
      </c>
      <c r="I921" t="s">
        <v>20</v>
      </c>
      <c r="J921" t="str">
        <f>INDEX(Location[State],MATCH(Sales_Data[[#This Row],[Zip]],Location[Zip],0))</f>
        <v>Alberta</v>
      </c>
      <c r="K921" t="str">
        <f>INDEX(Product[Product Name],MATCH(Sales_Data[[#This Row],[ProductID]],Product[ProductID],0))</f>
        <v>Pirum UE-19</v>
      </c>
      <c r="L921">
        <f>1/COUNTIFS(Sales_Data[Product Name],Sales_Data[[#This Row],[Product Name]])</f>
        <v>9.0909090909090912E-2</v>
      </c>
      <c r="M921" t="str">
        <f>INDEX(Product[Category],MATCH(Sales_Data[[#This Row],[ProductID]],Product[ProductID],0))</f>
        <v>Urban</v>
      </c>
      <c r="N921" t="str">
        <f>INDEX(Product[Segment],MATCH(Sales_Data[[#This Row],[ProductID]],Product[ProductID],0))</f>
        <v>Extreme</v>
      </c>
      <c r="O921">
        <f>INDEX(Product[ManufacturerID],MATCH(Sales_Data[[#This Row],[ProductID]],Product[ProductID],0))</f>
        <v>10</v>
      </c>
      <c r="P921" s="5" t="str">
        <f>INDEX(Manufacturer[Manufacturer Name],MATCH(Sales_Data[[#This Row],[Manufacturer ID]],Manufacturer[ManufacturerID],0))</f>
        <v>Pirum</v>
      </c>
      <c r="Q921" s="5">
        <f>1/COUNTIFS(Sales_Data[Manufacturer Name],Sales_Data[[#This Row],[Manufacturer Name]])</f>
        <v>3.8022813688212928E-3</v>
      </c>
    </row>
    <row r="922" spans="1:17" x14ac:dyDescent="0.25">
      <c r="A922">
        <v>1183</v>
      </c>
      <c r="B922" s="2">
        <v>42024</v>
      </c>
      <c r="C922" s="2" t="str">
        <f>TEXT(Sales_Data[[#This Row],[Date]],"yyyy")</f>
        <v>2015</v>
      </c>
      <c r="D922" s="2" t="str">
        <f>TEXT(Sales_Data[[#This Row],[Date]],"mmmm")</f>
        <v>January</v>
      </c>
      <c r="E922" s="2" t="str">
        <f>TEXT(Sales_Data[[#This Row],[Date]],"dddd")</f>
        <v>Tuesday</v>
      </c>
      <c r="F922" t="s">
        <v>687</v>
      </c>
      <c r="G922">
        <v>1</v>
      </c>
      <c r="H922" s="3">
        <v>7433.37</v>
      </c>
      <c r="I922" t="s">
        <v>20</v>
      </c>
      <c r="J922" t="str">
        <f>INDEX(Location[State],MATCH(Sales_Data[[#This Row],[Zip]],Location[Zip],0))</f>
        <v>Ontario</v>
      </c>
      <c r="K922" t="str">
        <f>INDEX(Product[Product Name],MATCH(Sales_Data[[#This Row],[ProductID]],Product[ProductID],0))</f>
        <v>Pirum UE-19</v>
      </c>
      <c r="L922">
        <f>1/COUNTIFS(Sales_Data[Product Name],Sales_Data[[#This Row],[Product Name]])</f>
        <v>9.0909090909090912E-2</v>
      </c>
      <c r="M922" t="str">
        <f>INDEX(Product[Category],MATCH(Sales_Data[[#This Row],[ProductID]],Product[ProductID],0))</f>
        <v>Urban</v>
      </c>
      <c r="N922" t="str">
        <f>INDEX(Product[Segment],MATCH(Sales_Data[[#This Row],[ProductID]],Product[ProductID],0))</f>
        <v>Extreme</v>
      </c>
      <c r="O922">
        <f>INDEX(Product[ManufacturerID],MATCH(Sales_Data[[#This Row],[ProductID]],Product[ProductID],0))</f>
        <v>10</v>
      </c>
      <c r="P922" s="5" t="str">
        <f>INDEX(Manufacturer[Manufacturer Name],MATCH(Sales_Data[[#This Row],[Manufacturer ID]],Manufacturer[ManufacturerID],0))</f>
        <v>Pirum</v>
      </c>
      <c r="Q922" s="5">
        <f>1/COUNTIFS(Sales_Data[Manufacturer Name],Sales_Data[[#This Row],[Manufacturer Name]])</f>
        <v>3.8022813688212928E-3</v>
      </c>
    </row>
    <row r="923" spans="1:17" x14ac:dyDescent="0.25">
      <c r="A923">
        <v>1183</v>
      </c>
      <c r="B923" s="2">
        <v>42094</v>
      </c>
      <c r="C923" s="2" t="str">
        <f>TEXT(Sales_Data[[#This Row],[Date]],"yyyy")</f>
        <v>2015</v>
      </c>
      <c r="D923" s="2" t="str">
        <f>TEXT(Sales_Data[[#This Row],[Date]],"mmmm")</f>
        <v>March</v>
      </c>
      <c r="E923" s="2" t="str">
        <f>TEXT(Sales_Data[[#This Row],[Date]],"dddd")</f>
        <v>Tuesday</v>
      </c>
      <c r="F923" t="s">
        <v>1400</v>
      </c>
      <c r="G923">
        <v>1</v>
      </c>
      <c r="H923" s="3">
        <v>7433.37</v>
      </c>
      <c r="I923" t="s">
        <v>20</v>
      </c>
      <c r="J923" t="str">
        <f>INDEX(Location[State],MATCH(Sales_Data[[#This Row],[Zip]],Location[Zip],0))</f>
        <v>Alberta</v>
      </c>
      <c r="K923" t="str">
        <f>INDEX(Product[Product Name],MATCH(Sales_Data[[#This Row],[ProductID]],Product[ProductID],0))</f>
        <v>Pirum UE-19</v>
      </c>
      <c r="L923">
        <f>1/COUNTIFS(Sales_Data[Product Name],Sales_Data[[#This Row],[Product Name]])</f>
        <v>9.0909090909090912E-2</v>
      </c>
      <c r="M923" t="str">
        <f>INDEX(Product[Category],MATCH(Sales_Data[[#This Row],[ProductID]],Product[ProductID],0))</f>
        <v>Urban</v>
      </c>
      <c r="N923" t="str">
        <f>INDEX(Product[Segment],MATCH(Sales_Data[[#This Row],[ProductID]],Product[ProductID],0))</f>
        <v>Extreme</v>
      </c>
      <c r="O923">
        <f>INDEX(Product[ManufacturerID],MATCH(Sales_Data[[#This Row],[ProductID]],Product[ProductID],0))</f>
        <v>10</v>
      </c>
      <c r="P923" s="5" t="str">
        <f>INDEX(Manufacturer[Manufacturer Name],MATCH(Sales_Data[[#This Row],[Manufacturer ID]],Manufacturer[ManufacturerID],0))</f>
        <v>Pirum</v>
      </c>
      <c r="Q923" s="5">
        <f>1/COUNTIFS(Sales_Data[Manufacturer Name],Sales_Data[[#This Row],[Manufacturer Name]])</f>
        <v>3.8022813688212928E-3</v>
      </c>
    </row>
    <row r="924" spans="1:17" x14ac:dyDescent="0.25">
      <c r="A924">
        <v>1183</v>
      </c>
      <c r="B924" s="2">
        <v>42088</v>
      </c>
      <c r="C924" s="2" t="str">
        <f>TEXT(Sales_Data[[#This Row],[Date]],"yyyy")</f>
        <v>2015</v>
      </c>
      <c r="D924" s="2" t="str">
        <f>TEXT(Sales_Data[[#This Row],[Date]],"mmmm")</f>
        <v>March</v>
      </c>
      <c r="E924" s="2" t="str">
        <f>TEXT(Sales_Data[[#This Row],[Date]],"dddd")</f>
        <v>Wednesday</v>
      </c>
      <c r="F924" t="s">
        <v>994</v>
      </c>
      <c r="G924">
        <v>1</v>
      </c>
      <c r="H924" s="3">
        <v>7275.87</v>
      </c>
      <c r="I924" t="s">
        <v>20</v>
      </c>
      <c r="J924" t="str">
        <f>INDEX(Location[State],MATCH(Sales_Data[[#This Row],[Zip]],Location[Zip],0))</f>
        <v>Ontario</v>
      </c>
      <c r="K924" t="str">
        <f>INDEX(Product[Product Name],MATCH(Sales_Data[[#This Row],[ProductID]],Product[ProductID],0))</f>
        <v>Pirum UE-19</v>
      </c>
      <c r="L924">
        <f>1/COUNTIFS(Sales_Data[Product Name],Sales_Data[[#This Row],[Product Name]])</f>
        <v>9.0909090909090912E-2</v>
      </c>
      <c r="M924" t="str">
        <f>INDEX(Product[Category],MATCH(Sales_Data[[#This Row],[ProductID]],Product[ProductID],0))</f>
        <v>Urban</v>
      </c>
      <c r="N924" t="str">
        <f>INDEX(Product[Segment],MATCH(Sales_Data[[#This Row],[ProductID]],Product[ProductID],0))</f>
        <v>Extreme</v>
      </c>
      <c r="O924">
        <f>INDEX(Product[ManufacturerID],MATCH(Sales_Data[[#This Row],[ProductID]],Product[ProductID],0))</f>
        <v>10</v>
      </c>
      <c r="P924" s="5" t="str">
        <f>INDEX(Manufacturer[Manufacturer Name],MATCH(Sales_Data[[#This Row],[Manufacturer ID]],Manufacturer[ManufacturerID],0))</f>
        <v>Pirum</v>
      </c>
      <c r="Q924" s="5">
        <f>1/COUNTIFS(Sales_Data[Manufacturer Name],Sales_Data[[#This Row],[Manufacturer Name]])</f>
        <v>3.8022813688212928E-3</v>
      </c>
    </row>
    <row r="925" spans="1:17" x14ac:dyDescent="0.25">
      <c r="A925">
        <v>1183</v>
      </c>
      <c r="B925" s="2">
        <v>42123</v>
      </c>
      <c r="C925" s="2" t="str">
        <f>TEXT(Sales_Data[[#This Row],[Date]],"yyyy")</f>
        <v>2015</v>
      </c>
      <c r="D925" s="2" t="str">
        <f>TEXT(Sales_Data[[#This Row],[Date]],"mmmm")</f>
        <v>April</v>
      </c>
      <c r="E925" s="2" t="str">
        <f>TEXT(Sales_Data[[#This Row],[Date]],"dddd")</f>
        <v>Wednesday</v>
      </c>
      <c r="F925" t="s">
        <v>838</v>
      </c>
      <c r="G925">
        <v>1</v>
      </c>
      <c r="H925" s="3">
        <v>7433.37</v>
      </c>
      <c r="I925" t="s">
        <v>20</v>
      </c>
      <c r="J925" t="str">
        <f>INDEX(Location[State],MATCH(Sales_Data[[#This Row],[Zip]],Location[Zip],0))</f>
        <v>Ontario</v>
      </c>
      <c r="K925" t="str">
        <f>INDEX(Product[Product Name],MATCH(Sales_Data[[#This Row],[ProductID]],Product[ProductID],0))</f>
        <v>Pirum UE-19</v>
      </c>
      <c r="L925">
        <f>1/COUNTIFS(Sales_Data[Product Name],Sales_Data[[#This Row],[Product Name]])</f>
        <v>9.0909090909090912E-2</v>
      </c>
      <c r="M925" t="str">
        <f>INDEX(Product[Category],MATCH(Sales_Data[[#This Row],[ProductID]],Product[ProductID],0))</f>
        <v>Urban</v>
      </c>
      <c r="N925" t="str">
        <f>INDEX(Product[Segment],MATCH(Sales_Data[[#This Row],[ProductID]],Product[ProductID],0))</f>
        <v>Extreme</v>
      </c>
      <c r="O925">
        <f>INDEX(Product[ManufacturerID],MATCH(Sales_Data[[#This Row],[ProductID]],Product[ProductID],0))</f>
        <v>10</v>
      </c>
      <c r="P925" s="5" t="str">
        <f>INDEX(Manufacturer[Manufacturer Name],MATCH(Sales_Data[[#This Row],[Manufacturer ID]],Manufacturer[ManufacturerID],0))</f>
        <v>Pirum</v>
      </c>
      <c r="Q925" s="5">
        <f>1/COUNTIFS(Sales_Data[Manufacturer Name],Sales_Data[[#This Row],[Manufacturer Name]])</f>
        <v>3.8022813688212928E-3</v>
      </c>
    </row>
    <row r="926" spans="1:17" x14ac:dyDescent="0.25">
      <c r="A926">
        <v>1183</v>
      </c>
      <c r="B926" s="2">
        <v>42134</v>
      </c>
      <c r="C926" s="2" t="str">
        <f>TEXT(Sales_Data[[#This Row],[Date]],"yyyy")</f>
        <v>2015</v>
      </c>
      <c r="D926" s="2" t="str">
        <f>TEXT(Sales_Data[[#This Row],[Date]],"mmmm")</f>
        <v>May</v>
      </c>
      <c r="E926" s="2" t="str">
        <f>TEXT(Sales_Data[[#This Row],[Date]],"dddd")</f>
        <v>Sunday</v>
      </c>
      <c r="F926" t="s">
        <v>391</v>
      </c>
      <c r="G926">
        <v>1</v>
      </c>
      <c r="H926" s="3">
        <v>7275.87</v>
      </c>
      <c r="I926" t="s">
        <v>20</v>
      </c>
      <c r="J926" t="str">
        <f>INDEX(Location[State],MATCH(Sales_Data[[#This Row],[Zip]],Location[Zip],0))</f>
        <v>Quebec</v>
      </c>
      <c r="K926" t="str">
        <f>INDEX(Product[Product Name],MATCH(Sales_Data[[#This Row],[ProductID]],Product[ProductID],0))</f>
        <v>Pirum UE-19</v>
      </c>
      <c r="L926">
        <f>1/COUNTIFS(Sales_Data[Product Name],Sales_Data[[#This Row],[Product Name]])</f>
        <v>9.0909090909090912E-2</v>
      </c>
      <c r="M926" t="str">
        <f>INDEX(Product[Category],MATCH(Sales_Data[[#This Row],[ProductID]],Product[ProductID],0))</f>
        <v>Urban</v>
      </c>
      <c r="N926" t="str">
        <f>INDEX(Product[Segment],MATCH(Sales_Data[[#This Row],[ProductID]],Product[ProductID],0))</f>
        <v>Extreme</v>
      </c>
      <c r="O926">
        <f>INDEX(Product[ManufacturerID],MATCH(Sales_Data[[#This Row],[ProductID]],Product[ProductID],0))</f>
        <v>10</v>
      </c>
      <c r="P926" s="5" t="str">
        <f>INDEX(Manufacturer[Manufacturer Name],MATCH(Sales_Data[[#This Row],[Manufacturer ID]],Manufacturer[ManufacturerID],0))</f>
        <v>Pirum</v>
      </c>
      <c r="Q926" s="5">
        <f>1/COUNTIFS(Sales_Data[Manufacturer Name],Sales_Data[[#This Row],[Manufacturer Name]])</f>
        <v>3.8022813688212928E-3</v>
      </c>
    </row>
    <row r="927" spans="1:17" x14ac:dyDescent="0.25">
      <c r="A927">
        <v>1183</v>
      </c>
      <c r="B927" s="2">
        <v>42093</v>
      </c>
      <c r="C927" s="2" t="str">
        <f>TEXT(Sales_Data[[#This Row],[Date]],"yyyy")</f>
        <v>2015</v>
      </c>
      <c r="D927" s="2" t="str">
        <f>TEXT(Sales_Data[[#This Row],[Date]],"mmmm")</f>
        <v>March</v>
      </c>
      <c r="E927" s="2" t="str">
        <f>TEXT(Sales_Data[[#This Row],[Date]],"dddd")</f>
        <v>Monday</v>
      </c>
      <c r="F927" t="s">
        <v>1211</v>
      </c>
      <c r="G927">
        <v>1</v>
      </c>
      <c r="H927" s="3">
        <v>7275.87</v>
      </c>
      <c r="I927" t="s">
        <v>20</v>
      </c>
      <c r="J927" t="str">
        <f>INDEX(Location[State],MATCH(Sales_Data[[#This Row],[Zip]],Location[Zip],0))</f>
        <v>Manitoba</v>
      </c>
      <c r="K927" t="str">
        <f>INDEX(Product[Product Name],MATCH(Sales_Data[[#This Row],[ProductID]],Product[ProductID],0))</f>
        <v>Pirum UE-19</v>
      </c>
      <c r="L927">
        <f>1/COUNTIFS(Sales_Data[Product Name],Sales_Data[[#This Row],[Product Name]])</f>
        <v>9.0909090909090912E-2</v>
      </c>
      <c r="M927" t="str">
        <f>INDEX(Product[Category],MATCH(Sales_Data[[#This Row],[ProductID]],Product[ProductID],0))</f>
        <v>Urban</v>
      </c>
      <c r="N927" t="str">
        <f>INDEX(Product[Segment],MATCH(Sales_Data[[#This Row],[ProductID]],Product[ProductID],0))</f>
        <v>Extreme</v>
      </c>
      <c r="O927">
        <f>INDEX(Product[ManufacturerID],MATCH(Sales_Data[[#This Row],[ProductID]],Product[ProductID],0))</f>
        <v>10</v>
      </c>
      <c r="P927" s="5" t="str">
        <f>INDEX(Manufacturer[Manufacturer Name],MATCH(Sales_Data[[#This Row],[Manufacturer ID]],Manufacturer[ManufacturerID],0))</f>
        <v>Pirum</v>
      </c>
      <c r="Q927" s="5">
        <f>1/COUNTIFS(Sales_Data[Manufacturer Name],Sales_Data[[#This Row],[Manufacturer Name]])</f>
        <v>3.8022813688212928E-3</v>
      </c>
    </row>
    <row r="928" spans="1:17" x14ac:dyDescent="0.25">
      <c r="A928">
        <v>1183</v>
      </c>
      <c r="B928" s="2">
        <v>42123</v>
      </c>
      <c r="C928" s="2" t="str">
        <f>TEXT(Sales_Data[[#This Row],[Date]],"yyyy")</f>
        <v>2015</v>
      </c>
      <c r="D928" s="2" t="str">
        <f>TEXT(Sales_Data[[#This Row],[Date]],"mmmm")</f>
        <v>April</v>
      </c>
      <c r="E928" s="2" t="str">
        <f>TEXT(Sales_Data[[#This Row],[Date]],"dddd")</f>
        <v>Wednesday</v>
      </c>
      <c r="F928" t="s">
        <v>1352</v>
      </c>
      <c r="G928">
        <v>1</v>
      </c>
      <c r="H928" s="3">
        <v>7433.37</v>
      </c>
      <c r="I928" t="s">
        <v>20</v>
      </c>
      <c r="J928" t="str">
        <f>INDEX(Location[State],MATCH(Sales_Data[[#This Row],[Zip]],Location[Zip],0))</f>
        <v>Alberta</v>
      </c>
      <c r="K928" t="str">
        <f>INDEX(Product[Product Name],MATCH(Sales_Data[[#This Row],[ProductID]],Product[ProductID],0))</f>
        <v>Pirum UE-19</v>
      </c>
      <c r="L928">
        <f>1/COUNTIFS(Sales_Data[Product Name],Sales_Data[[#This Row],[Product Name]])</f>
        <v>9.0909090909090912E-2</v>
      </c>
      <c r="M928" t="str">
        <f>INDEX(Product[Category],MATCH(Sales_Data[[#This Row],[ProductID]],Product[ProductID],0))</f>
        <v>Urban</v>
      </c>
      <c r="N928" t="str">
        <f>INDEX(Product[Segment],MATCH(Sales_Data[[#This Row],[ProductID]],Product[ProductID],0))</f>
        <v>Extreme</v>
      </c>
      <c r="O928">
        <f>INDEX(Product[ManufacturerID],MATCH(Sales_Data[[#This Row],[ProductID]],Product[ProductID],0))</f>
        <v>10</v>
      </c>
      <c r="P928" s="5" t="str">
        <f>INDEX(Manufacturer[Manufacturer Name],MATCH(Sales_Data[[#This Row],[Manufacturer ID]],Manufacturer[ManufacturerID],0))</f>
        <v>Pirum</v>
      </c>
      <c r="Q928" s="5">
        <f>1/COUNTIFS(Sales_Data[Manufacturer Name],Sales_Data[[#This Row],[Manufacturer Name]])</f>
        <v>3.8022813688212928E-3</v>
      </c>
    </row>
    <row r="929" spans="1:17" x14ac:dyDescent="0.25">
      <c r="A929">
        <v>1183</v>
      </c>
      <c r="B929" s="2">
        <v>42093</v>
      </c>
      <c r="C929" s="2" t="str">
        <f>TEXT(Sales_Data[[#This Row],[Date]],"yyyy")</f>
        <v>2015</v>
      </c>
      <c r="D929" s="2" t="str">
        <f>TEXT(Sales_Data[[#This Row],[Date]],"mmmm")</f>
        <v>March</v>
      </c>
      <c r="E929" s="2" t="str">
        <f>TEXT(Sales_Data[[#This Row],[Date]],"dddd")</f>
        <v>Monday</v>
      </c>
      <c r="F929" t="s">
        <v>1601</v>
      </c>
      <c r="G929">
        <v>1</v>
      </c>
      <c r="H929" s="3">
        <v>7275.87</v>
      </c>
      <c r="I929" t="s">
        <v>20</v>
      </c>
      <c r="J929" t="str">
        <f>INDEX(Location[State],MATCH(Sales_Data[[#This Row],[Zip]],Location[Zip],0))</f>
        <v>British Columbia</v>
      </c>
      <c r="K929" t="str">
        <f>INDEX(Product[Product Name],MATCH(Sales_Data[[#This Row],[ProductID]],Product[ProductID],0))</f>
        <v>Pirum UE-19</v>
      </c>
      <c r="L929">
        <f>1/COUNTIFS(Sales_Data[Product Name],Sales_Data[[#This Row],[Product Name]])</f>
        <v>9.0909090909090912E-2</v>
      </c>
      <c r="M929" t="str">
        <f>INDEX(Product[Category],MATCH(Sales_Data[[#This Row],[ProductID]],Product[ProductID],0))</f>
        <v>Urban</v>
      </c>
      <c r="N929" t="str">
        <f>INDEX(Product[Segment],MATCH(Sales_Data[[#This Row],[ProductID]],Product[ProductID],0))</f>
        <v>Extreme</v>
      </c>
      <c r="O929">
        <f>INDEX(Product[ManufacturerID],MATCH(Sales_Data[[#This Row],[ProductID]],Product[ProductID],0))</f>
        <v>10</v>
      </c>
      <c r="P929" s="5" t="str">
        <f>INDEX(Manufacturer[Manufacturer Name],MATCH(Sales_Data[[#This Row],[Manufacturer ID]],Manufacturer[ManufacturerID],0))</f>
        <v>Pirum</v>
      </c>
      <c r="Q929" s="5">
        <f>1/COUNTIFS(Sales_Data[Manufacturer Name],Sales_Data[[#This Row],[Manufacturer Name]])</f>
        <v>3.8022813688212928E-3</v>
      </c>
    </row>
    <row r="930" spans="1:17" x14ac:dyDescent="0.25">
      <c r="A930">
        <v>1183</v>
      </c>
      <c r="B930" s="2">
        <v>42169</v>
      </c>
      <c r="C930" s="2" t="str">
        <f>TEXT(Sales_Data[[#This Row],[Date]],"yyyy")</f>
        <v>2015</v>
      </c>
      <c r="D930" s="2" t="str">
        <f>TEXT(Sales_Data[[#This Row],[Date]],"mmmm")</f>
        <v>June</v>
      </c>
      <c r="E930" s="2" t="str">
        <f>TEXT(Sales_Data[[#This Row],[Date]],"dddd")</f>
        <v>Sunday</v>
      </c>
      <c r="F930" t="s">
        <v>838</v>
      </c>
      <c r="G930">
        <v>1</v>
      </c>
      <c r="H930" s="3">
        <v>7275.87</v>
      </c>
      <c r="I930" t="s">
        <v>20</v>
      </c>
      <c r="J930" t="str">
        <f>INDEX(Location[State],MATCH(Sales_Data[[#This Row],[Zip]],Location[Zip],0))</f>
        <v>Ontario</v>
      </c>
      <c r="K930" t="str">
        <f>INDEX(Product[Product Name],MATCH(Sales_Data[[#This Row],[ProductID]],Product[ProductID],0))</f>
        <v>Pirum UE-19</v>
      </c>
      <c r="L930">
        <f>1/COUNTIFS(Sales_Data[Product Name],Sales_Data[[#This Row],[Product Name]])</f>
        <v>9.0909090909090912E-2</v>
      </c>
      <c r="M930" t="str">
        <f>INDEX(Product[Category],MATCH(Sales_Data[[#This Row],[ProductID]],Product[ProductID],0))</f>
        <v>Urban</v>
      </c>
      <c r="N930" t="str">
        <f>INDEX(Product[Segment],MATCH(Sales_Data[[#This Row],[ProductID]],Product[ProductID],0))</f>
        <v>Extreme</v>
      </c>
      <c r="O930">
        <f>INDEX(Product[ManufacturerID],MATCH(Sales_Data[[#This Row],[ProductID]],Product[ProductID],0))</f>
        <v>10</v>
      </c>
      <c r="P930" s="5" t="str">
        <f>INDEX(Manufacturer[Manufacturer Name],MATCH(Sales_Data[[#This Row],[Manufacturer ID]],Manufacturer[ManufacturerID],0))</f>
        <v>Pirum</v>
      </c>
      <c r="Q930" s="5">
        <f>1/COUNTIFS(Sales_Data[Manufacturer Name],Sales_Data[[#This Row],[Manufacturer Name]])</f>
        <v>3.8022813688212928E-3</v>
      </c>
    </row>
    <row r="931" spans="1:17" x14ac:dyDescent="0.25">
      <c r="A931">
        <v>1191</v>
      </c>
      <c r="B931" s="2">
        <v>42086</v>
      </c>
      <c r="C931" s="2" t="str">
        <f>TEXT(Sales_Data[[#This Row],[Date]],"yyyy")</f>
        <v>2015</v>
      </c>
      <c r="D931" s="2" t="str">
        <f>TEXT(Sales_Data[[#This Row],[Date]],"mmmm")</f>
        <v>March</v>
      </c>
      <c r="E931" s="2" t="str">
        <f>TEXT(Sales_Data[[#This Row],[Date]],"dddd")</f>
        <v>Monday</v>
      </c>
      <c r="F931" t="s">
        <v>839</v>
      </c>
      <c r="G931">
        <v>1</v>
      </c>
      <c r="H931" s="3">
        <v>3212.37</v>
      </c>
      <c r="I931" t="s">
        <v>20</v>
      </c>
      <c r="J931" t="str">
        <f>INDEX(Location[State],MATCH(Sales_Data[[#This Row],[Zip]],Location[Zip],0))</f>
        <v>Ontario</v>
      </c>
      <c r="K931" t="str">
        <f>INDEX(Product[Product Name],MATCH(Sales_Data[[#This Row],[ProductID]],Product[ProductID],0))</f>
        <v>Pirum UE-27</v>
      </c>
      <c r="L931">
        <f>1/COUNTIFS(Sales_Data[Product Name],Sales_Data[[#This Row],[Product Name]])</f>
        <v>0.2</v>
      </c>
      <c r="M931" t="str">
        <f>INDEX(Product[Category],MATCH(Sales_Data[[#This Row],[ProductID]],Product[ProductID],0))</f>
        <v>Urban</v>
      </c>
      <c r="N931" t="str">
        <f>INDEX(Product[Segment],MATCH(Sales_Data[[#This Row],[ProductID]],Product[ProductID],0))</f>
        <v>Extreme</v>
      </c>
      <c r="O931">
        <f>INDEX(Product[ManufacturerID],MATCH(Sales_Data[[#This Row],[ProductID]],Product[ProductID],0))</f>
        <v>10</v>
      </c>
      <c r="P931" s="5" t="str">
        <f>INDEX(Manufacturer[Manufacturer Name],MATCH(Sales_Data[[#This Row],[Manufacturer ID]],Manufacturer[ManufacturerID],0))</f>
        <v>Pirum</v>
      </c>
      <c r="Q931" s="5">
        <f>1/COUNTIFS(Sales_Data[Manufacturer Name],Sales_Data[[#This Row],[Manufacturer Name]])</f>
        <v>3.8022813688212928E-3</v>
      </c>
    </row>
    <row r="932" spans="1:17" x14ac:dyDescent="0.25">
      <c r="A932">
        <v>1191</v>
      </c>
      <c r="B932" s="2">
        <v>42124</v>
      </c>
      <c r="C932" s="2" t="str">
        <f>TEXT(Sales_Data[[#This Row],[Date]],"yyyy")</f>
        <v>2015</v>
      </c>
      <c r="D932" s="2" t="str">
        <f>TEXT(Sales_Data[[#This Row],[Date]],"mmmm")</f>
        <v>April</v>
      </c>
      <c r="E932" s="2" t="str">
        <f>TEXT(Sales_Data[[#This Row],[Date]],"dddd")</f>
        <v>Thursday</v>
      </c>
      <c r="F932" t="s">
        <v>1572</v>
      </c>
      <c r="G932">
        <v>1</v>
      </c>
      <c r="H932" s="3">
        <v>3464.37</v>
      </c>
      <c r="I932" t="s">
        <v>20</v>
      </c>
      <c r="J932" t="str">
        <f>INDEX(Location[State],MATCH(Sales_Data[[#This Row],[Zip]],Location[Zip],0))</f>
        <v>British Columbia</v>
      </c>
      <c r="K932" t="str">
        <f>INDEX(Product[Product Name],MATCH(Sales_Data[[#This Row],[ProductID]],Product[ProductID],0))</f>
        <v>Pirum UE-27</v>
      </c>
      <c r="L932">
        <f>1/COUNTIFS(Sales_Data[Product Name],Sales_Data[[#This Row],[Product Name]])</f>
        <v>0.2</v>
      </c>
      <c r="M932" t="str">
        <f>INDEX(Product[Category],MATCH(Sales_Data[[#This Row],[ProductID]],Product[ProductID],0))</f>
        <v>Urban</v>
      </c>
      <c r="N932" t="str">
        <f>INDEX(Product[Segment],MATCH(Sales_Data[[#This Row],[ProductID]],Product[ProductID],0))</f>
        <v>Extreme</v>
      </c>
      <c r="O932">
        <f>INDEX(Product[ManufacturerID],MATCH(Sales_Data[[#This Row],[ProductID]],Product[ProductID],0))</f>
        <v>10</v>
      </c>
      <c r="P932" s="5" t="str">
        <f>INDEX(Manufacturer[Manufacturer Name],MATCH(Sales_Data[[#This Row],[Manufacturer ID]],Manufacturer[ManufacturerID],0))</f>
        <v>Pirum</v>
      </c>
      <c r="Q932" s="5">
        <f>1/COUNTIFS(Sales_Data[Manufacturer Name],Sales_Data[[#This Row],[Manufacturer Name]])</f>
        <v>3.8022813688212928E-3</v>
      </c>
    </row>
    <row r="933" spans="1:17" x14ac:dyDescent="0.25">
      <c r="A933">
        <v>1191</v>
      </c>
      <c r="B933" s="2">
        <v>42164</v>
      </c>
      <c r="C933" s="2" t="str">
        <f>TEXT(Sales_Data[[#This Row],[Date]],"yyyy")</f>
        <v>2015</v>
      </c>
      <c r="D933" s="2" t="str">
        <f>TEXT(Sales_Data[[#This Row],[Date]],"mmmm")</f>
        <v>June</v>
      </c>
      <c r="E933" s="2" t="str">
        <f>TEXT(Sales_Data[[#This Row],[Date]],"dddd")</f>
        <v>Tuesday</v>
      </c>
      <c r="F933" t="s">
        <v>1559</v>
      </c>
      <c r="G933">
        <v>1</v>
      </c>
      <c r="H933" s="3">
        <v>3464.37</v>
      </c>
      <c r="I933" t="s">
        <v>20</v>
      </c>
      <c r="J933" t="str">
        <f>INDEX(Location[State],MATCH(Sales_Data[[#This Row],[Zip]],Location[Zip],0))</f>
        <v>British Columbia</v>
      </c>
      <c r="K933" t="str">
        <f>INDEX(Product[Product Name],MATCH(Sales_Data[[#This Row],[ProductID]],Product[ProductID],0))</f>
        <v>Pirum UE-27</v>
      </c>
      <c r="L933">
        <f>1/COUNTIFS(Sales_Data[Product Name],Sales_Data[[#This Row],[Product Name]])</f>
        <v>0.2</v>
      </c>
      <c r="M933" t="str">
        <f>INDEX(Product[Category],MATCH(Sales_Data[[#This Row],[ProductID]],Product[ProductID],0))</f>
        <v>Urban</v>
      </c>
      <c r="N933" t="str">
        <f>INDEX(Product[Segment],MATCH(Sales_Data[[#This Row],[ProductID]],Product[ProductID],0))</f>
        <v>Extreme</v>
      </c>
      <c r="O933">
        <f>INDEX(Product[ManufacturerID],MATCH(Sales_Data[[#This Row],[ProductID]],Product[ProductID],0))</f>
        <v>10</v>
      </c>
      <c r="P933" s="5" t="str">
        <f>INDEX(Manufacturer[Manufacturer Name],MATCH(Sales_Data[[#This Row],[Manufacturer ID]],Manufacturer[ManufacturerID],0))</f>
        <v>Pirum</v>
      </c>
      <c r="Q933" s="5">
        <f>1/COUNTIFS(Sales_Data[Manufacturer Name],Sales_Data[[#This Row],[Manufacturer Name]])</f>
        <v>3.8022813688212928E-3</v>
      </c>
    </row>
    <row r="934" spans="1:17" x14ac:dyDescent="0.25">
      <c r="A934">
        <v>1191</v>
      </c>
      <c r="B934" s="2">
        <v>42120</v>
      </c>
      <c r="C934" s="2" t="str">
        <f>TEXT(Sales_Data[[#This Row],[Date]],"yyyy")</f>
        <v>2015</v>
      </c>
      <c r="D934" s="2" t="str">
        <f>TEXT(Sales_Data[[#This Row],[Date]],"mmmm")</f>
        <v>April</v>
      </c>
      <c r="E934" s="2" t="str">
        <f>TEXT(Sales_Data[[#This Row],[Date]],"dddd")</f>
        <v>Sunday</v>
      </c>
      <c r="F934" t="s">
        <v>1410</v>
      </c>
      <c r="G934">
        <v>1</v>
      </c>
      <c r="H934" s="3">
        <v>3464.37</v>
      </c>
      <c r="I934" t="s">
        <v>20</v>
      </c>
      <c r="J934" t="str">
        <f>INDEX(Location[State],MATCH(Sales_Data[[#This Row],[Zip]],Location[Zip],0))</f>
        <v>Alberta</v>
      </c>
      <c r="K934" t="str">
        <f>INDEX(Product[Product Name],MATCH(Sales_Data[[#This Row],[ProductID]],Product[ProductID],0))</f>
        <v>Pirum UE-27</v>
      </c>
      <c r="L934">
        <f>1/COUNTIFS(Sales_Data[Product Name],Sales_Data[[#This Row],[Product Name]])</f>
        <v>0.2</v>
      </c>
      <c r="M934" t="str">
        <f>INDEX(Product[Category],MATCH(Sales_Data[[#This Row],[ProductID]],Product[ProductID],0))</f>
        <v>Urban</v>
      </c>
      <c r="N934" t="str">
        <f>INDEX(Product[Segment],MATCH(Sales_Data[[#This Row],[ProductID]],Product[ProductID],0))</f>
        <v>Extreme</v>
      </c>
      <c r="O934">
        <f>INDEX(Product[ManufacturerID],MATCH(Sales_Data[[#This Row],[ProductID]],Product[ProductID],0))</f>
        <v>10</v>
      </c>
      <c r="P934" s="5" t="str">
        <f>INDEX(Manufacturer[Manufacturer Name],MATCH(Sales_Data[[#This Row],[Manufacturer ID]],Manufacturer[ManufacturerID],0))</f>
        <v>Pirum</v>
      </c>
      <c r="Q934" s="5">
        <f>1/COUNTIFS(Sales_Data[Manufacturer Name],Sales_Data[[#This Row],[Manufacturer Name]])</f>
        <v>3.8022813688212928E-3</v>
      </c>
    </row>
    <row r="935" spans="1:17" x14ac:dyDescent="0.25">
      <c r="A935">
        <v>1191</v>
      </c>
      <c r="B935" s="2">
        <v>42151</v>
      </c>
      <c r="C935" s="2" t="str">
        <f>TEXT(Sales_Data[[#This Row],[Date]],"yyyy")</f>
        <v>2015</v>
      </c>
      <c r="D935" s="2" t="str">
        <f>TEXT(Sales_Data[[#This Row],[Date]],"mmmm")</f>
        <v>May</v>
      </c>
      <c r="E935" s="2" t="str">
        <f>TEXT(Sales_Data[[#This Row],[Date]],"dddd")</f>
        <v>Wednesday</v>
      </c>
      <c r="F935" t="s">
        <v>984</v>
      </c>
      <c r="G935">
        <v>1</v>
      </c>
      <c r="H935" s="3">
        <v>3464.37</v>
      </c>
      <c r="I935" t="s">
        <v>20</v>
      </c>
      <c r="J935" t="str">
        <f>INDEX(Location[State],MATCH(Sales_Data[[#This Row],[Zip]],Location[Zip],0))</f>
        <v>Ontario</v>
      </c>
      <c r="K935" t="str">
        <f>INDEX(Product[Product Name],MATCH(Sales_Data[[#This Row],[ProductID]],Product[ProductID],0))</f>
        <v>Pirum UE-27</v>
      </c>
      <c r="L935">
        <f>1/COUNTIFS(Sales_Data[Product Name],Sales_Data[[#This Row],[Product Name]])</f>
        <v>0.2</v>
      </c>
      <c r="M935" t="str">
        <f>INDEX(Product[Category],MATCH(Sales_Data[[#This Row],[ProductID]],Product[ProductID],0))</f>
        <v>Urban</v>
      </c>
      <c r="N935" t="str">
        <f>INDEX(Product[Segment],MATCH(Sales_Data[[#This Row],[ProductID]],Product[ProductID],0))</f>
        <v>Extreme</v>
      </c>
      <c r="O935">
        <f>INDEX(Product[ManufacturerID],MATCH(Sales_Data[[#This Row],[ProductID]],Product[ProductID],0))</f>
        <v>10</v>
      </c>
      <c r="P935" s="5" t="str">
        <f>INDEX(Manufacturer[Manufacturer Name],MATCH(Sales_Data[[#This Row],[Manufacturer ID]],Manufacturer[ManufacturerID],0))</f>
        <v>Pirum</v>
      </c>
      <c r="Q935" s="5">
        <f>1/COUNTIFS(Sales_Data[Manufacturer Name],Sales_Data[[#This Row],[Manufacturer Name]])</f>
        <v>3.8022813688212928E-3</v>
      </c>
    </row>
    <row r="936" spans="1:17" x14ac:dyDescent="0.25">
      <c r="A936">
        <v>1211</v>
      </c>
      <c r="B936" s="2">
        <v>42179</v>
      </c>
      <c r="C936" s="2" t="str">
        <f>TEXT(Sales_Data[[#This Row],[Date]],"yyyy")</f>
        <v>2015</v>
      </c>
      <c r="D936" s="2" t="str">
        <f>TEXT(Sales_Data[[#This Row],[Date]],"mmmm")</f>
        <v>June</v>
      </c>
      <c r="E936" s="2" t="str">
        <f>TEXT(Sales_Data[[#This Row],[Date]],"dddd")</f>
        <v>Wednesday</v>
      </c>
      <c r="F936" t="s">
        <v>1400</v>
      </c>
      <c r="G936">
        <v>1</v>
      </c>
      <c r="H936" s="3">
        <v>8630.3700000000008</v>
      </c>
      <c r="I936" t="s">
        <v>20</v>
      </c>
      <c r="J936" t="str">
        <f>INDEX(Location[State],MATCH(Sales_Data[[#This Row],[Zip]],Location[Zip],0))</f>
        <v>Alberta</v>
      </c>
      <c r="K936" t="str">
        <f>INDEX(Product[Product Name],MATCH(Sales_Data[[#This Row],[ProductID]],Product[ProductID],0))</f>
        <v>Pirum UC-13</v>
      </c>
      <c r="L936">
        <f>1/COUNTIFS(Sales_Data[Product Name],Sales_Data[[#This Row],[Product Name]])</f>
        <v>1</v>
      </c>
      <c r="M936" t="str">
        <f>INDEX(Product[Category],MATCH(Sales_Data[[#This Row],[ProductID]],Product[ProductID],0))</f>
        <v>Urban</v>
      </c>
      <c r="N936" t="str">
        <f>INDEX(Product[Segment],MATCH(Sales_Data[[#This Row],[ProductID]],Product[ProductID],0))</f>
        <v>Convenience</v>
      </c>
      <c r="O936">
        <f>INDEX(Product[ManufacturerID],MATCH(Sales_Data[[#This Row],[ProductID]],Product[ProductID],0))</f>
        <v>10</v>
      </c>
      <c r="P936" s="5" t="str">
        <f>INDEX(Manufacturer[Manufacturer Name],MATCH(Sales_Data[[#This Row],[Manufacturer ID]],Manufacturer[ManufacturerID],0))</f>
        <v>Pirum</v>
      </c>
      <c r="Q936" s="5">
        <f>1/COUNTIFS(Sales_Data[Manufacturer Name],Sales_Data[[#This Row],[Manufacturer Name]])</f>
        <v>3.8022813688212928E-3</v>
      </c>
    </row>
    <row r="937" spans="1:17" x14ac:dyDescent="0.25">
      <c r="A937">
        <v>1212</v>
      </c>
      <c r="B937" s="2">
        <v>42156</v>
      </c>
      <c r="C937" s="2" t="str">
        <f>TEXT(Sales_Data[[#This Row],[Date]],"yyyy")</f>
        <v>2015</v>
      </c>
      <c r="D937" s="2" t="str">
        <f>TEXT(Sales_Data[[#This Row],[Date]],"mmmm")</f>
        <v>June</v>
      </c>
      <c r="E937" s="2" t="str">
        <f>TEXT(Sales_Data[[#This Row],[Date]],"dddd")</f>
        <v>Monday</v>
      </c>
      <c r="F937" t="s">
        <v>838</v>
      </c>
      <c r="G937">
        <v>1</v>
      </c>
      <c r="H937" s="3">
        <v>4850.37</v>
      </c>
      <c r="I937" t="s">
        <v>20</v>
      </c>
      <c r="J937" t="str">
        <f>INDEX(Location[State],MATCH(Sales_Data[[#This Row],[Zip]],Location[Zip],0))</f>
        <v>Ontario</v>
      </c>
      <c r="K937" t="str">
        <f>INDEX(Product[Product Name],MATCH(Sales_Data[[#This Row],[ProductID]],Product[ProductID],0))</f>
        <v>Pirum UC-14</v>
      </c>
      <c r="L937">
        <f>1/COUNTIFS(Sales_Data[Product Name],Sales_Data[[#This Row],[Product Name]])</f>
        <v>6.6666666666666666E-2</v>
      </c>
      <c r="M937" t="str">
        <f>INDEX(Product[Category],MATCH(Sales_Data[[#This Row],[ProductID]],Product[ProductID],0))</f>
        <v>Urban</v>
      </c>
      <c r="N937" t="str">
        <f>INDEX(Product[Segment],MATCH(Sales_Data[[#This Row],[ProductID]],Product[ProductID],0))</f>
        <v>Convenience</v>
      </c>
      <c r="O937">
        <f>INDEX(Product[ManufacturerID],MATCH(Sales_Data[[#This Row],[ProductID]],Product[ProductID],0))</f>
        <v>10</v>
      </c>
      <c r="P937" s="5" t="str">
        <f>INDEX(Manufacturer[Manufacturer Name],MATCH(Sales_Data[[#This Row],[Manufacturer ID]],Manufacturer[ManufacturerID],0))</f>
        <v>Pirum</v>
      </c>
      <c r="Q937" s="5">
        <f>1/COUNTIFS(Sales_Data[Manufacturer Name],Sales_Data[[#This Row],[Manufacturer Name]])</f>
        <v>3.8022813688212928E-3</v>
      </c>
    </row>
    <row r="938" spans="1:17" x14ac:dyDescent="0.25">
      <c r="A938">
        <v>1212</v>
      </c>
      <c r="B938" s="2">
        <v>42177</v>
      </c>
      <c r="C938" s="2" t="str">
        <f>TEXT(Sales_Data[[#This Row],[Date]],"yyyy")</f>
        <v>2015</v>
      </c>
      <c r="D938" s="2" t="str">
        <f>TEXT(Sales_Data[[#This Row],[Date]],"mmmm")</f>
        <v>June</v>
      </c>
      <c r="E938" s="2" t="str">
        <f>TEXT(Sales_Data[[#This Row],[Date]],"dddd")</f>
        <v>Monday</v>
      </c>
      <c r="F938" t="s">
        <v>1400</v>
      </c>
      <c r="G938">
        <v>1</v>
      </c>
      <c r="H938" s="3">
        <v>5259.87</v>
      </c>
      <c r="I938" t="s">
        <v>20</v>
      </c>
      <c r="J938" t="str">
        <f>INDEX(Location[State],MATCH(Sales_Data[[#This Row],[Zip]],Location[Zip],0))</f>
        <v>Alberta</v>
      </c>
      <c r="K938" t="str">
        <f>INDEX(Product[Product Name],MATCH(Sales_Data[[#This Row],[ProductID]],Product[ProductID],0))</f>
        <v>Pirum UC-14</v>
      </c>
      <c r="L938">
        <f>1/COUNTIFS(Sales_Data[Product Name],Sales_Data[[#This Row],[Product Name]])</f>
        <v>6.6666666666666666E-2</v>
      </c>
      <c r="M938" t="str">
        <f>INDEX(Product[Category],MATCH(Sales_Data[[#This Row],[ProductID]],Product[ProductID],0))</f>
        <v>Urban</v>
      </c>
      <c r="N938" t="str">
        <f>INDEX(Product[Segment],MATCH(Sales_Data[[#This Row],[ProductID]],Product[ProductID],0))</f>
        <v>Convenience</v>
      </c>
      <c r="O938">
        <f>INDEX(Product[ManufacturerID],MATCH(Sales_Data[[#This Row],[ProductID]],Product[ProductID],0))</f>
        <v>10</v>
      </c>
      <c r="P938" s="5" t="str">
        <f>INDEX(Manufacturer[Manufacturer Name],MATCH(Sales_Data[[#This Row],[Manufacturer ID]],Manufacturer[ManufacturerID],0))</f>
        <v>Pirum</v>
      </c>
      <c r="Q938" s="5">
        <f>1/COUNTIFS(Sales_Data[Manufacturer Name],Sales_Data[[#This Row],[Manufacturer Name]])</f>
        <v>3.8022813688212928E-3</v>
      </c>
    </row>
    <row r="939" spans="1:17" x14ac:dyDescent="0.25">
      <c r="A939">
        <v>1212</v>
      </c>
      <c r="B939" s="2">
        <v>42061</v>
      </c>
      <c r="C939" s="2" t="str">
        <f>TEXT(Sales_Data[[#This Row],[Date]],"yyyy")</f>
        <v>2015</v>
      </c>
      <c r="D939" s="2" t="str">
        <f>TEXT(Sales_Data[[#This Row],[Date]],"mmmm")</f>
        <v>February</v>
      </c>
      <c r="E939" s="2" t="str">
        <f>TEXT(Sales_Data[[#This Row],[Date]],"dddd")</f>
        <v>Thursday</v>
      </c>
      <c r="F939" t="s">
        <v>687</v>
      </c>
      <c r="G939">
        <v>1</v>
      </c>
      <c r="H939" s="3">
        <v>4850.37</v>
      </c>
      <c r="I939" t="s">
        <v>20</v>
      </c>
      <c r="J939" t="str">
        <f>INDEX(Location[State],MATCH(Sales_Data[[#This Row],[Zip]],Location[Zip],0))</f>
        <v>Ontario</v>
      </c>
      <c r="K939" t="str">
        <f>INDEX(Product[Product Name],MATCH(Sales_Data[[#This Row],[ProductID]],Product[ProductID],0))</f>
        <v>Pirum UC-14</v>
      </c>
      <c r="L939">
        <f>1/COUNTIFS(Sales_Data[Product Name],Sales_Data[[#This Row],[Product Name]])</f>
        <v>6.6666666666666666E-2</v>
      </c>
      <c r="M939" t="str">
        <f>INDEX(Product[Category],MATCH(Sales_Data[[#This Row],[ProductID]],Product[ProductID],0))</f>
        <v>Urban</v>
      </c>
      <c r="N939" t="str">
        <f>INDEX(Product[Segment],MATCH(Sales_Data[[#This Row],[ProductID]],Product[ProductID],0))</f>
        <v>Convenience</v>
      </c>
      <c r="O939">
        <f>INDEX(Product[ManufacturerID],MATCH(Sales_Data[[#This Row],[ProductID]],Product[ProductID],0))</f>
        <v>10</v>
      </c>
      <c r="P939" s="5" t="str">
        <f>INDEX(Manufacturer[Manufacturer Name],MATCH(Sales_Data[[#This Row],[Manufacturer ID]],Manufacturer[ManufacturerID],0))</f>
        <v>Pirum</v>
      </c>
      <c r="Q939" s="5">
        <f>1/COUNTIFS(Sales_Data[Manufacturer Name],Sales_Data[[#This Row],[Manufacturer Name]])</f>
        <v>3.8022813688212928E-3</v>
      </c>
    </row>
    <row r="940" spans="1:17" x14ac:dyDescent="0.25">
      <c r="A940">
        <v>1212</v>
      </c>
      <c r="B940" s="2">
        <v>42064</v>
      </c>
      <c r="C940" s="2" t="str">
        <f>TEXT(Sales_Data[[#This Row],[Date]],"yyyy")</f>
        <v>2015</v>
      </c>
      <c r="D940" s="2" t="str">
        <f>TEXT(Sales_Data[[#This Row],[Date]],"mmmm")</f>
        <v>March</v>
      </c>
      <c r="E940" s="2" t="str">
        <f>TEXT(Sales_Data[[#This Row],[Date]],"dddd")</f>
        <v>Sunday</v>
      </c>
      <c r="F940" t="s">
        <v>838</v>
      </c>
      <c r="G940">
        <v>1</v>
      </c>
      <c r="H940" s="3">
        <v>5448.87</v>
      </c>
      <c r="I940" t="s">
        <v>20</v>
      </c>
      <c r="J940" t="str">
        <f>INDEX(Location[State],MATCH(Sales_Data[[#This Row],[Zip]],Location[Zip],0))</f>
        <v>Ontario</v>
      </c>
      <c r="K940" t="str">
        <f>INDEX(Product[Product Name],MATCH(Sales_Data[[#This Row],[ProductID]],Product[ProductID],0))</f>
        <v>Pirum UC-14</v>
      </c>
      <c r="L940">
        <f>1/COUNTIFS(Sales_Data[Product Name],Sales_Data[[#This Row],[Product Name]])</f>
        <v>6.6666666666666666E-2</v>
      </c>
      <c r="M940" t="str">
        <f>INDEX(Product[Category],MATCH(Sales_Data[[#This Row],[ProductID]],Product[ProductID],0))</f>
        <v>Urban</v>
      </c>
      <c r="N940" t="str">
        <f>INDEX(Product[Segment],MATCH(Sales_Data[[#This Row],[ProductID]],Product[ProductID],0))</f>
        <v>Convenience</v>
      </c>
      <c r="O940">
        <f>INDEX(Product[ManufacturerID],MATCH(Sales_Data[[#This Row],[ProductID]],Product[ProductID],0))</f>
        <v>10</v>
      </c>
      <c r="P940" s="5" t="str">
        <f>INDEX(Manufacturer[Manufacturer Name],MATCH(Sales_Data[[#This Row],[Manufacturer ID]],Manufacturer[ManufacturerID],0))</f>
        <v>Pirum</v>
      </c>
      <c r="Q940" s="5">
        <f>1/COUNTIFS(Sales_Data[Manufacturer Name],Sales_Data[[#This Row],[Manufacturer Name]])</f>
        <v>3.8022813688212928E-3</v>
      </c>
    </row>
    <row r="941" spans="1:17" x14ac:dyDescent="0.25">
      <c r="A941">
        <v>1212</v>
      </c>
      <c r="B941" s="2">
        <v>42079</v>
      </c>
      <c r="C941" s="2" t="str">
        <f>TEXT(Sales_Data[[#This Row],[Date]],"yyyy")</f>
        <v>2015</v>
      </c>
      <c r="D941" s="2" t="str">
        <f>TEXT(Sales_Data[[#This Row],[Date]],"mmmm")</f>
        <v>March</v>
      </c>
      <c r="E941" s="2" t="str">
        <f>TEXT(Sales_Data[[#This Row],[Date]],"dddd")</f>
        <v>Monday</v>
      </c>
      <c r="F941" t="s">
        <v>1569</v>
      </c>
      <c r="G941">
        <v>1</v>
      </c>
      <c r="H941" s="3">
        <v>4850.37</v>
      </c>
      <c r="I941" t="s">
        <v>20</v>
      </c>
      <c r="J941" t="str">
        <f>INDEX(Location[State],MATCH(Sales_Data[[#This Row],[Zip]],Location[Zip],0))</f>
        <v>British Columbia</v>
      </c>
      <c r="K941" t="str">
        <f>INDEX(Product[Product Name],MATCH(Sales_Data[[#This Row],[ProductID]],Product[ProductID],0))</f>
        <v>Pirum UC-14</v>
      </c>
      <c r="L941">
        <f>1/COUNTIFS(Sales_Data[Product Name],Sales_Data[[#This Row],[Product Name]])</f>
        <v>6.6666666666666666E-2</v>
      </c>
      <c r="M941" t="str">
        <f>INDEX(Product[Category],MATCH(Sales_Data[[#This Row],[ProductID]],Product[ProductID],0))</f>
        <v>Urban</v>
      </c>
      <c r="N941" t="str">
        <f>INDEX(Product[Segment],MATCH(Sales_Data[[#This Row],[ProductID]],Product[ProductID],0))</f>
        <v>Convenience</v>
      </c>
      <c r="O941">
        <f>INDEX(Product[ManufacturerID],MATCH(Sales_Data[[#This Row],[ProductID]],Product[ProductID],0))</f>
        <v>10</v>
      </c>
      <c r="P941" s="5" t="str">
        <f>INDEX(Manufacturer[Manufacturer Name],MATCH(Sales_Data[[#This Row],[Manufacturer ID]],Manufacturer[ManufacturerID],0))</f>
        <v>Pirum</v>
      </c>
      <c r="Q941" s="5">
        <f>1/COUNTIFS(Sales_Data[Manufacturer Name],Sales_Data[[#This Row],[Manufacturer Name]])</f>
        <v>3.8022813688212928E-3</v>
      </c>
    </row>
    <row r="942" spans="1:17" x14ac:dyDescent="0.25">
      <c r="A942">
        <v>1212</v>
      </c>
      <c r="B942" s="2">
        <v>42040</v>
      </c>
      <c r="C942" s="2" t="str">
        <f>TEXT(Sales_Data[[#This Row],[Date]],"yyyy")</f>
        <v>2015</v>
      </c>
      <c r="D942" s="2" t="str">
        <f>TEXT(Sales_Data[[#This Row],[Date]],"mmmm")</f>
        <v>February</v>
      </c>
      <c r="E942" s="2" t="str">
        <f>TEXT(Sales_Data[[#This Row],[Date]],"dddd")</f>
        <v>Thursday</v>
      </c>
      <c r="F942" t="s">
        <v>1561</v>
      </c>
      <c r="G942">
        <v>1</v>
      </c>
      <c r="H942" s="3">
        <v>5102.37</v>
      </c>
      <c r="I942" t="s">
        <v>20</v>
      </c>
      <c r="J942" t="str">
        <f>INDEX(Location[State],MATCH(Sales_Data[[#This Row],[Zip]],Location[Zip],0))</f>
        <v>British Columbia</v>
      </c>
      <c r="K942" t="str">
        <f>INDEX(Product[Product Name],MATCH(Sales_Data[[#This Row],[ProductID]],Product[ProductID],0))</f>
        <v>Pirum UC-14</v>
      </c>
      <c r="L942">
        <f>1/COUNTIFS(Sales_Data[Product Name],Sales_Data[[#This Row],[Product Name]])</f>
        <v>6.6666666666666666E-2</v>
      </c>
      <c r="M942" t="str">
        <f>INDEX(Product[Category],MATCH(Sales_Data[[#This Row],[ProductID]],Product[ProductID],0))</f>
        <v>Urban</v>
      </c>
      <c r="N942" t="str">
        <f>INDEX(Product[Segment],MATCH(Sales_Data[[#This Row],[ProductID]],Product[ProductID],0))</f>
        <v>Convenience</v>
      </c>
      <c r="O942">
        <f>INDEX(Product[ManufacturerID],MATCH(Sales_Data[[#This Row],[ProductID]],Product[ProductID],0))</f>
        <v>10</v>
      </c>
      <c r="P942" s="5" t="str">
        <f>INDEX(Manufacturer[Manufacturer Name],MATCH(Sales_Data[[#This Row],[Manufacturer ID]],Manufacturer[ManufacturerID],0))</f>
        <v>Pirum</v>
      </c>
      <c r="Q942" s="5">
        <f>1/COUNTIFS(Sales_Data[Manufacturer Name],Sales_Data[[#This Row],[Manufacturer Name]])</f>
        <v>3.8022813688212928E-3</v>
      </c>
    </row>
    <row r="943" spans="1:17" x14ac:dyDescent="0.25">
      <c r="A943">
        <v>1212</v>
      </c>
      <c r="B943" s="2">
        <v>42081</v>
      </c>
      <c r="C943" s="2" t="str">
        <f>TEXT(Sales_Data[[#This Row],[Date]],"yyyy")</f>
        <v>2015</v>
      </c>
      <c r="D943" s="2" t="str">
        <f>TEXT(Sales_Data[[#This Row],[Date]],"mmmm")</f>
        <v>March</v>
      </c>
      <c r="E943" s="2" t="str">
        <f>TEXT(Sales_Data[[#This Row],[Date]],"dddd")</f>
        <v>Wednesday</v>
      </c>
      <c r="F943" t="s">
        <v>1352</v>
      </c>
      <c r="G943">
        <v>1</v>
      </c>
      <c r="H943" s="3">
        <v>5102.37</v>
      </c>
      <c r="I943" t="s">
        <v>20</v>
      </c>
      <c r="J943" t="str">
        <f>INDEX(Location[State],MATCH(Sales_Data[[#This Row],[Zip]],Location[Zip],0))</f>
        <v>Alberta</v>
      </c>
      <c r="K943" t="str">
        <f>INDEX(Product[Product Name],MATCH(Sales_Data[[#This Row],[ProductID]],Product[ProductID],0))</f>
        <v>Pirum UC-14</v>
      </c>
      <c r="L943">
        <f>1/COUNTIFS(Sales_Data[Product Name],Sales_Data[[#This Row],[Product Name]])</f>
        <v>6.6666666666666666E-2</v>
      </c>
      <c r="M943" t="str">
        <f>INDEX(Product[Category],MATCH(Sales_Data[[#This Row],[ProductID]],Product[ProductID],0))</f>
        <v>Urban</v>
      </c>
      <c r="N943" t="str">
        <f>INDEX(Product[Segment],MATCH(Sales_Data[[#This Row],[ProductID]],Product[ProductID],0))</f>
        <v>Convenience</v>
      </c>
      <c r="O943">
        <f>INDEX(Product[ManufacturerID],MATCH(Sales_Data[[#This Row],[ProductID]],Product[ProductID],0))</f>
        <v>10</v>
      </c>
      <c r="P943" s="5" t="str">
        <f>INDEX(Manufacturer[Manufacturer Name],MATCH(Sales_Data[[#This Row],[Manufacturer ID]],Manufacturer[ManufacturerID],0))</f>
        <v>Pirum</v>
      </c>
      <c r="Q943" s="5">
        <f>1/COUNTIFS(Sales_Data[Manufacturer Name],Sales_Data[[#This Row],[Manufacturer Name]])</f>
        <v>3.8022813688212928E-3</v>
      </c>
    </row>
    <row r="944" spans="1:17" x14ac:dyDescent="0.25">
      <c r="A944">
        <v>1212</v>
      </c>
      <c r="B944" s="2">
        <v>42108</v>
      </c>
      <c r="C944" s="2" t="str">
        <f>TEXT(Sales_Data[[#This Row],[Date]],"yyyy")</f>
        <v>2015</v>
      </c>
      <c r="D944" s="2" t="str">
        <f>TEXT(Sales_Data[[#This Row],[Date]],"mmmm")</f>
        <v>April</v>
      </c>
      <c r="E944" s="2" t="str">
        <f>TEXT(Sales_Data[[#This Row],[Date]],"dddd")</f>
        <v>Tuesday</v>
      </c>
      <c r="F944" t="s">
        <v>1381</v>
      </c>
      <c r="G944">
        <v>1</v>
      </c>
      <c r="H944" s="3">
        <v>4850.37</v>
      </c>
      <c r="I944" t="s">
        <v>20</v>
      </c>
      <c r="J944" t="str">
        <f>INDEX(Location[State],MATCH(Sales_Data[[#This Row],[Zip]],Location[Zip],0))</f>
        <v>Alberta</v>
      </c>
      <c r="K944" t="str">
        <f>INDEX(Product[Product Name],MATCH(Sales_Data[[#This Row],[ProductID]],Product[ProductID],0))</f>
        <v>Pirum UC-14</v>
      </c>
      <c r="L944">
        <f>1/COUNTIFS(Sales_Data[Product Name],Sales_Data[[#This Row],[Product Name]])</f>
        <v>6.6666666666666666E-2</v>
      </c>
      <c r="M944" t="str">
        <f>INDEX(Product[Category],MATCH(Sales_Data[[#This Row],[ProductID]],Product[ProductID],0))</f>
        <v>Urban</v>
      </c>
      <c r="N944" t="str">
        <f>INDEX(Product[Segment],MATCH(Sales_Data[[#This Row],[ProductID]],Product[ProductID],0))</f>
        <v>Convenience</v>
      </c>
      <c r="O944">
        <f>INDEX(Product[ManufacturerID],MATCH(Sales_Data[[#This Row],[ProductID]],Product[ProductID],0))</f>
        <v>10</v>
      </c>
      <c r="P944" s="5" t="str">
        <f>INDEX(Manufacturer[Manufacturer Name],MATCH(Sales_Data[[#This Row],[Manufacturer ID]],Manufacturer[ManufacturerID],0))</f>
        <v>Pirum</v>
      </c>
      <c r="Q944" s="5">
        <f>1/COUNTIFS(Sales_Data[Manufacturer Name],Sales_Data[[#This Row],[Manufacturer Name]])</f>
        <v>3.8022813688212928E-3</v>
      </c>
    </row>
    <row r="945" spans="1:17" x14ac:dyDescent="0.25">
      <c r="A945">
        <v>1212</v>
      </c>
      <c r="B945" s="2">
        <v>42134</v>
      </c>
      <c r="C945" s="2" t="str">
        <f>TEXT(Sales_Data[[#This Row],[Date]],"yyyy")</f>
        <v>2015</v>
      </c>
      <c r="D945" s="2" t="str">
        <f>TEXT(Sales_Data[[#This Row],[Date]],"mmmm")</f>
        <v>May</v>
      </c>
      <c r="E945" s="2" t="str">
        <f>TEXT(Sales_Data[[#This Row],[Date]],"dddd")</f>
        <v>Sunday</v>
      </c>
      <c r="F945" t="s">
        <v>984</v>
      </c>
      <c r="G945">
        <v>1</v>
      </c>
      <c r="H945" s="3">
        <v>4850.37</v>
      </c>
      <c r="I945" t="s">
        <v>20</v>
      </c>
      <c r="J945" t="str">
        <f>INDEX(Location[State],MATCH(Sales_Data[[#This Row],[Zip]],Location[Zip],0))</f>
        <v>Ontario</v>
      </c>
      <c r="K945" t="str">
        <f>INDEX(Product[Product Name],MATCH(Sales_Data[[#This Row],[ProductID]],Product[ProductID],0))</f>
        <v>Pirum UC-14</v>
      </c>
      <c r="L945">
        <f>1/COUNTIFS(Sales_Data[Product Name],Sales_Data[[#This Row],[Product Name]])</f>
        <v>6.6666666666666666E-2</v>
      </c>
      <c r="M945" t="str">
        <f>INDEX(Product[Category],MATCH(Sales_Data[[#This Row],[ProductID]],Product[ProductID],0))</f>
        <v>Urban</v>
      </c>
      <c r="N945" t="str">
        <f>INDEX(Product[Segment],MATCH(Sales_Data[[#This Row],[ProductID]],Product[ProductID],0))</f>
        <v>Convenience</v>
      </c>
      <c r="O945">
        <f>INDEX(Product[ManufacturerID],MATCH(Sales_Data[[#This Row],[ProductID]],Product[ProductID],0))</f>
        <v>10</v>
      </c>
      <c r="P945" s="5" t="str">
        <f>INDEX(Manufacturer[Manufacturer Name],MATCH(Sales_Data[[#This Row],[Manufacturer ID]],Manufacturer[ManufacturerID],0))</f>
        <v>Pirum</v>
      </c>
      <c r="Q945" s="5">
        <f>1/COUNTIFS(Sales_Data[Manufacturer Name],Sales_Data[[#This Row],[Manufacturer Name]])</f>
        <v>3.8022813688212928E-3</v>
      </c>
    </row>
    <row r="946" spans="1:17" x14ac:dyDescent="0.25">
      <c r="A946">
        <v>1212</v>
      </c>
      <c r="B946" s="2">
        <v>42134</v>
      </c>
      <c r="C946" s="2" t="str">
        <f>TEXT(Sales_Data[[#This Row],[Date]],"yyyy")</f>
        <v>2015</v>
      </c>
      <c r="D946" s="2" t="str">
        <f>TEXT(Sales_Data[[#This Row],[Date]],"mmmm")</f>
        <v>May</v>
      </c>
      <c r="E946" s="2" t="str">
        <f>TEXT(Sales_Data[[#This Row],[Date]],"dddd")</f>
        <v>Sunday</v>
      </c>
      <c r="F946" t="s">
        <v>953</v>
      </c>
      <c r="G946">
        <v>1</v>
      </c>
      <c r="H946" s="3">
        <v>5448.87</v>
      </c>
      <c r="I946" t="s">
        <v>20</v>
      </c>
      <c r="J946" t="str">
        <f>INDEX(Location[State],MATCH(Sales_Data[[#This Row],[Zip]],Location[Zip],0))</f>
        <v>Ontario</v>
      </c>
      <c r="K946" t="str">
        <f>INDEX(Product[Product Name],MATCH(Sales_Data[[#This Row],[ProductID]],Product[ProductID],0))</f>
        <v>Pirum UC-14</v>
      </c>
      <c r="L946">
        <f>1/COUNTIFS(Sales_Data[Product Name],Sales_Data[[#This Row],[Product Name]])</f>
        <v>6.6666666666666666E-2</v>
      </c>
      <c r="M946" t="str">
        <f>INDEX(Product[Category],MATCH(Sales_Data[[#This Row],[ProductID]],Product[ProductID],0))</f>
        <v>Urban</v>
      </c>
      <c r="N946" t="str">
        <f>INDEX(Product[Segment],MATCH(Sales_Data[[#This Row],[ProductID]],Product[ProductID],0))</f>
        <v>Convenience</v>
      </c>
      <c r="O946">
        <f>INDEX(Product[ManufacturerID],MATCH(Sales_Data[[#This Row],[ProductID]],Product[ProductID],0))</f>
        <v>10</v>
      </c>
      <c r="P946" s="5" t="str">
        <f>INDEX(Manufacturer[Manufacturer Name],MATCH(Sales_Data[[#This Row],[Manufacturer ID]],Manufacturer[ManufacturerID],0))</f>
        <v>Pirum</v>
      </c>
      <c r="Q946" s="5">
        <f>1/COUNTIFS(Sales_Data[Manufacturer Name],Sales_Data[[#This Row],[Manufacturer Name]])</f>
        <v>3.8022813688212928E-3</v>
      </c>
    </row>
    <row r="947" spans="1:17" x14ac:dyDescent="0.25">
      <c r="A947">
        <v>1212</v>
      </c>
      <c r="B947" s="2">
        <v>42110</v>
      </c>
      <c r="C947" s="2" t="str">
        <f>TEXT(Sales_Data[[#This Row],[Date]],"yyyy")</f>
        <v>2015</v>
      </c>
      <c r="D947" s="2" t="str">
        <f>TEXT(Sales_Data[[#This Row],[Date]],"mmmm")</f>
        <v>April</v>
      </c>
      <c r="E947" s="2" t="str">
        <f>TEXT(Sales_Data[[#This Row],[Date]],"dddd")</f>
        <v>Thursday</v>
      </c>
      <c r="F947" t="s">
        <v>826</v>
      </c>
      <c r="G947">
        <v>1</v>
      </c>
      <c r="H947" s="3">
        <v>4850.37</v>
      </c>
      <c r="I947" t="s">
        <v>20</v>
      </c>
      <c r="J947" t="str">
        <f>INDEX(Location[State],MATCH(Sales_Data[[#This Row],[Zip]],Location[Zip],0))</f>
        <v>Ontario</v>
      </c>
      <c r="K947" t="str">
        <f>INDEX(Product[Product Name],MATCH(Sales_Data[[#This Row],[ProductID]],Product[ProductID],0))</f>
        <v>Pirum UC-14</v>
      </c>
      <c r="L947">
        <f>1/COUNTIFS(Sales_Data[Product Name],Sales_Data[[#This Row],[Product Name]])</f>
        <v>6.6666666666666666E-2</v>
      </c>
      <c r="M947" t="str">
        <f>INDEX(Product[Category],MATCH(Sales_Data[[#This Row],[ProductID]],Product[ProductID],0))</f>
        <v>Urban</v>
      </c>
      <c r="N947" t="str">
        <f>INDEX(Product[Segment],MATCH(Sales_Data[[#This Row],[ProductID]],Product[ProductID],0))</f>
        <v>Convenience</v>
      </c>
      <c r="O947">
        <f>INDEX(Product[ManufacturerID],MATCH(Sales_Data[[#This Row],[ProductID]],Product[ProductID],0))</f>
        <v>10</v>
      </c>
      <c r="P947" s="5" t="str">
        <f>INDEX(Manufacturer[Manufacturer Name],MATCH(Sales_Data[[#This Row],[Manufacturer ID]],Manufacturer[ManufacturerID],0))</f>
        <v>Pirum</v>
      </c>
      <c r="Q947" s="5">
        <f>1/COUNTIFS(Sales_Data[Manufacturer Name],Sales_Data[[#This Row],[Manufacturer Name]])</f>
        <v>3.8022813688212928E-3</v>
      </c>
    </row>
    <row r="948" spans="1:17" x14ac:dyDescent="0.25">
      <c r="A948">
        <v>1212</v>
      </c>
      <c r="B948" s="2">
        <v>42138</v>
      </c>
      <c r="C948" s="2" t="str">
        <f>TEXT(Sales_Data[[#This Row],[Date]],"yyyy")</f>
        <v>2015</v>
      </c>
      <c r="D948" s="2" t="str">
        <f>TEXT(Sales_Data[[#This Row],[Date]],"mmmm")</f>
        <v>May</v>
      </c>
      <c r="E948" s="2" t="str">
        <f>TEXT(Sales_Data[[#This Row],[Date]],"dddd")</f>
        <v>Thursday</v>
      </c>
      <c r="F948" t="s">
        <v>1412</v>
      </c>
      <c r="G948">
        <v>1</v>
      </c>
      <c r="H948" s="3">
        <v>5102.37</v>
      </c>
      <c r="I948" t="s">
        <v>20</v>
      </c>
      <c r="J948" t="str">
        <f>INDEX(Location[State],MATCH(Sales_Data[[#This Row],[Zip]],Location[Zip],0))</f>
        <v>Alberta</v>
      </c>
      <c r="K948" t="str">
        <f>INDEX(Product[Product Name],MATCH(Sales_Data[[#This Row],[ProductID]],Product[ProductID],0))</f>
        <v>Pirum UC-14</v>
      </c>
      <c r="L948">
        <f>1/COUNTIFS(Sales_Data[Product Name],Sales_Data[[#This Row],[Product Name]])</f>
        <v>6.6666666666666666E-2</v>
      </c>
      <c r="M948" t="str">
        <f>INDEX(Product[Category],MATCH(Sales_Data[[#This Row],[ProductID]],Product[ProductID],0))</f>
        <v>Urban</v>
      </c>
      <c r="N948" t="str">
        <f>INDEX(Product[Segment],MATCH(Sales_Data[[#This Row],[ProductID]],Product[ProductID],0))</f>
        <v>Convenience</v>
      </c>
      <c r="O948">
        <f>INDEX(Product[ManufacturerID],MATCH(Sales_Data[[#This Row],[ProductID]],Product[ProductID],0))</f>
        <v>10</v>
      </c>
      <c r="P948" s="5" t="str">
        <f>INDEX(Manufacturer[Manufacturer Name],MATCH(Sales_Data[[#This Row],[Manufacturer ID]],Manufacturer[ManufacturerID],0))</f>
        <v>Pirum</v>
      </c>
      <c r="Q948" s="5">
        <f>1/COUNTIFS(Sales_Data[Manufacturer Name],Sales_Data[[#This Row],[Manufacturer Name]])</f>
        <v>3.8022813688212928E-3</v>
      </c>
    </row>
    <row r="949" spans="1:17" x14ac:dyDescent="0.25">
      <c r="A949">
        <v>1212</v>
      </c>
      <c r="B949" s="2">
        <v>42145</v>
      </c>
      <c r="C949" s="2" t="str">
        <f>TEXT(Sales_Data[[#This Row],[Date]],"yyyy")</f>
        <v>2015</v>
      </c>
      <c r="D949" s="2" t="str">
        <f>TEXT(Sales_Data[[#This Row],[Date]],"mmmm")</f>
        <v>May</v>
      </c>
      <c r="E949" s="2" t="str">
        <f>TEXT(Sales_Data[[#This Row],[Date]],"dddd")</f>
        <v>Thursday</v>
      </c>
      <c r="F949" t="s">
        <v>1352</v>
      </c>
      <c r="G949">
        <v>1</v>
      </c>
      <c r="H949" s="3">
        <v>4661.37</v>
      </c>
      <c r="I949" t="s">
        <v>20</v>
      </c>
      <c r="J949" t="str">
        <f>INDEX(Location[State],MATCH(Sales_Data[[#This Row],[Zip]],Location[Zip],0))</f>
        <v>Alberta</v>
      </c>
      <c r="K949" t="str">
        <f>INDEX(Product[Product Name],MATCH(Sales_Data[[#This Row],[ProductID]],Product[ProductID],0))</f>
        <v>Pirum UC-14</v>
      </c>
      <c r="L949">
        <f>1/COUNTIFS(Sales_Data[Product Name],Sales_Data[[#This Row],[Product Name]])</f>
        <v>6.6666666666666666E-2</v>
      </c>
      <c r="M949" t="str">
        <f>INDEX(Product[Category],MATCH(Sales_Data[[#This Row],[ProductID]],Product[ProductID],0))</f>
        <v>Urban</v>
      </c>
      <c r="N949" t="str">
        <f>INDEX(Product[Segment],MATCH(Sales_Data[[#This Row],[ProductID]],Product[ProductID],0))</f>
        <v>Convenience</v>
      </c>
      <c r="O949">
        <f>INDEX(Product[ManufacturerID],MATCH(Sales_Data[[#This Row],[ProductID]],Product[ProductID],0))</f>
        <v>10</v>
      </c>
      <c r="P949" s="5" t="str">
        <f>INDEX(Manufacturer[Manufacturer Name],MATCH(Sales_Data[[#This Row],[Manufacturer ID]],Manufacturer[ManufacturerID],0))</f>
        <v>Pirum</v>
      </c>
      <c r="Q949" s="5">
        <f>1/COUNTIFS(Sales_Data[Manufacturer Name],Sales_Data[[#This Row],[Manufacturer Name]])</f>
        <v>3.8022813688212928E-3</v>
      </c>
    </row>
    <row r="950" spans="1:17" x14ac:dyDescent="0.25">
      <c r="A950">
        <v>1212</v>
      </c>
      <c r="B950" s="2">
        <v>42178</v>
      </c>
      <c r="C950" s="2" t="str">
        <f>TEXT(Sales_Data[[#This Row],[Date]],"yyyy")</f>
        <v>2015</v>
      </c>
      <c r="D950" s="2" t="str">
        <f>TEXT(Sales_Data[[#This Row],[Date]],"mmmm")</f>
        <v>June</v>
      </c>
      <c r="E950" s="2" t="str">
        <f>TEXT(Sales_Data[[#This Row],[Date]],"dddd")</f>
        <v>Tuesday</v>
      </c>
      <c r="F950" t="s">
        <v>990</v>
      </c>
      <c r="G950">
        <v>1</v>
      </c>
      <c r="H950" s="3">
        <v>4850.37</v>
      </c>
      <c r="I950" t="s">
        <v>20</v>
      </c>
      <c r="J950" t="str">
        <f>INDEX(Location[State],MATCH(Sales_Data[[#This Row],[Zip]],Location[Zip],0))</f>
        <v>Ontario</v>
      </c>
      <c r="K950" t="str">
        <f>INDEX(Product[Product Name],MATCH(Sales_Data[[#This Row],[ProductID]],Product[ProductID],0))</f>
        <v>Pirum UC-14</v>
      </c>
      <c r="L950">
        <f>1/COUNTIFS(Sales_Data[Product Name],Sales_Data[[#This Row],[Product Name]])</f>
        <v>6.6666666666666666E-2</v>
      </c>
      <c r="M950" t="str">
        <f>INDEX(Product[Category],MATCH(Sales_Data[[#This Row],[ProductID]],Product[ProductID],0))</f>
        <v>Urban</v>
      </c>
      <c r="N950" t="str">
        <f>INDEX(Product[Segment],MATCH(Sales_Data[[#This Row],[ProductID]],Product[ProductID],0))</f>
        <v>Convenience</v>
      </c>
      <c r="O950">
        <f>INDEX(Product[ManufacturerID],MATCH(Sales_Data[[#This Row],[ProductID]],Product[ProductID],0))</f>
        <v>10</v>
      </c>
      <c r="P950" s="5" t="str">
        <f>INDEX(Manufacturer[Manufacturer Name],MATCH(Sales_Data[[#This Row],[Manufacturer ID]],Manufacturer[ManufacturerID],0))</f>
        <v>Pirum</v>
      </c>
      <c r="Q950" s="5">
        <f>1/COUNTIFS(Sales_Data[Manufacturer Name],Sales_Data[[#This Row],[Manufacturer Name]])</f>
        <v>3.8022813688212928E-3</v>
      </c>
    </row>
    <row r="951" spans="1:17" x14ac:dyDescent="0.25">
      <c r="A951">
        <v>1212</v>
      </c>
      <c r="B951" s="2">
        <v>42172</v>
      </c>
      <c r="C951" s="2" t="str">
        <f>TEXT(Sales_Data[[#This Row],[Date]],"yyyy")</f>
        <v>2015</v>
      </c>
      <c r="D951" s="2" t="str">
        <f>TEXT(Sales_Data[[#This Row],[Date]],"mmmm")</f>
        <v>June</v>
      </c>
      <c r="E951" s="2" t="str">
        <f>TEXT(Sales_Data[[#This Row],[Date]],"dddd")</f>
        <v>Wednesday</v>
      </c>
      <c r="F951" t="s">
        <v>1327</v>
      </c>
      <c r="G951">
        <v>1</v>
      </c>
      <c r="H951" s="3">
        <v>4850.37</v>
      </c>
      <c r="I951" t="s">
        <v>20</v>
      </c>
      <c r="J951" t="str">
        <f>INDEX(Location[State],MATCH(Sales_Data[[#This Row],[Zip]],Location[Zip],0))</f>
        <v>Alberta</v>
      </c>
      <c r="K951" t="str">
        <f>INDEX(Product[Product Name],MATCH(Sales_Data[[#This Row],[ProductID]],Product[ProductID],0))</f>
        <v>Pirum UC-14</v>
      </c>
      <c r="L951">
        <f>1/COUNTIFS(Sales_Data[Product Name],Sales_Data[[#This Row],[Product Name]])</f>
        <v>6.6666666666666666E-2</v>
      </c>
      <c r="M951" t="str">
        <f>INDEX(Product[Category],MATCH(Sales_Data[[#This Row],[ProductID]],Product[ProductID],0))</f>
        <v>Urban</v>
      </c>
      <c r="N951" t="str">
        <f>INDEX(Product[Segment],MATCH(Sales_Data[[#This Row],[ProductID]],Product[ProductID],0))</f>
        <v>Convenience</v>
      </c>
      <c r="O951">
        <f>INDEX(Product[ManufacturerID],MATCH(Sales_Data[[#This Row],[ProductID]],Product[ProductID],0))</f>
        <v>10</v>
      </c>
      <c r="P951" s="5" t="str">
        <f>INDEX(Manufacturer[Manufacturer Name],MATCH(Sales_Data[[#This Row],[Manufacturer ID]],Manufacturer[ManufacturerID],0))</f>
        <v>Pirum</v>
      </c>
      <c r="Q951" s="5">
        <f>1/COUNTIFS(Sales_Data[Manufacturer Name],Sales_Data[[#This Row],[Manufacturer Name]])</f>
        <v>3.8022813688212928E-3</v>
      </c>
    </row>
    <row r="952" spans="1:17" x14ac:dyDescent="0.25">
      <c r="A952">
        <v>1217</v>
      </c>
      <c r="B952" s="2">
        <v>42113</v>
      </c>
      <c r="C952" s="2" t="str">
        <f>TEXT(Sales_Data[[#This Row],[Date]],"yyyy")</f>
        <v>2015</v>
      </c>
      <c r="D952" s="2" t="str">
        <f>TEXT(Sales_Data[[#This Row],[Date]],"mmmm")</f>
        <v>April</v>
      </c>
      <c r="E952" s="2" t="str">
        <f>TEXT(Sales_Data[[#This Row],[Date]],"dddd")</f>
        <v>Sunday</v>
      </c>
      <c r="F952" t="s">
        <v>840</v>
      </c>
      <c r="G952">
        <v>1</v>
      </c>
      <c r="H952" s="3">
        <v>6992.37</v>
      </c>
      <c r="I952" t="s">
        <v>20</v>
      </c>
      <c r="J952" t="str">
        <f>INDEX(Location[State],MATCH(Sales_Data[[#This Row],[Zip]],Location[Zip],0))</f>
        <v>Ontario</v>
      </c>
      <c r="K952" t="str">
        <f>INDEX(Product[Product Name],MATCH(Sales_Data[[#This Row],[ProductID]],Product[ProductID],0))</f>
        <v>Pirum UC-19</v>
      </c>
      <c r="L952">
        <f>1/COUNTIFS(Sales_Data[Product Name],Sales_Data[[#This Row],[Product Name]])</f>
        <v>1</v>
      </c>
      <c r="M952" t="str">
        <f>INDEX(Product[Category],MATCH(Sales_Data[[#This Row],[ProductID]],Product[ProductID],0))</f>
        <v>Urban</v>
      </c>
      <c r="N952" t="str">
        <f>INDEX(Product[Segment],MATCH(Sales_Data[[#This Row],[ProductID]],Product[ProductID],0))</f>
        <v>Convenience</v>
      </c>
      <c r="O952">
        <f>INDEX(Product[ManufacturerID],MATCH(Sales_Data[[#This Row],[ProductID]],Product[ProductID],0))</f>
        <v>10</v>
      </c>
      <c r="P952" s="5" t="str">
        <f>INDEX(Manufacturer[Manufacturer Name],MATCH(Sales_Data[[#This Row],[Manufacturer ID]],Manufacturer[ManufacturerID],0))</f>
        <v>Pirum</v>
      </c>
      <c r="Q952" s="5">
        <f>1/COUNTIFS(Sales_Data[Manufacturer Name],Sales_Data[[#This Row],[Manufacturer Name]])</f>
        <v>3.8022813688212928E-3</v>
      </c>
    </row>
    <row r="953" spans="1:17" x14ac:dyDescent="0.25">
      <c r="A953">
        <v>1220</v>
      </c>
      <c r="B953" s="2">
        <v>42180</v>
      </c>
      <c r="C953" s="2" t="str">
        <f>TEXT(Sales_Data[[#This Row],[Date]],"yyyy")</f>
        <v>2015</v>
      </c>
      <c r="D953" s="2" t="str">
        <f>TEXT(Sales_Data[[#This Row],[Date]],"mmmm")</f>
        <v>June</v>
      </c>
      <c r="E953" s="2" t="str">
        <f>TEXT(Sales_Data[[#This Row],[Date]],"dddd")</f>
        <v>Thursday</v>
      </c>
      <c r="F953" t="s">
        <v>1401</v>
      </c>
      <c r="G953">
        <v>1</v>
      </c>
      <c r="H953" s="3">
        <v>7748.37</v>
      </c>
      <c r="I953" t="s">
        <v>20</v>
      </c>
      <c r="J953" t="str">
        <f>INDEX(Location[State],MATCH(Sales_Data[[#This Row],[Zip]],Location[Zip],0))</f>
        <v>Alberta</v>
      </c>
      <c r="K953" t="str">
        <f>INDEX(Product[Product Name],MATCH(Sales_Data[[#This Row],[ProductID]],Product[ProductID],0))</f>
        <v>Pirum UC-22</v>
      </c>
      <c r="L953">
        <f>1/COUNTIFS(Sales_Data[Product Name],Sales_Data[[#This Row],[Product Name]])</f>
        <v>1</v>
      </c>
      <c r="M953" t="str">
        <f>INDEX(Product[Category],MATCH(Sales_Data[[#This Row],[ProductID]],Product[ProductID],0))</f>
        <v>Urban</v>
      </c>
      <c r="N953" t="str">
        <f>INDEX(Product[Segment],MATCH(Sales_Data[[#This Row],[ProductID]],Product[ProductID],0))</f>
        <v>Convenience</v>
      </c>
      <c r="O953">
        <f>INDEX(Product[ManufacturerID],MATCH(Sales_Data[[#This Row],[ProductID]],Product[ProductID],0))</f>
        <v>10</v>
      </c>
      <c r="P953" s="5" t="str">
        <f>INDEX(Manufacturer[Manufacturer Name],MATCH(Sales_Data[[#This Row],[Manufacturer ID]],Manufacturer[ManufacturerID],0))</f>
        <v>Pirum</v>
      </c>
      <c r="Q953" s="5">
        <f>1/COUNTIFS(Sales_Data[Manufacturer Name],Sales_Data[[#This Row],[Manufacturer Name]])</f>
        <v>3.8022813688212928E-3</v>
      </c>
    </row>
    <row r="954" spans="1:17" x14ac:dyDescent="0.25">
      <c r="A954">
        <v>1223</v>
      </c>
      <c r="B954" s="2">
        <v>42156</v>
      </c>
      <c r="C954" s="2" t="str">
        <f>TEXT(Sales_Data[[#This Row],[Date]],"yyyy")</f>
        <v>2015</v>
      </c>
      <c r="D954" s="2" t="str">
        <f>TEXT(Sales_Data[[#This Row],[Date]],"mmmm")</f>
        <v>June</v>
      </c>
      <c r="E954" s="2" t="str">
        <f>TEXT(Sales_Data[[#This Row],[Date]],"dddd")</f>
        <v>Monday</v>
      </c>
      <c r="F954" t="s">
        <v>949</v>
      </c>
      <c r="G954">
        <v>1</v>
      </c>
      <c r="H954" s="3">
        <v>4787.37</v>
      </c>
      <c r="I954" t="s">
        <v>20</v>
      </c>
      <c r="J954" t="str">
        <f>INDEX(Location[State],MATCH(Sales_Data[[#This Row],[Zip]],Location[Zip],0))</f>
        <v>Ontario</v>
      </c>
      <c r="K954" t="str">
        <f>INDEX(Product[Product Name],MATCH(Sales_Data[[#This Row],[ProductID]],Product[ProductID],0))</f>
        <v>Pirum UC-25</v>
      </c>
      <c r="L954">
        <f>1/COUNTIFS(Sales_Data[Product Name],Sales_Data[[#This Row],[Product Name]])</f>
        <v>0.1</v>
      </c>
      <c r="M954" t="str">
        <f>INDEX(Product[Category],MATCH(Sales_Data[[#This Row],[ProductID]],Product[ProductID],0))</f>
        <v>Urban</v>
      </c>
      <c r="N954" t="str">
        <f>INDEX(Product[Segment],MATCH(Sales_Data[[#This Row],[ProductID]],Product[ProductID],0))</f>
        <v>Convenience</v>
      </c>
      <c r="O954">
        <f>INDEX(Product[ManufacturerID],MATCH(Sales_Data[[#This Row],[ProductID]],Product[ProductID],0))</f>
        <v>10</v>
      </c>
      <c r="P954" s="5" t="str">
        <f>INDEX(Manufacturer[Manufacturer Name],MATCH(Sales_Data[[#This Row],[Manufacturer ID]],Manufacturer[ManufacturerID],0))</f>
        <v>Pirum</v>
      </c>
      <c r="Q954" s="5">
        <f>1/COUNTIFS(Sales_Data[Manufacturer Name],Sales_Data[[#This Row],[Manufacturer Name]])</f>
        <v>3.8022813688212928E-3</v>
      </c>
    </row>
    <row r="955" spans="1:17" x14ac:dyDescent="0.25">
      <c r="A955">
        <v>1223</v>
      </c>
      <c r="B955" s="2">
        <v>42149</v>
      </c>
      <c r="C955" s="2" t="str">
        <f>TEXT(Sales_Data[[#This Row],[Date]],"yyyy")</f>
        <v>2015</v>
      </c>
      <c r="D955" s="2" t="str">
        <f>TEXT(Sales_Data[[#This Row],[Date]],"mmmm")</f>
        <v>May</v>
      </c>
      <c r="E955" s="2" t="str">
        <f>TEXT(Sales_Data[[#This Row],[Date]],"dddd")</f>
        <v>Monday</v>
      </c>
      <c r="F955" t="s">
        <v>839</v>
      </c>
      <c r="G955">
        <v>1</v>
      </c>
      <c r="H955" s="3">
        <v>4787.37</v>
      </c>
      <c r="I955" t="s">
        <v>20</v>
      </c>
      <c r="J955" t="str">
        <f>INDEX(Location[State],MATCH(Sales_Data[[#This Row],[Zip]],Location[Zip],0))</f>
        <v>Ontario</v>
      </c>
      <c r="K955" t="str">
        <f>INDEX(Product[Product Name],MATCH(Sales_Data[[#This Row],[ProductID]],Product[ProductID],0))</f>
        <v>Pirum UC-25</v>
      </c>
      <c r="L955">
        <f>1/COUNTIFS(Sales_Data[Product Name],Sales_Data[[#This Row],[Product Name]])</f>
        <v>0.1</v>
      </c>
      <c r="M955" t="str">
        <f>INDEX(Product[Category],MATCH(Sales_Data[[#This Row],[ProductID]],Product[ProductID],0))</f>
        <v>Urban</v>
      </c>
      <c r="N955" t="str">
        <f>INDEX(Product[Segment],MATCH(Sales_Data[[#This Row],[ProductID]],Product[ProductID],0))</f>
        <v>Convenience</v>
      </c>
      <c r="O955">
        <f>INDEX(Product[ManufacturerID],MATCH(Sales_Data[[#This Row],[ProductID]],Product[ProductID],0))</f>
        <v>10</v>
      </c>
      <c r="P955" s="5" t="str">
        <f>INDEX(Manufacturer[Manufacturer Name],MATCH(Sales_Data[[#This Row],[Manufacturer ID]],Manufacturer[ManufacturerID],0))</f>
        <v>Pirum</v>
      </c>
      <c r="Q955" s="5">
        <f>1/COUNTIFS(Sales_Data[Manufacturer Name],Sales_Data[[#This Row],[Manufacturer Name]])</f>
        <v>3.8022813688212928E-3</v>
      </c>
    </row>
    <row r="956" spans="1:17" x14ac:dyDescent="0.25">
      <c r="A956">
        <v>1223</v>
      </c>
      <c r="B956" s="2">
        <v>42094</v>
      </c>
      <c r="C956" s="2" t="str">
        <f>TEXT(Sales_Data[[#This Row],[Date]],"yyyy")</f>
        <v>2015</v>
      </c>
      <c r="D956" s="2" t="str">
        <f>TEXT(Sales_Data[[#This Row],[Date]],"mmmm")</f>
        <v>March</v>
      </c>
      <c r="E956" s="2" t="str">
        <f>TEXT(Sales_Data[[#This Row],[Date]],"dddd")</f>
        <v>Tuesday</v>
      </c>
      <c r="F956" t="s">
        <v>391</v>
      </c>
      <c r="G956">
        <v>1</v>
      </c>
      <c r="H956" s="3">
        <v>4787.37</v>
      </c>
      <c r="I956" t="s">
        <v>20</v>
      </c>
      <c r="J956" t="str">
        <f>INDEX(Location[State],MATCH(Sales_Data[[#This Row],[Zip]],Location[Zip],0))</f>
        <v>Quebec</v>
      </c>
      <c r="K956" t="str">
        <f>INDEX(Product[Product Name],MATCH(Sales_Data[[#This Row],[ProductID]],Product[ProductID],0))</f>
        <v>Pirum UC-25</v>
      </c>
      <c r="L956">
        <f>1/COUNTIFS(Sales_Data[Product Name],Sales_Data[[#This Row],[Product Name]])</f>
        <v>0.1</v>
      </c>
      <c r="M956" t="str">
        <f>INDEX(Product[Category],MATCH(Sales_Data[[#This Row],[ProductID]],Product[ProductID],0))</f>
        <v>Urban</v>
      </c>
      <c r="N956" t="str">
        <f>INDEX(Product[Segment],MATCH(Sales_Data[[#This Row],[ProductID]],Product[ProductID],0))</f>
        <v>Convenience</v>
      </c>
      <c r="O956">
        <f>INDEX(Product[ManufacturerID],MATCH(Sales_Data[[#This Row],[ProductID]],Product[ProductID],0))</f>
        <v>10</v>
      </c>
      <c r="P956" s="5" t="str">
        <f>INDEX(Manufacturer[Manufacturer Name],MATCH(Sales_Data[[#This Row],[Manufacturer ID]],Manufacturer[ManufacturerID],0))</f>
        <v>Pirum</v>
      </c>
      <c r="Q956" s="5">
        <f>1/COUNTIFS(Sales_Data[Manufacturer Name],Sales_Data[[#This Row],[Manufacturer Name]])</f>
        <v>3.8022813688212928E-3</v>
      </c>
    </row>
    <row r="957" spans="1:17" x14ac:dyDescent="0.25">
      <c r="A957">
        <v>1223</v>
      </c>
      <c r="B957" s="2">
        <v>42117</v>
      </c>
      <c r="C957" s="2" t="str">
        <f>TEXT(Sales_Data[[#This Row],[Date]],"yyyy")</f>
        <v>2015</v>
      </c>
      <c r="D957" s="2" t="str">
        <f>TEXT(Sales_Data[[#This Row],[Date]],"mmmm")</f>
        <v>April</v>
      </c>
      <c r="E957" s="2" t="str">
        <f>TEXT(Sales_Data[[#This Row],[Date]],"dddd")</f>
        <v>Thursday</v>
      </c>
      <c r="F957" t="s">
        <v>973</v>
      </c>
      <c r="G957">
        <v>1</v>
      </c>
      <c r="H957" s="3">
        <v>4787.37</v>
      </c>
      <c r="I957" t="s">
        <v>20</v>
      </c>
      <c r="J957" t="str">
        <f>INDEX(Location[State],MATCH(Sales_Data[[#This Row],[Zip]],Location[Zip],0))</f>
        <v>Ontario</v>
      </c>
      <c r="K957" t="str">
        <f>INDEX(Product[Product Name],MATCH(Sales_Data[[#This Row],[ProductID]],Product[ProductID],0))</f>
        <v>Pirum UC-25</v>
      </c>
      <c r="L957">
        <f>1/COUNTIFS(Sales_Data[Product Name],Sales_Data[[#This Row],[Product Name]])</f>
        <v>0.1</v>
      </c>
      <c r="M957" t="str">
        <f>INDEX(Product[Category],MATCH(Sales_Data[[#This Row],[ProductID]],Product[ProductID],0))</f>
        <v>Urban</v>
      </c>
      <c r="N957" t="str">
        <f>INDEX(Product[Segment],MATCH(Sales_Data[[#This Row],[ProductID]],Product[ProductID],0))</f>
        <v>Convenience</v>
      </c>
      <c r="O957">
        <f>INDEX(Product[ManufacturerID],MATCH(Sales_Data[[#This Row],[ProductID]],Product[ProductID],0))</f>
        <v>10</v>
      </c>
      <c r="P957" s="5" t="str">
        <f>INDEX(Manufacturer[Manufacturer Name],MATCH(Sales_Data[[#This Row],[Manufacturer ID]],Manufacturer[ManufacturerID],0))</f>
        <v>Pirum</v>
      </c>
      <c r="Q957" s="5">
        <f>1/COUNTIFS(Sales_Data[Manufacturer Name],Sales_Data[[#This Row],[Manufacturer Name]])</f>
        <v>3.8022813688212928E-3</v>
      </c>
    </row>
    <row r="958" spans="1:17" x14ac:dyDescent="0.25">
      <c r="A958">
        <v>1223</v>
      </c>
      <c r="B958" s="2">
        <v>42117</v>
      </c>
      <c r="C958" s="2" t="str">
        <f>TEXT(Sales_Data[[#This Row],[Date]],"yyyy")</f>
        <v>2015</v>
      </c>
      <c r="D958" s="2" t="str">
        <f>TEXT(Sales_Data[[#This Row],[Date]],"mmmm")</f>
        <v>April</v>
      </c>
      <c r="E958" s="2" t="str">
        <f>TEXT(Sales_Data[[#This Row],[Date]],"dddd")</f>
        <v>Thursday</v>
      </c>
      <c r="F958" t="s">
        <v>1398</v>
      </c>
      <c r="G958">
        <v>1</v>
      </c>
      <c r="H958" s="3">
        <v>4787.37</v>
      </c>
      <c r="I958" t="s">
        <v>20</v>
      </c>
      <c r="J958" t="str">
        <f>INDEX(Location[State],MATCH(Sales_Data[[#This Row],[Zip]],Location[Zip],0))</f>
        <v>Alberta</v>
      </c>
      <c r="K958" t="str">
        <f>INDEX(Product[Product Name],MATCH(Sales_Data[[#This Row],[ProductID]],Product[ProductID],0))</f>
        <v>Pirum UC-25</v>
      </c>
      <c r="L958">
        <f>1/COUNTIFS(Sales_Data[Product Name],Sales_Data[[#This Row],[Product Name]])</f>
        <v>0.1</v>
      </c>
      <c r="M958" t="str">
        <f>INDEX(Product[Category],MATCH(Sales_Data[[#This Row],[ProductID]],Product[ProductID],0))</f>
        <v>Urban</v>
      </c>
      <c r="N958" t="str">
        <f>INDEX(Product[Segment],MATCH(Sales_Data[[#This Row],[ProductID]],Product[ProductID],0))</f>
        <v>Convenience</v>
      </c>
      <c r="O958">
        <f>INDEX(Product[ManufacturerID],MATCH(Sales_Data[[#This Row],[ProductID]],Product[ProductID],0))</f>
        <v>10</v>
      </c>
      <c r="P958" s="5" t="str">
        <f>INDEX(Manufacturer[Manufacturer Name],MATCH(Sales_Data[[#This Row],[Manufacturer ID]],Manufacturer[ManufacturerID],0))</f>
        <v>Pirum</v>
      </c>
      <c r="Q958" s="5">
        <f>1/COUNTIFS(Sales_Data[Manufacturer Name],Sales_Data[[#This Row],[Manufacturer Name]])</f>
        <v>3.8022813688212928E-3</v>
      </c>
    </row>
    <row r="959" spans="1:17" x14ac:dyDescent="0.25">
      <c r="A959">
        <v>1223</v>
      </c>
      <c r="B959" s="2">
        <v>42072</v>
      </c>
      <c r="C959" s="2" t="str">
        <f>TEXT(Sales_Data[[#This Row],[Date]],"yyyy")</f>
        <v>2015</v>
      </c>
      <c r="D959" s="2" t="str">
        <f>TEXT(Sales_Data[[#This Row],[Date]],"mmmm")</f>
        <v>March</v>
      </c>
      <c r="E959" s="2" t="str">
        <f>TEXT(Sales_Data[[#This Row],[Date]],"dddd")</f>
        <v>Monday</v>
      </c>
      <c r="F959" t="s">
        <v>1564</v>
      </c>
      <c r="G959">
        <v>1</v>
      </c>
      <c r="H959" s="3">
        <v>4787.37</v>
      </c>
      <c r="I959" t="s">
        <v>20</v>
      </c>
      <c r="J959" t="str">
        <f>INDEX(Location[State],MATCH(Sales_Data[[#This Row],[Zip]],Location[Zip],0))</f>
        <v>British Columbia</v>
      </c>
      <c r="K959" t="str">
        <f>INDEX(Product[Product Name],MATCH(Sales_Data[[#This Row],[ProductID]],Product[ProductID],0))</f>
        <v>Pirum UC-25</v>
      </c>
      <c r="L959">
        <f>1/COUNTIFS(Sales_Data[Product Name],Sales_Data[[#This Row],[Product Name]])</f>
        <v>0.1</v>
      </c>
      <c r="M959" t="str">
        <f>INDEX(Product[Category],MATCH(Sales_Data[[#This Row],[ProductID]],Product[ProductID],0))</f>
        <v>Urban</v>
      </c>
      <c r="N959" t="str">
        <f>INDEX(Product[Segment],MATCH(Sales_Data[[#This Row],[ProductID]],Product[ProductID],0))</f>
        <v>Convenience</v>
      </c>
      <c r="O959">
        <f>INDEX(Product[ManufacturerID],MATCH(Sales_Data[[#This Row],[ProductID]],Product[ProductID],0))</f>
        <v>10</v>
      </c>
      <c r="P959" s="5" t="str">
        <f>INDEX(Manufacturer[Manufacturer Name],MATCH(Sales_Data[[#This Row],[Manufacturer ID]],Manufacturer[ManufacturerID],0))</f>
        <v>Pirum</v>
      </c>
      <c r="Q959" s="5">
        <f>1/COUNTIFS(Sales_Data[Manufacturer Name],Sales_Data[[#This Row],[Manufacturer Name]])</f>
        <v>3.8022813688212928E-3</v>
      </c>
    </row>
    <row r="960" spans="1:17" x14ac:dyDescent="0.25">
      <c r="A960">
        <v>1223</v>
      </c>
      <c r="B960" s="2">
        <v>42130</v>
      </c>
      <c r="C960" s="2" t="str">
        <f>TEXT(Sales_Data[[#This Row],[Date]],"yyyy")</f>
        <v>2015</v>
      </c>
      <c r="D960" s="2" t="str">
        <f>TEXT(Sales_Data[[#This Row],[Date]],"mmmm")</f>
        <v>May</v>
      </c>
      <c r="E960" s="2" t="str">
        <f>TEXT(Sales_Data[[#This Row],[Date]],"dddd")</f>
        <v>Wednesday</v>
      </c>
      <c r="F960" t="s">
        <v>957</v>
      </c>
      <c r="G960">
        <v>1</v>
      </c>
      <c r="H960" s="3">
        <v>4787.37</v>
      </c>
      <c r="I960" t="s">
        <v>20</v>
      </c>
      <c r="J960" t="str">
        <f>INDEX(Location[State],MATCH(Sales_Data[[#This Row],[Zip]],Location[Zip],0))</f>
        <v>Ontario</v>
      </c>
      <c r="K960" t="str">
        <f>INDEX(Product[Product Name],MATCH(Sales_Data[[#This Row],[ProductID]],Product[ProductID],0))</f>
        <v>Pirum UC-25</v>
      </c>
      <c r="L960">
        <f>1/COUNTIFS(Sales_Data[Product Name],Sales_Data[[#This Row],[Product Name]])</f>
        <v>0.1</v>
      </c>
      <c r="M960" t="str">
        <f>INDEX(Product[Category],MATCH(Sales_Data[[#This Row],[ProductID]],Product[ProductID],0))</f>
        <v>Urban</v>
      </c>
      <c r="N960" t="str">
        <f>INDEX(Product[Segment],MATCH(Sales_Data[[#This Row],[ProductID]],Product[ProductID],0))</f>
        <v>Convenience</v>
      </c>
      <c r="O960">
        <f>INDEX(Product[ManufacturerID],MATCH(Sales_Data[[#This Row],[ProductID]],Product[ProductID],0))</f>
        <v>10</v>
      </c>
      <c r="P960" s="5" t="str">
        <f>INDEX(Manufacturer[Manufacturer Name],MATCH(Sales_Data[[#This Row],[Manufacturer ID]],Manufacturer[ManufacturerID],0))</f>
        <v>Pirum</v>
      </c>
      <c r="Q960" s="5">
        <f>1/COUNTIFS(Sales_Data[Manufacturer Name],Sales_Data[[#This Row],[Manufacturer Name]])</f>
        <v>3.8022813688212928E-3</v>
      </c>
    </row>
    <row r="961" spans="1:17" x14ac:dyDescent="0.25">
      <c r="A961">
        <v>1223</v>
      </c>
      <c r="B961" s="2">
        <v>42107</v>
      </c>
      <c r="C961" s="2" t="str">
        <f>TEXT(Sales_Data[[#This Row],[Date]],"yyyy")</f>
        <v>2015</v>
      </c>
      <c r="D961" s="2" t="str">
        <f>TEXT(Sales_Data[[#This Row],[Date]],"mmmm")</f>
        <v>April</v>
      </c>
      <c r="E961" s="2" t="str">
        <f>TEXT(Sales_Data[[#This Row],[Date]],"dddd")</f>
        <v>Monday</v>
      </c>
      <c r="F961" t="s">
        <v>838</v>
      </c>
      <c r="G961">
        <v>1</v>
      </c>
      <c r="H961" s="3">
        <v>4787.37</v>
      </c>
      <c r="I961" t="s">
        <v>20</v>
      </c>
      <c r="J961" t="str">
        <f>INDEX(Location[State],MATCH(Sales_Data[[#This Row],[Zip]],Location[Zip],0))</f>
        <v>Ontario</v>
      </c>
      <c r="K961" t="str">
        <f>INDEX(Product[Product Name],MATCH(Sales_Data[[#This Row],[ProductID]],Product[ProductID],0))</f>
        <v>Pirum UC-25</v>
      </c>
      <c r="L961">
        <f>1/COUNTIFS(Sales_Data[Product Name],Sales_Data[[#This Row],[Product Name]])</f>
        <v>0.1</v>
      </c>
      <c r="M961" t="str">
        <f>INDEX(Product[Category],MATCH(Sales_Data[[#This Row],[ProductID]],Product[ProductID],0))</f>
        <v>Urban</v>
      </c>
      <c r="N961" t="str">
        <f>INDEX(Product[Segment],MATCH(Sales_Data[[#This Row],[ProductID]],Product[ProductID],0))</f>
        <v>Convenience</v>
      </c>
      <c r="O961">
        <f>INDEX(Product[ManufacturerID],MATCH(Sales_Data[[#This Row],[ProductID]],Product[ProductID],0))</f>
        <v>10</v>
      </c>
      <c r="P961" s="5" t="str">
        <f>INDEX(Manufacturer[Manufacturer Name],MATCH(Sales_Data[[#This Row],[Manufacturer ID]],Manufacturer[ManufacturerID],0))</f>
        <v>Pirum</v>
      </c>
      <c r="Q961" s="5">
        <f>1/COUNTIFS(Sales_Data[Manufacturer Name],Sales_Data[[#This Row],[Manufacturer Name]])</f>
        <v>3.8022813688212928E-3</v>
      </c>
    </row>
    <row r="962" spans="1:17" x14ac:dyDescent="0.25">
      <c r="A962">
        <v>1223</v>
      </c>
      <c r="B962" s="2">
        <v>42117</v>
      </c>
      <c r="C962" s="2" t="str">
        <f>TEXT(Sales_Data[[#This Row],[Date]],"yyyy")</f>
        <v>2015</v>
      </c>
      <c r="D962" s="2" t="str">
        <f>TEXT(Sales_Data[[#This Row],[Date]],"mmmm")</f>
        <v>April</v>
      </c>
      <c r="E962" s="2" t="str">
        <f>TEXT(Sales_Data[[#This Row],[Date]],"dddd")</f>
        <v>Thursday</v>
      </c>
      <c r="F962" t="s">
        <v>1403</v>
      </c>
      <c r="G962">
        <v>1</v>
      </c>
      <c r="H962" s="3">
        <v>4787.37</v>
      </c>
      <c r="I962" t="s">
        <v>20</v>
      </c>
      <c r="J962" t="str">
        <f>INDEX(Location[State],MATCH(Sales_Data[[#This Row],[Zip]],Location[Zip],0))</f>
        <v>Alberta</v>
      </c>
      <c r="K962" t="str">
        <f>INDEX(Product[Product Name],MATCH(Sales_Data[[#This Row],[ProductID]],Product[ProductID],0))</f>
        <v>Pirum UC-25</v>
      </c>
      <c r="L962">
        <f>1/COUNTIFS(Sales_Data[Product Name],Sales_Data[[#This Row],[Product Name]])</f>
        <v>0.1</v>
      </c>
      <c r="M962" t="str">
        <f>INDEX(Product[Category],MATCH(Sales_Data[[#This Row],[ProductID]],Product[ProductID],0))</f>
        <v>Urban</v>
      </c>
      <c r="N962" t="str">
        <f>INDEX(Product[Segment],MATCH(Sales_Data[[#This Row],[ProductID]],Product[ProductID],0))</f>
        <v>Convenience</v>
      </c>
      <c r="O962">
        <f>INDEX(Product[ManufacturerID],MATCH(Sales_Data[[#This Row],[ProductID]],Product[ProductID],0))</f>
        <v>10</v>
      </c>
      <c r="P962" s="5" t="str">
        <f>INDEX(Manufacturer[Manufacturer Name],MATCH(Sales_Data[[#This Row],[Manufacturer ID]],Manufacturer[ManufacturerID],0))</f>
        <v>Pirum</v>
      </c>
      <c r="Q962" s="5">
        <f>1/COUNTIFS(Sales_Data[Manufacturer Name],Sales_Data[[#This Row],[Manufacturer Name]])</f>
        <v>3.8022813688212928E-3</v>
      </c>
    </row>
    <row r="963" spans="1:17" x14ac:dyDescent="0.25">
      <c r="A963">
        <v>1223</v>
      </c>
      <c r="B963" s="2">
        <v>42131</v>
      </c>
      <c r="C963" s="2" t="str">
        <f>TEXT(Sales_Data[[#This Row],[Date]],"yyyy")</f>
        <v>2015</v>
      </c>
      <c r="D963" s="2" t="str">
        <f>TEXT(Sales_Data[[#This Row],[Date]],"mmmm")</f>
        <v>May</v>
      </c>
      <c r="E963" s="2" t="str">
        <f>TEXT(Sales_Data[[#This Row],[Date]],"dddd")</f>
        <v>Thursday</v>
      </c>
      <c r="F963" t="s">
        <v>1400</v>
      </c>
      <c r="G963">
        <v>1</v>
      </c>
      <c r="H963" s="3">
        <v>4787.37</v>
      </c>
      <c r="I963" t="s">
        <v>20</v>
      </c>
      <c r="J963" t="str">
        <f>INDEX(Location[State],MATCH(Sales_Data[[#This Row],[Zip]],Location[Zip],0))</f>
        <v>Alberta</v>
      </c>
      <c r="K963" t="str">
        <f>INDEX(Product[Product Name],MATCH(Sales_Data[[#This Row],[ProductID]],Product[ProductID],0))</f>
        <v>Pirum UC-25</v>
      </c>
      <c r="L963">
        <f>1/COUNTIFS(Sales_Data[Product Name],Sales_Data[[#This Row],[Product Name]])</f>
        <v>0.1</v>
      </c>
      <c r="M963" t="str">
        <f>INDEX(Product[Category],MATCH(Sales_Data[[#This Row],[ProductID]],Product[ProductID],0))</f>
        <v>Urban</v>
      </c>
      <c r="N963" t="str">
        <f>INDEX(Product[Segment],MATCH(Sales_Data[[#This Row],[ProductID]],Product[ProductID],0))</f>
        <v>Convenience</v>
      </c>
      <c r="O963">
        <f>INDEX(Product[ManufacturerID],MATCH(Sales_Data[[#This Row],[ProductID]],Product[ProductID],0))</f>
        <v>10</v>
      </c>
      <c r="P963" s="5" t="str">
        <f>INDEX(Manufacturer[Manufacturer Name],MATCH(Sales_Data[[#This Row],[Manufacturer ID]],Manufacturer[ManufacturerID],0))</f>
        <v>Pirum</v>
      </c>
      <c r="Q963" s="5">
        <f>1/COUNTIFS(Sales_Data[Manufacturer Name],Sales_Data[[#This Row],[Manufacturer Name]])</f>
        <v>3.8022813688212928E-3</v>
      </c>
    </row>
    <row r="964" spans="1:17" x14ac:dyDescent="0.25">
      <c r="A964">
        <v>1226</v>
      </c>
      <c r="B964" s="2">
        <v>42156</v>
      </c>
      <c r="C964" s="2" t="str">
        <f>TEXT(Sales_Data[[#This Row],[Date]],"yyyy")</f>
        <v>2015</v>
      </c>
      <c r="D964" s="2" t="str">
        <f>TEXT(Sales_Data[[#This Row],[Date]],"mmmm")</f>
        <v>June</v>
      </c>
      <c r="E964" s="2" t="str">
        <f>TEXT(Sales_Data[[#This Row],[Date]],"dddd")</f>
        <v>Monday</v>
      </c>
      <c r="F964" t="s">
        <v>839</v>
      </c>
      <c r="G964">
        <v>1</v>
      </c>
      <c r="H964" s="3">
        <v>6866.37</v>
      </c>
      <c r="I964" t="s">
        <v>20</v>
      </c>
      <c r="J964" t="str">
        <f>INDEX(Location[State],MATCH(Sales_Data[[#This Row],[Zip]],Location[Zip],0))</f>
        <v>Ontario</v>
      </c>
      <c r="K964" t="str">
        <f>INDEX(Product[Product Name],MATCH(Sales_Data[[#This Row],[ProductID]],Product[ProductID],0))</f>
        <v>Pirum UC-28</v>
      </c>
      <c r="L964">
        <f>1/COUNTIFS(Sales_Data[Product Name],Sales_Data[[#This Row],[Product Name]])</f>
        <v>0.5</v>
      </c>
      <c r="M964" t="str">
        <f>INDEX(Product[Category],MATCH(Sales_Data[[#This Row],[ProductID]],Product[ProductID],0))</f>
        <v>Urban</v>
      </c>
      <c r="N964" t="str">
        <f>INDEX(Product[Segment],MATCH(Sales_Data[[#This Row],[ProductID]],Product[ProductID],0))</f>
        <v>Convenience</v>
      </c>
      <c r="O964">
        <f>INDEX(Product[ManufacturerID],MATCH(Sales_Data[[#This Row],[ProductID]],Product[ProductID],0))</f>
        <v>10</v>
      </c>
      <c r="P964" s="5" t="str">
        <f>INDEX(Manufacturer[Manufacturer Name],MATCH(Sales_Data[[#This Row],[Manufacturer ID]],Manufacturer[ManufacturerID],0))</f>
        <v>Pirum</v>
      </c>
      <c r="Q964" s="5">
        <f>1/COUNTIFS(Sales_Data[Manufacturer Name],Sales_Data[[#This Row],[Manufacturer Name]])</f>
        <v>3.8022813688212928E-3</v>
      </c>
    </row>
    <row r="965" spans="1:17" x14ac:dyDescent="0.25">
      <c r="A965">
        <v>1226</v>
      </c>
      <c r="B965" s="2">
        <v>42075</v>
      </c>
      <c r="C965" s="2" t="str">
        <f>TEXT(Sales_Data[[#This Row],[Date]],"yyyy")</f>
        <v>2015</v>
      </c>
      <c r="D965" s="2" t="str">
        <f>TEXT(Sales_Data[[#This Row],[Date]],"mmmm")</f>
        <v>March</v>
      </c>
      <c r="E965" s="2" t="str">
        <f>TEXT(Sales_Data[[#This Row],[Date]],"dddd")</f>
        <v>Thursday</v>
      </c>
      <c r="F965" t="s">
        <v>685</v>
      </c>
      <c r="G965">
        <v>1</v>
      </c>
      <c r="H965" s="3">
        <v>6866.37</v>
      </c>
      <c r="I965" t="s">
        <v>20</v>
      </c>
      <c r="J965" t="str">
        <f>INDEX(Location[State],MATCH(Sales_Data[[#This Row],[Zip]],Location[Zip],0))</f>
        <v>Ontario</v>
      </c>
      <c r="K965" t="str">
        <f>INDEX(Product[Product Name],MATCH(Sales_Data[[#This Row],[ProductID]],Product[ProductID],0))</f>
        <v>Pirum UC-28</v>
      </c>
      <c r="L965">
        <f>1/COUNTIFS(Sales_Data[Product Name],Sales_Data[[#This Row],[Product Name]])</f>
        <v>0.5</v>
      </c>
      <c r="M965" t="str">
        <f>INDEX(Product[Category],MATCH(Sales_Data[[#This Row],[ProductID]],Product[ProductID],0))</f>
        <v>Urban</v>
      </c>
      <c r="N965" t="str">
        <f>INDEX(Product[Segment],MATCH(Sales_Data[[#This Row],[ProductID]],Product[ProductID],0))</f>
        <v>Convenience</v>
      </c>
      <c r="O965">
        <f>INDEX(Product[ManufacturerID],MATCH(Sales_Data[[#This Row],[ProductID]],Product[ProductID],0))</f>
        <v>10</v>
      </c>
      <c r="P965" s="5" t="str">
        <f>INDEX(Manufacturer[Manufacturer Name],MATCH(Sales_Data[[#This Row],[Manufacturer ID]],Manufacturer[ManufacturerID],0))</f>
        <v>Pirum</v>
      </c>
      <c r="Q965" s="5">
        <f>1/COUNTIFS(Sales_Data[Manufacturer Name],Sales_Data[[#This Row],[Manufacturer Name]])</f>
        <v>3.8022813688212928E-3</v>
      </c>
    </row>
    <row r="966" spans="1:17" x14ac:dyDescent="0.25">
      <c r="A966">
        <v>1228</v>
      </c>
      <c r="B966" s="2">
        <v>42079</v>
      </c>
      <c r="C966" s="2" t="str">
        <f>TEXT(Sales_Data[[#This Row],[Date]],"yyyy")</f>
        <v>2015</v>
      </c>
      <c r="D966" s="2" t="str">
        <f>TEXT(Sales_Data[[#This Row],[Date]],"mmmm")</f>
        <v>March</v>
      </c>
      <c r="E966" s="2" t="str">
        <f>TEXT(Sales_Data[[#This Row],[Date]],"dddd")</f>
        <v>Monday</v>
      </c>
      <c r="F966" t="s">
        <v>1559</v>
      </c>
      <c r="G966">
        <v>1</v>
      </c>
      <c r="H966" s="3">
        <v>1763.37</v>
      </c>
      <c r="I966" t="s">
        <v>20</v>
      </c>
      <c r="J966" t="str">
        <f>INDEX(Location[State],MATCH(Sales_Data[[#This Row],[Zip]],Location[Zip],0))</f>
        <v>British Columbia</v>
      </c>
      <c r="K966" t="str">
        <f>INDEX(Product[Product Name],MATCH(Sales_Data[[#This Row],[ProductID]],Product[ProductID],0))</f>
        <v>Pirum UC-30</v>
      </c>
      <c r="L966">
        <f>1/COUNTIFS(Sales_Data[Product Name],Sales_Data[[#This Row],[Product Name]])</f>
        <v>0.33333333333333331</v>
      </c>
      <c r="M966" t="str">
        <f>INDEX(Product[Category],MATCH(Sales_Data[[#This Row],[ProductID]],Product[ProductID],0))</f>
        <v>Urban</v>
      </c>
      <c r="N966" t="str">
        <f>INDEX(Product[Segment],MATCH(Sales_Data[[#This Row],[ProductID]],Product[ProductID],0))</f>
        <v>Convenience</v>
      </c>
      <c r="O966">
        <f>INDEX(Product[ManufacturerID],MATCH(Sales_Data[[#This Row],[ProductID]],Product[ProductID],0))</f>
        <v>10</v>
      </c>
      <c r="P966" s="5" t="str">
        <f>INDEX(Manufacturer[Manufacturer Name],MATCH(Sales_Data[[#This Row],[Manufacturer ID]],Manufacturer[ManufacturerID],0))</f>
        <v>Pirum</v>
      </c>
      <c r="Q966" s="5">
        <f>1/COUNTIFS(Sales_Data[Manufacturer Name],Sales_Data[[#This Row],[Manufacturer Name]])</f>
        <v>3.8022813688212928E-3</v>
      </c>
    </row>
    <row r="967" spans="1:17" x14ac:dyDescent="0.25">
      <c r="A967">
        <v>1228</v>
      </c>
      <c r="B967" s="2">
        <v>42094</v>
      </c>
      <c r="C967" s="2" t="str">
        <f>TEXT(Sales_Data[[#This Row],[Date]],"yyyy")</f>
        <v>2015</v>
      </c>
      <c r="D967" s="2" t="str">
        <f>TEXT(Sales_Data[[#This Row],[Date]],"mmmm")</f>
        <v>March</v>
      </c>
      <c r="E967" s="2" t="str">
        <f>TEXT(Sales_Data[[#This Row],[Date]],"dddd")</f>
        <v>Tuesday</v>
      </c>
      <c r="F967" t="s">
        <v>1576</v>
      </c>
      <c r="G967">
        <v>1</v>
      </c>
      <c r="H967" s="3">
        <v>1763.37</v>
      </c>
      <c r="I967" t="s">
        <v>20</v>
      </c>
      <c r="J967" t="str">
        <f>INDEX(Location[State],MATCH(Sales_Data[[#This Row],[Zip]],Location[Zip],0))</f>
        <v>British Columbia</v>
      </c>
      <c r="K967" t="str">
        <f>INDEX(Product[Product Name],MATCH(Sales_Data[[#This Row],[ProductID]],Product[ProductID],0))</f>
        <v>Pirum UC-30</v>
      </c>
      <c r="L967">
        <f>1/COUNTIFS(Sales_Data[Product Name],Sales_Data[[#This Row],[Product Name]])</f>
        <v>0.33333333333333331</v>
      </c>
      <c r="M967" t="str">
        <f>INDEX(Product[Category],MATCH(Sales_Data[[#This Row],[ProductID]],Product[ProductID],0))</f>
        <v>Urban</v>
      </c>
      <c r="N967" t="str">
        <f>INDEX(Product[Segment],MATCH(Sales_Data[[#This Row],[ProductID]],Product[ProductID],0))</f>
        <v>Convenience</v>
      </c>
      <c r="O967">
        <f>INDEX(Product[ManufacturerID],MATCH(Sales_Data[[#This Row],[ProductID]],Product[ProductID],0))</f>
        <v>10</v>
      </c>
      <c r="P967" s="5" t="str">
        <f>INDEX(Manufacturer[Manufacturer Name],MATCH(Sales_Data[[#This Row],[Manufacturer ID]],Manufacturer[ManufacturerID],0))</f>
        <v>Pirum</v>
      </c>
      <c r="Q967" s="5">
        <f>1/COUNTIFS(Sales_Data[Manufacturer Name],Sales_Data[[#This Row],[Manufacturer Name]])</f>
        <v>3.8022813688212928E-3</v>
      </c>
    </row>
    <row r="968" spans="1:17" x14ac:dyDescent="0.25">
      <c r="A968">
        <v>1228</v>
      </c>
      <c r="B968" s="2">
        <v>42093</v>
      </c>
      <c r="C968" s="2" t="str">
        <f>TEXT(Sales_Data[[#This Row],[Date]],"yyyy")</f>
        <v>2015</v>
      </c>
      <c r="D968" s="2" t="str">
        <f>TEXT(Sales_Data[[#This Row],[Date]],"mmmm")</f>
        <v>March</v>
      </c>
      <c r="E968" s="2" t="str">
        <f>TEXT(Sales_Data[[#This Row],[Date]],"dddd")</f>
        <v>Monday</v>
      </c>
      <c r="F968" t="s">
        <v>1600</v>
      </c>
      <c r="G968">
        <v>1</v>
      </c>
      <c r="H968" s="3">
        <v>1763.37</v>
      </c>
      <c r="I968" t="s">
        <v>20</v>
      </c>
      <c r="J968" t="str">
        <f>INDEX(Location[State],MATCH(Sales_Data[[#This Row],[Zip]],Location[Zip],0))</f>
        <v>British Columbia</v>
      </c>
      <c r="K968" t="str">
        <f>INDEX(Product[Product Name],MATCH(Sales_Data[[#This Row],[ProductID]],Product[ProductID],0))</f>
        <v>Pirum UC-30</v>
      </c>
      <c r="L968">
        <f>1/COUNTIFS(Sales_Data[Product Name],Sales_Data[[#This Row],[Product Name]])</f>
        <v>0.33333333333333331</v>
      </c>
      <c r="M968" t="str">
        <f>INDEX(Product[Category],MATCH(Sales_Data[[#This Row],[ProductID]],Product[ProductID],0))</f>
        <v>Urban</v>
      </c>
      <c r="N968" t="str">
        <f>INDEX(Product[Segment],MATCH(Sales_Data[[#This Row],[ProductID]],Product[ProductID],0))</f>
        <v>Convenience</v>
      </c>
      <c r="O968">
        <f>INDEX(Product[ManufacturerID],MATCH(Sales_Data[[#This Row],[ProductID]],Product[ProductID],0))</f>
        <v>10</v>
      </c>
      <c r="P968" s="5" t="str">
        <f>INDEX(Manufacturer[Manufacturer Name],MATCH(Sales_Data[[#This Row],[Manufacturer ID]],Manufacturer[ManufacturerID],0))</f>
        <v>Pirum</v>
      </c>
      <c r="Q968" s="5">
        <f>1/COUNTIFS(Sales_Data[Manufacturer Name],Sales_Data[[#This Row],[Manufacturer Name]])</f>
        <v>3.8022813688212928E-3</v>
      </c>
    </row>
    <row r="969" spans="1:17" x14ac:dyDescent="0.25">
      <c r="A969">
        <v>1229</v>
      </c>
      <c r="B969" s="2">
        <v>42066</v>
      </c>
      <c r="C969" s="2" t="str">
        <f>TEXT(Sales_Data[[#This Row],[Date]],"yyyy")</f>
        <v>2015</v>
      </c>
      <c r="D969" s="2" t="str">
        <f>TEXT(Sales_Data[[#This Row],[Date]],"mmmm")</f>
        <v>March</v>
      </c>
      <c r="E969" s="2" t="str">
        <f>TEXT(Sales_Data[[#This Row],[Date]],"dddd")</f>
        <v>Tuesday</v>
      </c>
      <c r="F969" t="s">
        <v>1564</v>
      </c>
      <c r="G969">
        <v>1</v>
      </c>
      <c r="H969" s="3">
        <v>3464.37</v>
      </c>
      <c r="I969" t="s">
        <v>20</v>
      </c>
      <c r="J969" t="str">
        <f>INDEX(Location[State],MATCH(Sales_Data[[#This Row],[Zip]],Location[Zip],0))</f>
        <v>British Columbia</v>
      </c>
      <c r="K969" t="str">
        <f>INDEX(Product[Product Name],MATCH(Sales_Data[[#This Row],[ProductID]],Product[ProductID],0))</f>
        <v>Pirum UC-31</v>
      </c>
      <c r="L969">
        <f>1/COUNTIFS(Sales_Data[Product Name],Sales_Data[[#This Row],[Product Name]])</f>
        <v>0.25</v>
      </c>
      <c r="M969" t="str">
        <f>INDEX(Product[Category],MATCH(Sales_Data[[#This Row],[ProductID]],Product[ProductID],0))</f>
        <v>Urban</v>
      </c>
      <c r="N969" t="str">
        <f>INDEX(Product[Segment],MATCH(Sales_Data[[#This Row],[ProductID]],Product[ProductID],0))</f>
        <v>Convenience</v>
      </c>
      <c r="O969">
        <f>INDEX(Product[ManufacturerID],MATCH(Sales_Data[[#This Row],[ProductID]],Product[ProductID],0))</f>
        <v>10</v>
      </c>
      <c r="P969" s="5" t="str">
        <f>INDEX(Manufacturer[Manufacturer Name],MATCH(Sales_Data[[#This Row],[Manufacturer ID]],Manufacturer[ManufacturerID],0))</f>
        <v>Pirum</v>
      </c>
      <c r="Q969" s="5">
        <f>1/COUNTIFS(Sales_Data[Manufacturer Name],Sales_Data[[#This Row],[Manufacturer Name]])</f>
        <v>3.8022813688212928E-3</v>
      </c>
    </row>
    <row r="970" spans="1:17" x14ac:dyDescent="0.25">
      <c r="A970">
        <v>1229</v>
      </c>
      <c r="B970" s="2">
        <v>42129</v>
      </c>
      <c r="C970" s="2" t="str">
        <f>TEXT(Sales_Data[[#This Row],[Date]],"yyyy")</f>
        <v>2015</v>
      </c>
      <c r="D970" s="2" t="str">
        <f>TEXT(Sales_Data[[#This Row],[Date]],"mmmm")</f>
        <v>May</v>
      </c>
      <c r="E970" s="2" t="str">
        <f>TEXT(Sales_Data[[#This Row],[Date]],"dddd")</f>
        <v>Tuesday</v>
      </c>
      <c r="F970" t="s">
        <v>1413</v>
      </c>
      <c r="G970">
        <v>1</v>
      </c>
      <c r="H970" s="3">
        <v>3464.37</v>
      </c>
      <c r="I970" t="s">
        <v>20</v>
      </c>
      <c r="J970" t="str">
        <f>INDEX(Location[State],MATCH(Sales_Data[[#This Row],[Zip]],Location[Zip],0))</f>
        <v>Alberta</v>
      </c>
      <c r="K970" t="str">
        <f>INDEX(Product[Product Name],MATCH(Sales_Data[[#This Row],[ProductID]],Product[ProductID],0))</f>
        <v>Pirum UC-31</v>
      </c>
      <c r="L970">
        <f>1/COUNTIFS(Sales_Data[Product Name],Sales_Data[[#This Row],[Product Name]])</f>
        <v>0.25</v>
      </c>
      <c r="M970" t="str">
        <f>INDEX(Product[Category],MATCH(Sales_Data[[#This Row],[ProductID]],Product[ProductID],0))</f>
        <v>Urban</v>
      </c>
      <c r="N970" t="str">
        <f>INDEX(Product[Segment],MATCH(Sales_Data[[#This Row],[ProductID]],Product[ProductID],0))</f>
        <v>Convenience</v>
      </c>
      <c r="O970">
        <f>INDEX(Product[ManufacturerID],MATCH(Sales_Data[[#This Row],[ProductID]],Product[ProductID],0))</f>
        <v>10</v>
      </c>
      <c r="P970" s="5" t="str">
        <f>INDEX(Manufacturer[Manufacturer Name],MATCH(Sales_Data[[#This Row],[Manufacturer ID]],Manufacturer[ManufacturerID],0))</f>
        <v>Pirum</v>
      </c>
      <c r="Q970" s="5">
        <f>1/COUNTIFS(Sales_Data[Manufacturer Name],Sales_Data[[#This Row],[Manufacturer Name]])</f>
        <v>3.8022813688212928E-3</v>
      </c>
    </row>
    <row r="971" spans="1:17" x14ac:dyDescent="0.25">
      <c r="A971">
        <v>1229</v>
      </c>
      <c r="B971" s="2">
        <v>42152</v>
      </c>
      <c r="C971" s="2" t="str">
        <f>TEXT(Sales_Data[[#This Row],[Date]],"yyyy")</f>
        <v>2015</v>
      </c>
      <c r="D971" s="2" t="str">
        <f>TEXT(Sales_Data[[#This Row],[Date]],"mmmm")</f>
        <v>May</v>
      </c>
      <c r="E971" s="2" t="str">
        <f>TEXT(Sales_Data[[#This Row],[Date]],"dddd")</f>
        <v>Thursday</v>
      </c>
      <c r="F971" t="s">
        <v>1561</v>
      </c>
      <c r="G971">
        <v>1</v>
      </c>
      <c r="H971" s="3">
        <v>3464.37</v>
      </c>
      <c r="I971" t="s">
        <v>20</v>
      </c>
      <c r="J971" t="str">
        <f>INDEX(Location[State],MATCH(Sales_Data[[#This Row],[Zip]],Location[Zip],0))</f>
        <v>British Columbia</v>
      </c>
      <c r="K971" t="str">
        <f>INDEX(Product[Product Name],MATCH(Sales_Data[[#This Row],[ProductID]],Product[ProductID],0))</f>
        <v>Pirum UC-31</v>
      </c>
      <c r="L971">
        <f>1/COUNTIFS(Sales_Data[Product Name],Sales_Data[[#This Row],[Product Name]])</f>
        <v>0.25</v>
      </c>
      <c r="M971" t="str">
        <f>INDEX(Product[Category],MATCH(Sales_Data[[#This Row],[ProductID]],Product[ProductID],0))</f>
        <v>Urban</v>
      </c>
      <c r="N971" t="str">
        <f>INDEX(Product[Segment],MATCH(Sales_Data[[#This Row],[ProductID]],Product[ProductID],0))</f>
        <v>Convenience</v>
      </c>
      <c r="O971">
        <f>INDEX(Product[ManufacturerID],MATCH(Sales_Data[[#This Row],[ProductID]],Product[ProductID],0))</f>
        <v>10</v>
      </c>
      <c r="P971" s="5" t="str">
        <f>INDEX(Manufacturer[Manufacturer Name],MATCH(Sales_Data[[#This Row],[Manufacturer ID]],Manufacturer[ManufacturerID],0))</f>
        <v>Pirum</v>
      </c>
      <c r="Q971" s="5">
        <f>1/COUNTIFS(Sales_Data[Manufacturer Name],Sales_Data[[#This Row],[Manufacturer Name]])</f>
        <v>3.8022813688212928E-3</v>
      </c>
    </row>
    <row r="972" spans="1:17" x14ac:dyDescent="0.25">
      <c r="A972">
        <v>1229</v>
      </c>
      <c r="B972" s="2">
        <v>42134</v>
      </c>
      <c r="C972" s="2" t="str">
        <f>TEXT(Sales_Data[[#This Row],[Date]],"yyyy")</f>
        <v>2015</v>
      </c>
      <c r="D972" s="2" t="str">
        <f>TEXT(Sales_Data[[#This Row],[Date]],"mmmm")</f>
        <v>May</v>
      </c>
      <c r="E972" s="2" t="str">
        <f>TEXT(Sales_Data[[#This Row],[Date]],"dddd")</f>
        <v>Sunday</v>
      </c>
      <c r="F972" t="s">
        <v>1406</v>
      </c>
      <c r="G972">
        <v>1</v>
      </c>
      <c r="H972" s="3">
        <v>3464.37</v>
      </c>
      <c r="I972" t="s">
        <v>20</v>
      </c>
      <c r="J972" t="str">
        <f>INDEX(Location[State],MATCH(Sales_Data[[#This Row],[Zip]],Location[Zip],0))</f>
        <v>Alberta</v>
      </c>
      <c r="K972" t="str">
        <f>INDEX(Product[Product Name],MATCH(Sales_Data[[#This Row],[ProductID]],Product[ProductID],0))</f>
        <v>Pirum UC-31</v>
      </c>
      <c r="L972">
        <f>1/COUNTIFS(Sales_Data[Product Name],Sales_Data[[#This Row],[Product Name]])</f>
        <v>0.25</v>
      </c>
      <c r="M972" t="str">
        <f>INDEX(Product[Category],MATCH(Sales_Data[[#This Row],[ProductID]],Product[ProductID],0))</f>
        <v>Urban</v>
      </c>
      <c r="N972" t="str">
        <f>INDEX(Product[Segment],MATCH(Sales_Data[[#This Row],[ProductID]],Product[ProductID],0))</f>
        <v>Convenience</v>
      </c>
      <c r="O972">
        <f>INDEX(Product[ManufacturerID],MATCH(Sales_Data[[#This Row],[ProductID]],Product[ProductID],0))</f>
        <v>10</v>
      </c>
      <c r="P972" s="5" t="str">
        <f>INDEX(Manufacturer[Manufacturer Name],MATCH(Sales_Data[[#This Row],[Manufacturer ID]],Manufacturer[ManufacturerID],0))</f>
        <v>Pirum</v>
      </c>
      <c r="Q972" s="5">
        <f>1/COUNTIFS(Sales_Data[Manufacturer Name],Sales_Data[[#This Row],[Manufacturer Name]])</f>
        <v>3.8022813688212928E-3</v>
      </c>
    </row>
    <row r="973" spans="1:17" x14ac:dyDescent="0.25">
      <c r="A973">
        <v>1235</v>
      </c>
      <c r="B973" s="2">
        <v>42060</v>
      </c>
      <c r="C973" s="2" t="str">
        <f>TEXT(Sales_Data[[#This Row],[Date]],"yyyy")</f>
        <v>2015</v>
      </c>
      <c r="D973" s="2" t="str">
        <f>TEXT(Sales_Data[[#This Row],[Date]],"mmmm")</f>
        <v>February</v>
      </c>
      <c r="E973" s="2" t="str">
        <f>TEXT(Sales_Data[[#This Row],[Date]],"dddd")</f>
        <v>Wednesday</v>
      </c>
      <c r="F973" t="s">
        <v>840</v>
      </c>
      <c r="G973">
        <v>1</v>
      </c>
      <c r="H973" s="3">
        <v>5794.74</v>
      </c>
      <c r="I973" t="s">
        <v>20</v>
      </c>
      <c r="J973" t="str">
        <f>INDEX(Location[State],MATCH(Sales_Data[[#This Row],[Zip]],Location[Zip],0))</f>
        <v>Ontario</v>
      </c>
      <c r="K973" t="str">
        <f>INDEX(Product[Product Name],MATCH(Sales_Data[[#This Row],[ProductID]],Product[ProductID],0))</f>
        <v>Quibus MP-03</v>
      </c>
      <c r="L973">
        <f>1/COUNTIFS(Sales_Data[Product Name],Sales_Data[[#This Row],[Product Name]])</f>
        <v>1</v>
      </c>
      <c r="M973" t="str">
        <f>INDEX(Product[Category],MATCH(Sales_Data[[#This Row],[ProductID]],Product[ProductID],0))</f>
        <v>Mix</v>
      </c>
      <c r="N973" t="str">
        <f>INDEX(Product[Segment],MATCH(Sales_Data[[#This Row],[ProductID]],Product[ProductID],0))</f>
        <v>Productivity</v>
      </c>
      <c r="O973">
        <f>INDEX(Product[ManufacturerID],MATCH(Sales_Data[[#This Row],[ProductID]],Product[ProductID],0))</f>
        <v>12</v>
      </c>
      <c r="P973" s="5" t="str">
        <f>INDEX(Manufacturer[Manufacturer Name],MATCH(Sales_Data[[#This Row],[Manufacturer ID]],Manufacturer[ManufacturerID],0))</f>
        <v>Quibus</v>
      </c>
      <c r="Q973" s="5">
        <f>1/COUNTIFS(Sales_Data[Manufacturer Name],Sales_Data[[#This Row],[Manufacturer Name]])</f>
        <v>1.3333333333333334E-2</v>
      </c>
    </row>
    <row r="974" spans="1:17" x14ac:dyDescent="0.25">
      <c r="A974">
        <v>1236</v>
      </c>
      <c r="B974" s="2">
        <v>42060</v>
      </c>
      <c r="C974" s="2" t="str">
        <f>TEXT(Sales_Data[[#This Row],[Date]],"yyyy")</f>
        <v>2015</v>
      </c>
      <c r="D974" s="2" t="str">
        <f>TEXT(Sales_Data[[#This Row],[Date]],"mmmm")</f>
        <v>February</v>
      </c>
      <c r="E974" s="2" t="str">
        <f>TEXT(Sales_Data[[#This Row],[Date]],"dddd")</f>
        <v>Wednesday</v>
      </c>
      <c r="F974" t="s">
        <v>840</v>
      </c>
      <c r="G974">
        <v>1</v>
      </c>
      <c r="H974" s="3">
        <v>5794.74</v>
      </c>
      <c r="I974" t="s">
        <v>20</v>
      </c>
      <c r="J974" t="str">
        <f>INDEX(Location[State],MATCH(Sales_Data[[#This Row],[Zip]],Location[Zip],0))</f>
        <v>Ontario</v>
      </c>
      <c r="K974" t="str">
        <f>INDEX(Product[Product Name],MATCH(Sales_Data[[#This Row],[ProductID]],Product[ProductID],0))</f>
        <v>Quibus MP-04</v>
      </c>
      <c r="L974">
        <f>1/COUNTIFS(Sales_Data[Product Name],Sales_Data[[#This Row],[Product Name]])</f>
        <v>1</v>
      </c>
      <c r="M974" t="str">
        <f>INDEX(Product[Category],MATCH(Sales_Data[[#This Row],[ProductID]],Product[ProductID],0))</f>
        <v>Mix</v>
      </c>
      <c r="N974" t="str">
        <f>INDEX(Product[Segment],MATCH(Sales_Data[[#This Row],[ProductID]],Product[ProductID],0))</f>
        <v>Productivity</v>
      </c>
      <c r="O974">
        <f>INDEX(Product[ManufacturerID],MATCH(Sales_Data[[#This Row],[ProductID]],Product[ProductID],0))</f>
        <v>12</v>
      </c>
      <c r="P974" s="5" t="str">
        <f>INDEX(Manufacturer[Manufacturer Name],MATCH(Sales_Data[[#This Row],[Manufacturer ID]],Manufacturer[ManufacturerID],0))</f>
        <v>Quibus</v>
      </c>
      <c r="Q974" s="5">
        <f>1/COUNTIFS(Sales_Data[Manufacturer Name],Sales_Data[[#This Row],[Manufacturer Name]])</f>
        <v>1.3333333333333334E-2</v>
      </c>
    </row>
    <row r="975" spans="1:17" x14ac:dyDescent="0.25">
      <c r="A975">
        <v>1243</v>
      </c>
      <c r="B975" s="2">
        <v>42152</v>
      </c>
      <c r="C975" s="2" t="str">
        <f>TEXT(Sales_Data[[#This Row],[Date]],"yyyy")</f>
        <v>2015</v>
      </c>
      <c r="D975" s="2" t="str">
        <f>TEXT(Sales_Data[[#This Row],[Date]],"mmmm")</f>
        <v>May</v>
      </c>
      <c r="E975" s="2" t="str">
        <f>TEXT(Sales_Data[[#This Row],[Date]],"dddd")</f>
        <v>Thursday</v>
      </c>
      <c r="F975" t="s">
        <v>1230</v>
      </c>
      <c r="G975">
        <v>1</v>
      </c>
      <c r="H975" s="3">
        <v>5794.74</v>
      </c>
      <c r="I975" t="s">
        <v>20</v>
      </c>
      <c r="J975" t="str">
        <f>INDEX(Location[State],MATCH(Sales_Data[[#This Row],[Zip]],Location[Zip],0))</f>
        <v>Manitoba</v>
      </c>
      <c r="K975" t="str">
        <f>INDEX(Product[Product Name],MATCH(Sales_Data[[#This Row],[ProductID]],Product[ProductID],0))</f>
        <v>Quibus MP-11</v>
      </c>
      <c r="L975">
        <f>1/COUNTIFS(Sales_Data[Product Name],Sales_Data[[#This Row],[Product Name]])</f>
        <v>1</v>
      </c>
      <c r="M975" t="str">
        <f>INDEX(Product[Category],MATCH(Sales_Data[[#This Row],[ProductID]],Product[ProductID],0))</f>
        <v>Mix</v>
      </c>
      <c r="N975" t="str">
        <f>INDEX(Product[Segment],MATCH(Sales_Data[[#This Row],[ProductID]],Product[ProductID],0))</f>
        <v>Productivity</v>
      </c>
      <c r="O975">
        <f>INDEX(Product[ManufacturerID],MATCH(Sales_Data[[#This Row],[ProductID]],Product[ProductID],0))</f>
        <v>12</v>
      </c>
      <c r="P975" s="5" t="str">
        <f>INDEX(Manufacturer[Manufacturer Name],MATCH(Sales_Data[[#This Row],[Manufacturer ID]],Manufacturer[ManufacturerID],0))</f>
        <v>Quibus</v>
      </c>
      <c r="Q975" s="5">
        <f>1/COUNTIFS(Sales_Data[Manufacturer Name],Sales_Data[[#This Row],[Manufacturer Name]])</f>
        <v>1.3333333333333334E-2</v>
      </c>
    </row>
    <row r="976" spans="1:17" x14ac:dyDescent="0.25">
      <c r="A976">
        <v>1244</v>
      </c>
      <c r="B976" s="2">
        <v>42152</v>
      </c>
      <c r="C976" s="2" t="str">
        <f>TEXT(Sales_Data[[#This Row],[Date]],"yyyy")</f>
        <v>2015</v>
      </c>
      <c r="D976" s="2" t="str">
        <f>TEXT(Sales_Data[[#This Row],[Date]],"mmmm")</f>
        <v>May</v>
      </c>
      <c r="E976" s="2" t="str">
        <f>TEXT(Sales_Data[[#This Row],[Date]],"dddd")</f>
        <v>Thursday</v>
      </c>
      <c r="F976" t="s">
        <v>1230</v>
      </c>
      <c r="G976">
        <v>1</v>
      </c>
      <c r="H976" s="3">
        <v>5794.74</v>
      </c>
      <c r="I976" t="s">
        <v>20</v>
      </c>
      <c r="J976" t="str">
        <f>INDEX(Location[State],MATCH(Sales_Data[[#This Row],[Zip]],Location[Zip],0))</f>
        <v>Manitoba</v>
      </c>
      <c r="K976" t="str">
        <f>INDEX(Product[Product Name],MATCH(Sales_Data[[#This Row],[ProductID]],Product[ProductID],0))</f>
        <v>Quibus MP-12</v>
      </c>
      <c r="L976">
        <f>1/COUNTIFS(Sales_Data[Product Name],Sales_Data[[#This Row],[Product Name]])</f>
        <v>1</v>
      </c>
      <c r="M976" t="str">
        <f>INDEX(Product[Category],MATCH(Sales_Data[[#This Row],[ProductID]],Product[ProductID],0))</f>
        <v>Mix</v>
      </c>
      <c r="N976" t="str">
        <f>INDEX(Product[Segment],MATCH(Sales_Data[[#This Row],[ProductID]],Product[ProductID],0))</f>
        <v>Productivity</v>
      </c>
      <c r="O976">
        <f>INDEX(Product[ManufacturerID],MATCH(Sales_Data[[#This Row],[ProductID]],Product[ProductID],0))</f>
        <v>12</v>
      </c>
      <c r="P976" s="5" t="str">
        <f>INDEX(Manufacturer[Manufacturer Name],MATCH(Sales_Data[[#This Row],[Manufacturer ID]],Manufacturer[ManufacturerID],0))</f>
        <v>Quibus</v>
      </c>
      <c r="Q976" s="5">
        <f>1/COUNTIFS(Sales_Data[Manufacturer Name],Sales_Data[[#This Row],[Manufacturer Name]])</f>
        <v>1.3333333333333334E-2</v>
      </c>
    </row>
    <row r="977" spans="1:17" x14ac:dyDescent="0.25">
      <c r="A977">
        <v>1299</v>
      </c>
      <c r="B977" s="2">
        <v>42150</v>
      </c>
      <c r="C977" s="2" t="str">
        <f>TEXT(Sales_Data[[#This Row],[Date]],"yyyy")</f>
        <v>2015</v>
      </c>
      <c r="D977" s="2" t="str">
        <f>TEXT(Sales_Data[[#This Row],[Date]],"mmmm")</f>
        <v>May</v>
      </c>
      <c r="E977" s="2" t="str">
        <f>TEXT(Sales_Data[[#This Row],[Date]],"dddd")</f>
        <v>Tuesday</v>
      </c>
      <c r="F977" t="s">
        <v>1569</v>
      </c>
      <c r="G977">
        <v>1</v>
      </c>
      <c r="H977" s="3">
        <v>6487.74</v>
      </c>
      <c r="I977" t="s">
        <v>20</v>
      </c>
      <c r="J977" t="str">
        <f>INDEX(Location[State],MATCH(Sales_Data[[#This Row],[Zip]],Location[Zip],0))</f>
        <v>British Columbia</v>
      </c>
      <c r="K977" t="str">
        <f>INDEX(Product[Product Name],MATCH(Sales_Data[[#This Row],[ProductID]],Product[ProductID],0))</f>
        <v>Quibus MA-35</v>
      </c>
      <c r="L977">
        <f>1/COUNTIFS(Sales_Data[Product Name],Sales_Data[[#This Row],[Product Name]])</f>
        <v>1</v>
      </c>
      <c r="M977" t="str">
        <f>INDEX(Product[Category],MATCH(Sales_Data[[#This Row],[ProductID]],Product[ProductID],0))</f>
        <v>Mix</v>
      </c>
      <c r="N977" t="str">
        <f>INDEX(Product[Segment],MATCH(Sales_Data[[#This Row],[ProductID]],Product[ProductID],0))</f>
        <v>All Season</v>
      </c>
      <c r="O977">
        <f>INDEX(Product[ManufacturerID],MATCH(Sales_Data[[#This Row],[ProductID]],Product[ProductID],0))</f>
        <v>12</v>
      </c>
      <c r="P977" s="5" t="str">
        <f>INDEX(Manufacturer[Manufacturer Name],MATCH(Sales_Data[[#This Row],[Manufacturer ID]],Manufacturer[ManufacturerID],0))</f>
        <v>Quibus</v>
      </c>
      <c r="Q977" s="5">
        <f>1/COUNTIFS(Sales_Data[Manufacturer Name],Sales_Data[[#This Row],[Manufacturer Name]])</f>
        <v>1.3333333333333334E-2</v>
      </c>
    </row>
    <row r="978" spans="1:17" x14ac:dyDescent="0.25">
      <c r="A978">
        <v>1304</v>
      </c>
      <c r="B978" s="2">
        <v>42113</v>
      </c>
      <c r="C978" s="2" t="str">
        <f>TEXT(Sales_Data[[#This Row],[Date]],"yyyy")</f>
        <v>2015</v>
      </c>
      <c r="D978" s="2" t="str">
        <f>TEXT(Sales_Data[[#This Row],[Date]],"mmmm")</f>
        <v>April</v>
      </c>
      <c r="E978" s="2" t="str">
        <f>TEXT(Sales_Data[[#This Row],[Date]],"dddd")</f>
        <v>Sunday</v>
      </c>
      <c r="F978" t="s">
        <v>972</v>
      </c>
      <c r="G978">
        <v>1</v>
      </c>
      <c r="H978" s="3">
        <v>4787.37</v>
      </c>
      <c r="I978" t="s">
        <v>20</v>
      </c>
      <c r="J978" t="str">
        <f>INDEX(Location[State],MATCH(Sales_Data[[#This Row],[Zip]],Location[Zip],0))</f>
        <v>Ontario</v>
      </c>
      <c r="K978" t="str">
        <f>INDEX(Product[Product Name],MATCH(Sales_Data[[#This Row],[ProductID]],Product[ProductID],0))</f>
        <v>Quibus MA-40</v>
      </c>
      <c r="L978">
        <f>1/COUNTIFS(Sales_Data[Product Name],Sales_Data[[#This Row],[Product Name]])</f>
        <v>1</v>
      </c>
      <c r="M978" t="str">
        <f>INDEX(Product[Category],MATCH(Sales_Data[[#This Row],[ProductID]],Product[ProductID],0))</f>
        <v>Mix</v>
      </c>
      <c r="N978" t="str">
        <f>INDEX(Product[Segment],MATCH(Sales_Data[[#This Row],[ProductID]],Product[ProductID],0))</f>
        <v>All Season</v>
      </c>
      <c r="O978">
        <f>INDEX(Product[ManufacturerID],MATCH(Sales_Data[[#This Row],[ProductID]],Product[ProductID],0))</f>
        <v>12</v>
      </c>
      <c r="P978" s="5" t="str">
        <f>INDEX(Manufacturer[Manufacturer Name],MATCH(Sales_Data[[#This Row],[Manufacturer ID]],Manufacturer[ManufacturerID],0))</f>
        <v>Quibus</v>
      </c>
      <c r="Q978" s="5">
        <f>1/COUNTIFS(Sales_Data[Manufacturer Name],Sales_Data[[#This Row],[Manufacturer Name]])</f>
        <v>1.3333333333333334E-2</v>
      </c>
    </row>
    <row r="979" spans="1:17" x14ac:dyDescent="0.25">
      <c r="A979">
        <v>1319</v>
      </c>
      <c r="B979" s="2">
        <v>42183</v>
      </c>
      <c r="C979" s="2" t="str">
        <f>TEXT(Sales_Data[[#This Row],[Date]],"yyyy")</f>
        <v>2015</v>
      </c>
      <c r="D979" s="2" t="str">
        <f>TEXT(Sales_Data[[#This Row],[Date]],"mmmm")</f>
        <v>June</v>
      </c>
      <c r="E979" s="2" t="str">
        <f>TEXT(Sales_Data[[#This Row],[Date]],"dddd")</f>
        <v>Sunday</v>
      </c>
      <c r="F979" t="s">
        <v>1569</v>
      </c>
      <c r="G979">
        <v>1</v>
      </c>
      <c r="H979" s="3">
        <v>4975.74</v>
      </c>
      <c r="I979" t="s">
        <v>20</v>
      </c>
      <c r="J979" t="str">
        <f>INDEX(Location[State],MATCH(Sales_Data[[#This Row],[Zip]],Location[Zip],0))</f>
        <v>British Columbia</v>
      </c>
      <c r="K979" t="str">
        <f>INDEX(Product[Product Name],MATCH(Sales_Data[[#This Row],[ProductID]],Product[ProductID],0))</f>
        <v>Quibus RP-11</v>
      </c>
      <c r="L979">
        <f>1/COUNTIFS(Sales_Data[Product Name],Sales_Data[[#This Row],[Product Name]])</f>
        <v>0.5</v>
      </c>
      <c r="M979" t="str">
        <f>INDEX(Product[Category],MATCH(Sales_Data[[#This Row],[ProductID]],Product[ProductID],0))</f>
        <v>Rural</v>
      </c>
      <c r="N979" t="str">
        <f>INDEX(Product[Segment],MATCH(Sales_Data[[#This Row],[ProductID]],Product[ProductID],0))</f>
        <v>Productivity</v>
      </c>
      <c r="O979">
        <f>INDEX(Product[ManufacturerID],MATCH(Sales_Data[[#This Row],[ProductID]],Product[ProductID],0))</f>
        <v>12</v>
      </c>
      <c r="P979" s="5" t="str">
        <f>INDEX(Manufacturer[Manufacturer Name],MATCH(Sales_Data[[#This Row],[Manufacturer ID]],Manufacturer[ManufacturerID],0))</f>
        <v>Quibus</v>
      </c>
      <c r="Q979" s="5">
        <f>1/COUNTIFS(Sales_Data[Manufacturer Name],Sales_Data[[#This Row],[Manufacturer Name]])</f>
        <v>1.3333333333333334E-2</v>
      </c>
    </row>
    <row r="980" spans="1:17" x14ac:dyDescent="0.25">
      <c r="A980">
        <v>1320</v>
      </c>
      <c r="B980" s="2">
        <v>42183</v>
      </c>
      <c r="C980" s="2" t="str">
        <f>TEXT(Sales_Data[[#This Row],[Date]],"yyyy")</f>
        <v>2015</v>
      </c>
      <c r="D980" s="2" t="str">
        <f>TEXT(Sales_Data[[#This Row],[Date]],"mmmm")</f>
        <v>June</v>
      </c>
      <c r="E980" s="2" t="str">
        <f>TEXT(Sales_Data[[#This Row],[Date]],"dddd")</f>
        <v>Sunday</v>
      </c>
      <c r="F980" t="s">
        <v>1569</v>
      </c>
      <c r="G980">
        <v>1</v>
      </c>
      <c r="H980" s="3">
        <v>4975.74</v>
      </c>
      <c r="I980" t="s">
        <v>20</v>
      </c>
      <c r="J980" t="str">
        <f>INDEX(Location[State],MATCH(Sales_Data[[#This Row],[Zip]],Location[Zip],0))</f>
        <v>British Columbia</v>
      </c>
      <c r="K980" t="str">
        <f>INDEX(Product[Product Name],MATCH(Sales_Data[[#This Row],[ProductID]],Product[ProductID],0))</f>
        <v>Quibus RP-12</v>
      </c>
      <c r="L980">
        <f>1/COUNTIFS(Sales_Data[Product Name],Sales_Data[[#This Row],[Product Name]])</f>
        <v>0.5</v>
      </c>
      <c r="M980" t="str">
        <f>INDEX(Product[Category],MATCH(Sales_Data[[#This Row],[ProductID]],Product[ProductID],0))</f>
        <v>Rural</v>
      </c>
      <c r="N980" t="str">
        <f>INDEX(Product[Segment],MATCH(Sales_Data[[#This Row],[ProductID]],Product[ProductID],0))</f>
        <v>Productivity</v>
      </c>
      <c r="O980">
        <f>INDEX(Product[ManufacturerID],MATCH(Sales_Data[[#This Row],[ProductID]],Product[ProductID],0))</f>
        <v>12</v>
      </c>
      <c r="P980" s="5" t="str">
        <f>INDEX(Manufacturer[Manufacturer Name],MATCH(Sales_Data[[#This Row],[Manufacturer ID]],Manufacturer[ManufacturerID],0))</f>
        <v>Quibus</v>
      </c>
      <c r="Q980" s="5">
        <f>1/COUNTIFS(Sales_Data[Manufacturer Name],Sales_Data[[#This Row],[Manufacturer Name]])</f>
        <v>1.3333333333333334E-2</v>
      </c>
    </row>
    <row r="981" spans="1:17" x14ac:dyDescent="0.25">
      <c r="A981">
        <v>1339</v>
      </c>
      <c r="B981" s="2">
        <v>42078</v>
      </c>
      <c r="C981" s="2" t="str">
        <f>TEXT(Sales_Data[[#This Row],[Date]],"yyyy")</f>
        <v>2015</v>
      </c>
      <c r="D981" s="2" t="str">
        <f>TEXT(Sales_Data[[#This Row],[Date]],"mmmm")</f>
        <v>March</v>
      </c>
      <c r="E981" s="2" t="str">
        <f>TEXT(Sales_Data[[#This Row],[Date]],"dddd")</f>
        <v>Sunday</v>
      </c>
      <c r="F981" t="s">
        <v>840</v>
      </c>
      <c r="G981">
        <v>1</v>
      </c>
      <c r="H981" s="3">
        <v>3463.74</v>
      </c>
      <c r="I981" t="s">
        <v>20</v>
      </c>
      <c r="J981" t="str">
        <f>INDEX(Location[State],MATCH(Sales_Data[[#This Row],[Zip]],Location[Zip],0))</f>
        <v>Ontario</v>
      </c>
      <c r="K981" t="str">
        <f>INDEX(Product[Product Name],MATCH(Sales_Data[[#This Row],[ProductID]],Product[ProductID],0))</f>
        <v>Quibus RP-31</v>
      </c>
      <c r="L981">
        <f>1/COUNTIFS(Sales_Data[Product Name],Sales_Data[[#This Row],[Product Name]])</f>
        <v>1</v>
      </c>
      <c r="M981" t="str">
        <f>INDEX(Product[Category],MATCH(Sales_Data[[#This Row],[ProductID]],Product[ProductID],0))</f>
        <v>Rural</v>
      </c>
      <c r="N981" t="str">
        <f>INDEX(Product[Segment],MATCH(Sales_Data[[#This Row],[ProductID]],Product[ProductID],0))</f>
        <v>Productivity</v>
      </c>
      <c r="O981">
        <f>INDEX(Product[ManufacturerID],MATCH(Sales_Data[[#This Row],[ProductID]],Product[ProductID],0))</f>
        <v>12</v>
      </c>
      <c r="P981" s="5" t="str">
        <f>INDEX(Manufacturer[Manufacturer Name],MATCH(Sales_Data[[#This Row],[Manufacturer ID]],Manufacturer[ManufacturerID],0))</f>
        <v>Quibus</v>
      </c>
      <c r="Q981" s="5">
        <f>1/COUNTIFS(Sales_Data[Manufacturer Name],Sales_Data[[#This Row],[Manufacturer Name]])</f>
        <v>1.3333333333333334E-2</v>
      </c>
    </row>
    <row r="982" spans="1:17" x14ac:dyDescent="0.25">
      <c r="A982">
        <v>1340</v>
      </c>
      <c r="B982" s="2">
        <v>42078</v>
      </c>
      <c r="C982" s="2" t="str">
        <f>TEXT(Sales_Data[[#This Row],[Date]],"yyyy")</f>
        <v>2015</v>
      </c>
      <c r="D982" s="2" t="str">
        <f>TEXT(Sales_Data[[#This Row],[Date]],"mmmm")</f>
        <v>March</v>
      </c>
      <c r="E982" s="2" t="str">
        <f>TEXT(Sales_Data[[#This Row],[Date]],"dddd")</f>
        <v>Sunday</v>
      </c>
      <c r="F982" t="s">
        <v>840</v>
      </c>
      <c r="G982">
        <v>1</v>
      </c>
      <c r="H982" s="3">
        <v>3463.74</v>
      </c>
      <c r="I982" t="s">
        <v>20</v>
      </c>
      <c r="J982" t="str">
        <f>INDEX(Location[State],MATCH(Sales_Data[[#This Row],[Zip]],Location[Zip],0))</f>
        <v>Ontario</v>
      </c>
      <c r="K982" t="str">
        <f>INDEX(Product[Product Name],MATCH(Sales_Data[[#This Row],[ProductID]],Product[ProductID],0))</f>
        <v>Quibus RP-32</v>
      </c>
      <c r="L982">
        <f>1/COUNTIFS(Sales_Data[Product Name],Sales_Data[[#This Row],[Product Name]])</f>
        <v>1</v>
      </c>
      <c r="M982" t="str">
        <f>INDEX(Product[Category],MATCH(Sales_Data[[#This Row],[ProductID]],Product[ProductID],0))</f>
        <v>Rural</v>
      </c>
      <c r="N982" t="str">
        <f>INDEX(Product[Segment],MATCH(Sales_Data[[#This Row],[ProductID]],Product[ProductID],0))</f>
        <v>Productivity</v>
      </c>
      <c r="O982">
        <f>INDEX(Product[ManufacturerID],MATCH(Sales_Data[[#This Row],[ProductID]],Product[ProductID],0))</f>
        <v>12</v>
      </c>
      <c r="P982" s="5" t="str">
        <f>INDEX(Manufacturer[Manufacturer Name],MATCH(Sales_Data[[#This Row],[Manufacturer ID]],Manufacturer[ManufacturerID],0))</f>
        <v>Quibus</v>
      </c>
      <c r="Q982" s="5">
        <f>1/COUNTIFS(Sales_Data[Manufacturer Name],Sales_Data[[#This Row],[Manufacturer Name]])</f>
        <v>1.3333333333333334E-2</v>
      </c>
    </row>
    <row r="983" spans="1:17" x14ac:dyDescent="0.25">
      <c r="A983">
        <v>1343</v>
      </c>
      <c r="B983" s="2">
        <v>42155</v>
      </c>
      <c r="C983" s="2" t="str">
        <f>TEXT(Sales_Data[[#This Row],[Date]],"yyyy")</f>
        <v>2015</v>
      </c>
      <c r="D983" s="2" t="str">
        <f>TEXT(Sales_Data[[#This Row],[Date]],"mmmm")</f>
        <v>May</v>
      </c>
      <c r="E983" s="2" t="str">
        <f>TEXT(Sales_Data[[#This Row],[Date]],"dddd")</f>
        <v>Sunday</v>
      </c>
      <c r="F983" t="s">
        <v>957</v>
      </c>
      <c r="G983">
        <v>1</v>
      </c>
      <c r="H983" s="3">
        <v>3778.74</v>
      </c>
      <c r="I983" t="s">
        <v>20</v>
      </c>
      <c r="J983" t="str">
        <f>INDEX(Location[State],MATCH(Sales_Data[[#This Row],[Zip]],Location[Zip],0))</f>
        <v>Ontario</v>
      </c>
      <c r="K983" t="str">
        <f>INDEX(Product[Product Name],MATCH(Sales_Data[[#This Row],[ProductID]],Product[ProductID],0))</f>
        <v>Quibus RP-35</v>
      </c>
      <c r="L983">
        <f>1/COUNTIFS(Sales_Data[Product Name],Sales_Data[[#This Row],[Product Name]])</f>
        <v>0.33333333333333331</v>
      </c>
      <c r="M983" t="str">
        <f>INDEX(Product[Category],MATCH(Sales_Data[[#This Row],[ProductID]],Product[ProductID],0))</f>
        <v>Rural</v>
      </c>
      <c r="N983" t="str">
        <f>INDEX(Product[Segment],MATCH(Sales_Data[[#This Row],[ProductID]],Product[ProductID],0))</f>
        <v>Productivity</v>
      </c>
      <c r="O983">
        <f>INDEX(Product[ManufacturerID],MATCH(Sales_Data[[#This Row],[ProductID]],Product[ProductID],0))</f>
        <v>12</v>
      </c>
      <c r="P983" s="5" t="str">
        <f>INDEX(Manufacturer[Manufacturer Name],MATCH(Sales_Data[[#This Row],[Manufacturer ID]],Manufacturer[ManufacturerID],0))</f>
        <v>Quibus</v>
      </c>
      <c r="Q983" s="5">
        <f>1/COUNTIFS(Sales_Data[Manufacturer Name],Sales_Data[[#This Row],[Manufacturer Name]])</f>
        <v>1.3333333333333334E-2</v>
      </c>
    </row>
    <row r="984" spans="1:17" x14ac:dyDescent="0.25">
      <c r="A984">
        <v>1343</v>
      </c>
      <c r="B984" s="2">
        <v>42113</v>
      </c>
      <c r="C984" s="2" t="str">
        <f>TEXT(Sales_Data[[#This Row],[Date]],"yyyy")</f>
        <v>2015</v>
      </c>
      <c r="D984" s="2" t="str">
        <f>TEXT(Sales_Data[[#This Row],[Date]],"mmmm")</f>
        <v>April</v>
      </c>
      <c r="E984" s="2" t="str">
        <f>TEXT(Sales_Data[[#This Row],[Date]],"dddd")</f>
        <v>Sunday</v>
      </c>
      <c r="F984" t="s">
        <v>1559</v>
      </c>
      <c r="G984">
        <v>2</v>
      </c>
      <c r="H984" s="3">
        <v>8817.48</v>
      </c>
      <c r="I984" t="s">
        <v>20</v>
      </c>
      <c r="J984" t="str">
        <f>INDEX(Location[State],MATCH(Sales_Data[[#This Row],[Zip]],Location[Zip],0))</f>
        <v>British Columbia</v>
      </c>
      <c r="K984" t="str">
        <f>INDEX(Product[Product Name],MATCH(Sales_Data[[#This Row],[ProductID]],Product[ProductID],0))</f>
        <v>Quibus RP-35</v>
      </c>
      <c r="L984">
        <f>1/COUNTIFS(Sales_Data[Product Name],Sales_Data[[#This Row],[Product Name]])</f>
        <v>0.33333333333333331</v>
      </c>
      <c r="M984" t="str">
        <f>INDEX(Product[Category],MATCH(Sales_Data[[#This Row],[ProductID]],Product[ProductID],0))</f>
        <v>Rural</v>
      </c>
      <c r="N984" t="str">
        <f>INDEX(Product[Segment],MATCH(Sales_Data[[#This Row],[ProductID]],Product[ProductID],0))</f>
        <v>Productivity</v>
      </c>
      <c r="O984">
        <f>INDEX(Product[ManufacturerID],MATCH(Sales_Data[[#This Row],[ProductID]],Product[ProductID],0))</f>
        <v>12</v>
      </c>
      <c r="P984" s="5" t="str">
        <f>INDEX(Manufacturer[Manufacturer Name],MATCH(Sales_Data[[#This Row],[Manufacturer ID]],Manufacturer[ManufacturerID],0))</f>
        <v>Quibus</v>
      </c>
      <c r="Q984" s="5">
        <f>1/COUNTIFS(Sales_Data[Manufacturer Name],Sales_Data[[#This Row],[Manufacturer Name]])</f>
        <v>1.3333333333333334E-2</v>
      </c>
    </row>
    <row r="985" spans="1:17" x14ac:dyDescent="0.25">
      <c r="A985">
        <v>1343</v>
      </c>
      <c r="B985" s="2">
        <v>42148</v>
      </c>
      <c r="C985" s="2" t="str">
        <f>TEXT(Sales_Data[[#This Row],[Date]],"yyyy")</f>
        <v>2015</v>
      </c>
      <c r="D985" s="2" t="str">
        <f>TEXT(Sales_Data[[#This Row],[Date]],"mmmm")</f>
        <v>May</v>
      </c>
      <c r="E985" s="2" t="str">
        <f>TEXT(Sales_Data[[#This Row],[Date]],"dddd")</f>
        <v>Sunday</v>
      </c>
      <c r="F985" t="s">
        <v>994</v>
      </c>
      <c r="G985">
        <v>1</v>
      </c>
      <c r="H985" s="3">
        <v>4408.74</v>
      </c>
      <c r="I985" t="s">
        <v>20</v>
      </c>
      <c r="J985" t="str">
        <f>INDEX(Location[State],MATCH(Sales_Data[[#This Row],[Zip]],Location[Zip],0))</f>
        <v>Ontario</v>
      </c>
      <c r="K985" t="str">
        <f>INDEX(Product[Product Name],MATCH(Sales_Data[[#This Row],[ProductID]],Product[ProductID],0))</f>
        <v>Quibus RP-35</v>
      </c>
      <c r="L985">
        <f>1/COUNTIFS(Sales_Data[Product Name],Sales_Data[[#This Row],[Product Name]])</f>
        <v>0.33333333333333331</v>
      </c>
      <c r="M985" t="str">
        <f>INDEX(Product[Category],MATCH(Sales_Data[[#This Row],[ProductID]],Product[ProductID],0))</f>
        <v>Rural</v>
      </c>
      <c r="N985" t="str">
        <f>INDEX(Product[Segment],MATCH(Sales_Data[[#This Row],[ProductID]],Product[ProductID],0))</f>
        <v>Productivity</v>
      </c>
      <c r="O985">
        <f>INDEX(Product[ManufacturerID],MATCH(Sales_Data[[#This Row],[ProductID]],Product[ProductID],0))</f>
        <v>12</v>
      </c>
      <c r="P985" s="5" t="str">
        <f>INDEX(Manufacturer[Manufacturer Name],MATCH(Sales_Data[[#This Row],[Manufacturer ID]],Manufacturer[ManufacturerID],0))</f>
        <v>Quibus</v>
      </c>
      <c r="Q985" s="5">
        <f>1/COUNTIFS(Sales_Data[Manufacturer Name],Sales_Data[[#This Row],[Manufacturer Name]])</f>
        <v>1.3333333333333334E-2</v>
      </c>
    </row>
    <row r="986" spans="1:17" x14ac:dyDescent="0.25">
      <c r="A986">
        <v>1344</v>
      </c>
      <c r="B986" s="2">
        <v>42148</v>
      </c>
      <c r="C986" s="2" t="str">
        <f>TEXT(Sales_Data[[#This Row],[Date]],"yyyy")</f>
        <v>2015</v>
      </c>
      <c r="D986" s="2" t="str">
        <f>TEXT(Sales_Data[[#This Row],[Date]],"mmmm")</f>
        <v>May</v>
      </c>
      <c r="E986" s="2" t="str">
        <f>TEXT(Sales_Data[[#This Row],[Date]],"dddd")</f>
        <v>Sunday</v>
      </c>
      <c r="F986" t="s">
        <v>994</v>
      </c>
      <c r="G986">
        <v>1</v>
      </c>
      <c r="H986" s="3">
        <v>4408.74</v>
      </c>
      <c r="I986" t="s">
        <v>20</v>
      </c>
      <c r="J986" t="str">
        <f>INDEX(Location[State],MATCH(Sales_Data[[#This Row],[Zip]],Location[Zip],0))</f>
        <v>Ontario</v>
      </c>
      <c r="K986" t="str">
        <f>INDEX(Product[Product Name],MATCH(Sales_Data[[#This Row],[ProductID]],Product[ProductID],0))</f>
        <v>Quibus RP-36</v>
      </c>
      <c r="L986">
        <f>1/COUNTIFS(Sales_Data[Product Name],Sales_Data[[#This Row],[Product Name]])</f>
        <v>0.33333333333333331</v>
      </c>
      <c r="M986" t="str">
        <f>INDEX(Product[Category],MATCH(Sales_Data[[#This Row],[ProductID]],Product[ProductID],0))</f>
        <v>Rural</v>
      </c>
      <c r="N986" t="str">
        <f>INDEX(Product[Segment],MATCH(Sales_Data[[#This Row],[ProductID]],Product[ProductID],0))</f>
        <v>Productivity</v>
      </c>
      <c r="O986">
        <f>INDEX(Product[ManufacturerID],MATCH(Sales_Data[[#This Row],[ProductID]],Product[ProductID],0))</f>
        <v>12</v>
      </c>
      <c r="P986" s="5" t="str">
        <f>INDEX(Manufacturer[Manufacturer Name],MATCH(Sales_Data[[#This Row],[Manufacturer ID]],Manufacturer[ManufacturerID],0))</f>
        <v>Quibus</v>
      </c>
      <c r="Q986" s="5">
        <f>1/COUNTIFS(Sales_Data[Manufacturer Name],Sales_Data[[#This Row],[Manufacturer Name]])</f>
        <v>1.3333333333333334E-2</v>
      </c>
    </row>
    <row r="987" spans="1:17" x14ac:dyDescent="0.25">
      <c r="A987">
        <v>1344</v>
      </c>
      <c r="B987" s="2">
        <v>42155</v>
      </c>
      <c r="C987" s="2" t="str">
        <f>TEXT(Sales_Data[[#This Row],[Date]],"yyyy")</f>
        <v>2015</v>
      </c>
      <c r="D987" s="2" t="str">
        <f>TEXT(Sales_Data[[#This Row],[Date]],"mmmm")</f>
        <v>May</v>
      </c>
      <c r="E987" s="2" t="str">
        <f>TEXT(Sales_Data[[#This Row],[Date]],"dddd")</f>
        <v>Sunday</v>
      </c>
      <c r="F987" t="s">
        <v>957</v>
      </c>
      <c r="G987">
        <v>1</v>
      </c>
      <c r="H987" s="3">
        <v>3778.74</v>
      </c>
      <c r="I987" t="s">
        <v>20</v>
      </c>
      <c r="J987" t="str">
        <f>INDEX(Location[State],MATCH(Sales_Data[[#This Row],[Zip]],Location[Zip],0))</f>
        <v>Ontario</v>
      </c>
      <c r="K987" t="str">
        <f>INDEX(Product[Product Name],MATCH(Sales_Data[[#This Row],[ProductID]],Product[ProductID],0))</f>
        <v>Quibus RP-36</v>
      </c>
      <c r="L987">
        <f>1/COUNTIFS(Sales_Data[Product Name],Sales_Data[[#This Row],[Product Name]])</f>
        <v>0.33333333333333331</v>
      </c>
      <c r="M987" t="str">
        <f>INDEX(Product[Category],MATCH(Sales_Data[[#This Row],[ProductID]],Product[ProductID],0))</f>
        <v>Rural</v>
      </c>
      <c r="N987" t="str">
        <f>INDEX(Product[Segment],MATCH(Sales_Data[[#This Row],[ProductID]],Product[ProductID],0))</f>
        <v>Productivity</v>
      </c>
      <c r="O987">
        <f>INDEX(Product[ManufacturerID],MATCH(Sales_Data[[#This Row],[ProductID]],Product[ProductID],0))</f>
        <v>12</v>
      </c>
      <c r="P987" s="5" t="str">
        <f>INDEX(Manufacturer[Manufacturer Name],MATCH(Sales_Data[[#This Row],[Manufacturer ID]],Manufacturer[ManufacturerID],0))</f>
        <v>Quibus</v>
      </c>
      <c r="Q987" s="5">
        <f>1/COUNTIFS(Sales_Data[Manufacturer Name],Sales_Data[[#This Row],[Manufacturer Name]])</f>
        <v>1.3333333333333334E-2</v>
      </c>
    </row>
    <row r="988" spans="1:17" x14ac:dyDescent="0.25">
      <c r="A988">
        <v>1344</v>
      </c>
      <c r="B988" s="2">
        <v>42113</v>
      </c>
      <c r="C988" s="2" t="str">
        <f>TEXT(Sales_Data[[#This Row],[Date]],"yyyy")</f>
        <v>2015</v>
      </c>
      <c r="D988" s="2" t="str">
        <f>TEXT(Sales_Data[[#This Row],[Date]],"mmmm")</f>
        <v>April</v>
      </c>
      <c r="E988" s="2" t="str">
        <f>TEXT(Sales_Data[[#This Row],[Date]],"dddd")</f>
        <v>Sunday</v>
      </c>
      <c r="F988" t="s">
        <v>1559</v>
      </c>
      <c r="G988">
        <v>2</v>
      </c>
      <c r="H988" s="3">
        <v>8817.48</v>
      </c>
      <c r="I988" t="s">
        <v>20</v>
      </c>
      <c r="J988" t="str">
        <f>INDEX(Location[State],MATCH(Sales_Data[[#This Row],[Zip]],Location[Zip],0))</f>
        <v>British Columbia</v>
      </c>
      <c r="K988" t="str">
        <f>INDEX(Product[Product Name],MATCH(Sales_Data[[#This Row],[ProductID]],Product[ProductID],0))</f>
        <v>Quibus RP-36</v>
      </c>
      <c r="L988">
        <f>1/COUNTIFS(Sales_Data[Product Name],Sales_Data[[#This Row],[Product Name]])</f>
        <v>0.33333333333333331</v>
      </c>
      <c r="M988" t="str">
        <f>INDEX(Product[Category],MATCH(Sales_Data[[#This Row],[ProductID]],Product[ProductID],0))</f>
        <v>Rural</v>
      </c>
      <c r="N988" t="str">
        <f>INDEX(Product[Segment],MATCH(Sales_Data[[#This Row],[ProductID]],Product[ProductID],0))</f>
        <v>Productivity</v>
      </c>
      <c r="O988">
        <f>INDEX(Product[ManufacturerID],MATCH(Sales_Data[[#This Row],[ProductID]],Product[ProductID],0))</f>
        <v>12</v>
      </c>
      <c r="P988" s="5" t="str">
        <f>INDEX(Manufacturer[Manufacturer Name],MATCH(Sales_Data[[#This Row],[Manufacturer ID]],Manufacturer[ManufacturerID],0))</f>
        <v>Quibus</v>
      </c>
      <c r="Q988" s="5">
        <f>1/COUNTIFS(Sales_Data[Manufacturer Name],Sales_Data[[#This Row],[Manufacturer Name]])</f>
        <v>1.3333333333333334E-2</v>
      </c>
    </row>
    <row r="989" spans="1:17" x14ac:dyDescent="0.25">
      <c r="A989">
        <v>1347</v>
      </c>
      <c r="B989" s="2">
        <v>42149</v>
      </c>
      <c r="C989" s="2" t="str">
        <f>TEXT(Sales_Data[[#This Row],[Date]],"yyyy")</f>
        <v>2015</v>
      </c>
      <c r="D989" s="2" t="str">
        <f>TEXT(Sales_Data[[#This Row],[Date]],"mmmm")</f>
        <v>May</v>
      </c>
      <c r="E989" s="2" t="str">
        <f>TEXT(Sales_Data[[#This Row],[Date]],"dddd")</f>
        <v>Monday</v>
      </c>
      <c r="F989" t="s">
        <v>1378</v>
      </c>
      <c r="G989">
        <v>1</v>
      </c>
      <c r="H989" s="3">
        <v>4156.74</v>
      </c>
      <c r="I989" t="s">
        <v>20</v>
      </c>
      <c r="J989" t="str">
        <f>INDEX(Location[State],MATCH(Sales_Data[[#This Row],[Zip]],Location[Zip],0))</f>
        <v>Alberta</v>
      </c>
      <c r="K989" t="str">
        <f>INDEX(Product[Product Name],MATCH(Sales_Data[[#This Row],[ProductID]],Product[ProductID],0))</f>
        <v>Quibus RP-39</v>
      </c>
      <c r="L989">
        <f>1/COUNTIFS(Sales_Data[Product Name],Sales_Data[[#This Row],[Product Name]])</f>
        <v>0.33333333333333331</v>
      </c>
      <c r="M989" t="str">
        <f>INDEX(Product[Category],MATCH(Sales_Data[[#This Row],[ProductID]],Product[ProductID],0))</f>
        <v>Rural</v>
      </c>
      <c r="N989" t="str">
        <f>INDEX(Product[Segment],MATCH(Sales_Data[[#This Row],[ProductID]],Product[ProductID],0))</f>
        <v>Productivity</v>
      </c>
      <c r="O989">
        <f>INDEX(Product[ManufacturerID],MATCH(Sales_Data[[#This Row],[ProductID]],Product[ProductID],0))</f>
        <v>12</v>
      </c>
      <c r="P989" s="5" t="str">
        <f>INDEX(Manufacturer[Manufacturer Name],MATCH(Sales_Data[[#This Row],[Manufacturer ID]],Manufacturer[ManufacturerID],0))</f>
        <v>Quibus</v>
      </c>
      <c r="Q989" s="5">
        <f>1/COUNTIFS(Sales_Data[Manufacturer Name],Sales_Data[[#This Row],[Manufacturer Name]])</f>
        <v>1.3333333333333334E-2</v>
      </c>
    </row>
    <row r="990" spans="1:17" x14ac:dyDescent="0.25">
      <c r="A990">
        <v>1347</v>
      </c>
      <c r="B990" s="2">
        <v>42085</v>
      </c>
      <c r="C990" s="2" t="str">
        <f>TEXT(Sales_Data[[#This Row],[Date]],"yyyy")</f>
        <v>2015</v>
      </c>
      <c r="D990" s="2" t="str">
        <f>TEXT(Sales_Data[[#This Row],[Date]],"mmmm")</f>
        <v>March</v>
      </c>
      <c r="E990" s="2" t="str">
        <f>TEXT(Sales_Data[[#This Row],[Date]],"dddd")</f>
        <v>Sunday</v>
      </c>
      <c r="F990" t="s">
        <v>1396</v>
      </c>
      <c r="G990">
        <v>1</v>
      </c>
      <c r="H990" s="3">
        <v>4156.74</v>
      </c>
      <c r="I990" t="s">
        <v>20</v>
      </c>
      <c r="J990" t="str">
        <f>INDEX(Location[State],MATCH(Sales_Data[[#This Row],[Zip]],Location[Zip],0))</f>
        <v>Alberta</v>
      </c>
      <c r="K990" t="str">
        <f>INDEX(Product[Product Name],MATCH(Sales_Data[[#This Row],[ProductID]],Product[ProductID],0))</f>
        <v>Quibus RP-39</v>
      </c>
      <c r="L990">
        <f>1/COUNTIFS(Sales_Data[Product Name],Sales_Data[[#This Row],[Product Name]])</f>
        <v>0.33333333333333331</v>
      </c>
      <c r="M990" t="str">
        <f>INDEX(Product[Category],MATCH(Sales_Data[[#This Row],[ProductID]],Product[ProductID],0))</f>
        <v>Rural</v>
      </c>
      <c r="N990" t="str">
        <f>INDEX(Product[Segment],MATCH(Sales_Data[[#This Row],[ProductID]],Product[ProductID],0))</f>
        <v>Productivity</v>
      </c>
      <c r="O990">
        <f>INDEX(Product[ManufacturerID],MATCH(Sales_Data[[#This Row],[ProductID]],Product[ProductID],0))</f>
        <v>12</v>
      </c>
      <c r="P990" s="5" t="str">
        <f>INDEX(Manufacturer[Manufacturer Name],MATCH(Sales_Data[[#This Row],[Manufacturer ID]],Manufacturer[ManufacturerID],0))</f>
        <v>Quibus</v>
      </c>
      <c r="Q990" s="5">
        <f>1/COUNTIFS(Sales_Data[Manufacturer Name],Sales_Data[[#This Row],[Manufacturer Name]])</f>
        <v>1.3333333333333334E-2</v>
      </c>
    </row>
    <row r="991" spans="1:17" x14ac:dyDescent="0.25">
      <c r="A991">
        <v>1347</v>
      </c>
      <c r="B991" s="2">
        <v>42106</v>
      </c>
      <c r="C991" s="2" t="str">
        <f>TEXT(Sales_Data[[#This Row],[Date]],"yyyy")</f>
        <v>2015</v>
      </c>
      <c r="D991" s="2" t="str">
        <f>TEXT(Sales_Data[[#This Row],[Date]],"mmmm")</f>
        <v>April</v>
      </c>
      <c r="E991" s="2" t="str">
        <f>TEXT(Sales_Data[[#This Row],[Date]],"dddd")</f>
        <v>Sunday</v>
      </c>
      <c r="F991" t="s">
        <v>705</v>
      </c>
      <c r="G991">
        <v>1</v>
      </c>
      <c r="H991" s="3">
        <v>4156.74</v>
      </c>
      <c r="I991" t="s">
        <v>20</v>
      </c>
      <c r="J991" t="str">
        <f>INDEX(Location[State],MATCH(Sales_Data[[#This Row],[Zip]],Location[Zip],0))</f>
        <v>Ontario</v>
      </c>
      <c r="K991" t="str">
        <f>INDEX(Product[Product Name],MATCH(Sales_Data[[#This Row],[ProductID]],Product[ProductID],0))</f>
        <v>Quibus RP-39</v>
      </c>
      <c r="L991">
        <f>1/COUNTIFS(Sales_Data[Product Name],Sales_Data[[#This Row],[Product Name]])</f>
        <v>0.33333333333333331</v>
      </c>
      <c r="M991" t="str">
        <f>INDEX(Product[Category],MATCH(Sales_Data[[#This Row],[ProductID]],Product[ProductID],0))</f>
        <v>Rural</v>
      </c>
      <c r="N991" t="str">
        <f>INDEX(Product[Segment],MATCH(Sales_Data[[#This Row],[ProductID]],Product[ProductID],0))</f>
        <v>Productivity</v>
      </c>
      <c r="O991">
        <f>INDEX(Product[ManufacturerID],MATCH(Sales_Data[[#This Row],[ProductID]],Product[ProductID],0))</f>
        <v>12</v>
      </c>
      <c r="P991" s="5" t="str">
        <f>INDEX(Manufacturer[Manufacturer Name],MATCH(Sales_Data[[#This Row],[Manufacturer ID]],Manufacturer[ManufacturerID],0))</f>
        <v>Quibus</v>
      </c>
      <c r="Q991" s="5">
        <f>1/COUNTIFS(Sales_Data[Manufacturer Name],Sales_Data[[#This Row],[Manufacturer Name]])</f>
        <v>1.3333333333333334E-2</v>
      </c>
    </row>
    <row r="992" spans="1:17" x14ac:dyDescent="0.25">
      <c r="A992">
        <v>1348</v>
      </c>
      <c r="B992" s="2">
        <v>42149</v>
      </c>
      <c r="C992" s="2" t="str">
        <f>TEXT(Sales_Data[[#This Row],[Date]],"yyyy")</f>
        <v>2015</v>
      </c>
      <c r="D992" s="2" t="str">
        <f>TEXT(Sales_Data[[#This Row],[Date]],"mmmm")</f>
        <v>May</v>
      </c>
      <c r="E992" s="2" t="str">
        <f>TEXT(Sales_Data[[#This Row],[Date]],"dddd")</f>
        <v>Monday</v>
      </c>
      <c r="F992" t="s">
        <v>1378</v>
      </c>
      <c r="G992">
        <v>1</v>
      </c>
      <c r="H992" s="3">
        <v>4156.74</v>
      </c>
      <c r="I992" t="s">
        <v>20</v>
      </c>
      <c r="J992" t="str">
        <f>INDEX(Location[State],MATCH(Sales_Data[[#This Row],[Zip]],Location[Zip],0))</f>
        <v>Alberta</v>
      </c>
      <c r="K992" t="str">
        <f>INDEX(Product[Product Name],MATCH(Sales_Data[[#This Row],[ProductID]],Product[ProductID],0))</f>
        <v>Quibus RP-40</v>
      </c>
      <c r="L992">
        <f>1/COUNTIFS(Sales_Data[Product Name],Sales_Data[[#This Row],[Product Name]])</f>
        <v>0.33333333333333331</v>
      </c>
      <c r="M992" t="str">
        <f>INDEX(Product[Category],MATCH(Sales_Data[[#This Row],[ProductID]],Product[ProductID],0))</f>
        <v>Rural</v>
      </c>
      <c r="N992" t="str">
        <f>INDEX(Product[Segment],MATCH(Sales_Data[[#This Row],[ProductID]],Product[ProductID],0))</f>
        <v>Productivity</v>
      </c>
      <c r="O992">
        <f>INDEX(Product[ManufacturerID],MATCH(Sales_Data[[#This Row],[ProductID]],Product[ProductID],0))</f>
        <v>12</v>
      </c>
      <c r="P992" s="5" t="str">
        <f>INDEX(Manufacturer[Manufacturer Name],MATCH(Sales_Data[[#This Row],[Manufacturer ID]],Manufacturer[ManufacturerID],0))</f>
        <v>Quibus</v>
      </c>
      <c r="Q992" s="5">
        <f>1/COUNTIFS(Sales_Data[Manufacturer Name],Sales_Data[[#This Row],[Manufacturer Name]])</f>
        <v>1.3333333333333334E-2</v>
      </c>
    </row>
    <row r="993" spans="1:17" x14ac:dyDescent="0.25">
      <c r="A993">
        <v>1348</v>
      </c>
      <c r="B993" s="2">
        <v>42106</v>
      </c>
      <c r="C993" s="2" t="str">
        <f>TEXT(Sales_Data[[#This Row],[Date]],"yyyy")</f>
        <v>2015</v>
      </c>
      <c r="D993" s="2" t="str">
        <f>TEXT(Sales_Data[[#This Row],[Date]],"mmmm")</f>
        <v>April</v>
      </c>
      <c r="E993" s="2" t="str">
        <f>TEXT(Sales_Data[[#This Row],[Date]],"dddd")</f>
        <v>Sunday</v>
      </c>
      <c r="F993" t="s">
        <v>705</v>
      </c>
      <c r="G993">
        <v>1</v>
      </c>
      <c r="H993" s="3">
        <v>4156.74</v>
      </c>
      <c r="I993" t="s">
        <v>20</v>
      </c>
      <c r="J993" t="str">
        <f>INDEX(Location[State],MATCH(Sales_Data[[#This Row],[Zip]],Location[Zip],0))</f>
        <v>Ontario</v>
      </c>
      <c r="K993" t="str">
        <f>INDEX(Product[Product Name],MATCH(Sales_Data[[#This Row],[ProductID]],Product[ProductID],0))</f>
        <v>Quibus RP-40</v>
      </c>
      <c r="L993">
        <f>1/COUNTIFS(Sales_Data[Product Name],Sales_Data[[#This Row],[Product Name]])</f>
        <v>0.33333333333333331</v>
      </c>
      <c r="M993" t="str">
        <f>INDEX(Product[Category],MATCH(Sales_Data[[#This Row],[ProductID]],Product[ProductID],0))</f>
        <v>Rural</v>
      </c>
      <c r="N993" t="str">
        <f>INDEX(Product[Segment],MATCH(Sales_Data[[#This Row],[ProductID]],Product[ProductID],0))</f>
        <v>Productivity</v>
      </c>
      <c r="O993">
        <f>INDEX(Product[ManufacturerID],MATCH(Sales_Data[[#This Row],[ProductID]],Product[ProductID],0))</f>
        <v>12</v>
      </c>
      <c r="P993" s="5" t="str">
        <f>INDEX(Manufacturer[Manufacturer Name],MATCH(Sales_Data[[#This Row],[Manufacturer ID]],Manufacturer[ManufacturerID],0))</f>
        <v>Quibus</v>
      </c>
      <c r="Q993" s="5">
        <f>1/COUNTIFS(Sales_Data[Manufacturer Name],Sales_Data[[#This Row],[Manufacturer Name]])</f>
        <v>1.3333333333333334E-2</v>
      </c>
    </row>
    <row r="994" spans="1:17" x14ac:dyDescent="0.25">
      <c r="A994">
        <v>1348</v>
      </c>
      <c r="B994" s="2">
        <v>42085</v>
      </c>
      <c r="C994" s="2" t="str">
        <f>TEXT(Sales_Data[[#This Row],[Date]],"yyyy")</f>
        <v>2015</v>
      </c>
      <c r="D994" s="2" t="str">
        <f>TEXT(Sales_Data[[#This Row],[Date]],"mmmm")</f>
        <v>March</v>
      </c>
      <c r="E994" s="2" t="str">
        <f>TEXT(Sales_Data[[#This Row],[Date]],"dddd")</f>
        <v>Sunday</v>
      </c>
      <c r="F994" t="s">
        <v>1396</v>
      </c>
      <c r="G994">
        <v>1</v>
      </c>
      <c r="H994" s="3">
        <v>4156.74</v>
      </c>
      <c r="I994" t="s">
        <v>20</v>
      </c>
      <c r="J994" t="str">
        <f>INDEX(Location[State],MATCH(Sales_Data[[#This Row],[Zip]],Location[Zip],0))</f>
        <v>Alberta</v>
      </c>
      <c r="K994" t="str">
        <f>INDEX(Product[Product Name],MATCH(Sales_Data[[#This Row],[ProductID]],Product[ProductID],0))</f>
        <v>Quibus RP-40</v>
      </c>
      <c r="L994">
        <f>1/COUNTIFS(Sales_Data[Product Name],Sales_Data[[#This Row],[Product Name]])</f>
        <v>0.33333333333333331</v>
      </c>
      <c r="M994" t="str">
        <f>INDEX(Product[Category],MATCH(Sales_Data[[#This Row],[ProductID]],Product[ProductID],0))</f>
        <v>Rural</v>
      </c>
      <c r="N994" t="str">
        <f>INDEX(Product[Segment],MATCH(Sales_Data[[#This Row],[ProductID]],Product[ProductID],0))</f>
        <v>Productivity</v>
      </c>
      <c r="O994">
        <f>INDEX(Product[ManufacturerID],MATCH(Sales_Data[[#This Row],[ProductID]],Product[ProductID],0))</f>
        <v>12</v>
      </c>
      <c r="P994" s="5" t="str">
        <f>INDEX(Manufacturer[Manufacturer Name],MATCH(Sales_Data[[#This Row],[Manufacturer ID]],Manufacturer[ManufacturerID],0))</f>
        <v>Quibus</v>
      </c>
      <c r="Q994" s="5">
        <f>1/COUNTIFS(Sales_Data[Manufacturer Name],Sales_Data[[#This Row],[Manufacturer Name]])</f>
        <v>1.3333333333333334E-2</v>
      </c>
    </row>
    <row r="995" spans="1:17" x14ac:dyDescent="0.25">
      <c r="A995">
        <v>1349</v>
      </c>
      <c r="B995" s="2">
        <v>42060</v>
      </c>
      <c r="C995" s="2" t="str">
        <f>TEXT(Sales_Data[[#This Row],[Date]],"yyyy")</f>
        <v>2015</v>
      </c>
      <c r="D995" s="2" t="str">
        <f>TEXT(Sales_Data[[#This Row],[Date]],"mmmm")</f>
        <v>February</v>
      </c>
      <c r="E995" s="2" t="str">
        <f>TEXT(Sales_Data[[#This Row],[Date]],"dddd")</f>
        <v>Wednesday</v>
      </c>
      <c r="F995" t="s">
        <v>1220</v>
      </c>
      <c r="G995">
        <v>1</v>
      </c>
      <c r="H995" s="3">
        <v>4282.74</v>
      </c>
      <c r="I995" t="s">
        <v>20</v>
      </c>
      <c r="J995" t="str">
        <f>INDEX(Location[State],MATCH(Sales_Data[[#This Row],[Zip]],Location[Zip],0))</f>
        <v>Manitoba</v>
      </c>
      <c r="K995" t="str">
        <f>INDEX(Product[Product Name],MATCH(Sales_Data[[#This Row],[ProductID]],Product[ProductID],0))</f>
        <v>Quibus RP-41</v>
      </c>
      <c r="L995">
        <f>1/COUNTIFS(Sales_Data[Product Name],Sales_Data[[#This Row],[Product Name]])</f>
        <v>0.5</v>
      </c>
      <c r="M995" t="str">
        <f>INDEX(Product[Category],MATCH(Sales_Data[[#This Row],[ProductID]],Product[ProductID],0))</f>
        <v>Rural</v>
      </c>
      <c r="N995" t="str">
        <f>INDEX(Product[Segment],MATCH(Sales_Data[[#This Row],[ProductID]],Product[ProductID],0))</f>
        <v>Productivity</v>
      </c>
      <c r="O995">
        <f>INDEX(Product[ManufacturerID],MATCH(Sales_Data[[#This Row],[ProductID]],Product[ProductID],0))</f>
        <v>12</v>
      </c>
      <c r="P995" s="5" t="str">
        <f>INDEX(Manufacturer[Manufacturer Name],MATCH(Sales_Data[[#This Row],[Manufacturer ID]],Manufacturer[ManufacturerID],0))</f>
        <v>Quibus</v>
      </c>
      <c r="Q995" s="5">
        <f>1/COUNTIFS(Sales_Data[Manufacturer Name],Sales_Data[[#This Row],[Manufacturer Name]])</f>
        <v>1.3333333333333334E-2</v>
      </c>
    </row>
    <row r="996" spans="1:17" x14ac:dyDescent="0.25">
      <c r="A996">
        <v>1349</v>
      </c>
      <c r="B996" s="2">
        <v>42155</v>
      </c>
      <c r="C996" s="2" t="str">
        <f>TEXT(Sales_Data[[#This Row],[Date]],"yyyy")</f>
        <v>2015</v>
      </c>
      <c r="D996" s="2" t="str">
        <f>TEXT(Sales_Data[[#This Row],[Date]],"mmmm")</f>
        <v>May</v>
      </c>
      <c r="E996" s="2" t="str">
        <f>TEXT(Sales_Data[[#This Row],[Date]],"dddd")</f>
        <v>Sunday</v>
      </c>
      <c r="F996" t="s">
        <v>1230</v>
      </c>
      <c r="G996">
        <v>2</v>
      </c>
      <c r="H996" s="3">
        <v>10077.48</v>
      </c>
      <c r="I996" t="s">
        <v>20</v>
      </c>
      <c r="J996" t="str">
        <f>INDEX(Location[State],MATCH(Sales_Data[[#This Row],[Zip]],Location[Zip],0))</f>
        <v>Manitoba</v>
      </c>
      <c r="K996" t="str">
        <f>INDEX(Product[Product Name],MATCH(Sales_Data[[#This Row],[ProductID]],Product[ProductID],0))</f>
        <v>Quibus RP-41</v>
      </c>
      <c r="L996">
        <f>1/COUNTIFS(Sales_Data[Product Name],Sales_Data[[#This Row],[Product Name]])</f>
        <v>0.5</v>
      </c>
      <c r="M996" t="str">
        <f>INDEX(Product[Category],MATCH(Sales_Data[[#This Row],[ProductID]],Product[ProductID],0))</f>
        <v>Rural</v>
      </c>
      <c r="N996" t="str">
        <f>INDEX(Product[Segment],MATCH(Sales_Data[[#This Row],[ProductID]],Product[ProductID],0))</f>
        <v>Productivity</v>
      </c>
      <c r="O996">
        <f>INDEX(Product[ManufacturerID],MATCH(Sales_Data[[#This Row],[ProductID]],Product[ProductID],0))</f>
        <v>12</v>
      </c>
      <c r="P996" s="5" t="str">
        <f>INDEX(Manufacturer[Manufacturer Name],MATCH(Sales_Data[[#This Row],[Manufacturer ID]],Manufacturer[ManufacturerID],0))</f>
        <v>Quibus</v>
      </c>
      <c r="Q996" s="5">
        <f>1/COUNTIFS(Sales_Data[Manufacturer Name],Sales_Data[[#This Row],[Manufacturer Name]])</f>
        <v>1.3333333333333334E-2</v>
      </c>
    </row>
    <row r="997" spans="1:17" x14ac:dyDescent="0.25">
      <c r="A997">
        <v>1350</v>
      </c>
      <c r="B997" s="2">
        <v>42155</v>
      </c>
      <c r="C997" s="2" t="str">
        <f>TEXT(Sales_Data[[#This Row],[Date]],"yyyy")</f>
        <v>2015</v>
      </c>
      <c r="D997" s="2" t="str">
        <f>TEXT(Sales_Data[[#This Row],[Date]],"mmmm")</f>
        <v>May</v>
      </c>
      <c r="E997" s="2" t="str">
        <f>TEXT(Sales_Data[[#This Row],[Date]],"dddd")</f>
        <v>Sunday</v>
      </c>
      <c r="F997" t="s">
        <v>1230</v>
      </c>
      <c r="G997">
        <v>2</v>
      </c>
      <c r="H997" s="3">
        <v>10077.48</v>
      </c>
      <c r="I997" t="s">
        <v>20</v>
      </c>
      <c r="J997" t="str">
        <f>INDEX(Location[State],MATCH(Sales_Data[[#This Row],[Zip]],Location[Zip],0))</f>
        <v>Manitoba</v>
      </c>
      <c r="K997" t="str">
        <f>INDEX(Product[Product Name],MATCH(Sales_Data[[#This Row],[ProductID]],Product[ProductID],0))</f>
        <v>Quibus RP-42</v>
      </c>
      <c r="L997">
        <f>1/COUNTIFS(Sales_Data[Product Name],Sales_Data[[#This Row],[Product Name]])</f>
        <v>0.5</v>
      </c>
      <c r="M997" t="str">
        <f>INDEX(Product[Category],MATCH(Sales_Data[[#This Row],[ProductID]],Product[ProductID],0))</f>
        <v>Rural</v>
      </c>
      <c r="N997" t="str">
        <f>INDEX(Product[Segment],MATCH(Sales_Data[[#This Row],[ProductID]],Product[ProductID],0))</f>
        <v>Productivity</v>
      </c>
      <c r="O997">
        <f>INDEX(Product[ManufacturerID],MATCH(Sales_Data[[#This Row],[ProductID]],Product[ProductID],0))</f>
        <v>12</v>
      </c>
      <c r="P997" s="5" t="str">
        <f>INDEX(Manufacturer[Manufacturer Name],MATCH(Sales_Data[[#This Row],[Manufacturer ID]],Manufacturer[ManufacturerID],0))</f>
        <v>Quibus</v>
      </c>
      <c r="Q997" s="5">
        <f>1/COUNTIFS(Sales_Data[Manufacturer Name],Sales_Data[[#This Row],[Manufacturer Name]])</f>
        <v>1.3333333333333334E-2</v>
      </c>
    </row>
    <row r="998" spans="1:17" x14ac:dyDescent="0.25">
      <c r="A998">
        <v>1350</v>
      </c>
      <c r="B998" s="2">
        <v>42060</v>
      </c>
      <c r="C998" s="2" t="str">
        <f>TEXT(Sales_Data[[#This Row],[Date]],"yyyy")</f>
        <v>2015</v>
      </c>
      <c r="D998" s="2" t="str">
        <f>TEXT(Sales_Data[[#This Row],[Date]],"mmmm")</f>
        <v>February</v>
      </c>
      <c r="E998" s="2" t="str">
        <f>TEXT(Sales_Data[[#This Row],[Date]],"dddd")</f>
        <v>Wednesday</v>
      </c>
      <c r="F998" t="s">
        <v>1220</v>
      </c>
      <c r="G998">
        <v>1</v>
      </c>
      <c r="H998" s="3">
        <v>4282.74</v>
      </c>
      <c r="I998" t="s">
        <v>20</v>
      </c>
      <c r="J998" t="str">
        <f>INDEX(Location[State],MATCH(Sales_Data[[#This Row],[Zip]],Location[Zip],0))</f>
        <v>Manitoba</v>
      </c>
      <c r="K998" t="str">
        <f>INDEX(Product[Product Name],MATCH(Sales_Data[[#This Row],[ProductID]],Product[ProductID],0))</f>
        <v>Quibus RP-42</v>
      </c>
      <c r="L998">
        <f>1/COUNTIFS(Sales_Data[Product Name],Sales_Data[[#This Row],[Product Name]])</f>
        <v>0.5</v>
      </c>
      <c r="M998" t="str">
        <f>INDEX(Product[Category],MATCH(Sales_Data[[#This Row],[ProductID]],Product[ProductID],0))</f>
        <v>Rural</v>
      </c>
      <c r="N998" t="str">
        <f>INDEX(Product[Segment],MATCH(Sales_Data[[#This Row],[ProductID]],Product[ProductID],0))</f>
        <v>Productivity</v>
      </c>
      <c r="O998">
        <f>INDEX(Product[ManufacturerID],MATCH(Sales_Data[[#This Row],[ProductID]],Product[ProductID],0))</f>
        <v>12</v>
      </c>
      <c r="P998" s="5" t="str">
        <f>INDEX(Manufacturer[Manufacturer Name],MATCH(Sales_Data[[#This Row],[Manufacturer ID]],Manufacturer[ManufacturerID],0))</f>
        <v>Quibus</v>
      </c>
      <c r="Q998" s="5">
        <f>1/COUNTIFS(Sales_Data[Manufacturer Name],Sales_Data[[#This Row],[Manufacturer Name]])</f>
        <v>1.3333333333333334E-2</v>
      </c>
    </row>
    <row r="999" spans="1:17" x14ac:dyDescent="0.25">
      <c r="A999">
        <v>1363</v>
      </c>
      <c r="B999" s="2">
        <v>42155</v>
      </c>
      <c r="C999" s="2" t="str">
        <f>TEXT(Sales_Data[[#This Row],[Date]],"yyyy")</f>
        <v>2015</v>
      </c>
      <c r="D999" s="2" t="str">
        <f>TEXT(Sales_Data[[#This Row],[Date]],"mmmm")</f>
        <v>May</v>
      </c>
      <c r="E999" s="2" t="str">
        <f>TEXT(Sales_Data[[#This Row],[Date]],"dddd")</f>
        <v>Sunday</v>
      </c>
      <c r="F999" t="s">
        <v>1228</v>
      </c>
      <c r="G999">
        <v>1</v>
      </c>
      <c r="H999" s="3">
        <v>2455.7399999999998</v>
      </c>
      <c r="I999" t="s">
        <v>20</v>
      </c>
      <c r="J999" t="str">
        <f>INDEX(Location[State],MATCH(Sales_Data[[#This Row],[Zip]],Location[Zip],0))</f>
        <v>Manitoba</v>
      </c>
      <c r="K999" t="str">
        <f>INDEX(Product[Product Name],MATCH(Sales_Data[[#This Row],[ProductID]],Product[ProductID],0))</f>
        <v>Quibus RP-55</v>
      </c>
      <c r="L999">
        <f>1/COUNTIFS(Sales_Data[Product Name],Sales_Data[[#This Row],[Product Name]])</f>
        <v>1</v>
      </c>
      <c r="M999" t="str">
        <f>INDEX(Product[Category],MATCH(Sales_Data[[#This Row],[ProductID]],Product[ProductID],0))</f>
        <v>Rural</v>
      </c>
      <c r="N999" t="str">
        <f>INDEX(Product[Segment],MATCH(Sales_Data[[#This Row],[ProductID]],Product[ProductID],0))</f>
        <v>Productivity</v>
      </c>
      <c r="O999">
        <f>INDEX(Product[ManufacturerID],MATCH(Sales_Data[[#This Row],[ProductID]],Product[ProductID],0))</f>
        <v>12</v>
      </c>
      <c r="P999" s="5" t="str">
        <f>INDEX(Manufacturer[Manufacturer Name],MATCH(Sales_Data[[#This Row],[Manufacturer ID]],Manufacturer[ManufacturerID],0))</f>
        <v>Quibus</v>
      </c>
      <c r="Q999" s="5">
        <f>1/COUNTIFS(Sales_Data[Manufacturer Name],Sales_Data[[#This Row],[Manufacturer Name]])</f>
        <v>1.3333333333333334E-2</v>
      </c>
    </row>
    <row r="1000" spans="1:17" x14ac:dyDescent="0.25">
      <c r="A1000">
        <v>1364</v>
      </c>
      <c r="B1000" s="2">
        <v>42155</v>
      </c>
      <c r="C1000" s="2" t="str">
        <f>TEXT(Sales_Data[[#This Row],[Date]],"yyyy")</f>
        <v>2015</v>
      </c>
      <c r="D1000" s="2" t="str">
        <f>TEXT(Sales_Data[[#This Row],[Date]],"mmmm")</f>
        <v>May</v>
      </c>
      <c r="E1000" s="2" t="str">
        <f>TEXT(Sales_Data[[#This Row],[Date]],"dddd")</f>
        <v>Sunday</v>
      </c>
      <c r="F1000" t="s">
        <v>1228</v>
      </c>
      <c r="G1000">
        <v>1</v>
      </c>
      <c r="H1000" s="3">
        <v>2455.7399999999998</v>
      </c>
      <c r="I1000" t="s">
        <v>20</v>
      </c>
      <c r="J1000" t="str">
        <f>INDEX(Location[State],MATCH(Sales_Data[[#This Row],[Zip]],Location[Zip],0))</f>
        <v>Manitoba</v>
      </c>
      <c r="K1000" t="str">
        <f>INDEX(Product[Product Name],MATCH(Sales_Data[[#This Row],[ProductID]],Product[ProductID],0))</f>
        <v>Quibus RP-56</v>
      </c>
      <c r="L1000">
        <f>1/COUNTIFS(Sales_Data[Product Name],Sales_Data[[#This Row],[Product Name]])</f>
        <v>1</v>
      </c>
      <c r="M1000" t="str">
        <f>INDEX(Product[Category],MATCH(Sales_Data[[#This Row],[ProductID]],Product[ProductID],0))</f>
        <v>Rural</v>
      </c>
      <c r="N1000" t="str">
        <f>INDEX(Product[Segment],MATCH(Sales_Data[[#This Row],[ProductID]],Product[ProductID],0))</f>
        <v>Productivity</v>
      </c>
      <c r="O1000">
        <f>INDEX(Product[ManufacturerID],MATCH(Sales_Data[[#This Row],[ProductID]],Product[ProductID],0))</f>
        <v>12</v>
      </c>
      <c r="P1000" s="5" t="str">
        <f>INDEX(Manufacturer[Manufacturer Name],MATCH(Sales_Data[[#This Row],[Manufacturer ID]],Manufacturer[ManufacturerID],0))</f>
        <v>Quibus</v>
      </c>
      <c r="Q1000" s="5">
        <f>1/COUNTIFS(Sales_Data[Manufacturer Name],Sales_Data[[#This Row],[Manufacturer Name]])</f>
        <v>1.3333333333333334E-2</v>
      </c>
    </row>
    <row r="1001" spans="1:17" x14ac:dyDescent="0.25">
      <c r="A1001">
        <v>1391</v>
      </c>
      <c r="B1001" s="2">
        <v>42152</v>
      </c>
      <c r="C1001" s="2" t="str">
        <f>TEXT(Sales_Data[[#This Row],[Date]],"yyyy")</f>
        <v>2015</v>
      </c>
      <c r="D1001" s="2" t="str">
        <f>TEXT(Sales_Data[[#This Row],[Date]],"mmmm")</f>
        <v>May</v>
      </c>
      <c r="E1001" s="2" t="str">
        <f>TEXT(Sales_Data[[#This Row],[Date]],"dddd")</f>
        <v>Thursday</v>
      </c>
      <c r="F1001" t="s">
        <v>1345</v>
      </c>
      <c r="G1001">
        <v>1</v>
      </c>
      <c r="H1001" s="3">
        <v>2266.7399999999998</v>
      </c>
      <c r="I1001" t="s">
        <v>20</v>
      </c>
      <c r="J1001" t="str">
        <f>INDEX(Location[State],MATCH(Sales_Data[[#This Row],[Zip]],Location[Zip],0))</f>
        <v>Alberta</v>
      </c>
      <c r="K1001" t="str">
        <f>INDEX(Product[Product Name],MATCH(Sales_Data[[#This Row],[ProductID]],Product[ProductID],0))</f>
        <v>Quibus RP-83</v>
      </c>
      <c r="L1001">
        <f>1/COUNTIFS(Sales_Data[Product Name],Sales_Data[[#This Row],[Product Name]])</f>
        <v>0.25</v>
      </c>
      <c r="M1001" t="str">
        <f>INDEX(Product[Category],MATCH(Sales_Data[[#This Row],[ProductID]],Product[ProductID],0))</f>
        <v>Rural</v>
      </c>
      <c r="N1001" t="str">
        <f>INDEX(Product[Segment],MATCH(Sales_Data[[#This Row],[ProductID]],Product[ProductID],0))</f>
        <v>Productivity</v>
      </c>
      <c r="O1001">
        <f>INDEX(Product[ManufacturerID],MATCH(Sales_Data[[#This Row],[ProductID]],Product[ProductID],0))</f>
        <v>12</v>
      </c>
      <c r="P1001" s="5" t="str">
        <f>INDEX(Manufacturer[Manufacturer Name],MATCH(Sales_Data[[#This Row],[Manufacturer ID]],Manufacturer[ManufacturerID],0))</f>
        <v>Quibus</v>
      </c>
      <c r="Q1001" s="5">
        <f>1/COUNTIFS(Sales_Data[Manufacturer Name],Sales_Data[[#This Row],[Manufacturer Name]])</f>
        <v>1.3333333333333334E-2</v>
      </c>
    </row>
    <row r="1002" spans="1:17" x14ac:dyDescent="0.25">
      <c r="A1002">
        <v>1391</v>
      </c>
      <c r="B1002" s="2">
        <v>42051</v>
      </c>
      <c r="C1002" s="2" t="str">
        <f>TEXT(Sales_Data[[#This Row],[Date]],"yyyy")</f>
        <v>2015</v>
      </c>
      <c r="D1002" s="2" t="str">
        <f>TEXT(Sales_Data[[#This Row],[Date]],"mmmm")</f>
        <v>February</v>
      </c>
      <c r="E1002" s="2" t="str">
        <f>TEXT(Sales_Data[[#This Row],[Date]],"dddd")</f>
        <v>Monday</v>
      </c>
      <c r="F1002" t="s">
        <v>1409</v>
      </c>
      <c r="G1002">
        <v>1</v>
      </c>
      <c r="H1002" s="3">
        <v>2077.7399999999998</v>
      </c>
      <c r="I1002" t="s">
        <v>20</v>
      </c>
      <c r="J1002" t="str">
        <f>INDEX(Location[State],MATCH(Sales_Data[[#This Row],[Zip]],Location[Zip],0))</f>
        <v>Alberta</v>
      </c>
      <c r="K1002" t="str">
        <f>INDEX(Product[Product Name],MATCH(Sales_Data[[#This Row],[ProductID]],Product[ProductID],0))</f>
        <v>Quibus RP-83</v>
      </c>
      <c r="L1002">
        <f>1/COUNTIFS(Sales_Data[Product Name],Sales_Data[[#This Row],[Product Name]])</f>
        <v>0.25</v>
      </c>
      <c r="M1002" t="str">
        <f>INDEX(Product[Category],MATCH(Sales_Data[[#This Row],[ProductID]],Product[ProductID],0))</f>
        <v>Rural</v>
      </c>
      <c r="N1002" t="str">
        <f>INDEX(Product[Segment],MATCH(Sales_Data[[#This Row],[ProductID]],Product[ProductID],0))</f>
        <v>Productivity</v>
      </c>
      <c r="O1002">
        <f>INDEX(Product[ManufacturerID],MATCH(Sales_Data[[#This Row],[ProductID]],Product[ProductID],0))</f>
        <v>12</v>
      </c>
      <c r="P1002" s="5" t="str">
        <f>INDEX(Manufacturer[Manufacturer Name],MATCH(Sales_Data[[#This Row],[Manufacturer ID]],Manufacturer[ManufacturerID],0))</f>
        <v>Quibus</v>
      </c>
      <c r="Q1002" s="5">
        <f>1/COUNTIFS(Sales_Data[Manufacturer Name],Sales_Data[[#This Row],[Manufacturer Name]])</f>
        <v>1.3333333333333334E-2</v>
      </c>
    </row>
    <row r="1003" spans="1:17" x14ac:dyDescent="0.25">
      <c r="A1003">
        <v>1391</v>
      </c>
      <c r="B1003" s="2">
        <v>42155</v>
      </c>
      <c r="C1003" s="2" t="str">
        <f>TEXT(Sales_Data[[#This Row],[Date]],"yyyy")</f>
        <v>2015</v>
      </c>
      <c r="D1003" s="2" t="str">
        <f>TEXT(Sales_Data[[#This Row],[Date]],"mmmm")</f>
        <v>May</v>
      </c>
      <c r="E1003" s="2" t="str">
        <f>TEXT(Sales_Data[[#This Row],[Date]],"dddd")</f>
        <v>Sunday</v>
      </c>
      <c r="F1003" t="s">
        <v>1410</v>
      </c>
      <c r="G1003">
        <v>1</v>
      </c>
      <c r="H1003" s="3">
        <v>2266.7399999999998</v>
      </c>
      <c r="I1003" t="s">
        <v>20</v>
      </c>
      <c r="J1003" t="str">
        <f>INDEX(Location[State],MATCH(Sales_Data[[#This Row],[Zip]],Location[Zip],0))</f>
        <v>Alberta</v>
      </c>
      <c r="K1003" t="str">
        <f>INDEX(Product[Product Name],MATCH(Sales_Data[[#This Row],[ProductID]],Product[ProductID],0))</f>
        <v>Quibus RP-83</v>
      </c>
      <c r="L1003">
        <f>1/COUNTIFS(Sales_Data[Product Name],Sales_Data[[#This Row],[Product Name]])</f>
        <v>0.25</v>
      </c>
      <c r="M1003" t="str">
        <f>INDEX(Product[Category],MATCH(Sales_Data[[#This Row],[ProductID]],Product[ProductID],0))</f>
        <v>Rural</v>
      </c>
      <c r="N1003" t="str">
        <f>INDEX(Product[Segment],MATCH(Sales_Data[[#This Row],[ProductID]],Product[ProductID],0))</f>
        <v>Productivity</v>
      </c>
      <c r="O1003">
        <f>INDEX(Product[ManufacturerID],MATCH(Sales_Data[[#This Row],[ProductID]],Product[ProductID],0))</f>
        <v>12</v>
      </c>
      <c r="P1003" s="5" t="str">
        <f>INDEX(Manufacturer[Manufacturer Name],MATCH(Sales_Data[[#This Row],[Manufacturer ID]],Manufacturer[ManufacturerID],0))</f>
        <v>Quibus</v>
      </c>
      <c r="Q1003" s="5">
        <f>1/COUNTIFS(Sales_Data[Manufacturer Name],Sales_Data[[#This Row],[Manufacturer Name]])</f>
        <v>1.3333333333333334E-2</v>
      </c>
    </row>
    <row r="1004" spans="1:17" x14ac:dyDescent="0.25">
      <c r="A1004">
        <v>1391</v>
      </c>
      <c r="B1004" s="2">
        <v>42085</v>
      </c>
      <c r="C1004" s="2" t="str">
        <f>TEXT(Sales_Data[[#This Row],[Date]],"yyyy")</f>
        <v>2015</v>
      </c>
      <c r="D1004" s="2" t="str">
        <f>TEXT(Sales_Data[[#This Row],[Date]],"mmmm")</f>
        <v>March</v>
      </c>
      <c r="E1004" s="2" t="str">
        <f>TEXT(Sales_Data[[#This Row],[Date]],"dddd")</f>
        <v>Sunday</v>
      </c>
      <c r="F1004" t="s">
        <v>1352</v>
      </c>
      <c r="G1004">
        <v>1</v>
      </c>
      <c r="H1004" s="3">
        <v>2329.7399999999998</v>
      </c>
      <c r="I1004" t="s">
        <v>20</v>
      </c>
      <c r="J1004" t="str">
        <f>INDEX(Location[State],MATCH(Sales_Data[[#This Row],[Zip]],Location[Zip],0))</f>
        <v>Alberta</v>
      </c>
      <c r="K1004" t="str">
        <f>INDEX(Product[Product Name],MATCH(Sales_Data[[#This Row],[ProductID]],Product[ProductID],0))</f>
        <v>Quibus RP-83</v>
      </c>
      <c r="L1004">
        <f>1/COUNTIFS(Sales_Data[Product Name],Sales_Data[[#This Row],[Product Name]])</f>
        <v>0.25</v>
      </c>
      <c r="M1004" t="str">
        <f>INDEX(Product[Category],MATCH(Sales_Data[[#This Row],[ProductID]],Product[ProductID],0))</f>
        <v>Rural</v>
      </c>
      <c r="N1004" t="str">
        <f>INDEX(Product[Segment],MATCH(Sales_Data[[#This Row],[ProductID]],Product[ProductID],0))</f>
        <v>Productivity</v>
      </c>
      <c r="O1004">
        <f>INDEX(Product[ManufacturerID],MATCH(Sales_Data[[#This Row],[ProductID]],Product[ProductID],0))</f>
        <v>12</v>
      </c>
      <c r="P1004" s="5" t="str">
        <f>INDEX(Manufacturer[Manufacturer Name],MATCH(Sales_Data[[#This Row],[Manufacturer ID]],Manufacturer[ManufacturerID],0))</f>
        <v>Quibus</v>
      </c>
      <c r="Q1004" s="5">
        <f>1/COUNTIFS(Sales_Data[Manufacturer Name],Sales_Data[[#This Row],[Manufacturer Name]])</f>
        <v>1.3333333333333334E-2</v>
      </c>
    </row>
    <row r="1005" spans="1:17" x14ac:dyDescent="0.25">
      <c r="A1005">
        <v>1392</v>
      </c>
      <c r="B1005" s="2">
        <v>42051</v>
      </c>
      <c r="C1005" s="2" t="str">
        <f>TEXT(Sales_Data[[#This Row],[Date]],"yyyy")</f>
        <v>2015</v>
      </c>
      <c r="D1005" s="2" t="str">
        <f>TEXT(Sales_Data[[#This Row],[Date]],"mmmm")</f>
        <v>February</v>
      </c>
      <c r="E1005" s="2" t="str">
        <f>TEXT(Sales_Data[[#This Row],[Date]],"dddd")</f>
        <v>Monday</v>
      </c>
      <c r="F1005" t="s">
        <v>1409</v>
      </c>
      <c r="G1005">
        <v>1</v>
      </c>
      <c r="H1005" s="3">
        <v>2077.7399999999998</v>
      </c>
      <c r="I1005" t="s">
        <v>20</v>
      </c>
      <c r="J1005" t="str">
        <f>INDEX(Location[State],MATCH(Sales_Data[[#This Row],[Zip]],Location[Zip],0))</f>
        <v>Alberta</v>
      </c>
      <c r="K1005" t="str">
        <f>INDEX(Product[Product Name],MATCH(Sales_Data[[#This Row],[ProductID]],Product[ProductID],0))</f>
        <v>Quibus RP-84</v>
      </c>
      <c r="L1005">
        <f>1/COUNTIFS(Sales_Data[Product Name],Sales_Data[[#This Row],[Product Name]])</f>
        <v>0.25</v>
      </c>
      <c r="M1005" t="str">
        <f>INDEX(Product[Category],MATCH(Sales_Data[[#This Row],[ProductID]],Product[ProductID],0))</f>
        <v>Rural</v>
      </c>
      <c r="N1005" t="str">
        <f>INDEX(Product[Segment],MATCH(Sales_Data[[#This Row],[ProductID]],Product[ProductID],0))</f>
        <v>Productivity</v>
      </c>
      <c r="O1005">
        <f>INDEX(Product[ManufacturerID],MATCH(Sales_Data[[#This Row],[ProductID]],Product[ProductID],0))</f>
        <v>12</v>
      </c>
      <c r="P1005" s="5" t="str">
        <f>INDEX(Manufacturer[Manufacturer Name],MATCH(Sales_Data[[#This Row],[Manufacturer ID]],Manufacturer[ManufacturerID],0))</f>
        <v>Quibus</v>
      </c>
      <c r="Q1005" s="5">
        <f>1/COUNTIFS(Sales_Data[Manufacturer Name],Sales_Data[[#This Row],[Manufacturer Name]])</f>
        <v>1.3333333333333334E-2</v>
      </c>
    </row>
    <row r="1006" spans="1:17" x14ac:dyDescent="0.25">
      <c r="A1006">
        <v>1392</v>
      </c>
      <c r="B1006" s="2">
        <v>42155</v>
      </c>
      <c r="C1006" s="2" t="str">
        <f>TEXT(Sales_Data[[#This Row],[Date]],"yyyy")</f>
        <v>2015</v>
      </c>
      <c r="D1006" s="2" t="str">
        <f>TEXT(Sales_Data[[#This Row],[Date]],"mmmm")</f>
        <v>May</v>
      </c>
      <c r="E1006" s="2" t="str">
        <f>TEXT(Sales_Data[[#This Row],[Date]],"dddd")</f>
        <v>Sunday</v>
      </c>
      <c r="F1006" t="s">
        <v>1410</v>
      </c>
      <c r="G1006">
        <v>1</v>
      </c>
      <c r="H1006" s="3">
        <v>2266.7399999999998</v>
      </c>
      <c r="I1006" t="s">
        <v>20</v>
      </c>
      <c r="J1006" t="str">
        <f>INDEX(Location[State],MATCH(Sales_Data[[#This Row],[Zip]],Location[Zip],0))</f>
        <v>Alberta</v>
      </c>
      <c r="K1006" t="str">
        <f>INDEX(Product[Product Name],MATCH(Sales_Data[[#This Row],[ProductID]],Product[ProductID],0))</f>
        <v>Quibus RP-84</v>
      </c>
      <c r="L1006">
        <f>1/COUNTIFS(Sales_Data[Product Name],Sales_Data[[#This Row],[Product Name]])</f>
        <v>0.25</v>
      </c>
      <c r="M1006" t="str">
        <f>INDEX(Product[Category],MATCH(Sales_Data[[#This Row],[ProductID]],Product[ProductID],0))</f>
        <v>Rural</v>
      </c>
      <c r="N1006" t="str">
        <f>INDEX(Product[Segment],MATCH(Sales_Data[[#This Row],[ProductID]],Product[ProductID],0))</f>
        <v>Productivity</v>
      </c>
      <c r="O1006">
        <f>INDEX(Product[ManufacturerID],MATCH(Sales_Data[[#This Row],[ProductID]],Product[ProductID],0))</f>
        <v>12</v>
      </c>
      <c r="P1006" s="5" t="str">
        <f>INDEX(Manufacturer[Manufacturer Name],MATCH(Sales_Data[[#This Row],[Manufacturer ID]],Manufacturer[ManufacturerID],0))</f>
        <v>Quibus</v>
      </c>
      <c r="Q1006" s="5">
        <f>1/COUNTIFS(Sales_Data[Manufacturer Name],Sales_Data[[#This Row],[Manufacturer Name]])</f>
        <v>1.3333333333333334E-2</v>
      </c>
    </row>
    <row r="1007" spans="1:17" x14ac:dyDescent="0.25">
      <c r="A1007">
        <v>1392</v>
      </c>
      <c r="B1007" s="2">
        <v>42152</v>
      </c>
      <c r="C1007" s="2" t="str">
        <f>TEXT(Sales_Data[[#This Row],[Date]],"yyyy")</f>
        <v>2015</v>
      </c>
      <c r="D1007" s="2" t="str">
        <f>TEXT(Sales_Data[[#This Row],[Date]],"mmmm")</f>
        <v>May</v>
      </c>
      <c r="E1007" s="2" t="str">
        <f>TEXT(Sales_Data[[#This Row],[Date]],"dddd")</f>
        <v>Thursday</v>
      </c>
      <c r="F1007" t="s">
        <v>1345</v>
      </c>
      <c r="G1007">
        <v>1</v>
      </c>
      <c r="H1007" s="3">
        <v>2266.7399999999998</v>
      </c>
      <c r="I1007" t="s">
        <v>20</v>
      </c>
      <c r="J1007" t="str">
        <f>INDEX(Location[State],MATCH(Sales_Data[[#This Row],[Zip]],Location[Zip],0))</f>
        <v>Alberta</v>
      </c>
      <c r="K1007" t="str">
        <f>INDEX(Product[Product Name],MATCH(Sales_Data[[#This Row],[ProductID]],Product[ProductID],0))</f>
        <v>Quibus RP-84</v>
      </c>
      <c r="L1007">
        <f>1/COUNTIFS(Sales_Data[Product Name],Sales_Data[[#This Row],[Product Name]])</f>
        <v>0.25</v>
      </c>
      <c r="M1007" t="str">
        <f>INDEX(Product[Category],MATCH(Sales_Data[[#This Row],[ProductID]],Product[ProductID],0))</f>
        <v>Rural</v>
      </c>
      <c r="N1007" t="str">
        <f>INDEX(Product[Segment],MATCH(Sales_Data[[#This Row],[ProductID]],Product[ProductID],0))</f>
        <v>Productivity</v>
      </c>
      <c r="O1007">
        <f>INDEX(Product[ManufacturerID],MATCH(Sales_Data[[#This Row],[ProductID]],Product[ProductID],0))</f>
        <v>12</v>
      </c>
      <c r="P1007" s="5" t="str">
        <f>INDEX(Manufacturer[Manufacturer Name],MATCH(Sales_Data[[#This Row],[Manufacturer ID]],Manufacturer[ManufacturerID],0))</f>
        <v>Quibus</v>
      </c>
      <c r="Q1007" s="5">
        <f>1/COUNTIFS(Sales_Data[Manufacturer Name],Sales_Data[[#This Row],[Manufacturer Name]])</f>
        <v>1.3333333333333334E-2</v>
      </c>
    </row>
    <row r="1008" spans="1:17" x14ac:dyDescent="0.25">
      <c r="A1008">
        <v>1392</v>
      </c>
      <c r="B1008" s="2">
        <v>42085</v>
      </c>
      <c r="C1008" s="2" t="str">
        <f>TEXT(Sales_Data[[#This Row],[Date]],"yyyy")</f>
        <v>2015</v>
      </c>
      <c r="D1008" s="2" t="str">
        <f>TEXT(Sales_Data[[#This Row],[Date]],"mmmm")</f>
        <v>March</v>
      </c>
      <c r="E1008" s="2" t="str">
        <f>TEXT(Sales_Data[[#This Row],[Date]],"dddd")</f>
        <v>Sunday</v>
      </c>
      <c r="F1008" t="s">
        <v>1352</v>
      </c>
      <c r="G1008">
        <v>1</v>
      </c>
      <c r="H1008" s="3">
        <v>2329.7399999999998</v>
      </c>
      <c r="I1008" t="s">
        <v>20</v>
      </c>
      <c r="J1008" t="str">
        <f>INDEX(Location[State],MATCH(Sales_Data[[#This Row],[Zip]],Location[Zip],0))</f>
        <v>Alberta</v>
      </c>
      <c r="K1008" t="str">
        <f>INDEX(Product[Product Name],MATCH(Sales_Data[[#This Row],[ProductID]],Product[ProductID],0))</f>
        <v>Quibus RP-84</v>
      </c>
      <c r="L1008">
        <f>1/COUNTIFS(Sales_Data[Product Name],Sales_Data[[#This Row],[Product Name]])</f>
        <v>0.25</v>
      </c>
      <c r="M1008" t="str">
        <f>INDEX(Product[Category],MATCH(Sales_Data[[#This Row],[ProductID]],Product[ProductID],0))</f>
        <v>Rural</v>
      </c>
      <c r="N1008" t="str">
        <f>INDEX(Product[Segment],MATCH(Sales_Data[[#This Row],[ProductID]],Product[ProductID],0))</f>
        <v>Productivity</v>
      </c>
      <c r="O1008">
        <f>INDEX(Product[ManufacturerID],MATCH(Sales_Data[[#This Row],[ProductID]],Product[ProductID],0))</f>
        <v>12</v>
      </c>
      <c r="P1008" s="5" t="str">
        <f>INDEX(Manufacturer[Manufacturer Name],MATCH(Sales_Data[[#This Row],[Manufacturer ID]],Manufacturer[ManufacturerID],0))</f>
        <v>Quibus</v>
      </c>
      <c r="Q1008" s="5">
        <f>1/COUNTIFS(Sales_Data[Manufacturer Name],Sales_Data[[#This Row],[Manufacturer Name]])</f>
        <v>1.3333333333333334E-2</v>
      </c>
    </row>
    <row r="1009" spans="1:17" x14ac:dyDescent="0.25">
      <c r="A1009">
        <v>1465</v>
      </c>
      <c r="B1009" s="2">
        <v>42074</v>
      </c>
      <c r="C1009" s="2" t="str">
        <f>TEXT(Sales_Data[[#This Row],[Date]],"yyyy")</f>
        <v>2015</v>
      </c>
      <c r="D1009" s="2" t="str">
        <f>TEXT(Sales_Data[[#This Row],[Date]],"mmmm")</f>
        <v>March</v>
      </c>
      <c r="E1009" s="2" t="str">
        <f>TEXT(Sales_Data[[#This Row],[Date]],"dddd")</f>
        <v>Wednesday</v>
      </c>
      <c r="F1009" t="s">
        <v>954</v>
      </c>
      <c r="G1009">
        <v>1</v>
      </c>
      <c r="H1009" s="3">
        <v>2802.24</v>
      </c>
      <c r="I1009" t="s">
        <v>20</v>
      </c>
      <c r="J1009" t="str">
        <f>INDEX(Location[State],MATCH(Sales_Data[[#This Row],[Zip]],Location[Zip],0))</f>
        <v>Ontario</v>
      </c>
      <c r="K1009" t="str">
        <f>INDEX(Product[Product Name],MATCH(Sales_Data[[#This Row],[ProductID]],Product[ProductID],0))</f>
        <v>Quibus RP-57</v>
      </c>
      <c r="L1009">
        <f>1/COUNTIFS(Sales_Data[Product Name],Sales_Data[[#This Row],[Product Name]])</f>
        <v>1</v>
      </c>
      <c r="M1009" t="str">
        <f>INDEX(Product[Category],MATCH(Sales_Data[[#This Row],[ProductID]],Product[ProductID],0))</f>
        <v>Rural</v>
      </c>
      <c r="N1009" t="str">
        <f>INDEX(Product[Segment],MATCH(Sales_Data[[#This Row],[ProductID]],Product[ProductID],0))</f>
        <v>Productivity</v>
      </c>
      <c r="O1009">
        <f>INDEX(Product[ManufacturerID],MATCH(Sales_Data[[#This Row],[ProductID]],Product[ProductID],0))</f>
        <v>12</v>
      </c>
      <c r="P1009" s="5" t="str">
        <f>INDEX(Manufacturer[Manufacturer Name],MATCH(Sales_Data[[#This Row],[Manufacturer ID]],Manufacturer[ManufacturerID],0))</f>
        <v>Quibus</v>
      </c>
      <c r="Q1009" s="5">
        <f>1/COUNTIFS(Sales_Data[Manufacturer Name],Sales_Data[[#This Row],[Manufacturer Name]])</f>
        <v>1.3333333333333334E-2</v>
      </c>
    </row>
    <row r="1010" spans="1:17" x14ac:dyDescent="0.25">
      <c r="A1010">
        <v>1466</v>
      </c>
      <c r="B1010" s="2">
        <v>42074</v>
      </c>
      <c r="C1010" s="2" t="str">
        <f>TEXT(Sales_Data[[#This Row],[Date]],"yyyy")</f>
        <v>2015</v>
      </c>
      <c r="D1010" s="2" t="str">
        <f>TEXT(Sales_Data[[#This Row],[Date]],"mmmm")</f>
        <v>March</v>
      </c>
      <c r="E1010" s="2" t="str">
        <f>TEXT(Sales_Data[[#This Row],[Date]],"dddd")</f>
        <v>Wednesday</v>
      </c>
      <c r="F1010" t="s">
        <v>954</v>
      </c>
      <c r="G1010">
        <v>1</v>
      </c>
      <c r="H1010" s="3">
        <v>2802.24</v>
      </c>
      <c r="I1010" t="s">
        <v>20</v>
      </c>
      <c r="J1010" t="str">
        <f>INDEX(Location[State],MATCH(Sales_Data[[#This Row],[Zip]],Location[Zip],0))</f>
        <v>Ontario</v>
      </c>
      <c r="K1010" t="str">
        <f>INDEX(Product[Product Name],MATCH(Sales_Data[[#This Row],[ProductID]],Product[ProductID],0))</f>
        <v>Quibus RP-58</v>
      </c>
      <c r="L1010">
        <f>1/COUNTIFS(Sales_Data[Product Name],Sales_Data[[#This Row],[Product Name]])</f>
        <v>1</v>
      </c>
      <c r="M1010" t="str">
        <f>INDEX(Product[Category],MATCH(Sales_Data[[#This Row],[ProductID]],Product[ProductID],0))</f>
        <v>Rural</v>
      </c>
      <c r="N1010" t="str">
        <f>INDEX(Product[Segment],MATCH(Sales_Data[[#This Row],[ProductID]],Product[ProductID],0))</f>
        <v>Productivity</v>
      </c>
      <c r="O1010">
        <f>INDEX(Product[ManufacturerID],MATCH(Sales_Data[[#This Row],[ProductID]],Product[ProductID],0))</f>
        <v>12</v>
      </c>
      <c r="P1010" s="5" t="str">
        <f>INDEX(Manufacturer[Manufacturer Name],MATCH(Sales_Data[[#This Row],[Manufacturer ID]],Manufacturer[ManufacturerID],0))</f>
        <v>Quibus</v>
      </c>
      <c r="Q1010" s="5">
        <f>1/COUNTIFS(Sales_Data[Manufacturer Name],Sales_Data[[#This Row],[Manufacturer Name]])</f>
        <v>1.3333333333333334E-2</v>
      </c>
    </row>
    <row r="1011" spans="1:17" x14ac:dyDescent="0.25">
      <c r="A1011">
        <v>1471</v>
      </c>
      <c r="B1011" s="2">
        <v>42058</v>
      </c>
      <c r="C1011" s="2" t="str">
        <f>TEXT(Sales_Data[[#This Row],[Date]],"yyyy")</f>
        <v>2015</v>
      </c>
      <c r="D1011" s="2" t="str">
        <f>TEXT(Sales_Data[[#This Row],[Date]],"mmmm")</f>
        <v>February</v>
      </c>
      <c r="E1011" s="2" t="str">
        <f>TEXT(Sales_Data[[#This Row],[Date]],"dddd")</f>
        <v>Monday</v>
      </c>
      <c r="F1011" t="s">
        <v>1229</v>
      </c>
      <c r="G1011">
        <v>1</v>
      </c>
      <c r="H1011" s="3">
        <v>3526.74</v>
      </c>
      <c r="I1011" t="s">
        <v>20</v>
      </c>
      <c r="J1011" t="str">
        <f>INDEX(Location[State],MATCH(Sales_Data[[#This Row],[Zip]],Location[Zip],0))</f>
        <v>Manitoba</v>
      </c>
      <c r="K1011" t="str">
        <f>INDEX(Product[Product Name],MATCH(Sales_Data[[#This Row],[ProductID]],Product[ProductID],0))</f>
        <v>Quibus RP-63</v>
      </c>
      <c r="L1011">
        <f>1/COUNTIFS(Sales_Data[Product Name],Sales_Data[[#This Row],[Product Name]])</f>
        <v>1</v>
      </c>
      <c r="M1011" t="str">
        <f>INDEX(Product[Category],MATCH(Sales_Data[[#This Row],[ProductID]],Product[ProductID],0))</f>
        <v>Rural</v>
      </c>
      <c r="N1011" t="str">
        <f>INDEX(Product[Segment],MATCH(Sales_Data[[#This Row],[ProductID]],Product[ProductID],0))</f>
        <v>Productivity</v>
      </c>
      <c r="O1011">
        <f>INDEX(Product[ManufacturerID],MATCH(Sales_Data[[#This Row],[ProductID]],Product[ProductID],0))</f>
        <v>12</v>
      </c>
      <c r="P1011" s="5" t="str">
        <f>INDEX(Manufacturer[Manufacturer Name],MATCH(Sales_Data[[#This Row],[Manufacturer ID]],Manufacturer[ManufacturerID],0))</f>
        <v>Quibus</v>
      </c>
      <c r="Q1011" s="5">
        <f>1/COUNTIFS(Sales_Data[Manufacturer Name],Sales_Data[[#This Row],[Manufacturer Name]])</f>
        <v>1.3333333333333334E-2</v>
      </c>
    </row>
    <row r="1012" spans="1:17" x14ac:dyDescent="0.25">
      <c r="A1012">
        <v>1472</v>
      </c>
      <c r="B1012" s="2">
        <v>42058</v>
      </c>
      <c r="C1012" s="2" t="str">
        <f>TEXT(Sales_Data[[#This Row],[Date]],"yyyy")</f>
        <v>2015</v>
      </c>
      <c r="D1012" s="2" t="str">
        <f>TEXT(Sales_Data[[#This Row],[Date]],"mmmm")</f>
        <v>February</v>
      </c>
      <c r="E1012" s="2" t="str">
        <f>TEXT(Sales_Data[[#This Row],[Date]],"dddd")</f>
        <v>Monday</v>
      </c>
      <c r="F1012" t="s">
        <v>1229</v>
      </c>
      <c r="G1012">
        <v>1</v>
      </c>
      <c r="H1012" s="3">
        <v>3526.74</v>
      </c>
      <c r="I1012" t="s">
        <v>20</v>
      </c>
      <c r="J1012" t="str">
        <f>INDEX(Location[State],MATCH(Sales_Data[[#This Row],[Zip]],Location[Zip],0))</f>
        <v>Manitoba</v>
      </c>
      <c r="K1012" t="str">
        <f>INDEX(Product[Product Name],MATCH(Sales_Data[[#This Row],[ProductID]],Product[ProductID],0))</f>
        <v>Quibus RP-64</v>
      </c>
      <c r="L1012">
        <f>1/COUNTIFS(Sales_Data[Product Name],Sales_Data[[#This Row],[Product Name]])</f>
        <v>1</v>
      </c>
      <c r="M1012" t="str">
        <f>INDEX(Product[Category],MATCH(Sales_Data[[#This Row],[ProductID]],Product[ProductID],0))</f>
        <v>Rural</v>
      </c>
      <c r="N1012" t="str">
        <f>INDEX(Product[Segment],MATCH(Sales_Data[[#This Row],[ProductID]],Product[ProductID],0))</f>
        <v>Productivity</v>
      </c>
      <c r="O1012">
        <f>INDEX(Product[ManufacturerID],MATCH(Sales_Data[[#This Row],[ProductID]],Product[ProductID],0))</f>
        <v>12</v>
      </c>
      <c r="P1012" s="5" t="str">
        <f>INDEX(Manufacturer[Manufacturer Name],MATCH(Sales_Data[[#This Row],[Manufacturer ID]],Manufacturer[ManufacturerID],0))</f>
        <v>Quibus</v>
      </c>
      <c r="Q1012" s="5">
        <f>1/COUNTIFS(Sales_Data[Manufacturer Name],Sales_Data[[#This Row],[Manufacturer Name]])</f>
        <v>1.3333333333333334E-2</v>
      </c>
    </row>
    <row r="1013" spans="1:17" x14ac:dyDescent="0.25">
      <c r="A1013">
        <v>1489</v>
      </c>
      <c r="B1013" s="2">
        <v>42155</v>
      </c>
      <c r="C1013" s="2" t="str">
        <f>TEXT(Sales_Data[[#This Row],[Date]],"yyyy")</f>
        <v>2015</v>
      </c>
      <c r="D1013" s="2" t="str">
        <f>TEXT(Sales_Data[[#This Row],[Date]],"mmmm")</f>
        <v>May</v>
      </c>
      <c r="E1013" s="2" t="str">
        <f>TEXT(Sales_Data[[#This Row],[Date]],"dddd")</f>
        <v>Sunday</v>
      </c>
      <c r="F1013" t="s">
        <v>1219</v>
      </c>
      <c r="G1013">
        <v>1</v>
      </c>
      <c r="H1013" s="3">
        <v>3778.74</v>
      </c>
      <c r="I1013" t="s">
        <v>20</v>
      </c>
      <c r="J1013" t="str">
        <f>INDEX(Location[State],MATCH(Sales_Data[[#This Row],[Zip]],Location[Zip],0))</f>
        <v>Manitoba</v>
      </c>
      <c r="K1013" t="str">
        <f>INDEX(Product[Product Name],MATCH(Sales_Data[[#This Row],[ProductID]],Product[ProductID],0))</f>
        <v>Quibus RP-81</v>
      </c>
      <c r="L1013">
        <f>1/COUNTIFS(Sales_Data[Product Name],Sales_Data[[#This Row],[Product Name]])</f>
        <v>1</v>
      </c>
      <c r="M1013" t="str">
        <f>INDEX(Product[Category],MATCH(Sales_Data[[#This Row],[ProductID]],Product[ProductID],0))</f>
        <v>Rural</v>
      </c>
      <c r="N1013" t="str">
        <f>INDEX(Product[Segment],MATCH(Sales_Data[[#This Row],[ProductID]],Product[ProductID],0))</f>
        <v>Productivity</v>
      </c>
      <c r="O1013">
        <f>INDEX(Product[ManufacturerID],MATCH(Sales_Data[[#This Row],[ProductID]],Product[ProductID],0))</f>
        <v>12</v>
      </c>
      <c r="P1013" s="5" t="str">
        <f>INDEX(Manufacturer[Manufacturer Name],MATCH(Sales_Data[[#This Row],[Manufacturer ID]],Manufacturer[ManufacturerID],0))</f>
        <v>Quibus</v>
      </c>
      <c r="Q1013" s="5">
        <f>1/COUNTIFS(Sales_Data[Manufacturer Name],Sales_Data[[#This Row],[Manufacturer Name]])</f>
        <v>1.3333333333333334E-2</v>
      </c>
    </row>
    <row r="1014" spans="1:17" x14ac:dyDescent="0.25">
      <c r="A1014">
        <v>1490</v>
      </c>
      <c r="B1014" s="2">
        <v>42155</v>
      </c>
      <c r="C1014" s="2" t="str">
        <f>TEXT(Sales_Data[[#This Row],[Date]],"yyyy")</f>
        <v>2015</v>
      </c>
      <c r="D1014" s="2" t="str">
        <f>TEXT(Sales_Data[[#This Row],[Date]],"mmmm")</f>
        <v>May</v>
      </c>
      <c r="E1014" s="2" t="str">
        <f>TEXT(Sales_Data[[#This Row],[Date]],"dddd")</f>
        <v>Sunday</v>
      </c>
      <c r="F1014" t="s">
        <v>1219</v>
      </c>
      <c r="G1014">
        <v>1</v>
      </c>
      <c r="H1014" s="3">
        <v>3778.74</v>
      </c>
      <c r="I1014" t="s">
        <v>20</v>
      </c>
      <c r="J1014" t="str">
        <f>INDEX(Location[State],MATCH(Sales_Data[[#This Row],[Zip]],Location[Zip],0))</f>
        <v>Manitoba</v>
      </c>
      <c r="K1014" t="str">
        <f>INDEX(Product[Product Name],MATCH(Sales_Data[[#This Row],[ProductID]],Product[ProductID],0))</f>
        <v>Quibus RP-82</v>
      </c>
      <c r="L1014">
        <f>1/COUNTIFS(Sales_Data[Product Name],Sales_Data[[#This Row],[Product Name]])</f>
        <v>1</v>
      </c>
      <c r="M1014" t="str">
        <f>INDEX(Product[Category],MATCH(Sales_Data[[#This Row],[ProductID]],Product[ProductID],0))</f>
        <v>Rural</v>
      </c>
      <c r="N1014" t="str">
        <f>INDEX(Product[Segment],MATCH(Sales_Data[[#This Row],[ProductID]],Product[ProductID],0))</f>
        <v>Productivity</v>
      </c>
      <c r="O1014">
        <f>INDEX(Product[ManufacturerID],MATCH(Sales_Data[[#This Row],[ProductID]],Product[ProductID],0))</f>
        <v>12</v>
      </c>
      <c r="P1014" s="5" t="str">
        <f>INDEX(Manufacturer[Manufacturer Name],MATCH(Sales_Data[[#This Row],[Manufacturer ID]],Manufacturer[ManufacturerID],0))</f>
        <v>Quibus</v>
      </c>
      <c r="Q1014" s="5">
        <f>1/COUNTIFS(Sales_Data[Manufacturer Name],Sales_Data[[#This Row],[Manufacturer Name]])</f>
        <v>1.3333333333333334E-2</v>
      </c>
    </row>
    <row r="1015" spans="1:17" x14ac:dyDescent="0.25">
      <c r="A1015">
        <v>1495</v>
      </c>
      <c r="B1015" s="2">
        <v>42155</v>
      </c>
      <c r="C1015" s="2" t="str">
        <f>TEXT(Sales_Data[[#This Row],[Date]],"yyyy")</f>
        <v>2015</v>
      </c>
      <c r="D1015" s="2" t="str">
        <f>TEXT(Sales_Data[[#This Row],[Date]],"mmmm")</f>
        <v>May</v>
      </c>
      <c r="E1015" s="2" t="str">
        <f>TEXT(Sales_Data[[#This Row],[Date]],"dddd")</f>
        <v>Sunday</v>
      </c>
      <c r="F1015" t="s">
        <v>957</v>
      </c>
      <c r="G1015">
        <v>1</v>
      </c>
      <c r="H1015" s="3">
        <v>4408.74</v>
      </c>
      <c r="I1015" t="s">
        <v>20</v>
      </c>
      <c r="J1015" t="str">
        <f>INDEX(Location[State],MATCH(Sales_Data[[#This Row],[Zip]],Location[Zip],0))</f>
        <v>Ontario</v>
      </c>
      <c r="K1015" t="str">
        <f>INDEX(Product[Product Name],MATCH(Sales_Data[[#This Row],[ProductID]],Product[ProductID],0))</f>
        <v>Quibus RP-87</v>
      </c>
      <c r="L1015">
        <f>1/COUNTIFS(Sales_Data[Product Name],Sales_Data[[#This Row],[Product Name]])</f>
        <v>0.33333333333333331</v>
      </c>
      <c r="M1015" t="str">
        <f>INDEX(Product[Category],MATCH(Sales_Data[[#This Row],[ProductID]],Product[ProductID],0))</f>
        <v>Rural</v>
      </c>
      <c r="N1015" t="str">
        <f>INDEX(Product[Segment],MATCH(Sales_Data[[#This Row],[ProductID]],Product[ProductID],0))</f>
        <v>Productivity</v>
      </c>
      <c r="O1015">
        <f>INDEX(Product[ManufacturerID],MATCH(Sales_Data[[#This Row],[ProductID]],Product[ProductID],0))</f>
        <v>12</v>
      </c>
      <c r="P1015" s="5" t="str">
        <f>INDEX(Manufacturer[Manufacturer Name],MATCH(Sales_Data[[#This Row],[Manufacturer ID]],Manufacturer[ManufacturerID],0))</f>
        <v>Quibus</v>
      </c>
      <c r="Q1015" s="5">
        <f>1/COUNTIFS(Sales_Data[Manufacturer Name],Sales_Data[[#This Row],[Manufacturer Name]])</f>
        <v>1.3333333333333334E-2</v>
      </c>
    </row>
    <row r="1016" spans="1:17" x14ac:dyDescent="0.25">
      <c r="A1016">
        <v>1495</v>
      </c>
      <c r="B1016" s="2">
        <v>42029</v>
      </c>
      <c r="C1016" s="2" t="str">
        <f>TEXT(Sales_Data[[#This Row],[Date]],"yyyy")</f>
        <v>2015</v>
      </c>
      <c r="D1016" s="2" t="str">
        <f>TEXT(Sales_Data[[#This Row],[Date]],"mmmm")</f>
        <v>January</v>
      </c>
      <c r="E1016" s="2" t="str">
        <f>TEXT(Sales_Data[[#This Row],[Date]],"dddd")</f>
        <v>Sunday</v>
      </c>
      <c r="F1016" t="s">
        <v>1334</v>
      </c>
      <c r="G1016">
        <v>1</v>
      </c>
      <c r="H1016" s="3">
        <v>5038.74</v>
      </c>
      <c r="I1016" t="s">
        <v>20</v>
      </c>
      <c r="J1016" t="str">
        <f>INDEX(Location[State],MATCH(Sales_Data[[#This Row],[Zip]],Location[Zip],0))</f>
        <v>Alberta</v>
      </c>
      <c r="K1016" t="str">
        <f>INDEX(Product[Product Name],MATCH(Sales_Data[[#This Row],[ProductID]],Product[ProductID],0))</f>
        <v>Quibus RP-87</v>
      </c>
      <c r="L1016">
        <f>1/COUNTIFS(Sales_Data[Product Name],Sales_Data[[#This Row],[Product Name]])</f>
        <v>0.33333333333333331</v>
      </c>
      <c r="M1016" t="str">
        <f>INDEX(Product[Category],MATCH(Sales_Data[[#This Row],[ProductID]],Product[ProductID],0))</f>
        <v>Rural</v>
      </c>
      <c r="N1016" t="str">
        <f>INDEX(Product[Segment],MATCH(Sales_Data[[#This Row],[ProductID]],Product[ProductID],0))</f>
        <v>Productivity</v>
      </c>
      <c r="O1016">
        <f>INDEX(Product[ManufacturerID],MATCH(Sales_Data[[#This Row],[ProductID]],Product[ProductID],0))</f>
        <v>12</v>
      </c>
      <c r="P1016" s="5" t="str">
        <f>INDEX(Manufacturer[Manufacturer Name],MATCH(Sales_Data[[#This Row],[Manufacturer ID]],Manufacturer[ManufacturerID],0))</f>
        <v>Quibus</v>
      </c>
      <c r="Q1016" s="5">
        <f>1/COUNTIFS(Sales_Data[Manufacturer Name],Sales_Data[[#This Row],[Manufacturer Name]])</f>
        <v>1.3333333333333334E-2</v>
      </c>
    </row>
    <row r="1017" spans="1:17" x14ac:dyDescent="0.25">
      <c r="A1017">
        <v>1495</v>
      </c>
      <c r="B1017" s="2">
        <v>42114</v>
      </c>
      <c r="C1017" s="2" t="str">
        <f>TEXT(Sales_Data[[#This Row],[Date]],"yyyy")</f>
        <v>2015</v>
      </c>
      <c r="D1017" s="2" t="str">
        <f>TEXT(Sales_Data[[#This Row],[Date]],"mmmm")</f>
        <v>April</v>
      </c>
      <c r="E1017" s="2" t="str">
        <f>TEXT(Sales_Data[[#This Row],[Date]],"dddd")</f>
        <v>Monday</v>
      </c>
      <c r="F1017" t="s">
        <v>1569</v>
      </c>
      <c r="G1017">
        <v>1</v>
      </c>
      <c r="H1017" s="3">
        <v>5038.74</v>
      </c>
      <c r="I1017" t="s">
        <v>20</v>
      </c>
      <c r="J1017" t="str">
        <f>INDEX(Location[State],MATCH(Sales_Data[[#This Row],[Zip]],Location[Zip],0))</f>
        <v>British Columbia</v>
      </c>
      <c r="K1017" t="str">
        <f>INDEX(Product[Product Name],MATCH(Sales_Data[[#This Row],[ProductID]],Product[ProductID],0))</f>
        <v>Quibus RP-87</v>
      </c>
      <c r="L1017">
        <f>1/COUNTIFS(Sales_Data[Product Name],Sales_Data[[#This Row],[Product Name]])</f>
        <v>0.33333333333333331</v>
      </c>
      <c r="M1017" t="str">
        <f>INDEX(Product[Category],MATCH(Sales_Data[[#This Row],[ProductID]],Product[ProductID],0))</f>
        <v>Rural</v>
      </c>
      <c r="N1017" t="str">
        <f>INDEX(Product[Segment],MATCH(Sales_Data[[#This Row],[ProductID]],Product[ProductID],0))</f>
        <v>Productivity</v>
      </c>
      <c r="O1017">
        <f>INDEX(Product[ManufacturerID],MATCH(Sales_Data[[#This Row],[ProductID]],Product[ProductID],0))</f>
        <v>12</v>
      </c>
      <c r="P1017" s="5" t="str">
        <f>INDEX(Manufacturer[Manufacturer Name],MATCH(Sales_Data[[#This Row],[Manufacturer ID]],Manufacturer[ManufacturerID],0))</f>
        <v>Quibus</v>
      </c>
      <c r="Q1017" s="5">
        <f>1/COUNTIFS(Sales_Data[Manufacturer Name],Sales_Data[[#This Row],[Manufacturer Name]])</f>
        <v>1.3333333333333334E-2</v>
      </c>
    </row>
    <row r="1018" spans="1:17" x14ac:dyDescent="0.25">
      <c r="A1018">
        <v>1496</v>
      </c>
      <c r="B1018" s="2">
        <v>42155</v>
      </c>
      <c r="C1018" s="2" t="str">
        <f>TEXT(Sales_Data[[#This Row],[Date]],"yyyy")</f>
        <v>2015</v>
      </c>
      <c r="D1018" s="2" t="str">
        <f>TEXT(Sales_Data[[#This Row],[Date]],"mmmm")</f>
        <v>May</v>
      </c>
      <c r="E1018" s="2" t="str">
        <f>TEXT(Sales_Data[[#This Row],[Date]],"dddd")</f>
        <v>Sunday</v>
      </c>
      <c r="F1018" t="s">
        <v>957</v>
      </c>
      <c r="G1018">
        <v>1</v>
      </c>
      <c r="H1018" s="3">
        <v>4408.74</v>
      </c>
      <c r="I1018" t="s">
        <v>20</v>
      </c>
      <c r="J1018" t="str">
        <f>INDEX(Location[State],MATCH(Sales_Data[[#This Row],[Zip]],Location[Zip],0))</f>
        <v>Ontario</v>
      </c>
      <c r="K1018" t="str">
        <f>INDEX(Product[Product Name],MATCH(Sales_Data[[#This Row],[ProductID]],Product[ProductID],0))</f>
        <v>Quibus RP-88</v>
      </c>
      <c r="L1018">
        <f>1/COUNTIFS(Sales_Data[Product Name],Sales_Data[[#This Row],[Product Name]])</f>
        <v>0.33333333333333331</v>
      </c>
      <c r="M1018" t="str">
        <f>INDEX(Product[Category],MATCH(Sales_Data[[#This Row],[ProductID]],Product[ProductID],0))</f>
        <v>Rural</v>
      </c>
      <c r="N1018" t="str">
        <f>INDEX(Product[Segment],MATCH(Sales_Data[[#This Row],[ProductID]],Product[ProductID],0))</f>
        <v>Productivity</v>
      </c>
      <c r="O1018">
        <f>INDEX(Product[ManufacturerID],MATCH(Sales_Data[[#This Row],[ProductID]],Product[ProductID],0))</f>
        <v>12</v>
      </c>
      <c r="P1018" s="5" t="str">
        <f>INDEX(Manufacturer[Manufacturer Name],MATCH(Sales_Data[[#This Row],[Manufacturer ID]],Manufacturer[ManufacturerID],0))</f>
        <v>Quibus</v>
      </c>
      <c r="Q1018" s="5">
        <f>1/COUNTIFS(Sales_Data[Manufacturer Name],Sales_Data[[#This Row],[Manufacturer Name]])</f>
        <v>1.3333333333333334E-2</v>
      </c>
    </row>
    <row r="1019" spans="1:17" x14ac:dyDescent="0.25">
      <c r="A1019">
        <v>1496</v>
      </c>
      <c r="B1019" s="2">
        <v>42114</v>
      </c>
      <c r="C1019" s="2" t="str">
        <f>TEXT(Sales_Data[[#This Row],[Date]],"yyyy")</f>
        <v>2015</v>
      </c>
      <c r="D1019" s="2" t="str">
        <f>TEXT(Sales_Data[[#This Row],[Date]],"mmmm")</f>
        <v>April</v>
      </c>
      <c r="E1019" s="2" t="str">
        <f>TEXT(Sales_Data[[#This Row],[Date]],"dddd")</f>
        <v>Monday</v>
      </c>
      <c r="F1019" t="s">
        <v>1569</v>
      </c>
      <c r="G1019">
        <v>1</v>
      </c>
      <c r="H1019" s="3">
        <v>5038.74</v>
      </c>
      <c r="I1019" t="s">
        <v>20</v>
      </c>
      <c r="J1019" t="str">
        <f>INDEX(Location[State],MATCH(Sales_Data[[#This Row],[Zip]],Location[Zip],0))</f>
        <v>British Columbia</v>
      </c>
      <c r="K1019" t="str">
        <f>INDEX(Product[Product Name],MATCH(Sales_Data[[#This Row],[ProductID]],Product[ProductID],0))</f>
        <v>Quibus RP-88</v>
      </c>
      <c r="L1019">
        <f>1/COUNTIFS(Sales_Data[Product Name],Sales_Data[[#This Row],[Product Name]])</f>
        <v>0.33333333333333331</v>
      </c>
      <c r="M1019" t="str">
        <f>INDEX(Product[Category],MATCH(Sales_Data[[#This Row],[ProductID]],Product[ProductID],0))</f>
        <v>Rural</v>
      </c>
      <c r="N1019" t="str">
        <f>INDEX(Product[Segment],MATCH(Sales_Data[[#This Row],[ProductID]],Product[ProductID],0))</f>
        <v>Productivity</v>
      </c>
      <c r="O1019">
        <f>INDEX(Product[ManufacturerID],MATCH(Sales_Data[[#This Row],[ProductID]],Product[ProductID],0))</f>
        <v>12</v>
      </c>
      <c r="P1019" s="5" t="str">
        <f>INDEX(Manufacturer[Manufacturer Name],MATCH(Sales_Data[[#This Row],[Manufacturer ID]],Manufacturer[ManufacturerID],0))</f>
        <v>Quibus</v>
      </c>
      <c r="Q1019" s="5">
        <f>1/COUNTIFS(Sales_Data[Manufacturer Name],Sales_Data[[#This Row],[Manufacturer Name]])</f>
        <v>1.3333333333333334E-2</v>
      </c>
    </row>
    <row r="1020" spans="1:17" x14ac:dyDescent="0.25">
      <c r="A1020">
        <v>1496</v>
      </c>
      <c r="B1020" s="2">
        <v>42029</v>
      </c>
      <c r="C1020" s="2" t="str">
        <f>TEXT(Sales_Data[[#This Row],[Date]],"yyyy")</f>
        <v>2015</v>
      </c>
      <c r="D1020" s="2" t="str">
        <f>TEXT(Sales_Data[[#This Row],[Date]],"mmmm")</f>
        <v>January</v>
      </c>
      <c r="E1020" s="2" t="str">
        <f>TEXT(Sales_Data[[#This Row],[Date]],"dddd")</f>
        <v>Sunday</v>
      </c>
      <c r="F1020" t="s">
        <v>1334</v>
      </c>
      <c r="G1020">
        <v>1</v>
      </c>
      <c r="H1020" s="3">
        <v>5038.74</v>
      </c>
      <c r="I1020" t="s">
        <v>20</v>
      </c>
      <c r="J1020" t="str">
        <f>INDEX(Location[State],MATCH(Sales_Data[[#This Row],[Zip]],Location[Zip],0))</f>
        <v>Alberta</v>
      </c>
      <c r="K1020" t="str">
        <f>INDEX(Product[Product Name],MATCH(Sales_Data[[#This Row],[ProductID]],Product[ProductID],0))</f>
        <v>Quibus RP-88</v>
      </c>
      <c r="L1020">
        <f>1/COUNTIFS(Sales_Data[Product Name],Sales_Data[[#This Row],[Product Name]])</f>
        <v>0.33333333333333331</v>
      </c>
      <c r="M1020" t="str">
        <f>INDEX(Product[Category],MATCH(Sales_Data[[#This Row],[ProductID]],Product[ProductID],0))</f>
        <v>Rural</v>
      </c>
      <c r="N1020" t="str">
        <f>INDEX(Product[Segment],MATCH(Sales_Data[[#This Row],[ProductID]],Product[ProductID],0))</f>
        <v>Productivity</v>
      </c>
      <c r="O1020">
        <f>INDEX(Product[ManufacturerID],MATCH(Sales_Data[[#This Row],[ProductID]],Product[ProductID],0))</f>
        <v>12</v>
      </c>
      <c r="P1020" s="5" t="str">
        <f>INDEX(Manufacturer[Manufacturer Name],MATCH(Sales_Data[[#This Row],[Manufacturer ID]],Manufacturer[ManufacturerID],0))</f>
        <v>Quibus</v>
      </c>
      <c r="Q1020" s="5">
        <f>1/COUNTIFS(Sales_Data[Manufacturer Name],Sales_Data[[#This Row],[Manufacturer Name]])</f>
        <v>1.3333333333333334E-2</v>
      </c>
    </row>
    <row r="1021" spans="1:17" x14ac:dyDescent="0.25">
      <c r="A1021">
        <v>1507</v>
      </c>
      <c r="B1021" s="2">
        <v>42155</v>
      </c>
      <c r="C1021" s="2" t="str">
        <f>TEXT(Sales_Data[[#This Row],[Date]],"yyyy")</f>
        <v>2015</v>
      </c>
      <c r="D1021" s="2" t="str">
        <f>TEXT(Sales_Data[[#This Row],[Date]],"mmmm")</f>
        <v>May</v>
      </c>
      <c r="E1021" s="2" t="str">
        <f>TEXT(Sales_Data[[#This Row],[Date]],"dddd")</f>
        <v>Sunday</v>
      </c>
      <c r="F1021" t="s">
        <v>1346</v>
      </c>
      <c r="G1021">
        <v>1</v>
      </c>
      <c r="H1021" s="3">
        <v>1069.74</v>
      </c>
      <c r="I1021" t="s">
        <v>20</v>
      </c>
      <c r="J1021" t="str">
        <f>INDEX(Location[State],MATCH(Sales_Data[[#This Row],[Zip]],Location[Zip],0))</f>
        <v>Alberta</v>
      </c>
      <c r="K1021" t="str">
        <f>INDEX(Product[Product Name],MATCH(Sales_Data[[#This Row],[ProductID]],Product[ProductID],0))</f>
        <v>Quibus RP-99</v>
      </c>
      <c r="L1021">
        <f>1/COUNTIFS(Sales_Data[Product Name],Sales_Data[[#This Row],[Product Name]])</f>
        <v>1</v>
      </c>
      <c r="M1021" t="str">
        <f>INDEX(Product[Category],MATCH(Sales_Data[[#This Row],[ProductID]],Product[ProductID],0))</f>
        <v>Rural</v>
      </c>
      <c r="N1021" t="str">
        <f>INDEX(Product[Segment],MATCH(Sales_Data[[#This Row],[ProductID]],Product[ProductID],0))</f>
        <v>Productivity</v>
      </c>
      <c r="O1021">
        <f>INDEX(Product[ManufacturerID],MATCH(Sales_Data[[#This Row],[ProductID]],Product[ProductID],0))</f>
        <v>12</v>
      </c>
      <c r="P1021" s="5" t="str">
        <f>INDEX(Manufacturer[Manufacturer Name],MATCH(Sales_Data[[#This Row],[Manufacturer ID]],Manufacturer[ManufacturerID],0))</f>
        <v>Quibus</v>
      </c>
      <c r="Q1021" s="5">
        <f>1/COUNTIFS(Sales_Data[Manufacturer Name],Sales_Data[[#This Row],[Manufacturer Name]])</f>
        <v>1.3333333333333334E-2</v>
      </c>
    </row>
    <row r="1022" spans="1:17" x14ac:dyDescent="0.25">
      <c r="A1022">
        <v>1508</v>
      </c>
      <c r="B1022" s="2">
        <v>42155</v>
      </c>
      <c r="C1022" s="2" t="str">
        <f>TEXT(Sales_Data[[#This Row],[Date]],"yyyy")</f>
        <v>2015</v>
      </c>
      <c r="D1022" s="2" t="str">
        <f>TEXT(Sales_Data[[#This Row],[Date]],"mmmm")</f>
        <v>May</v>
      </c>
      <c r="E1022" s="2" t="str">
        <f>TEXT(Sales_Data[[#This Row],[Date]],"dddd")</f>
        <v>Sunday</v>
      </c>
      <c r="F1022" t="s">
        <v>1346</v>
      </c>
      <c r="G1022">
        <v>1</v>
      </c>
      <c r="H1022" s="3">
        <v>1069.74</v>
      </c>
      <c r="I1022" t="s">
        <v>20</v>
      </c>
      <c r="J1022" t="str">
        <f>INDEX(Location[State],MATCH(Sales_Data[[#This Row],[Zip]],Location[Zip],0))</f>
        <v>Alberta</v>
      </c>
      <c r="K1022" t="str">
        <f>INDEX(Product[Product Name],MATCH(Sales_Data[[#This Row],[ProductID]],Product[ProductID],0))</f>
        <v>Quibus RP-00</v>
      </c>
      <c r="L1022">
        <f>1/COUNTIFS(Sales_Data[Product Name],Sales_Data[[#This Row],[Product Name]])</f>
        <v>1</v>
      </c>
      <c r="M1022" t="str">
        <f>INDEX(Product[Category],MATCH(Sales_Data[[#This Row],[ProductID]],Product[ProductID],0))</f>
        <v>Rural</v>
      </c>
      <c r="N1022" t="str">
        <f>INDEX(Product[Segment],MATCH(Sales_Data[[#This Row],[ProductID]],Product[ProductID],0))</f>
        <v>Productivity</v>
      </c>
      <c r="O1022">
        <f>INDEX(Product[ManufacturerID],MATCH(Sales_Data[[#This Row],[ProductID]],Product[ProductID],0))</f>
        <v>12</v>
      </c>
      <c r="P1022" s="5" t="str">
        <f>INDEX(Manufacturer[Manufacturer Name],MATCH(Sales_Data[[#This Row],[Manufacturer ID]],Manufacturer[ManufacturerID],0))</f>
        <v>Quibus</v>
      </c>
      <c r="Q1022" s="5">
        <f>1/COUNTIFS(Sales_Data[Manufacturer Name],Sales_Data[[#This Row],[Manufacturer Name]])</f>
        <v>1.3333333333333334E-2</v>
      </c>
    </row>
    <row r="1023" spans="1:17" x14ac:dyDescent="0.25">
      <c r="A1023">
        <v>1517</v>
      </c>
      <c r="B1023" s="2">
        <v>42155</v>
      </c>
      <c r="C1023" s="2" t="str">
        <f>TEXT(Sales_Data[[#This Row],[Date]],"yyyy")</f>
        <v>2015</v>
      </c>
      <c r="D1023" s="2" t="str">
        <f>TEXT(Sales_Data[[#This Row],[Date]],"mmmm")</f>
        <v>May</v>
      </c>
      <c r="E1023" s="2" t="str">
        <f>TEXT(Sales_Data[[#This Row],[Date]],"dddd")</f>
        <v>Sunday</v>
      </c>
      <c r="F1023" t="s">
        <v>1219</v>
      </c>
      <c r="G1023">
        <v>1</v>
      </c>
      <c r="H1023" s="3">
        <v>2361.2399999999998</v>
      </c>
      <c r="I1023" t="s">
        <v>20</v>
      </c>
      <c r="J1023" t="str">
        <f>INDEX(Location[State],MATCH(Sales_Data[[#This Row],[Zip]],Location[Zip],0))</f>
        <v>Manitoba</v>
      </c>
      <c r="K1023" t="str">
        <f>INDEX(Product[Product Name],MATCH(Sales_Data[[#This Row],[ProductID]],Product[ProductID],0))</f>
        <v>Quibus RP-09</v>
      </c>
      <c r="L1023">
        <f>1/COUNTIFS(Sales_Data[Product Name],Sales_Data[[#This Row],[Product Name]])</f>
        <v>0.25</v>
      </c>
      <c r="M1023" t="str">
        <f>INDEX(Product[Category],MATCH(Sales_Data[[#This Row],[ProductID]],Product[ProductID],0))</f>
        <v>Rural</v>
      </c>
      <c r="N1023" t="str">
        <f>INDEX(Product[Segment],MATCH(Sales_Data[[#This Row],[ProductID]],Product[ProductID],0))</f>
        <v>Productivity</v>
      </c>
      <c r="O1023">
        <f>INDEX(Product[ManufacturerID],MATCH(Sales_Data[[#This Row],[ProductID]],Product[ProductID],0))</f>
        <v>12</v>
      </c>
      <c r="P1023" s="5" t="str">
        <f>INDEX(Manufacturer[Manufacturer Name],MATCH(Sales_Data[[#This Row],[Manufacturer ID]],Manufacturer[ManufacturerID],0))</f>
        <v>Quibus</v>
      </c>
      <c r="Q1023" s="5">
        <f>1/COUNTIFS(Sales_Data[Manufacturer Name],Sales_Data[[#This Row],[Manufacturer Name]])</f>
        <v>1.3333333333333334E-2</v>
      </c>
    </row>
    <row r="1024" spans="1:17" x14ac:dyDescent="0.25">
      <c r="A1024">
        <v>1517</v>
      </c>
      <c r="B1024" s="2">
        <v>42102</v>
      </c>
      <c r="C1024" s="2" t="str">
        <f>TEXT(Sales_Data[[#This Row],[Date]],"yyyy")</f>
        <v>2015</v>
      </c>
      <c r="D1024" s="2" t="str">
        <f>TEXT(Sales_Data[[#This Row],[Date]],"mmmm")</f>
        <v>April</v>
      </c>
      <c r="E1024" s="2" t="str">
        <f>TEXT(Sales_Data[[#This Row],[Date]],"dddd")</f>
        <v>Wednesday</v>
      </c>
      <c r="F1024" t="s">
        <v>694</v>
      </c>
      <c r="G1024">
        <v>1</v>
      </c>
      <c r="H1024" s="3">
        <v>2770.74</v>
      </c>
      <c r="I1024" t="s">
        <v>20</v>
      </c>
      <c r="J1024" t="str">
        <f>INDEX(Location[State],MATCH(Sales_Data[[#This Row],[Zip]],Location[Zip],0))</f>
        <v>Ontario</v>
      </c>
      <c r="K1024" t="str">
        <f>INDEX(Product[Product Name],MATCH(Sales_Data[[#This Row],[ProductID]],Product[ProductID],0))</f>
        <v>Quibus RP-09</v>
      </c>
      <c r="L1024">
        <f>1/COUNTIFS(Sales_Data[Product Name],Sales_Data[[#This Row],[Product Name]])</f>
        <v>0.25</v>
      </c>
      <c r="M1024" t="str">
        <f>INDEX(Product[Category],MATCH(Sales_Data[[#This Row],[ProductID]],Product[ProductID],0))</f>
        <v>Rural</v>
      </c>
      <c r="N1024" t="str">
        <f>INDEX(Product[Segment],MATCH(Sales_Data[[#This Row],[ProductID]],Product[ProductID],0))</f>
        <v>Productivity</v>
      </c>
      <c r="O1024">
        <f>INDEX(Product[ManufacturerID],MATCH(Sales_Data[[#This Row],[ProductID]],Product[ProductID],0))</f>
        <v>12</v>
      </c>
      <c r="P1024" s="5" t="str">
        <f>INDEX(Manufacturer[Manufacturer Name],MATCH(Sales_Data[[#This Row],[Manufacturer ID]],Manufacturer[ManufacturerID],0))</f>
        <v>Quibus</v>
      </c>
      <c r="Q1024" s="5">
        <f>1/COUNTIFS(Sales_Data[Manufacturer Name],Sales_Data[[#This Row],[Manufacturer Name]])</f>
        <v>1.3333333333333334E-2</v>
      </c>
    </row>
    <row r="1025" spans="1:17" x14ac:dyDescent="0.25">
      <c r="A1025">
        <v>1517</v>
      </c>
      <c r="B1025" s="2">
        <v>42018</v>
      </c>
      <c r="C1025" s="2" t="str">
        <f>TEXT(Sales_Data[[#This Row],[Date]],"yyyy")</f>
        <v>2015</v>
      </c>
      <c r="D1025" s="2" t="str">
        <f>TEXT(Sales_Data[[#This Row],[Date]],"mmmm")</f>
        <v>January</v>
      </c>
      <c r="E1025" s="2" t="str">
        <f>TEXT(Sales_Data[[#This Row],[Date]],"dddd")</f>
        <v>Wednesday</v>
      </c>
      <c r="F1025" t="s">
        <v>1577</v>
      </c>
      <c r="G1025">
        <v>1</v>
      </c>
      <c r="H1025" s="3">
        <v>2770.74</v>
      </c>
      <c r="I1025" t="s">
        <v>20</v>
      </c>
      <c r="J1025" t="str">
        <f>INDEX(Location[State],MATCH(Sales_Data[[#This Row],[Zip]],Location[Zip],0))</f>
        <v>British Columbia</v>
      </c>
      <c r="K1025" t="str">
        <f>INDEX(Product[Product Name],MATCH(Sales_Data[[#This Row],[ProductID]],Product[ProductID],0))</f>
        <v>Quibus RP-09</v>
      </c>
      <c r="L1025">
        <f>1/COUNTIFS(Sales_Data[Product Name],Sales_Data[[#This Row],[Product Name]])</f>
        <v>0.25</v>
      </c>
      <c r="M1025" t="str">
        <f>INDEX(Product[Category],MATCH(Sales_Data[[#This Row],[ProductID]],Product[ProductID],0))</f>
        <v>Rural</v>
      </c>
      <c r="N1025" t="str">
        <f>INDEX(Product[Segment],MATCH(Sales_Data[[#This Row],[ProductID]],Product[ProductID],0))</f>
        <v>Productivity</v>
      </c>
      <c r="O1025">
        <f>INDEX(Product[ManufacturerID],MATCH(Sales_Data[[#This Row],[ProductID]],Product[ProductID],0))</f>
        <v>12</v>
      </c>
      <c r="P1025" s="5" t="str">
        <f>INDEX(Manufacturer[Manufacturer Name],MATCH(Sales_Data[[#This Row],[Manufacturer ID]],Manufacturer[ManufacturerID],0))</f>
        <v>Quibus</v>
      </c>
      <c r="Q1025" s="5">
        <f>1/COUNTIFS(Sales_Data[Manufacturer Name],Sales_Data[[#This Row],[Manufacturer Name]])</f>
        <v>1.3333333333333334E-2</v>
      </c>
    </row>
    <row r="1026" spans="1:17" x14ac:dyDescent="0.25">
      <c r="A1026">
        <v>1517</v>
      </c>
      <c r="B1026" s="2">
        <v>42134</v>
      </c>
      <c r="C1026" s="2" t="str">
        <f>TEXT(Sales_Data[[#This Row],[Date]],"yyyy")</f>
        <v>2015</v>
      </c>
      <c r="D1026" s="2" t="str">
        <f>TEXT(Sales_Data[[#This Row],[Date]],"mmmm")</f>
        <v>May</v>
      </c>
      <c r="E1026" s="2" t="str">
        <f>TEXT(Sales_Data[[#This Row],[Date]],"dddd")</f>
        <v>Sunday</v>
      </c>
      <c r="F1026" t="s">
        <v>1559</v>
      </c>
      <c r="G1026">
        <v>1</v>
      </c>
      <c r="H1026" s="3">
        <v>2770.74</v>
      </c>
      <c r="I1026" t="s">
        <v>20</v>
      </c>
      <c r="J1026" t="str">
        <f>INDEX(Location[State],MATCH(Sales_Data[[#This Row],[Zip]],Location[Zip],0))</f>
        <v>British Columbia</v>
      </c>
      <c r="K1026" t="str">
        <f>INDEX(Product[Product Name],MATCH(Sales_Data[[#This Row],[ProductID]],Product[ProductID],0))</f>
        <v>Quibus RP-09</v>
      </c>
      <c r="L1026">
        <f>1/COUNTIFS(Sales_Data[Product Name],Sales_Data[[#This Row],[Product Name]])</f>
        <v>0.25</v>
      </c>
      <c r="M1026" t="str">
        <f>INDEX(Product[Category],MATCH(Sales_Data[[#This Row],[ProductID]],Product[ProductID],0))</f>
        <v>Rural</v>
      </c>
      <c r="N1026" t="str">
        <f>INDEX(Product[Segment],MATCH(Sales_Data[[#This Row],[ProductID]],Product[ProductID],0))</f>
        <v>Productivity</v>
      </c>
      <c r="O1026">
        <f>INDEX(Product[ManufacturerID],MATCH(Sales_Data[[#This Row],[ProductID]],Product[ProductID],0))</f>
        <v>12</v>
      </c>
      <c r="P1026" s="5" t="str">
        <f>INDEX(Manufacturer[Manufacturer Name],MATCH(Sales_Data[[#This Row],[Manufacturer ID]],Manufacturer[ManufacturerID],0))</f>
        <v>Quibus</v>
      </c>
      <c r="Q1026" s="5">
        <f>1/COUNTIFS(Sales_Data[Manufacturer Name],Sales_Data[[#This Row],[Manufacturer Name]])</f>
        <v>1.3333333333333334E-2</v>
      </c>
    </row>
    <row r="1027" spans="1:17" x14ac:dyDescent="0.25">
      <c r="A1027">
        <v>1518</v>
      </c>
      <c r="B1027" s="2">
        <v>42102</v>
      </c>
      <c r="C1027" s="2" t="str">
        <f>TEXT(Sales_Data[[#This Row],[Date]],"yyyy")</f>
        <v>2015</v>
      </c>
      <c r="D1027" s="2" t="str">
        <f>TEXT(Sales_Data[[#This Row],[Date]],"mmmm")</f>
        <v>April</v>
      </c>
      <c r="E1027" s="2" t="str">
        <f>TEXT(Sales_Data[[#This Row],[Date]],"dddd")</f>
        <v>Wednesday</v>
      </c>
      <c r="F1027" t="s">
        <v>694</v>
      </c>
      <c r="G1027">
        <v>1</v>
      </c>
      <c r="H1027" s="3">
        <v>2770.74</v>
      </c>
      <c r="I1027" t="s">
        <v>20</v>
      </c>
      <c r="J1027" t="str">
        <f>INDEX(Location[State],MATCH(Sales_Data[[#This Row],[Zip]],Location[Zip],0))</f>
        <v>Ontario</v>
      </c>
      <c r="K1027" t="str">
        <f>INDEX(Product[Product Name],MATCH(Sales_Data[[#This Row],[ProductID]],Product[ProductID],0))</f>
        <v>Quibus RP-10</v>
      </c>
      <c r="L1027">
        <f>1/COUNTIFS(Sales_Data[Product Name],Sales_Data[[#This Row],[Product Name]])</f>
        <v>0.25</v>
      </c>
      <c r="M1027" t="str">
        <f>INDEX(Product[Category],MATCH(Sales_Data[[#This Row],[ProductID]],Product[ProductID],0))</f>
        <v>Rural</v>
      </c>
      <c r="N1027" t="str">
        <f>INDEX(Product[Segment],MATCH(Sales_Data[[#This Row],[ProductID]],Product[ProductID],0))</f>
        <v>Productivity</v>
      </c>
      <c r="O1027">
        <f>INDEX(Product[ManufacturerID],MATCH(Sales_Data[[#This Row],[ProductID]],Product[ProductID],0))</f>
        <v>12</v>
      </c>
      <c r="P1027" s="5" t="str">
        <f>INDEX(Manufacturer[Manufacturer Name],MATCH(Sales_Data[[#This Row],[Manufacturer ID]],Manufacturer[ManufacturerID],0))</f>
        <v>Quibus</v>
      </c>
      <c r="Q1027" s="5">
        <f>1/COUNTIFS(Sales_Data[Manufacturer Name],Sales_Data[[#This Row],[Manufacturer Name]])</f>
        <v>1.3333333333333334E-2</v>
      </c>
    </row>
    <row r="1028" spans="1:17" x14ac:dyDescent="0.25">
      <c r="A1028">
        <v>1518</v>
      </c>
      <c r="B1028" s="2">
        <v>42155</v>
      </c>
      <c r="C1028" s="2" t="str">
        <f>TEXT(Sales_Data[[#This Row],[Date]],"yyyy")</f>
        <v>2015</v>
      </c>
      <c r="D1028" s="2" t="str">
        <f>TEXT(Sales_Data[[#This Row],[Date]],"mmmm")</f>
        <v>May</v>
      </c>
      <c r="E1028" s="2" t="str">
        <f>TEXT(Sales_Data[[#This Row],[Date]],"dddd")</f>
        <v>Sunday</v>
      </c>
      <c r="F1028" t="s">
        <v>1219</v>
      </c>
      <c r="G1028">
        <v>1</v>
      </c>
      <c r="H1028" s="3">
        <v>2361.2399999999998</v>
      </c>
      <c r="I1028" t="s">
        <v>20</v>
      </c>
      <c r="J1028" t="str">
        <f>INDEX(Location[State],MATCH(Sales_Data[[#This Row],[Zip]],Location[Zip],0))</f>
        <v>Manitoba</v>
      </c>
      <c r="K1028" t="str">
        <f>INDEX(Product[Product Name],MATCH(Sales_Data[[#This Row],[ProductID]],Product[ProductID],0))</f>
        <v>Quibus RP-10</v>
      </c>
      <c r="L1028">
        <f>1/COUNTIFS(Sales_Data[Product Name],Sales_Data[[#This Row],[Product Name]])</f>
        <v>0.25</v>
      </c>
      <c r="M1028" t="str">
        <f>INDEX(Product[Category],MATCH(Sales_Data[[#This Row],[ProductID]],Product[ProductID],0))</f>
        <v>Rural</v>
      </c>
      <c r="N1028" t="str">
        <f>INDEX(Product[Segment],MATCH(Sales_Data[[#This Row],[ProductID]],Product[ProductID],0))</f>
        <v>Productivity</v>
      </c>
      <c r="O1028">
        <f>INDEX(Product[ManufacturerID],MATCH(Sales_Data[[#This Row],[ProductID]],Product[ProductID],0))</f>
        <v>12</v>
      </c>
      <c r="P1028" s="5" t="str">
        <f>INDEX(Manufacturer[Manufacturer Name],MATCH(Sales_Data[[#This Row],[Manufacturer ID]],Manufacturer[ManufacturerID],0))</f>
        <v>Quibus</v>
      </c>
      <c r="Q1028" s="5">
        <f>1/COUNTIFS(Sales_Data[Manufacturer Name],Sales_Data[[#This Row],[Manufacturer Name]])</f>
        <v>1.3333333333333334E-2</v>
      </c>
    </row>
    <row r="1029" spans="1:17" x14ac:dyDescent="0.25">
      <c r="A1029">
        <v>1518</v>
      </c>
      <c r="B1029" s="2">
        <v>42018</v>
      </c>
      <c r="C1029" s="2" t="str">
        <f>TEXT(Sales_Data[[#This Row],[Date]],"yyyy")</f>
        <v>2015</v>
      </c>
      <c r="D1029" s="2" t="str">
        <f>TEXT(Sales_Data[[#This Row],[Date]],"mmmm")</f>
        <v>January</v>
      </c>
      <c r="E1029" s="2" t="str">
        <f>TEXT(Sales_Data[[#This Row],[Date]],"dddd")</f>
        <v>Wednesday</v>
      </c>
      <c r="F1029" t="s">
        <v>1577</v>
      </c>
      <c r="G1029">
        <v>1</v>
      </c>
      <c r="H1029" s="3">
        <v>2770.74</v>
      </c>
      <c r="I1029" t="s">
        <v>20</v>
      </c>
      <c r="J1029" t="str">
        <f>INDEX(Location[State],MATCH(Sales_Data[[#This Row],[Zip]],Location[Zip],0))</f>
        <v>British Columbia</v>
      </c>
      <c r="K1029" t="str">
        <f>INDEX(Product[Product Name],MATCH(Sales_Data[[#This Row],[ProductID]],Product[ProductID],0))</f>
        <v>Quibus RP-10</v>
      </c>
      <c r="L1029">
        <f>1/COUNTIFS(Sales_Data[Product Name],Sales_Data[[#This Row],[Product Name]])</f>
        <v>0.25</v>
      </c>
      <c r="M1029" t="str">
        <f>INDEX(Product[Category],MATCH(Sales_Data[[#This Row],[ProductID]],Product[ProductID],0))</f>
        <v>Rural</v>
      </c>
      <c r="N1029" t="str">
        <f>INDEX(Product[Segment],MATCH(Sales_Data[[#This Row],[ProductID]],Product[ProductID],0))</f>
        <v>Productivity</v>
      </c>
      <c r="O1029">
        <f>INDEX(Product[ManufacturerID],MATCH(Sales_Data[[#This Row],[ProductID]],Product[ProductID],0))</f>
        <v>12</v>
      </c>
      <c r="P1029" s="5" t="str">
        <f>INDEX(Manufacturer[Manufacturer Name],MATCH(Sales_Data[[#This Row],[Manufacturer ID]],Manufacturer[ManufacturerID],0))</f>
        <v>Quibus</v>
      </c>
      <c r="Q1029" s="5">
        <f>1/COUNTIFS(Sales_Data[Manufacturer Name],Sales_Data[[#This Row],[Manufacturer Name]])</f>
        <v>1.3333333333333334E-2</v>
      </c>
    </row>
    <row r="1030" spans="1:17" x14ac:dyDescent="0.25">
      <c r="A1030">
        <v>1518</v>
      </c>
      <c r="B1030" s="2">
        <v>42134</v>
      </c>
      <c r="C1030" s="2" t="str">
        <f>TEXT(Sales_Data[[#This Row],[Date]],"yyyy")</f>
        <v>2015</v>
      </c>
      <c r="D1030" s="2" t="str">
        <f>TEXT(Sales_Data[[#This Row],[Date]],"mmmm")</f>
        <v>May</v>
      </c>
      <c r="E1030" s="2" t="str">
        <f>TEXT(Sales_Data[[#This Row],[Date]],"dddd")</f>
        <v>Sunday</v>
      </c>
      <c r="F1030" t="s">
        <v>1559</v>
      </c>
      <c r="G1030">
        <v>1</v>
      </c>
      <c r="H1030" s="3">
        <v>2770.74</v>
      </c>
      <c r="I1030" t="s">
        <v>20</v>
      </c>
      <c r="J1030" t="str">
        <f>INDEX(Location[State],MATCH(Sales_Data[[#This Row],[Zip]],Location[Zip],0))</f>
        <v>British Columbia</v>
      </c>
      <c r="K1030" t="str">
        <f>INDEX(Product[Product Name],MATCH(Sales_Data[[#This Row],[ProductID]],Product[ProductID],0))</f>
        <v>Quibus RP-10</v>
      </c>
      <c r="L1030">
        <f>1/COUNTIFS(Sales_Data[Product Name],Sales_Data[[#This Row],[Product Name]])</f>
        <v>0.25</v>
      </c>
      <c r="M1030" t="str">
        <f>INDEX(Product[Category],MATCH(Sales_Data[[#This Row],[ProductID]],Product[ProductID],0))</f>
        <v>Rural</v>
      </c>
      <c r="N1030" t="str">
        <f>INDEX(Product[Segment],MATCH(Sales_Data[[#This Row],[ProductID]],Product[ProductID],0))</f>
        <v>Productivity</v>
      </c>
      <c r="O1030">
        <f>INDEX(Product[ManufacturerID],MATCH(Sales_Data[[#This Row],[ProductID]],Product[ProductID],0))</f>
        <v>12</v>
      </c>
      <c r="P1030" s="5" t="str">
        <f>INDEX(Manufacturer[Manufacturer Name],MATCH(Sales_Data[[#This Row],[Manufacturer ID]],Manufacturer[ManufacturerID],0))</f>
        <v>Quibus</v>
      </c>
      <c r="Q1030" s="5">
        <f>1/COUNTIFS(Sales_Data[Manufacturer Name],Sales_Data[[#This Row],[Manufacturer Name]])</f>
        <v>1.3333333333333334E-2</v>
      </c>
    </row>
    <row r="1031" spans="1:17" x14ac:dyDescent="0.25">
      <c r="A1031">
        <v>1519</v>
      </c>
      <c r="B1031" s="2">
        <v>42073</v>
      </c>
      <c r="C1031" s="2" t="str">
        <f>TEXT(Sales_Data[[#This Row],[Date]],"yyyy")</f>
        <v>2015</v>
      </c>
      <c r="D1031" s="2" t="str">
        <f>TEXT(Sales_Data[[#This Row],[Date]],"mmmm")</f>
        <v>March</v>
      </c>
      <c r="E1031" s="2" t="str">
        <f>TEXT(Sales_Data[[#This Row],[Date]],"dddd")</f>
        <v>Tuesday</v>
      </c>
      <c r="F1031" t="s">
        <v>1395</v>
      </c>
      <c r="G1031">
        <v>1</v>
      </c>
      <c r="H1031" s="3">
        <v>2707.74</v>
      </c>
      <c r="I1031" t="s">
        <v>20</v>
      </c>
      <c r="J1031" t="str">
        <f>INDEX(Location[State],MATCH(Sales_Data[[#This Row],[Zip]],Location[Zip],0))</f>
        <v>Alberta</v>
      </c>
      <c r="K1031" t="str">
        <f>INDEX(Product[Product Name],MATCH(Sales_Data[[#This Row],[ProductID]],Product[ProductID],0))</f>
        <v>Quibus RP-11</v>
      </c>
      <c r="L1031">
        <f>1/COUNTIFS(Sales_Data[Product Name],Sales_Data[[#This Row],[Product Name]])</f>
        <v>0.5</v>
      </c>
      <c r="M1031" t="str">
        <f>INDEX(Product[Category],MATCH(Sales_Data[[#This Row],[ProductID]],Product[ProductID],0))</f>
        <v>Rural</v>
      </c>
      <c r="N1031" t="str">
        <f>INDEX(Product[Segment],MATCH(Sales_Data[[#This Row],[ProductID]],Product[ProductID],0))</f>
        <v>Productivity</v>
      </c>
      <c r="O1031">
        <f>INDEX(Product[ManufacturerID],MATCH(Sales_Data[[#This Row],[ProductID]],Product[ProductID],0))</f>
        <v>12</v>
      </c>
      <c r="P1031" s="5" t="str">
        <f>INDEX(Manufacturer[Manufacturer Name],MATCH(Sales_Data[[#This Row],[Manufacturer ID]],Manufacturer[ManufacturerID],0))</f>
        <v>Quibus</v>
      </c>
      <c r="Q1031" s="5">
        <f>1/COUNTIFS(Sales_Data[Manufacturer Name],Sales_Data[[#This Row],[Manufacturer Name]])</f>
        <v>1.3333333333333334E-2</v>
      </c>
    </row>
    <row r="1032" spans="1:17" x14ac:dyDescent="0.25">
      <c r="A1032">
        <v>1520</v>
      </c>
      <c r="B1032" s="2">
        <v>42073</v>
      </c>
      <c r="C1032" s="2" t="str">
        <f>TEXT(Sales_Data[[#This Row],[Date]],"yyyy")</f>
        <v>2015</v>
      </c>
      <c r="D1032" s="2" t="str">
        <f>TEXT(Sales_Data[[#This Row],[Date]],"mmmm")</f>
        <v>March</v>
      </c>
      <c r="E1032" s="2" t="str">
        <f>TEXT(Sales_Data[[#This Row],[Date]],"dddd")</f>
        <v>Tuesday</v>
      </c>
      <c r="F1032" t="s">
        <v>1395</v>
      </c>
      <c r="G1032">
        <v>1</v>
      </c>
      <c r="H1032" s="3">
        <v>2707.74</v>
      </c>
      <c r="I1032" t="s">
        <v>20</v>
      </c>
      <c r="J1032" t="str">
        <f>INDEX(Location[State],MATCH(Sales_Data[[#This Row],[Zip]],Location[Zip],0))</f>
        <v>Alberta</v>
      </c>
      <c r="K1032" t="str">
        <f>INDEX(Product[Product Name],MATCH(Sales_Data[[#This Row],[ProductID]],Product[ProductID],0))</f>
        <v>Quibus RP-12</v>
      </c>
      <c r="L1032">
        <f>1/COUNTIFS(Sales_Data[Product Name],Sales_Data[[#This Row],[Product Name]])</f>
        <v>0.5</v>
      </c>
      <c r="M1032" t="str">
        <f>INDEX(Product[Category],MATCH(Sales_Data[[#This Row],[ProductID]],Product[ProductID],0))</f>
        <v>Rural</v>
      </c>
      <c r="N1032" t="str">
        <f>INDEX(Product[Segment],MATCH(Sales_Data[[#This Row],[ProductID]],Product[ProductID],0))</f>
        <v>Productivity</v>
      </c>
      <c r="O1032">
        <f>INDEX(Product[ManufacturerID],MATCH(Sales_Data[[#This Row],[ProductID]],Product[ProductID],0))</f>
        <v>12</v>
      </c>
      <c r="P1032" s="5" t="str">
        <f>INDEX(Manufacturer[Manufacturer Name],MATCH(Sales_Data[[#This Row],[Manufacturer ID]],Manufacturer[ManufacturerID],0))</f>
        <v>Quibus</v>
      </c>
      <c r="Q1032" s="5">
        <f>1/COUNTIFS(Sales_Data[Manufacturer Name],Sales_Data[[#This Row],[Manufacturer Name]])</f>
        <v>1.3333333333333334E-2</v>
      </c>
    </row>
    <row r="1033" spans="1:17" x14ac:dyDescent="0.25">
      <c r="A1033">
        <v>1521</v>
      </c>
      <c r="B1033" s="2">
        <v>42023</v>
      </c>
      <c r="C1033" s="2" t="str">
        <f>TEXT(Sales_Data[[#This Row],[Date]],"yyyy")</f>
        <v>2015</v>
      </c>
      <c r="D1033" s="2" t="str">
        <f>TEXT(Sales_Data[[#This Row],[Date]],"mmmm")</f>
        <v>January</v>
      </c>
      <c r="E1033" s="2" t="str">
        <f>TEXT(Sales_Data[[#This Row],[Date]],"dddd")</f>
        <v>Monday</v>
      </c>
      <c r="F1033" t="s">
        <v>840</v>
      </c>
      <c r="G1033">
        <v>2</v>
      </c>
      <c r="H1033" s="3">
        <v>12597.48</v>
      </c>
      <c r="I1033" t="s">
        <v>20</v>
      </c>
      <c r="J1033" t="str">
        <f>INDEX(Location[State],MATCH(Sales_Data[[#This Row],[Zip]],Location[Zip],0))</f>
        <v>Ontario</v>
      </c>
      <c r="K1033" t="str">
        <f>INDEX(Product[Product Name],MATCH(Sales_Data[[#This Row],[ProductID]],Product[ProductID],0))</f>
        <v>Quibus RP-13</v>
      </c>
      <c r="L1033">
        <f>1/COUNTIFS(Sales_Data[Product Name],Sales_Data[[#This Row],[Product Name]])</f>
        <v>0.5</v>
      </c>
      <c r="M1033" t="str">
        <f>INDEX(Product[Category],MATCH(Sales_Data[[#This Row],[ProductID]],Product[ProductID],0))</f>
        <v>Rural</v>
      </c>
      <c r="N1033" t="str">
        <f>INDEX(Product[Segment],MATCH(Sales_Data[[#This Row],[ProductID]],Product[ProductID],0))</f>
        <v>Productivity</v>
      </c>
      <c r="O1033">
        <f>INDEX(Product[ManufacturerID],MATCH(Sales_Data[[#This Row],[ProductID]],Product[ProductID],0))</f>
        <v>12</v>
      </c>
      <c r="P1033" s="5" t="str">
        <f>INDEX(Manufacturer[Manufacturer Name],MATCH(Sales_Data[[#This Row],[Manufacturer ID]],Manufacturer[ManufacturerID],0))</f>
        <v>Quibus</v>
      </c>
      <c r="Q1033" s="5">
        <f>1/COUNTIFS(Sales_Data[Manufacturer Name],Sales_Data[[#This Row],[Manufacturer Name]])</f>
        <v>1.3333333333333334E-2</v>
      </c>
    </row>
    <row r="1034" spans="1:17" x14ac:dyDescent="0.25">
      <c r="A1034">
        <v>1521</v>
      </c>
      <c r="B1034" s="2">
        <v>42023</v>
      </c>
      <c r="C1034" s="2" t="str">
        <f>TEXT(Sales_Data[[#This Row],[Date]],"yyyy")</f>
        <v>2015</v>
      </c>
      <c r="D1034" s="2" t="str">
        <f>TEXT(Sales_Data[[#This Row],[Date]],"mmmm")</f>
        <v>January</v>
      </c>
      <c r="E1034" s="2" t="str">
        <f>TEXT(Sales_Data[[#This Row],[Date]],"dddd")</f>
        <v>Monday</v>
      </c>
      <c r="F1034" t="s">
        <v>1564</v>
      </c>
      <c r="G1034">
        <v>1</v>
      </c>
      <c r="H1034" s="3">
        <v>6298.74</v>
      </c>
      <c r="I1034" t="s">
        <v>20</v>
      </c>
      <c r="J1034" t="str">
        <f>INDEX(Location[State],MATCH(Sales_Data[[#This Row],[Zip]],Location[Zip],0))</f>
        <v>British Columbia</v>
      </c>
      <c r="K1034" t="str">
        <f>INDEX(Product[Product Name],MATCH(Sales_Data[[#This Row],[ProductID]],Product[ProductID],0))</f>
        <v>Quibus RP-13</v>
      </c>
      <c r="L1034">
        <f>1/COUNTIFS(Sales_Data[Product Name],Sales_Data[[#This Row],[Product Name]])</f>
        <v>0.5</v>
      </c>
      <c r="M1034" t="str">
        <f>INDEX(Product[Category],MATCH(Sales_Data[[#This Row],[ProductID]],Product[ProductID],0))</f>
        <v>Rural</v>
      </c>
      <c r="N1034" t="str">
        <f>INDEX(Product[Segment],MATCH(Sales_Data[[#This Row],[ProductID]],Product[ProductID],0))</f>
        <v>Productivity</v>
      </c>
      <c r="O1034">
        <f>INDEX(Product[ManufacturerID],MATCH(Sales_Data[[#This Row],[ProductID]],Product[ProductID],0))</f>
        <v>12</v>
      </c>
      <c r="P1034" s="5" t="str">
        <f>INDEX(Manufacturer[Manufacturer Name],MATCH(Sales_Data[[#This Row],[Manufacturer ID]],Manufacturer[ManufacturerID],0))</f>
        <v>Quibus</v>
      </c>
      <c r="Q1034" s="5">
        <f>1/COUNTIFS(Sales_Data[Manufacturer Name],Sales_Data[[#This Row],[Manufacturer Name]])</f>
        <v>1.3333333333333334E-2</v>
      </c>
    </row>
    <row r="1035" spans="1:17" x14ac:dyDescent="0.25">
      <c r="A1035">
        <v>1522</v>
      </c>
      <c r="B1035" s="2">
        <v>42023</v>
      </c>
      <c r="C1035" s="2" t="str">
        <f>TEXT(Sales_Data[[#This Row],[Date]],"yyyy")</f>
        <v>2015</v>
      </c>
      <c r="D1035" s="2" t="str">
        <f>TEXT(Sales_Data[[#This Row],[Date]],"mmmm")</f>
        <v>January</v>
      </c>
      <c r="E1035" s="2" t="str">
        <f>TEXT(Sales_Data[[#This Row],[Date]],"dddd")</f>
        <v>Monday</v>
      </c>
      <c r="F1035" t="s">
        <v>840</v>
      </c>
      <c r="G1035">
        <v>2</v>
      </c>
      <c r="H1035" s="3">
        <v>12597.48</v>
      </c>
      <c r="I1035" t="s">
        <v>20</v>
      </c>
      <c r="J1035" t="str">
        <f>INDEX(Location[State],MATCH(Sales_Data[[#This Row],[Zip]],Location[Zip],0))</f>
        <v>Ontario</v>
      </c>
      <c r="K1035" t="str">
        <f>INDEX(Product[Product Name],MATCH(Sales_Data[[#This Row],[ProductID]],Product[ProductID],0))</f>
        <v>Quibus RP-14</v>
      </c>
      <c r="L1035">
        <f>1/COUNTIFS(Sales_Data[Product Name],Sales_Data[[#This Row],[Product Name]])</f>
        <v>0.5</v>
      </c>
      <c r="M1035" t="str">
        <f>INDEX(Product[Category],MATCH(Sales_Data[[#This Row],[ProductID]],Product[ProductID],0))</f>
        <v>Rural</v>
      </c>
      <c r="N1035" t="str">
        <f>INDEX(Product[Segment],MATCH(Sales_Data[[#This Row],[ProductID]],Product[ProductID],0))</f>
        <v>Productivity</v>
      </c>
      <c r="O1035">
        <f>INDEX(Product[ManufacturerID],MATCH(Sales_Data[[#This Row],[ProductID]],Product[ProductID],0))</f>
        <v>12</v>
      </c>
      <c r="P1035" s="5" t="str">
        <f>INDEX(Manufacturer[Manufacturer Name],MATCH(Sales_Data[[#This Row],[Manufacturer ID]],Manufacturer[ManufacturerID],0))</f>
        <v>Quibus</v>
      </c>
      <c r="Q1035" s="5">
        <f>1/COUNTIFS(Sales_Data[Manufacturer Name],Sales_Data[[#This Row],[Manufacturer Name]])</f>
        <v>1.3333333333333334E-2</v>
      </c>
    </row>
    <row r="1036" spans="1:17" x14ac:dyDescent="0.25">
      <c r="A1036">
        <v>1522</v>
      </c>
      <c r="B1036" s="2">
        <v>42023</v>
      </c>
      <c r="C1036" s="2" t="str">
        <f>TEXT(Sales_Data[[#This Row],[Date]],"yyyy")</f>
        <v>2015</v>
      </c>
      <c r="D1036" s="2" t="str">
        <f>TEXT(Sales_Data[[#This Row],[Date]],"mmmm")</f>
        <v>January</v>
      </c>
      <c r="E1036" s="2" t="str">
        <f>TEXT(Sales_Data[[#This Row],[Date]],"dddd")</f>
        <v>Monday</v>
      </c>
      <c r="F1036" t="s">
        <v>1564</v>
      </c>
      <c r="G1036">
        <v>1</v>
      </c>
      <c r="H1036" s="3">
        <v>6298.74</v>
      </c>
      <c r="I1036" t="s">
        <v>20</v>
      </c>
      <c r="J1036" t="str">
        <f>INDEX(Location[State],MATCH(Sales_Data[[#This Row],[Zip]],Location[Zip],0))</f>
        <v>British Columbia</v>
      </c>
      <c r="K1036" t="str">
        <f>INDEX(Product[Product Name],MATCH(Sales_Data[[#This Row],[ProductID]],Product[ProductID],0))</f>
        <v>Quibus RP-14</v>
      </c>
      <c r="L1036">
        <f>1/COUNTIFS(Sales_Data[Product Name],Sales_Data[[#This Row],[Product Name]])</f>
        <v>0.5</v>
      </c>
      <c r="M1036" t="str">
        <f>INDEX(Product[Category],MATCH(Sales_Data[[#This Row],[ProductID]],Product[ProductID],0))</f>
        <v>Rural</v>
      </c>
      <c r="N1036" t="str">
        <f>INDEX(Product[Segment],MATCH(Sales_Data[[#This Row],[ProductID]],Product[ProductID],0))</f>
        <v>Productivity</v>
      </c>
      <c r="O1036">
        <f>INDEX(Product[ManufacturerID],MATCH(Sales_Data[[#This Row],[ProductID]],Product[ProductID],0))</f>
        <v>12</v>
      </c>
      <c r="P1036" s="5" t="str">
        <f>INDEX(Manufacturer[Manufacturer Name],MATCH(Sales_Data[[#This Row],[Manufacturer ID]],Manufacturer[ManufacturerID],0))</f>
        <v>Quibus</v>
      </c>
      <c r="Q1036" s="5">
        <f>1/COUNTIFS(Sales_Data[Manufacturer Name],Sales_Data[[#This Row],[Manufacturer Name]])</f>
        <v>1.3333333333333334E-2</v>
      </c>
    </row>
    <row r="1037" spans="1:17" x14ac:dyDescent="0.25">
      <c r="A1037">
        <v>1523</v>
      </c>
      <c r="B1037" s="2">
        <v>42106</v>
      </c>
      <c r="C1037" s="2" t="str">
        <f>TEXT(Sales_Data[[#This Row],[Date]],"yyyy")</f>
        <v>2015</v>
      </c>
      <c r="D1037" s="2" t="str">
        <f>TEXT(Sales_Data[[#This Row],[Date]],"mmmm")</f>
        <v>April</v>
      </c>
      <c r="E1037" s="2" t="str">
        <f>TEXT(Sales_Data[[#This Row],[Date]],"dddd")</f>
        <v>Sunday</v>
      </c>
      <c r="F1037" t="s">
        <v>1577</v>
      </c>
      <c r="G1037">
        <v>1</v>
      </c>
      <c r="H1037" s="3">
        <v>4408.74</v>
      </c>
      <c r="I1037" t="s">
        <v>20</v>
      </c>
      <c r="J1037" t="str">
        <f>INDEX(Location[State],MATCH(Sales_Data[[#This Row],[Zip]],Location[Zip],0))</f>
        <v>British Columbia</v>
      </c>
      <c r="K1037" t="str">
        <f>INDEX(Product[Product Name],MATCH(Sales_Data[[#This Row],[ProductID]],Product[ProductID],0))</f>
        <v>Quibus RP-15</v>
      </c>
      <c r="L1037">
        <f>1/COUNTIFS(Sales_Data[Product Name],Sales_Data[[#This Row],[Product Name]])</f>
        <v>1</v>
      </c>
      <c r="M1037" t="str">
        <f>INDEX(Product[Category],MATCH(Sales_Data[[#This Row],[ProductID]],Product[ProductID],0))</f>
        <v>Rural</v>
      </c>
      <c r="N1037" t="str">
        <f>INDEX(Product[Segment],MATCH(Sales_Data[[#This Row],[ProductID]],Product[ProductID],0))</f>
        <v>Productivity</v>
      </c>
      <c r="O1037">
        <f>INDEX(Product[ManufacturerID],MATCH(Sales_Data[[#This Row],[ProductID]],Product[ProductID],0))</f>
        <v>12</v>
      </c>
      <c r="P1037" s="5" t="str">
        <f>INDEX(Manufacturer[Manufacturer Name],MATCH(Sales_Data[[#This Row],[Manufacturer ID]],Manufacturer[ManufacturerID],0))</f>
        <v>Quibus</v>
      </c>
      <c r="Q1037" s="5">
        <f>1/COUNTIFS(Sales_Data[Manufacturer Name],Sales_Data[[#This Row],[Manufacturer Name]])</f>
        <v>1.3333333333333334E-2</v>
      </c>
    </row>
    <row r="1038" spans="1:17" x14ac:dyDescent="0.25">
      <c r="A1038">
        <v>1524</v>
      </c>
      <c r="B1038" s="2">
        <v>42106</v>
      </c>
      <c r="C1038" s="2" t="str">
        <f>TEXT(Sales_Data[[#This Row],[Date]],"yyyy")</f>
        <v>2015</v>
      </c>
      <c r="D1038" s="2" t="str">
        <f>TEXT(Sales_Data[[#This Row],[Date]],"mmmm")</f>
        <v>April</v>
      </c>
      <c r="E1038" s="2" t="str">
        <f>TEXT(Sales_Data[[#This Row],[Date]],"dddd")</f>
        <v>Sunday</v>
      </c>
      <c r="F1038" t="s">
        <v>1577</v>
      </c>
      <c r="G1038">
        <v>1</v>
      </c>
      <c r="H1038" s="3">
        <v>4408.74</v>
      </c>
      <c r="I1038" t="s">
        <v>20</v>
      </c>
      <c r="J1038" t="str">
        <f>INDEX(Location[State],MATCH(Sales_Data[[#This Row],[Zip]],Location[Zip],0))</f>
        <v>British Columbia</v>
      </c>
      <c r="K1038" t="str">
        <f>INDEX(Product[Product Name],MATCH(Sales_Data[[#This Row],[ProductID]],Product[ProductID],0))</f>
        <v>Quibus RP-16</v>
      </c>
      <c r="L1038">
        <f>1/COUNTIFS(Sales_Data[Product Name],Sales_Data[[#This Row],[Product Name]])</f>
        <v>1</v>
      </c>
      <c r="M1038" t="str">
        <f>INDEX(Product[Category],MATCH(Sales_Data[[#This Row],[ProductID]],Product[ProductID],0))</f>
        <v>Rural</v>
      </c>
      <c r="N1038" t="str">
        <f>INDEX(Product[Segment],MATCH(Sales_Data[[#This Row],[ProductID]],Product[ProductID],0))</f>
        <v>Productivity</v>
      </c>
      <c r="O1038">
        <f>INDEX(Product[ManufacturerID],MATCH(Sales_Data[[#This Row],[ProductID]],Product[ProductID],0))</f>
        <v>12</v>
      </c>
      <c r="P1038" s="5" t="str">
        <f>INDEX(Manufacturer[Manufacturer Name],MATCH(Sales_Data[[#This Row],[Manufacturer ID]],Manufacturer[ManufacturerID],0))</f>
        <v>Quibus</v>
      </c>
      <c r="Q1038" s="5">
        <f>1/COUNTIFS(Sales_Data[Manufacturer Name],Sales_Data[[#This Row],[Manufacturer Name]])</f>
        <v>1.3333333333333334E-2</v>
      </c>
    </row>
    <row r="1039" spans="1:17" x14ac:dyDescent="0.25">
      <c r="A1039">
        <v>1529</v>
      </c>
      <c r="B1039" s="2">
        <v>42103</v>
      </c>
      <c r="C1039" s="2" t="str">
        <f>TEXT(Sales_Data[[#This Row],[Date]],"yyyy")</f>
        <v>2015</v>
      </c>
      <c r="D1039" s="2" t="str">
        <f>TEXT(Sales_Data[[#This Row],[Date]],"mmmm")</f>
        <v>April</v>
      </c>
      <c r="E1039" s="2" t="str">
        <f>TEXT(Sales_Data[[#This Row],[Date]],"dddd")</f>
        <v>Thursday</v>
      </c>
      <c r="F1039" t="s">
        <v>973</v>
      </c>
      <c r="G1039">
        <v>1</v>
      </c>
      <c r="H1039" s="3">
        <v>5038.74</v>
      </c>
      <c r="I1039" t="s">
        <v>20</v>
      </c>
      <c r="J1039" t="str">
        <f>INDEX(Location[State],MATCH(Sales_Data[[#This Row],[Zip]],Location[Zip],0))</f>
        <v>Ontario</v>
      </c>
      <c r="K1039" t="str">
        <f>INDEX(Product[Product Name],MATCH(Sales_Data[[#This Row],[ProductID]],Product[ProductID],0))</f>
        <v>Quibus RP-21</v>
      </c>
      <c r="L1039">
        <f>1/COUNTIFS(Sales_Data[Product Name],Sales_Data[[#This Row],[Product Name]])</f>
        <v>0.25</v>
      </c>
      <c r="M1039" t="str">
        <f>INDEX(Product[Category],MATCH(Sales_Data[[#This Row],[ProductID]],Product[ProductID],0))</f>
        <v>Rural</v>
      </c>
      <c r="N1039" t="str">
        <f>INDEX(Product[Segment],MATCH(Sales_Data[[#This Row],[ProductID]],Product[ProductID],0))</f>
        <v>Productivity</v>
      </c>
      <c r="O1039">
        <f>INDEX(Product[ManufacturerID],MATCH(Sales_Data[[#This Row],[ProductID]],Product[ProductID],0))</f>
        <v>12</v>
      </c>
      <c r="P1039" s="5" t="str">
        <f>INDEX(Manufacturer[Manufacturer Name],MATCH(Sales_Data[[#This Row],[Manufacturer ID]],Manufacturer[ManufacturerID],0))</f>
        <v>Quibus</v>
      </c>
      <c r="Q1039" s="5">
        <f>1/COUNTIFS(Sales_Data[Manufacturer Name],Sales_Data[[#This Row],[Manufacturer Name]])</f>
        <v>1.3333333333333334E-2</v>
      </c>
    </row>
    <row r="1040" spans="1:17" x14ac:dyDescent="0.25">
      <c r="A1040">
        <v>1529</v>
      </c>
      <c r="B1040" s="2">
        <v>42155</v>
      </c>
      <c r="C1040" s="2" t="str">
        <f>TEXT(Sales_Data[[#This Row],[Date]],"yyyy")</f>
        <v>2015</v>
      </c>
      <c r="D1040" s="2" t="str">
        <f>TEXT(Sales_Data[[#This Row],[Date]],"mmmm")</f>
        <v>May</v>
      </c>
      <c r="E1040" s="2" t="str">
        <f>TEXT(Sales_Data[[#This Row],[Date]],"dddd")</f>
        <v>Sunday</v>
      </c>
      <c r="F1040" t="s">
        <v>1220</v>
      </c>
      <c r="G1040">
        <v>1</v>
      </c>
      <c r="H1040" s="3">
        <v>4282.74</v>
      </c>
      <c r="I1040" t="s">
        <v>20</v>
      </c>
      <c r="J1040" t="str">
        <f>INDEX(Location[State],MATCH(Sales_Data[[#This Row],[Zip]],Location[Zip],0))</f>
        <v>Manitoba</v>
      </c>
      <c r="K1040" t="str">
        <f>INDEX(Product[Product Name],MATCH(Sales_Data[[#This Row],[ProductID]],Product[ProductID],0))</f>
        <v>Quibus RP-21</v>
      </c>
      <c r="L1040">
        <f>1/COUNTIFS(Sales_Data[Product Name],Sales_Data[[#This Row],[Product Name]])</f>
        <v>0.25</v>
      </c>
      <c r="M1040" t="str">
        <f>INDEX(Product[Category],MATCH(Sales_Data[[#This Row],[ProductID]],Product[ProductID],0))</f>
        <v>Rural</v>
      </c>
      <c r="N1040" t="str">
        <f>INDEX(Product[Segment],MATCH(Sales_Data[[#This Row],[ProductID]],Product[ProductID],0))</f>
        <v>Productivity</v>
      </c>
      <c r="O1040">
        <f>INDEX(Product[ManufacturerID],MATCH(Sales_Data[[#This Row],[ProductID]],Product[ProductID],0))</f>
        <v>12</v>
      </c>
      <c r="P1040" s="5" t="str">
        <f>INDEX(Manufacturer[Manufacturer Name],MATCH(Sales_Data[[#This Row],[Manufacturer ID]],Manufacturer[ManufacturerID],0))</f>
        <v>Quibus</v>
      </c>
      <c r="Q1040" s="5">
        <f>1/COUNTIFS(Sales_Data[Manufacturer Name],Sales_Data[[#This Row],[Manufacturer Name]])</f>
        <v>1.3333333333333334E-2</v>
      </c>
    </row>
    <row r="1041" spans="1:17" x14ac:dyDescent="0.25">
      <c r="A1041">
        <v>1529</v>
      </c>
      <c r="B1041" s="2">
        <v>42072</v>
      </c>
      <c r="C1041" s="2" t="str">
        <f>TEXT(Sales_Data[[#This Row],[Date]],"yyyy")</f>
        <v>2015</v>
      </c>
      <c r="D1041" s="2" t="str">
        <f>TEXT(Sales_Data[[#This Row],[Date]],"mmmm")</f>
        <v>March</v>
      </c>
      <c r="E1041" s="2" t="str">
        <f>TEXT(Sales_Data[[#This Row],[Date]],"dddd")</f>
        <v>Monday</v>
      </c>
      <c r="F1041" t="s">
        <v>1577</v>
      </c>
      <c r="G1041">
        <v>1</v>
      </c>
      <c r="H1041" s="3">
        <v>5038.74</v>
      </c>
      <c r="I1041" t="s">
        <v>20</v>
      </c>
      <c r="J1041" t="str">
        <f>INDEX(Location[State],MATCH(Sales_Data[[#This Row],[Zip]],Location[Zip],0))</f>
        <v>British Columbia</v>
      </c>
      <c r="K1041" t="str">
        <f>INDEX(Product[Product Name],MATCH(Sales_Data[[#This Row],[ProductID]],Product[ProductID],0))</f>
        <v>Quibus RP-21</v>
      </c>
      <c r="L1041">
        <f>1/COUNTIFS(Sales_Data[Product Name],Sales_Data[[#This Row],[Product Name]])</f>
        <v>0.25</v>
      </c>
      <c r="M1041" t="str">
        <f>INDEX(Product[Category],MATCH(Sales_Data[[#This Row],[ProductID]],Product[ProductID],0))</f>
        <v>Rural</v>
      </c>
      <c r="N1041" t="str">
        <f>INDEX(Product[Segment],MATCH(Sales_Data[[#This Row],[ProductID]],Product[ProductID],0))</f>
        <v>Productivity</v>
      </c>
      <c r="O1041">
        <f>INDEX(Product[ManufacturerID],MATCH(Sales_Data[[#This Row],[ProductID]],Product[ProductID],0))</f>
        <v>12</v>
      </c>
      <c r="P1041" s="5" t="str">
        <f>INDEX(Manufacturer[Manufacturer Name],MATCH(Sales_Data[[#This Row],[Manufacturer ID]],Manufacturer[ManufacturerID],0))</f>
        <v>Quibus</v>
      </c>
      <c r="Q1041" s="5">
        <f>1/COUNTIFS(Sales_Data[Manufacturer Name],Sales_Data[[#This Row],[Manufacturer Name]])</f>
        <v>1.3333333333333334E-2</v>
      </c>
    </row>
    <row r="1042" spans="1:17" x14ac:dyDescent="0.25">
      <c r="A1042">
        <v>1529</v>
      </c>
      <c r="B1042" s="2">
        <v>42152</v>
      </c>
      <c r="C1042" s="2" t="str">
        <f>TEXT(Sales_Data[[#This Row],[Date]],"yyyy")</f>
        <v>2015</v>
      </c>
      <c r="D1042" s="2" t="str">
        <f>TEXT(Sales_Data[[#This Row],[Date]],"mmmm")</f>
        <v>May</v>
      </c>
      <c r="E1042" s="2" t="str">
        <f>TEXT(Sales_Data[[#This Row],[Date]],"dddd")</f>
        <v>Thursday</v>
      </c>
      <c r="F1042" t="s">
        <v>983</v>
      </c>
      <c r="G1042">
        <v>1</v>
      </c>
      <c r="H1042" s="3">
        <v>5038.74</v>
      </c>
      <c r="I1042" t="s">
        <v>20</v>
      </c>
      <c r="J1042" t="str">
        <f>INDEX(Location[State],MATCH(Sales_Data[[#This Row],[Zip]],Location[Zip],0))</f>
        <v>Ontario</v>
      </c>
      <c r="K1042" t="str">
        <f>INDEX(Product[Product Name],MATCH(Sales_Data[[#This Row],[ProductID]],Product[ProductID],0))</f>
        <v>Quibus RP-21</v>
      </c>
      <c r="L1042">
        <f>1/COUNTIFS(Sales_Data[Product Name],Sales_Data[[#This Row],[Product Name]])</f>
        <v>0.25</v>
      </c>
      <c r="M1042" t="str">
        <f>INDEX(Product[Category],MATCH(Sales_Data[[#This Row],[ProductID]],Product[ProductID],0))</f>
        <v>Rural</v>
      </c>
      <c r="N1042" t="str">
        <f>INDEX(Product[Segment],MATCH(Sales_Data[[#This Row],[ProductID]],Product[ProductID],0))</f>
        <v>Productivity</v>
      </c>
      <c r="O1042">
        <f>INDEX(Product[ManufacturerID],MATCH(Sales_Data[[#This Row],[ProductID]],Product[ProductID],0))</f>
        <v>12</v>
      </c>
      <c r="P1042" s="5" t="str">
        <f>INDEX(Manufacturer[Manufacturer Name],MATCH(Sales_Data[[#This Row],[Manufacturer ID]],Manufacturer[ManufacturerID],0))</f>
        <v>Quibus</v>
      </c>
      <c r="Q1042" s="5">
        <f>1/COUNTIFS(Sales_Data[Manufacturer Name],Sales_Data[[#This Row],[Manufacturer Name]])</f>
        <v>1.3333333333333334E-2</v>
      </c>
    </row>
    <row r="1043" spans="1:17" x14ac:dyDescent="0.25">
      <c r="A1043">
        <v>1530</v>
      </c>
      <c r="B1043" s="2">
        <v>42155</v>
      </c>
      <c r="C1043" s="2" t="str">
        <f>TEXT(Sales_Data[[#This Row],[Date]],"yyyy")</f>
        <v>2015</v>
      </c>
      <c r="D1043" s="2" t="str">
        <f>TEXT(Sales_Data[[#This Row],[Date]],"mmmm")</f>
        <v>May</v>
      </c>
      <c r="E1043" s="2" t="str">
        <f>TEXT(Sales_Data[[#This Row],[Date]],"dddd")</f>
        <v>Sunday</v>
      </c>
      <c r="F1043" t="s">
        <v>1220</v>
      </c>
      <c r="G1043">
        <v>1</v>
      </c>
      <c r="H1043" s="3">
        <v>4282.74</v>
      </c>
      <c r="I1043" t="s">
        <v>20</v>
      </c>
      <c r="J1043" t="str">
        <f>INDEX(Location[State],MATCH(Sales_Data[[#This Row],[Zip]],Location[Zip],0))</f>
        <v>Manitoba</v>
      </c>
      <c r="K1043" t="str">
        <f>INDEX(Product[Product Name],MATCH(Sales_Data[[#This Row],[ProductID]],Product[ProductID],0))</f>
        <v>Quibus RP-22</v>
      </c>
      <c r="L1043">
        <f>1/COUNTIFS(Sales_Data[Product Name],Sales_Data[[#This Row],[Product Name]])</f>
        <v>0.25</v>
      </c>
      <c r="M1043" t="str">
        <f>INDEX(Product[Category],MATCH(Sales_Data[[#This Row],[ProductID]],Product[ProductID],0))</f>
        <v>Rural</v>
      </c>
      <c r="N1043" t="str">
        <f>INDEX(Product[Segment],MATCH(Sales_Data[[#This Row],[ProductID]],Product[ProductID],0))</f>
        <v>Productivity</v>
      </c>
      <c r="O1043">
        <f>INDEX(Product[ManufacturerID],MATCH(Sales_Data[[#This Row],[ProductID]],Product[ProductID],0))</f>
        <v>12</v>
      </c>
      <c r="P1043" s="5" t="str">
        <f>INDEX(Manufacturer[Manufacturer Name],MATCH(Sales_Data[[#This Row],[Manufacturer ID]],Manufacturer[ManufacturerID],0))</f>
        <v>Quibus</v>
      </c>
      <c r="Q1043" s="5">
        <f>1/COUNTIFS(Sales_Data[Manufacturer Name],Sales_Data[[#This Row],[Manufacturer Name]])</f>
        <v>1.3333333333333334E-2</v>
      </c>
    </row>
    <row r="1044" spans="1:17" x14ac:dyDescent="0.25">
      <c r="A1044">
        <v>1530</v>
      </c>
      <c r="B1044" s="2">
        <v>42152</v>
      </c>
      <c r="C1044" s="2" t="str">
        <f>TEXT(Sales_Data[[#This Row],[Date]],"yyyy")</f>
        <v>2015</v>
      </c>
      <c r="D1044" s="2" t="str">
        <f>TEXT(Sales_Data[[#This Row],[Date]],"mmmm")</f>
        <v>May</v>
      </c>
      <c r="E1044" s="2" t="str">
        <f>TEXT(Sales_Data[[#This Row],[Date]],"dddd")</f>
        <v>Thursday</v>
      </c>
      <c r="F1044" t="s">
        <v>983</v>
      </c>
      <c r="G1044">
        <v>1</v>
      </c>
      <c r="H1044" s="3">
        <v>5038.74</v>
      </c>
      <c r="I1044" t="s">
        <v>20</v>
      </c>
      <c r="J1044" t="str">
        <f>INDEX(Location[State],MATCH(Sales_Data[[#This Row],[Zip]],Location[Zip],0))</f>
        <v>Ontario</v>
      </c>
      <c r="K1044" t="str">
        <f>INDEX(Product[Product Name],MATCH(Sales_Data[[#This Row],[ProductID]],Product[ProductID],0))</f>
        <v>Quibus RP-22</v>
      </c>
      <c r="L1044">
        <f>1/COUNTIFS(Sales_Data[Product Name],Sales_Data[[#This Row],[Product Name]])</f>
        <v>0.25</v>
      </c>
      <c r="M1044" t="str">
        <f>INDEX(Product[Category],MATCH(Sales_Data[[#This Row],[ProductID]],Product[ProductID],0))</f>
        <v>Rural</v>
      </c>
      <c r="N1044" t="str">
        <f>INDEX(Product[Segment],MATCH(Sales_Data[[#This Row],[ProductID]],Product[ProductID],0))</f>
        <v>Productivity</v>
      </c>
      <c r="O1044">
        <f>INDEX(Product[ManufacturerID],MATCH(Sales_Data[[#This Row],[ProductID]],Product[ProductID],0))</f>
        <v>12</v>
      </c>
      <c r="P1044" s="5" t="str">
        <f>INDEX(Manufacturer[Manufacturer Name],MATCH(Sales_Data[[#This Row],[Manufacturer ID]],Manufacturer[ManufacturerID],0))</f>
        <v>Quibus</v>
      </c>
      <c r="Q1044" s="5">
        <f>1/COUNTIFS(Sales_Data[Manufacturer Name],Sales_Data[[#This Row],[Manufacturer Name]])</f>
        <v>1.3333333333333334E-2</v>
      </c>
    </row>
    <row r="1045" spans="1:17" x14ac:dyDescent="0.25">
      <c r="A1045">
        <v>1530</v>
      </c>
      <c r="B1045" s="2">
        <v>42103</v>
      </c>
      <c r="C1045" s="2" t="str">
        <f>TEXT(Sales_Data[[#This Row],[Date]],"yyyy")</f>
        <v>2015</v>
      </c>
      <c r="D1045" s="2" t="str">
        <f>TEXT(Sales_Data[[#This Row],[Date]],"mmmm")</f>
        <v>April</v>
      </c>
      <c r="E1045" s="2" t="str">
        <f>TEXT(Sales_Data[[#This Row],[Date]],"dddd")</f>
        <v>Thursday</v>
      </c>
      <c r="F1045" t="s">
        <v>973</v>
      </c>
      <c r="G1045">
        <v>1</v>
      </c>
      <c r="H1045" s="3">
        <v>5038.74</v>
      </c>
      <c r="I1045" t="s">
        <v>20</v>
      </c>
      <c r="J1045" t="str">
        <f>INDEX(Location[State],MATCH(Sales_Data[[#This Row],[Zip]],Location[Zip],0))</f>
        <v>Ontario</v>
      </c>
      <c r="K1045" t="str">
        <f>INDEX(Product[Product Name],MATCH(Sales_Data[[#This Row],[ProductID]],Product[ProductID],0))</f>
        <v>Quibus RP-22</v>
      </c>
      <c r="L1045">
        <f>1/COUNTIFS(Sales_Data[Product Name],Sales_Data[[#This Row],[Product Name]])</f>
        <v>0.25</v>
      </c>
      <c r="M1045" t="str">
        <f>INDEX(Product[Category],MATCH(Sales_Data[[#This Row],[ProductID]],Product[ProductID],0))</f>
        <v>Rural</v>
      </c>
      <c r="N1045" t="str">
        <f>INDEX(Product[Segment],MATCH(Sales_Data[[#This Row],[ProductID]],Product[ProductID],0))</f>
        <v>Productivity</v>
      </c>
      <c r="O1045">
        <f>INDEX(Product[ManufacturerID],MATCH(Sales_Data[[#This Row],[ProductID]],Product[ProductID],0))</f>
        <v>12</v>
      </c>
      <c r="P1045" s="5" t="str">
        <f>INDEX(Manufacturer[Manufacturer Name],MATCH(Sales_Data[[#This Row],[Manufacturer ID]],Manufacturer[ManufacturerID],0))</f>
        <v>Quibus</v>
      </c>
      <c r="Q1045" s="5">
        <f>1/COUNTIFS(Sales_Data[Manufacturer Name],Sales_Data[[#This Row],[Manufacturer Name]])</f>
        <v>1.3333333333333334E-2</v>
      </c>
    </row>
    <row r="1046" spans="1:17" x14ac:dyDescent="0.25">
      <c r="A1046">
        <v>1530</v>
      </c>
      <c r="B1046" s="2">
        <v>42072</v>
      </c>
      <c r="C1046" s="2" t="str">
        <f>TEXT(Sales_Data[[#This Row],[Date]],"yyyy")</f>
        <v>2015</v>
      </c>
      <c r="D1046" s="2" t="str">
        <f>TEXT(Sales_Data[[#This Row],[Date]],"mmmm")</f>
        <v>March</v>
      </c>
      <c r="E1046" s="2" t="str">
        <f>TEXT(Sales_Data[[#This Row],[Date]],"dddd")</f>
        <v>Monday</v>
      </c>
      <c r="F1046" t="s">
        <v>1577</v>
      </c>
      <c r="G1046">
        <v>1</v>
      </c>
      <c r="H1046" s="3">
        <v>5038.74</v>
      </c>
      <c r="I1046" t="s">
        <v>20</v>
      </c>
      <c r="J1046" t="str">
        <f>INDEX(Location[State],MATCH(Sales_Data[[#This Row],[Zip]],Location[Zip],0))</f>
        <v>British Columbia</v>
      </c>
      <c r="K1046" t="str">
        <f>INDEX(Product[Product Name],MATCH(Sales_Data[[#This Row],[ProductID]],Product[ProductID],0))</f>
        <v>Quibus RP-22</v>
      </c>
      <c r="L1046">
        <f>1/COUNTIFS(Sales_Data[Product Name],Sales_Data[[#This Row],[Product Name]])</f>
        <v>0.25</v>
      </c>
      <c r="M1046" t="str">
        <f>INDEX(Product[Category],MATCH(Sales_Data[[#This Row],[ProductID]],Product[ProductID],0))</f>
        <v>Rural</v>
      </c>
      <c r="N1046" t="str">
        <f>INDEX(Product[Segment],MATCH(Sales_Data[[#This Row],[ProductID]],Product[ProductID],0))</f>
        <v>Productivity</v>
      </c>
      <c r="O1046">
        <f>INDEX(Product[ManufacturerID],MATCH(Sales_Data[[#This Row],[ProductID]],Product[ProductID],0))</f>
        <v>12</v>
      </c>
      <c r="P1046" s="5" t="str">
        <f>INDEX(Manufacturer[Manufacturer Name],MATCH(Sales_Data[[#This Row],[Manufacturer ID]],Manufacturer[ManufacturerID],0))</f>
        <v>Quibus</v>
      </c>
      <c r="Q1046" s="5">
        <f>1/COUNTIFS(Sales_Data[Manufacturer Name],Sales_Data[[#This Row],[Manufacturer Name]])</f>
        <v>1.3333333333333334E-2</v>
      </c>
    </row>
    <row r="1047" spans="1:17" x14ac:dyDescent="0.25">
      <c r="A1047">
        <v>1667</v>
      </c>
      <c r="B1047" s="2">
        <v>42135</v>
      </c>
      <c r="C1047" s="2" t="str">
        <f>TEXT(Sales_Data[[#This Row],[Date]],"yyyy")</f>
        <v>2015</v>
      </c>
      <c r="D1047" s="2" t="str">
        <f>TEXT(Sales_Data[[#This Row],[Date]],"mmmm")</f>
        <v>May</v>
      </c>
      <c r="E1047" s="2" t="str">
        <f>TEXT(Sales_Data[[#This Row],[Date]],"dddd")</f>
        <v>Monday</v>
      </c>
      <c r="F1047" t="s">
        <v>1220</v>
      </c>
      <c r="G1047">
        <v>1</v>
      </c>
      <c r="H1047" s="3">
        <v>4409.37</v>
      </c>
      <c r="I1047" t="s">
        <v>20</v>
      </c>
      <c r="J1047" t="str">
        <f>INDEX(Location[State],MATCH(Sales_Data[[#This Row],[Zip]],Location[Zip],0))</f>
        <v>Manitoba</v>
      </c>
      <c r="K1047" t="str">
        <f>INDEX(Product[Product Name],MATCH(Sales_Data[[#This Row],[ProductID]],Product[ProductID],0))</f>
        <v>Quibus RS-05</v>
      </c>
      <c r="L1047">
        <f>1/COUNTIFS(Sales_Data[Product Name],Sales_Data[[#This Row],[Product Name]])</f>
        <v>1</v>
      </c>
      <c r="M1047" t="str">
        <f>INDEX(Product[Category],MATCH(Sales_Data[[#This Row],[ProductID]],Product[ProductID],0))</f>
        <v>Rural</v>
      </c>
      <c r="N1047" t="str">
        <f>INDEX(Product[Segment],MATCH(Sales_Data[[#This Row],[ProductID]],Product[ProductID],0))</f>
        <v>Select</v>
      </c>
      <c r="O1047">
        <f>INDEX(Product[ManufacturerID],MATCH(Sales_Data[[#This Row],[ProductID]],Product[ProductID],0))</f>
        <v>12</v>
      </c>
      <c r="P1047" s="5" t="str">
        <f>INDEX(Manufacturer[Manufacturer Name],MATCH(Sales_Data[[#This Row],[Manufacturer ID]],Manufacturer[ManufacturerID],0))</f>
        <v>Quibus</v>
      </c>
      <c r="Q1047" s="5">
        <f>1/COUNTIFS(Sales_Data[Manufacturer Name],Sales_Data[[#This Row],[Manufacturer Name]])</f>
        <v>1.3333333333333334E-2</v>
      </c>
    </row>
    <row r="1048" spans="1:17" x14ac:dyDescent="0.25">
      <c r="A1048">
        <v>1697</v>
      </c>
      <c r="B1048" s="2">
        <v>42145</v>
      </c>
      <c r="C1048" s="2" t="str">
        <f>TEXT(Sales_Data[[#This Row],[Date]],"yyyy")</f>
        <v>2015</v>
      </c>
      <c r="D1048" s="2" t="str">
        <f>TEXT(Sales_Data[[#This Row],[Date]],"mmmm")</f>
        <v>May</v>
      </c>
      <c r="E1048" s="2" t="str">
        <f>TEXT(Sales_Data[[#This Row],[Date]],"dddd")</f>
        <v>Thursday</v>
      </c>
      <c r="F1048" t="s">
        <v>1382</v>
      </c>
      <c r="G1048">
        <v>1</v>
      </c>
      <c r="H1048" s="3">
        <v>2834.37</v>
      </c>
      <c r="I1048" t="s">
        <v>20</v>
      </c>
      <c r="J1048" t="str">
        <f>INDEX(Location[State],MATCH(Sales_Data[[#This Row],[Zip]],Location[Zip],0))</f>
        <v>Alberta</v>
      </c>
      <c r="K1048" t="str">
        <f>INDEX(Product[Product Name],MATCH(Sales_Data[[#This Row],[ProductID]],Product[ProductID],0))</f>
        <v>Salvus YY-08</v>
      </c>
      <c r="L1048">
        <f>1/COUNTIFS(Sales_Data[Product Name],Sales_Data[[#This Row],[Product Name]])</f>
        <v>1</v>
      </c>
      <c r="M1048" t="str">
        <f>INDEX(Product[Category],MATCH(Sales_Data[[#This Row],[ProductID]],Product[ProductID],0))</f>
        <v>Youth</v>
      </c>
      <c r="N1048" t="str">
        <f>INDEX(Product[Segment],MATCH(Sales_Data[[#This Row],[ProductID]],Product[ProductID],0))</f>
        <v>Youth</v>
      </c>
      <c r="O1048">
        <f>INDEX(Product[ManufacturerID],MATCH(Sales_Data[[#This Row],[ProductID]],Product[ProductID],0))</f>
        <v>13</v>
      </c>
      <c r="P1048" s="5" t="str">
        <f>INDEX(Manufacturer[Manufacturer Name],MATCH(Sales_Data[[#This Row],[Manufacturer ID]],Manufacturer[ManufacturerID],0))</f>
        <v>Salvus</v>
      </c>
      <c r="Q1048" s="5">
        <f>1/COUNTIFS(Sales_Data[Manufacturer Name],Sales_Data[[#This Row],[Manufacturer Name]])</f>
        <v>4.3478260869565216E-2</v>
      </c>
    </row>
    <row r="1049" spans="1:17" x14ac:dyDescent="0.25">
      <c r="A1049">
        <v>1703</v>
      </c>
      <c r="B1049" s="2">
        <v>42155</v>
      </c>
      <c r="C1049" s="2" t="str">
        <f>TEXT(Sales_Data[[#This Row],[Date]],"yyyy")</f>
        <v>2015</v>
      </c>
      <c r="D1049" s="2" t="str">
        <f>TEXT(Sales_Data[[#This Row],[Date]],"mmmm")</f>
        <v>May</v>
      </c>
      <c r="E1049" s="2" t="str">
        <f>TEXT(Sales_Data[[#This Row],[Date]],"dddd")</f>
        <v>Sunday</v>
      </c>
      <c r="F1049" t="s">
        <v>680</v>
      </c>
      <c r="G1049">
        <v>1</v>
      </c>
      <c r="H1049" s="3">
        <v>1290.8699999999999</v>
      </c>
      <c r="I1049" t="s">
        <v>20</v>
      </c>
      <c r="J1049" t="str">
        <f>INDEX(Location[State],MATCH(Sales_Data[[#This Row],[Zip]],Location[Zip],0))</f>
        <v>Ontario</v>
      </c>
      <c r="K1049" t="str">
        <f>INDEX(Product[Product Name],MATCH(Sales_Data[[#This Row],[ProductID]],Product[ProductID],0))</f>
        <v>Salvus YY-14</v>
      </c>
      <c r="L1049">
        <f>1/COUNTIFS(Sales_Data[Product Name],Sales_Data[[#This Row],[Product Name]])</f>
        <v>0.33333333333333331</v>
      </c>
      <c r="M1049" t="str">
        <f>INDEX(Product[Category],MATCH(Sales_Data[[#This Row],[ProductID]],Product[ProductID],0))</f>
        <v>Youth</v>
      </c>
      <c r="N1049" t="str">
        <f>INDEX(Product[Segment],MATCH(Sales_Data[[#This Row],[ProductID]],Product[ProductID],0))</f>
        <v>Youth</v>
      </c>
      <c r="O1049">
        <f>INDEX(Product[ManufacturerID],MATCH(Sales_Data[[#This Row],[ProductID]],Product[ProductID],0))</f>
        <v>13</v>
      </c>
      <c r="P1049" s="5" t="str">
        <f>INDEX(Manufacturer[Manufacturer Name],MATCH(Sales_Data[[#This Row],[Manufacturer ID]],Manufacturer[ManufacturerID],0))</f>
        <v>Salvus</v>
      </c>
      <c r="Q1049" s="5">
        <f>1/COUNTIFS(Sales_Data[Manufacturer Name],Sales_Data[[#This Row],[Manufacturer Name]])</f>
        <v>4.3478260869565216E-2</v>
      </c>
    </row>
    <row r="1050" spans="1:17" x14ac:dyDescent="0.25">
      <c r="A1050">
        <v>1703</v>
      </c>
      <c r="B1050" s="2">
        <v>42053</v>
      </c>
      <c r="C1050" s="2" t="str">
        <f>TEXT(Sales_Data[[#This Row],[Date]],"yyyy")</f>
        <v>2015</v>
      </c>
      <c r="D1050" s="2" t="str">
        <f>TEXT(Sales_Data[[#This Row],[Date]],"mmmm")</f>
        <v>February</v>
      </c>
      <c r="E1050" s="2" t="str">
        <f>TEXT(Sales_Data[[#This Row],[Date]],"dddd")</f>
        <v>Wednesday</v>
      </c>
      <c r="F1050" t="s">
        <v>1554</v>
      </c>
      <c r="G1050">
        <v>1</v>
      </c>
      <c r="H1050" s="3">
        <v>1290.8699999999999</v>
      </c>
      <c r="I1050" t="s">
        <v>20</v>
      </c>
      <c r="J1050" t="str">
        <f>INDEX(Location[State],MATCH(Sales_Data[[#This Row],[Zip]],Location[Zip],0))</f>
        <v>British Columbia</v>
      </c>
      <c r="K1050" t="str">
        <f>INDEX(Product[Product Name],MATCH(Sales_Data[[#This Row],[ProductID]],Product[ProductID],0))</f>
        <v>Salvus YY-14</v>
      </c>
      <c r="L1050">
        <f>1/COUNTIFS(Sales_Data[Product Name],Sales_Data[[#This Row],[Product Name]])</f>
        <v>0.33333333333333331</v>
      </c>
      <c r="M1050" t="str">
        <f>INDEX(Product[Category],MATCH(Sales_Data[[#This Row],[ProductID]],Product[ProductID],0))</f>
        <v>Youth</v>
      </c>
      <c r="N1050" t="str">
        <f>INDEX(Product[Segment],MATCH(Sales_Data[[#This Row],[ProductID]],Product[ProductID],0))</f>
        <v>Youth</v>
      </c>
      <c r="O1050">
        <f>INDEX(Product[ManufacturerID],MATCH(Sales_Data[[#This Row],[ProductID]],Product[ProductID],0))</f>
        <v>13</v>
      </c>
      <c r="P1050" s="5" t="str">
        <f>INDEX(Manufacturer[Manufacturer Name],MATCH(Sales_Data[[#This Row],[Manufacturer ID]],Manufacturer[ManufacturerID],0))</f>
        <v>Salvus</v>
      </c>
      <c r="Q1050" s="5">
        <f>1/COUNTIFS(Sales_Data[Manufacturer Name],Sales_Data[[#This Row],[Manufacturer Name]])</f>
        <v>4.3478260869565216E-2</v>
      </c>
    </row>
    <row r="1051" spans="1:17" x14ac:dyDescent="0.25">
      <c r="A1051">
        <v>1703</v>
      </c>
      <c r="B1051" s="2">
        <v>42045</v>
      </c>
      <c r="C1051" s="2" t="str">
        <f>TEXT(Sales_Data[[#This Row],[Date]],"yyyy")</f>
        <v>2015</v>
      </c>
      <c r="D1051" s="2" t="str">
        <f>TEXT(Sales_Data[[#This Row],[Date]],"mmmm")</f>
        <v>February</v>
      </c>
      <c r="E1051" s="2" t="str">
        <f>TEXT(Sales_Data[[#This Row],[Date]],"dddd")</f>
        <v>Tuesday</v>
      </c>
      <c r="F1051" t="s">
        <v>1578</v>
      </c>
      <c r="G1051">
        <v>1</v>
      </c>
      <c r="H1051" s="3">
        <v>1290.8699999999999</v>
      </c>
      <c r="I1051" t="s">
        <v>20</v>
      </c>
      <c r="J1051" t="str">
        <f>INDEX(Location[State],MATCH(Sales_Data[[#This Row],[Zip]],Location[Zip],0))</f>
        <v>British Columbia</v>
      </c>
      <c r="K1051" t="str">
        <f>INDEX(Product[Product Name],MATCH(Sales_Data[[#This Row],[ProductID]],Product[ProductID],0))</f>
        <v>Salvus YY-14</v>
      </c>
      <c r="L1051">
        <f>1/COUNTIFS(Sales_Data[Product Name],Sales_Data[[#This Row],[Product Name]])</f>
        <v>0.33333333333333331</v>
      </c>
      <c r="M1051" t="str">
        <f>INDEX(Product[Category],MATCH(Sales_Data[[#This Row],[ProductID]],Product[ProductID],0))</f>
        <v>Youth</v>
      </c>
      <c r="N1051" t="str">
        <f>INDEX(Product[Segment],MATCH(Sales_Data[[#This Row],[ProductID]],Product[ProductID],0))</f>
        <v>Youth</v>
      </c>
      <c r="O1051">
        <f>INDEX(Product[ManufacturerID],MATCH(Sales_Data[[#This Row],[ProductID]],Product[ProductID],0))</f>
        <v>13</v>
      </c>
      <c r="P1051" s="5" t="str">
        <f>INDEX(Manufacturer[Manufacturer Name],MATCH(Sales_Data[[#This Row],[Manufacturer ID]],Manufacturer[ManufacturerID],0))</f>
        <v>Salvus</v>
      </c>
      <c r="Q1051" s="5">
        <f>1/COUNTIFS(Sales_Data[Manufacturer Name],Sales_Data[[#This Row],[Manufacturer Name]])</f>
        <v>4.3478260869565216E-2</v>
      </c>
    </row>
    <row r="1052" spans="1:17" x14ac:dyDescent="0.25">
      <c r="A1052">
        <v>1705</v>
      </c>
      <c r="B1052" s="2">
        <v>42137</v>
      </c>
      <c r="C1052" s="2" t="str">
        <f>TEXT(Sales_Data[[#This Row],[Date]],"yyyy")</f>
        <v>2015</v>
      </c>
      <c r="D1052" s="2" t="str">
        <f>TEXT(Sales_Data[[#This Row],[Date]],"mmmm")</f>
        <v>May</v>
      </c>
      <c r="E1052" s="2" t="str">
        <f>TEXT(Sales_Data[[#This Row],[Date]],"dddd")</f>
        <v>Wednesday</v>
      </c>
      <c r="F1052" t="s">
        <v>1554</v>
      </c>
      <c r="G1052">
        <v>1</v>
      </c>
      <c r="H1052" s="3">
        <v>1763.37</v>
      </c>
      <c r="I1052" t="s">
        <v>20</v>
      </c>
      <c r="J1052" t="str">
        <f>INDEX(Location[State],MATCH(Sales_Data[[#This Row],[Zip]],Location[Zip],0))</f>
        <v>British Columbia</v>
      </c>
      <c r="K1052" t="str">
        <f>INDEX(Product[Product Name],MATCH(Sales_Data[[#This Row],[ProductID]],Product[ProductID],0))</f>
        <v>Salvus YY-16</v>
      </c>
      <c r="L1052">
        <f>1/COUNTIFS(Sales_Data[Product Name],Sales_Data[[#This Row],[Product Name]])</f>
        <v>1</v>
      </c>
      <c r="M1052" t="str">
        <f>INDEX(Product[Category],MATCH(Sales_Data[[#This Row],[ProductID]],Product[ProductID],0))</f>
        <v>Youth</v>
      </c>
      <c r="N1052" t="str">
        <f>INDEX(Product[Segment],MATCH(Sales_Data[[#This Row],[ProductID]],Product[ProductID],0))</f>
        <v>Youth</v>
      </c>
      <c r="O1052">
        <f>INDEX(Product[ManufacturerID],MATCH(Sales_Data[[#This Row],[ProductID]],Product[ProductID],0))</f>
        <v>13</v>
      </c>
      <c r="P1052" s="5" t="str">
        <f>INDEX(Manufacturer[Manufacturer Name],MATCH(Sales_Data[[#This Row],[Manufacturer ID]],Manufacturer[ManufacturerID],0))</f>
        <v>Salvus</v>
      </c>
      <c r="Q1052" s="5">
        <f>1/COUNTIFS(Sales_Data[Manufacturer Name],Sales_Data[[#This Row],[Manufacturer Name]])</f>
        <v>4.3478260869565216E-2</v>
      </c>
    </row>
    <row r="1053" spans="1:17" x14ac:dyDescent="0.25">
      <c r="A1053">
        <v>1706</v>
      </c>
      <c r="B1053" s="2">
        <v>42145</v>
      </c>
      <c r="C1053" s="2" t="str">
        <f>TEXT(Sales_Data[[#This Row],[Date]],"yyyy")</f>
        <v>2015</v>
      </c>
      <c r="D1053" s="2" t="str">
        <f>TEXT(Sales_Data[[#This Row],[Date]],"mmmm")</f>
        <v>May</v>
      </c>
      <c r="E1053" s="2" t="str">
        <f>TEXT(Sales_Data[[#This Row],[Date]],"dddd")</f>
        <v>Thursday</v>
      </c>
      <c r="F1053" t="s">
        <v>1382</v>
      </c>
      <c r="G1053">
        <v>1</v>
      </c>
      <c r="H1053" s="3">
        <v>2834.37</v>
      </c>
      <c r="I1053" t="s">
        <v>20</v>
      </c>
      <c r="J1053" t="str">
        <f>INDEX(Location[State],MATCH(Sales_Data[[#This Row],[Zip]],Location[Zip],0))</f>
        <v>Alberta</v>
      </c>
      <c r="K1053" t="str">
        <f>INDEX(Product[Product Name],MATCH(Sales_Data[[#This Row],[ProductID]],Product[ProductID],0))</f>
        <v>Salvus YY-17</v>
      </c>
      <c r="L1053">
        <f>1/COUNTIFS(Sales_Data[Product Name],Sales_Data[[#This Row],[Product Name]])</f>
        <v>1</v>
      </c>
      <c r="M1053" t="str">
        <f>INDEX(Product[Category],MATCH(Sales_Data[[#This Row],[ProductID]],Product[ProductID],0))</f>
        <v>Youth</v>
      </c>
      <c r="N1053" t="str">
        <f>INDEX(Product[Segment],MATCH(Sales_Data[[#This Row],[ProductID]],Product[ProductID],0))</f>
        <v>Youth</v>
      </c>
      <c r="O1053">
        <f>INDEX(Product[ManufacturerID],MATCH(Sales_Data[[#This Row],[ProductID]],Product[ProductID],0))</f>
        <v>13</v>
      </c>
      <c r="P1053" s="5" t="str">
        <f>INDEX(Manufacturer[Manufacturer Name],MATCH(Sales_Data[[#This Row],[Manufacturer ID]],Manufacturer[ManufacturerID],0))</f>
        <v>Salvus</v>
      </c>
      <c r="Q1053" s="5">
        <f>1/COUNTIFS(Sales_Data[Manufacturer Name],Sales_Data[[#This Row],[Manufacturer Name]])</f>
        <v>4.3478260869565216E-2</v>
      </c>
    </row>
    <row r="1054" spans="1:17" x14ac:dyDescent="0.25">
      <c r="A1054">
        <v>1707</v>
      </c>
      <c r="B1054" s="2">
        <v>42155</v>
      </c>
      <c r="C1054" s="2" t="str">
        <f>TEXT(Sales_Data[[#This Row],[Date]],"yyyy")</f>
        <v>2015</v>
      </c>
      <c r="D1054" s="2" t="str">
        <f>TEXT(Sales_Data[[#This Row],[Date]],"mmmm")</f>
        <v>May</v>
      </c>
      <c r="E1054" s="2" t="str">
        <f>TEXT(Sales_Data[[#This Row],[Date]],"dddd")</f>
        <v>Sunday</v>
      </c>
      <c r="F1054" t="s">
        <v>680</v>
      </c>
      <c r="G1054">
        <v>1</v>
      </c>
      <c r="H1054" s="3">
        <v>1511.37</v>
      </c>
      <c r="I1054" t="s">
        <v>20</v>
      </c>
      <c r="J1054" t="str">
        <f>INDEX(Location[State],MATCH(Sales_Data[[#This Row],[Zip]],Location[Zip],0))</f>
        <v>Ontario</v>
      </c>
      <c r="K1054" t="str">
        <f>INDEX(Product[Product Name],MATCH(Sales_Data[[#This Row],[ProductID]],Product[ProductID],0))</f>
        <v>Salvus YY-18</v>
      </c>
      <c r="L1054">
        <f>1/COUNTIFS(Sales_Data[Product Name],Sales_Data[[#This Row],[Product Name]])</f>
        <v>0.5</v>
      </c>
      <c r="M1054" t="str">
        <f>INDEX(Product[Category],MATCH(Sales_Data[[#This Row],[ProductID]],Product[ProductID],0))</f>
        <v>Youth</v>
      </c>
      <c r="N1054" t="str">
        <f>INDEX(Product[Segment],MATCH(Sales_Data[[#This Row],[ProductID]],Product[ProductID],0))</f>
        <v>Youth</v>
      </c>
      <c r="O1054">
        <f>INDEX(Product[ManufacturerID],MATCH(Sales_Data[[#This Row],[ProductID]],Product[ProductID],0))</f>
        <v>13</v>
      </c>
      <c r="P1054" s="5" t="str">
        <f>INDEX(Manufacturer[Manufacturer Name],MATCH(Sales_Data[[#This Row],[Manufacturer ID]],Manufacturer[ManufacturerID],0))</f>
        <v>Salvus</v>
      </c>
      <c r="Q1054" s="5">
        <f>1/COUNTIFS(Sales_Data[Manufacturer Name],Sales_Data[[#This Row],[Manufacturer Name]])</f>
        <v>4.3478260869565216E-2</v>
      </c>
    </row>
    <row r="1055" spans="1:17" x14ac:dyDescent="0.25">
      <c r="A1055">
        <v>1707</v>
      </c>
      <c r="B1055" s="2">
        <v>42185</v>
      </c>
      <c r="C1055" s="2" t="str">
        <f>TEXT(Sales_Data[[#This Row],[Date]],"yyyy")</f>
        <v>2015</v>
      </c>
      <c r="D1055" s="2" t="str">
        <f>TEXT(Sales_Data[[#This Row],[Date]],"mmmm")</f>
        <v>June</v>
      </c>
      <c r="E1055" s="2" t="str">
        <f>TEXT(Sales_Data[[#This Row],[Date]],"dddd")</f>
        <v>Tuesday</v>
      </c>
      <c r="F1055" t="s">
        <v>1577</v>
      </c>
      <c r="G1055">
        <v>1</v>
      </c>
      <c r="H1055" s="3">
        <v>1511.37</v>
      </c>
      <c r="I1055" t="s">
        <v>20</v>
      </c>
      <c r="J1055" t="str">
        <f>INDEX(Location[State],MATCH(Sales_Data[[#This Row],[Zip]],Location[Zip],0))</f>
        <v>British Columbia</v>
      </c>
      <c r="K1055" t="str">
        <f>INDEX(Product[Product Name],MATCH(Sales_Data[[#This Row],[ProductID]],Product[ProductID],0))</f>
        <v>Salvus YY-18</v>
      </c>
      <c r="L1055">
        <f>1/COUNTIFS(Sales_Data[Product Name],Sales_Data[[#This Row],[Product Name]])</f>
        <v>0.5</v>
      </c>
      <c r="M1055" t="str">
        <f>INDEX(Product[Category],MATCH(Sales_Data[[#This Row],[ProductID]],Product[ProductID],0))</f>
        <v>Youth</v>
      </c>
      <c r="N1055" t="str">
        <f>INDEX(Product[Segment],MATCH(Sales_Data[[#This Row],[ProductID]],Product[ProductID],0))</f>
        <v>Youth</v>
      </c>
      <c r="O1055">
        <f>INDEX(Product[ManufacturerID],MATCH(Sales_Data[[#This Row],[ProductID]],Product[ProductID],0))</f>
        <v>13</v>
      </c>
      <c r="P1055" s="5" t="str">
        <f>INDEX(Manufacturer[Manufacturer Name],MATCH(Sales_Data[[#This Row],[Manufacturer ID]],Manufacturer[ManufacturerID],0))</f>
        <v>Salvus</v>
      </c>
      <c r="Q1055" s="5">
        <f>1/COUNTIFS(Sales_Data[Manufacturer Name],Sales_Data[[#This Row],[Manufacturer Name]])</f>
        <v>4.3478260869565216E-2</v>
      </c>
    </row>
    <row r="1056" spans="1:17" x14ac:dyDescent="0.25">
      <c r="A1056">
        <v>1714</v>
      </c>
      <c r="B1056" s="2">
        <v>42177</v>
      </c>
      <c r="C1056" s="2" t="str">
        <f>TEXT(Sales_Data[[#This Row],[Date]],"yyyy")</f>
        <v>2015</v>
      </c>
      <c r="D1056" s="2" t="str">
        <f>TEXT(Sales_Data[[#This Row],[Date]],"mmmm")</f>
        <v>June</v>
      </c>
      <c r="E1056" s="2" t="str">
        <f>TEXT(Sales_Data[[#This Row],[Date]],"dddd")</f>
        <v>Monday</v>
      </c>
      <c r="F1056" t="s">
        <v>1220</v>
      </c>
      <c r="G1056">
        <v>1</v>
      </c>
      <c r="H1056" s="3">
        <v>1259.3699999999999</v>
      </c>
      <c r="I1056" t="s">
        <v>20</v>
      </c>
      <c r="J1056" t="str">
        <f>INDEX(Location[State],MATCH(Sales_Data[[#This Row],[Zip]],Location[Zip],0))</f>
        <v>Manitoba</v>
      </c>
      <c r="K1056" t="str">
        <f>INDEX(Product[Product Name],MATCH(Sales_Data[[#This Row],[ProductID]],Product[ProductID],0))</f>
        <v>Salvus YY-25</v>
      </c>
      <c r="L1056">
        <f>1/COUNTIFS(Sales_Data[Product Name],Sales_Data[[#This Row],[Product Name]])</f>
        <v>0.2</v>
      </c>
      <c r="M1056" t="str">
        <f>INDEX(Product[Category],MATCH(Sales_Data[[#This Row],[ProductID]],Product[ProductID],0))</f>
        <v>Youth</v>
      </c>
      <c r="N1056" t="str">
        <f>INDEX(Product[Segment],MATCH(Sales_Data[[#This Row],[ProductID]],Product[ProductID],0))</f>
        <v>Youth</v>
      </c>
      <c r="O1056">
        <f>INDEX(Product[ManufacturerID],MATCH(Sales_Data[[#This Row],[ProductID]],Product[ProductID],0))</f>
        <v>13</v>
      </c>
      <c r="P1056" s="5" t="str">
        <f>INDEX(Manufacturer[Manufacturer Name],MATCH(Sales_Data[[#This Row],[Manufacturer ID]],Manufacturer[ManufacturerID],0))</f>
        <v>Salvus</v>
      </c>
      <c r="Q1056" s="5">
        <f>1/COUNTIFS(Sales_Data[Manufacturer Name],Sales_Data[[#This Row],[Manufacturer Name]])</f>
        <v>4.3478260869565216E-2</v>
      </c>
    </row>
    <row r="1057" spans="1:17" x14ac:dyDescent="0.25">
      <c r="A1057">
        <v>1714</v>
      </c>
      <c r="B1057" s="2">
        <v>42017</v>
      </c>
      <c r="C1057" s="2" t="str">
        <f>TEXT(Sales_Data[[#This Row],[Date]],"yyyy")</f>
        <v>2015</v>
      </c>
      <c r="D1057" s="2" t="str">
        <f>TEXT(Sales_Data[[#This Row],[Date]],"mmmm")</f>
        <v>January</v>
      </c>
      <c r="E1057" s="2" t="str">
        <f>TEXT(Sales_Data[[#This Row],[Date]],"dddd")</f>
        <v>Tuesday</v>
      </c>
      <c r="F1057" t="s">
        <v>1219</v>
      </c>
      <c r="G1057">
        <v>1</v>
      </c>
      <c r="H1057" s="3">
        <v>1259.3699999999999</v>
      </c>
      <c r="I1057" t="s">
        <v>20</v>
      </c>
      <c r="J1057" t="str">
        <f>INDEX(Location[State],MATCH(Sales_Data[[#This Row],[Zip]],Location[Zip],0))</f>
        <v>Manitoba</v>
      </c>
      <c r="K1057" t="str">
        <f>INDEX(Product[Product Name],MATCH(Sales_Data[[#This Row],[ProductID]],Product[ProductID],0))</f>
        <v>Salvus YY-25</v>
      </c>
      <c r="L1057">
        <f>1/COUNTIFS(Sales_Data[Product Name],Sales_Data[[#This Row],[Product Name]])</f>
        <v>0.2</v>
      </c>
      <c r="M1057" t="str">
        <f>INDEX(Product[Category],MATCH(Sales_Data[[#This Row],[ProductID]],Product[ProductID],0))</f>
        <v>Youth</v>
      </c>
      <c r="N1057" t="str">
        <f>INDEX(Product[Segment],MATCH(Sales_Data[[#This Row],[ProductID]],Product[ProductID],0))</f>
        <v>Youth</v>
      </c>
      <c r="O1057">
        <f>INDEX(Product[ManufacturerID],MATCH(Sales_Data[[#This Row],[ProductID]],Product[ProductID],0))</f>
        <v>13</v>
      </c>
      <c r="P1057" s="5" t="str">
        <f>INDEX(Manufacturer[Manufacturer Name],MATCH(Sales_Data[[#This Row],[Manufacturer ID]],Manufacturer[ManufacturerID],0))</f>
        <v>Salvus</v>
      </c>
      <c r="Q1057" s="5">
        <f>1/COUNTIFS(Sales_Data[Manufacturer Name],Sales_Data[[#This Row],[Manufacturer Name]])</f>
        <v>4.3478260869565216E-2</v>
      </c>
    </row>
    <row r="1058" spans="1:17" x14ac:dyDescent="0.25">
      <c r="A1058">
        <v>1714</v>
      </c>
      <c r="B1058" s="2">
        <v>42071</v>
      </c>
      <c r="C1058" s="2" t="str">
        <f>TEXT(Sales_Data[[#This Row],[Date]],"yyyy")</f>
        <v>2015</v>
      </c>
      <c r="D1058" s="2" t="str">
        <f>TEXT(Sales_Data[[#This Row],[Date]],"mmmm")</f>
        <v>March</v>
      </c>
      <c r="E1058" s="2" t="str">
        <f>TEXT(Sales_Data[[#This Row],[Date]],"dddd")</f>
        <v>Sunday</v>
      </c>
      <c r="F1058" t="s">
        <v>842</v>
      </c>
      <c r="G1058">
        <v>1</v>
      </c>
      <c r="H1058" s="3">
        <v>1259.3699999999999</v>
      </c>
      <c r="I1058" t="s">
        <v>20</v>
      </c>
      <c r="J1058" t="str">
        <f>INDEX(Location[State],MATCH(Sales_Data[[#This Row],[Zip]],Location[Zip],0))</f>
        <v>Ontario</v>
      </c>
      <c r="K1058" t="str">
        <f>INDEX(Product[Product Name],MATCH(Sales_Data[[#This Row],[ProductID]],Product[ProductID],0))</f>
        <v>Salvus YY-25</v>
      </c>
      <c r="L1058">
        <f>1/COUNTIFS(Sales_Data[Product Name],Sales_Data[[#This Row],[Product Name]])</f>
        <v>0.2</v>
      </c>
      <c r="M1058" t="str">
        <f>INDEX(Product[Category],MATCH(Sales_Data[[#This Row],[ProductID]],Product[ProductID],0))</f>
        <v>Youth</v>
      </c>
      <c r="N1058" t="str">
        <f>INDEX(Product[Segment],MATCH(Sales_Data[[#This Row],[ProductID]],Product[ProductID],0))</f>
        <v>Youth</v>
      </c>
      <c r="O1058">
        <f>INDEX(Product[ManufacturerID],MATCH(Sales_Data[[#This Row],[ProductID]],Product[ProductID],0))</f>
        <v>13</v>
      </c>
      <c r="P1058" s="5" t="str">
        <f>INDEX(Manufacturer[Manufacturer Name],MATCH(Sales_Data[[#This Row],[Manufacturer ID]],Manufacturer[ManufacturerID],0))</f>
        <v>Salvus</v>
      </c>
      <c r="Q1058" s="5">
        <f>1/COUNTIFS(Sales_Data[Manufacturer Name],Sales_Data[[#This Row],[Manufacturer Name]])</f>
        <v>4.3478260869565216E-2</v>
      </c>
    </row>
    <row r="1059" spans="1:17" x14ac:dyDescent="0.25">
      <c r="A1059">
        <v>1714</v>
      </c>
      <c r="B1059" s="2">
        <v>42172</v>
      </c>
      <c r="C1059" s="2" t="str">
        <f>TEXT(Sales_Data[[#This Row],[Date]],"yyyy")</f>
        <v>2015</v>
      </c>
      <c r="D1059" s="2" t="str">
        <f>TEXT(Sales_Data[[#This Row],[Date]],"mmmm")</f>
        <v>June</v>
      </c>
      <c r="E1059" s="2" t="str">
        <f>TEXT(Sales_Data[[#This Row],[Date]],"dddd")</f>
        <v>Wednesday</v>
      </c>
      <c r="F1059" t="s">
        <v>1352</v>
      </c>
      <c r="G1059">
        <v>1</v>
      </c>
      <c r="H1059" s="3">
        <v>1259.3699999999999</v>
      </c>
      <c r="I1059" t="s">
        <v>20</v>
      </c>
      <c r="J1059" t="str">
        <f>INDEX(Location[State],MATCH(Sales_Data[[#This Row],[Zip]],Location[Zip],0))</f>
        <v>Alberta</v>
      </c>
      <c r="K1059" t="str">
        <f>INDEX(Product[Product Name],MATCH(Sales_Data[[#This Row],[ProductID]],Product[ProductID],0))</f>
        <v>Salvus YY-25</v>
      </c>
      <c r="L1059">
        <f>1/COUNTIFS(Sales_Data[Product Name],Sales_Data[[#This Row],[Product Name]])</f>
        <v>0.2</v>
      </c>
      <c r="M1059" t="str">
        <f>INDEX(Product[Category],MATCH(Sales_Data[[#This Row],[ProductID]],Product[ProductID],0))</f>
        <v>Youth</v>
      </c>
      <c r="N1059" t="str">
        <f>INDEX(Product[Segment],MATCH(Sales_Data[[#This Row],[ProductID]],Product[ProductID],0))</f>
        <v>Youth</v>
      </c>
      <c r="O1059">
        <f>INDEX(Product[ManufacturerID],MATCH(Sales_Data[[#This Row],[ProductID]],Product[ProductID],0))</f>
        <v>13</v>
      </c>
      <c r="P1059" s="5" t="str">
        <f>INDEX(Manufacturer[Manufacturer Name],MATCH(Sales_Data[[#This Row],[Manufacturer ID]],Manufacturer[ManufacturerID],0))</f>
        <v>Salvus</v>
      </c>
      <c r="Q1059" s="5">
        <f>1/COUNTIFS(Sales_Data[Manufacturer Name],Sales_Data[[#This Row],[Manufacturer Name]])</f>
        <v>4.3478260869565216E-2</v>
      </c>
    </row>
    <row r="1060" spans="1:17" x14ac:dyDescent="0.25">
      <c r="A1060">
        <v>1714</v>
      </c>
      <c r="B1060" s="2">
        <v>42144</v>
      </c>
      <c r="C1060" s="2" t="str">
        <f>TEXT(Sales_Data[[#This Row],[Date]],"yyyy")</f>
        <v>2015</v>
      </c>
      <c r="D1060" s="2" t="str">
        <f>TEXT(Sales_Data[[#This Row],[Date]],"mmmm")</f>
        <v>May</v>
      </c>
      <c r="E1060" s="2" t="str">
        <f>TEXT(Sales_Data[[#This Row],[Date]],"dddd")</f>
        <v>Wednesday</v>
      </c>
      <c r="F1060" t="s">
        <v>680</v>
      </c>
      <c r="G1060">
        <v>1</v>
      </c>
      <c r="H1060" s="3">
        <v>1259.3699999999999</v>
      </c>
      <c r="I1060" t="s">
        <v>20</v>
      </c>
      <c r="J1060" t="str">
        <f>INDEX(Location[State],MATCH(Sales_Data[[#This Row],[Zip]],Location[Zip],0))</f>
        <v>Ontario</v>
      </c>
      <c r="K1060" t="str">
        <f>INDEX(Product[Product Name],MATCH(Sales_Data[[#This Row],[ProductID]],Product[ProductID],0))</f>
        <v>Salvus YY-25</v>
      </c>
      <c r="L1060">
        <f>1/COUNTIFS(Sales_Data[Product Name],Sales_Data[[#This Row],[Product Name]])</f>
        <v>0.2</v>
      </c>
      <c r="M1060" t="str">
        <f>INDEX(Product[Category],MATCH(Sales_Data[[#This Row],[ProductID]],Product[ProductID],0))</f>
        <v>Youth</v>
      </c>
      <c r="N1060" t="str">
        <f>INDEX(Product[Segment],MATCH(Sales_Data[[#This Row],[ProductID]],Product[ProductID],0))</f>
        <v>Youth</v>
      </c>
      <c r="O1060">
        <f>INDEX(Product[ManufacturerID],MATCH(Sales_Data[[#This Row],[ProductID]],Product[ProductID],0))</f>
        <v>13</v>
      </c>
      <c r="P1060" s="5" t="str">
        <f>INDEX(Manufacturer[Manufacturer Name],MATCH(Sales_Data[[#This Row],[Manufacturer ID]],Manufacturer[ManufacturerID],0))</f>
        <v>Salvus</v>
      </c>
      <c r="Q1060" s="5">
        <f>1/COUNTIFS(Sales_Data[Manufacturer Name],Sales_Data[[#This Row],[Manufacturer Name]])</f>
        <v>4.3478260869565216E-2</v>
      </c>
    </row>
    <row r="1061" spans="1:17" x14ac:dyDescent="0.25">
      <c r="A1061">
        <v>1722</v>
      </c>
      <c r="B1061" s="2">
        <v>42100</v>
      </c>
      <c r="C1061" s="2" t="str">
        <f>TEXT(Sales_Data[[#This Row],[Date]],"yyyy")</f>
        <v>2015</v>
      </c>
      <c r="D1061" s="2" t="str">
        <f>TEXT(Sales_Data[[#This Row],[Date]],"mmmm")</f>
        <v>April</v>
      </c>
      <c r="E1061" s="2" t="str">
        <f>TEXT(Sales_Data[[#This Row],[Date]],"dddd")</f>
        <v>Monday</v>
      </c>
      <c r="F1061" t="s">
        <v>391</v>
      </c>
      <c r="G1061">
        <v>2</v>
      </c>
      <c r="H1061" s="3">
        <v>2077.7399999999998</v>
      </c>
      <c r="I1061" t="s">
        <v>20</v>
      </c>
      <c r="J1061" t="str">
        <f>INDEX(Location[State],MATCH(Sales_Data[[#This Row],[Zip]],Location[Zip],0))</f>
        <v>Quebec</v>
      </c>
      <c r="K1061" t="str">
        <f>INDEX(Product[Product Name],MATCH(Sales_Data[[#This Row],[ProductID]],Product[ProductID],0))</f>
        <v>Salvus YY-33</v>
      </c>
      <c r="L1061">
        <f>1/COUNTIFS(Sales_Data[Product Name],Sales_Data[[#This Row],[Product Name]])</f>
        <v>0.1</v>
      </c>
      <c r="M1061" t="str">
        <f>INDEX(Product[Category],MATCH(Sales_Data[[#This Row],[ProductID]],Product[ProductID],0))</f>
        <v>Youth</v>
      </c>
      <c r="N1061" t="str">
        <f>INDEX(Product[Segment],MATCH(Sales_Data[[#This Row],[ProductID]],Product[ProductID],0))</f>
        <v>Youth</v>
      </c>
      <c r="O1061">
        <f>INDEX(Product[ManufacturerID],MATCH(Sales_Data[[#This Row],[ProductID]],Product[ProductID],0))</f>
        <v>13</v>
      </c>
      <c r="P1061" s="5" t="str">
        <f>INDEX(Manufacturer[Manufacturer Name],MATCH(Sales_Data[[#This Row],[Manufacturer ID]],Manufacturer[ManufacturerID],0))</f>
        <v>Salvus</v>
      </c>
      <c r="Q1061" s="5">
        <f>1/COUNTIFS(Sales_Data[Manufacturer Name],Sales_Data[[#This Row],[Manufacturer Name]])</f>
        <v>4.3478260869565216E-2</v>
      </c>
    </row>
    <row r="1062" spans="1:17" x14ac:dyDescent="0.25">
      <c r="A1062">
        <v>1722</v>
      </c>
      <c r="B1062" s="2">
        <v>42150</v>
      </c>
      <c r="C1062" s="2" t="str">
        <f>TEXT(Sales_Data[[#This Row],[Date]],"yyyy")</f>
        <v>2015</v>
      </c>
      <c r="D1062" s="2" t="str">
        <f>TEXT(Sales_Data[[#This Row],[Date]],"mmmm")</f>
        <v>May</v>
      </c>
      <c r="E1062" s="2" t="str">
        <f>TEXT(Sales_Data[[#This Row],[Date]],"dddd")</f>
        <v>Tuesday</v>
      </c>
      <c r="F1062" t="s">
        <v>1352</v>
      </c>
      <c r="G1062">
        <v>1</v>
      </c>
      <c r="H1062" s="3">
        <v>1038.8699999999999</v>
      </c>
      <c r="I1062" t="s">
        <v>20</v>
      </c>
      <c r="J1062" t="str">
        <f>INDEX(Location[State],MATCH(Sales_Data[[#This Row],[Zip]],Location[Zip],0))</f>
        <v>Alberta</v>
      </c>
      <c r="K1062" t="str">
        <f>INDEX(Product[Product Name],MATCH(Sales_Data[[#This Row],[ProductID]],Product[ProductID],0))</f>
        <v>Salvus YY-33</v>
      </c>
      <c r="L1062">
        <f>1/COUNTIFS(Sales_Data[Product Name],Sales_Data[[#This Row],[Product Name]])</f>
        <v>0.1</v>
      </c>
      <c r="M1062" t="str">
        <f>INDEX(Product[Category],MATCH(Sales_Data[[#This Row],[ProductID]],Product[ProductID],0))</f>
        <v>Youth</v>
      </c>
      <c r="N1062" t="str">
        <f>INDEX(Product[Segment],MATCH(Sales_Data[[#This Row],[ProductID]],Product[ProductID],0))</f>
        <v>Youth</v>
      </c>
      <c r="O1062">
        <f>INDEX(Product[ManufacturerID],MATCH(Sales_Data[[#This Row],[ProductID]],Product[ProductID],0))</f>
        <v>13</v>
      </c>
      <c r="P1062" s="5" t="str">
        <f>INDEX(Manufacturer[Manufacturer Name],MATCH(Sales_Data[[#This Row],[Manufacturer ID]],Manufacturer[ManufacturerID],0))</f>
        <v>Salvus</v>
      </c>
      <c r="Q1062" s="5">
        <f>1/COUNTIFS(Sales_Data[Manufacturer Name],Sales_Data[[#This Row],[Manufacturer Name]])</f>
        <v>4.3478260869565216E-2</v>
      </c>
    </row>
    <row r="1063" spans="1:17" x14ac:dyDescent="0.25">
      <c r="A1063">
        <v>1722</v>
      </c>
      <c r="B1063" s="2">
        <v>42185</v>
      </c>
      <c r="C1063" s="2" t="str">
        <f>TEXT(Sales_Data[[#This Row],[Date]],"yyyy")</f>
        <v>2015</v>
      </c>
      <c r="D1063" s="2" t="str">
        <f>TEXT(Sales_Data[[#This Row],[Date]],"mmmm")</f>
        <v>June</v>
      </c>
      <c r="E1063" s="2" t="str">
        <f>TEXT(Sales_Data[[#This Row],[Date]],"dddd")</f>
        <v>Tuesday</v>
      </c>
      <c r="F1063" t="s">
        <v>984</v>
      </c>
      <c r="G1063">
        <v>1</v>
      </c>
      <c r="H1063" s="3">
        <v>1038.8699999999999</v>
      </c>
      <c r="I1063" t="s">
        <v>20</v>
      </c>
      <c r="J1063" t="str">
        <f>INDEX(Location[State],MATCH(Sales_Data[[#This Row],[Zip]],Location[Zip],0))</f>
        <v>Ontario</v>
      </c>
      <c r="K1063" t="str">
        <f>INDEX(Product[Product Name],MATCH(Sales_Data[[#This Row],[ProductID]],Product[ProductID],0))</f>
        <v>Salvus YY-33</v>
      </c>
      <c r="L1063">
        <f>1/COUNTIFS(Sales_Data[Product Name],Sales_Data[[#This Row],[Product Name]])</f>
        <v>0.1</v>
      </c>
      <c r="M1063" t="str">
        <f>INDEX(Product[Category],MATCH(Sales_Data[[#This Row],[ProductID]],Product[ProductID],0))</f>
        <v>Youth</v>
      </c>
      <c r="N1063" t="str">
        <f>INDEX(Product[Segment],MATCH(Sales_Data[[#This Row],[ProductID]],Product[ProductID],0))</f>
        <v>Youth</v>
      </c>
      <c r="O1063">
        <f>INDEX(Product[ManufacturerID],MATCH(Sales_Data[[#This Row],[ProductID]],Product[ProductID],0))</f>
        <v>13</v>
      </c>
      <c r="P1063" s="5" t="str">
        <f>INDEX(Manufacturer[Manufacturer Name],MATCH(Sales_Data[[#This Row],[Manufacturer ID]],Manufacturer[ManufacturerID],0))</f>
        <v>Salvus</v>
      </c>
      <c r="Q1063" s="5">
        <f>1/COUNTIFS(Sales_Data[Manufacturer Name],Sales_Data[[#This Row],[Manufacturer Name]])</f>
        <v>4.3478260869565216E-2</v>
      </c>
    </row>
    <row r="1064" spans="1:17" x14ac:dyDescent="0.25">
      <c r="A1064">
        <v>1722</v>
      </c>
      <c r="B1064" s="2">
        <v>42065</v>
      </c>
      <c r="C1064" s="2" t="str">
        <f>TEXT(Sales_Data[[#This Row],[Date]],"yyyy")</f>
        <v>2015</v>
      </c>
      <c r="D1064" s="2" t="str">
        <f>TEXT(Sales_Data[[#This Row],[Date]],"mmmm")</f>
        <v>March</v>
      </c>
      <c r="E1064" s="2" t="str">
        <f>TEXT(Sales_Data[[#This Row],[Date]],"dddd")</f>
        <v>Monday</v>
      </c>
      <c r="F1064" t="s">
        <v>1383</v>
      </c>
      <c r="G1064">
        <v>1</v>
      </c>
      <c r="H1064" s="3">
        <v>1038.8699999999999</v>
      </c>
      <c r="I1064" t="s">
        <v>20</v>
      </c>
      <c r="J1064" t="str">
        <f>INDEX(Location[State],MATCH(Sales_Data[[#This Row],[Zip]],Location[Zip],0))</f>
        <v>Alberta</v>
      </c>
      <c r="K1064" t="str">
        <f>INDEX(Product[Product Name],MATCH(Sales_Data[[#This Row],[ProductID]],Product[ProductID],0))</f>
        <v>Salvus YY-33</v>
      </c>
      <c r="L1064">
        <f>1/COUNTIFS(Sales_Data[Product Name],Sales_Data[[#This Row],[Product Name]])</f>
        <v>0.1</v>
      </c>
      <c r="M1064" t="str">
        <f>INDEX(Product[Category],MATCH(Sales_Data[[#This Row],[ProductID]],Product[ProductID],0))</f>
        <v>Youth</v>
      </c>
      <c r="N1064" t="str">
        <f>INDEX(Product[Segment],MATCH(Sales_Data[[#This Row],[ProductID]],Product[ProductID],0))</f>
        <v>Youth</v>
      </c>
      <c r="O1064">
        <f>INDEX(Product[ManufacturerID],MATCH(Sales_Data[[#This Row],[ProductID]],Product[ProductID],0))</f>
        <v>13</v>
      </c>
      <c r="P1064" s="5" t="str">
        <f>INDEX(Manufacturer[Manufacturer Name],MATCH(Sales_Data[[#This Row],[Manufacturer ID]],Manufacturer[ManufacturerID],0))</f>
        <v>Salvus</v>
      </c>
      <c r="Q1064" s="5">
        <f>1/COUNTIFS(Sales_Data[Manufacturer Name],Sales_Data[[#This Row],[Manufacturer Name]])</f>
        <v>4.3478260869565216E-2</v>
      </c>
    </row>
    <row r="1065" spans="1:17" x14ac:dyDescent="0.25">
      <c r="A1065">
        <v>1722</v>
      </c>
      <c r="B1065" s="2">
        <v>42082</v>
      </c>
      <c r="C1065" s="2" t="str">
        <f>TEXT(Sales_Data[[#This Row],[Date]],"yyyy")</f>
        <v>2015</v>
      </c>
      <c r="D1065" s="2" t="str">
        <f>TEXT(Sales_Data[[#This Row],[Date]],"mmmm")</f>
        <v>March</v>
      </c>
      <c r="E1065" s="2" t="str">
        <f>TEXT(Sales_Data[[#This Row],[Date]],"dddd")</f>
        <v>Thursday</v>
      </c>
      <c r="F1065" t="s">
        <v>1577</v>
      </c>
      <c r="G1065">
        <v>1</v>
      </c>
      <c r="H1065" s="3">
        <v>1038.8699999999999</v>
      </c>
      <c r="I1065" t="s">
        <v>20</v>
      </c>
      <c r="J1065" t="str">
        <f>INDEX(Location[State],MATCH(Sales_Data[[#This Row],[Zip]],Location[Zip],0))</f>
        <v>British Columbia</v>
      </c>
      <c r="K1065" t="str">
        <f>INDEX(Product[Product Name],MATCH(Sales_Data[[#This Row],[ProductID]],Product[ProductID],0))</f>
        <v>Salvus YY-33</v>
      </c>
      <c r="L1065">
        <f>1/COUNTIFS(Sales_Data[Product Name],Sales_Data[[#This Row],[Product Name]])</f>
        <v>0.1</v>
      </c>
      <c r="M1065" t="str">
        <f>INDEX(Product[Category],MATCH(Sales_Data[[#This Row],[ProductID]],Product[ProductID],0))</f>
        <v>Youth</v>
      </c>
      <c r="N1065" t="str">
        <f>INDEX(Product[Segment],MATCH(Sales_Data[[#This Row],[ProductID]],Product[ProductID],0))</f>
        <v>Youth</v>
      </c>
      <c r="O1065">
        <f>INDEX(Product[ManufacturerID],MATCH(Sales_Data[[#This Row],[ProductID]],Product[ProductID],0))</f>
        <v>13</v>
      </c>
      <c r="P1065" s="5" t="str">
        <f>INDEX(Manufacturer[Manufacturer Name],MATCH(Sales_Data[[#This Row],[Manufacturer ID]],Manufacturer[ManufacturerID],0))</f>
        <v>Salvus</v>
      </c>
      <c r="Q1065" s="5">
        <f>1/COUNTIFS(Sales_Data[Manufacturer Name],Sales_Data[[#This Row],[Manufacturer Name]])</f>
        <v>4.3478260869565216E-2</v>
      </c>
    </row>
    <row r="1066" spans="1:17" x14ac:dyDescent="0.25">
      <c r="A1066">
        <v>1722</v>
      </c>
      <c r="B1066" s="2">
        <v>42033</v>
      </c>
      <c r="C1066" s="2" t="str">
        <f>TEXT(Sales_Data[[#This Row],[Date]],"yyyy")</f>
        <v>2015</v>
      </c>
      <c r="D1066" s="2" t="str">
        <f>TEXT(Sales_Data[[#This Row],[Date]],"mmmm")</f>
        <v>January</v>
      </c>
      <c r="E1066" s="2" t="str">
        <f>TEXT(Sales_Data[[#This Row],[Date]],"dddd")</f>
        <v>Thursday</v>
      </c>
      <c r="F1066" t="s">
        <v>1569</v>
      </c>
      <c r="G1066">
        <v>1</v>
      </c>
      <c r="H1066" s="3">
        <v>1038.8699999999999</v>
      </c>
      <c r="I1066" t="s">
        <v>20</v>
      </c>
      <c r="J1066" t="str">
        <f>INDEX(Location[State],MATCH(Sales_Data[[#This Row],[Zip]],Location[Zip],0))</f>
        <v>British Columbia</v>
      </c>
      <c r="K1066" t="str">
        <f>INDEX(Product[Product Name],MATCH(Sales_Data[[#This Row],[ProductID]],Product[ProductID],0))</f>
        <v>Salvus YY-33</v>
      </c>
      <c r="L1066">
        <f>1/COUNTIFS(Sales_Data[Product Name],Sales_Data[[#This Row],[Product Name]])</f>
        <v>0.1</v>
      </c>
      <c r="M1066" t="str">
        <f>INDEX(Product[Category],MATCH(Sales_Data[[#This Row],[ProductID]],Product[ProductID],0))</f>
        <v>Youth</v>
      </c>
      <c r="N1066" t="str">
        <f>INDEX(Product[Segment],MATCH(Sales_Data[[#This Row],[ProductID]],Product[ProductID],0))</f>
        <v>Youth</v>
      </c>
      <c r="O1066">
        <f>INDEX(Product[ManufacturerID],MATCH(Sales_Data[[#This Row],[ProductID]],Product[ProductID],0))</f>
        <v>13</v>
      </c>
      <c r="P1066" s="5" t="str">
        <f>INDEX(Manufacturer[Manufacturer Name],MATCH(Sales_Data[[#This Row],[Manufacturer ID]],Manufacturer[ManufacturerID],0))</f>
        <v>Salvus</v>
      </c>
      <c r="Q1066" s="5">
        <f>1/COUNTIFS(Sales_Data[Manufacturer Name],Sales_Data[[#This Row],[Manufacturer Name]])</f>
        <v>4.3478260869565216E-2</v>
      </c>
    </row>
    <row r="1067" spans="1:17" x14ac:dyDescent="0.25">
      <c r="A1067">
        <v>1722</v>
      </c>
      <c r="B1067" s="2">
        <v>42145</v>
      </c>
      <c r="C1067" s="2" t="str">
        <f>TEXT(Sales_Data[[#This Row],[Date]],"yyyy")</f>
        <v>2015</v>
      </c>
      <c r="D1067" s="2" t="str">
        <f>TEXT(Sales_Data[[#This Row],[Date]],"mmmm")</f>
        <v>May</v>
      </c>
      <c r="E1067" s="2" t="str">
        <f>TEXT(Sales_Data[[#This Row],[Date]],"dddd")</f>
        <v>Thursday</v>
      </c>
      <c r="F1067" t="s">
        <v>1350</v>
      </c>
      <c r="G1067">
        <v>1</v>
      </c>
      <c r="H1067" s="3">
        <v>1038.8699999999999</v>
      </c>
      <c r="I1067" t="s">
        <v>20</v>
      </c>
      <c r="J1067" t="str">
        <f>INDEX(Location[State],MATCH(Sales_Data[[#This Row],[Zip]],Location[Zip],0))</f>
        <v>Alberta</v>
      </c>
      <c r="K1067" t="str">
        <f>INDEX(Product[Product Name],MATCH(Sales_Data[[#This Row],[ProductID]],Product[ProductID],0))</f>
        <v>Salvus YY-33</v>
      </c>
      <c r="L1067">
        <f>1/COUNTIFS(Sales_Data[Product Name],Sales_Data[[#This Row],[Product Name]])</f>
        <v>0.1</v>
      </c>
      <c r="M1067" t="str">
        <f>INDEX(Product[Category],MATCH(Sales_Data[[#This Row],[ProductID]],Product[ProductID],0))</f>
        <v>Youth</v>
      </c>
      <c r="N1067" t="str">
        <f>INDEX(Product[Segment],MATCH(Sales_Data[[#This Row],[ProductID]],Product[ProductID],0))</f>
        <v>Youth</v>
      </c>
      <c r="O1067">
        <f>INDEX(Product[ManufacturerID],MATCH(Sales_Data[[#This Row],[ProductID]],Product[ProductID],0))</f>
        <v>13</v>
      </c>
      <c r="P1067" s="5" t="str">
        <f>INDEX(Manufacturer[Manufacturer Name],MATCH(Sales_Data[[#This Row],[Manufacturer ID]],Manufacturer[ManufacturerID],0))</f>
        <v>Salvus</v>
      </c>
      <c r="Q1067" s="5">
        <f>1/COUNTIFS(Sales_Data[Manufacturer Name],Sales_Data[[#This Row],[Manufacturer Name]])</f>
        <v>4.3478260869565216E-2</v>
      </c>
    </row>
    <row r="1068" spans="1:17" x14ac:dyDescent="0.25">
      <c r="A1068">
        <v>1722</v>
      </c>
      <c r="B1068" s="2">
        <v>42135</v>
      </c>
      <c r="C1068" s="2" t="str">
        <f>TEXT(Sales_Data[[#This Row],[Date]],"yyyy")</f>
        <v>2015</v>
      </c>
      <c r="D1068" s="2" t="str">
        <f>TEXT(Sales_Data[[#This Row],[Date]],"mmmm")</f>
        <v>May</v>
      </c>
      <c r="E1068" s="2" t="str">
        <f>TEXT(Sales_Data[[#This Row],[Date]],"dddd")</f>
        <v>Monday</v>
      </c>
      <c r="F1068" t="s">
        <v>1215</v>
      </c>
      <c r="G1068">
        <v>1</v>
      </c>
      <c r="H1068" s="3">
        <v>1038.8699999999999</v>
      </c>
      <c r="I1068" t="s">
        <v>20</v>
      </c>
      <c r="J1068" t="str">
        <f>INDEX(Location[State],MATCH(Sales_Data[[#This Row],[Zip]],Location[Zip],0))</f>
        <v>Manitoba</v>
      </c>
      <c r="K1068" t="str">
        <f>INDEX(Product[Product Name],MATCH(Sales_Data[[#This Row],[ProductID]],Product[ProductID],0))</f>
        <v>Salvus YY-33</v>
      </c>
      <c r="L1068">
        <f>1/COUNTIFS(Sales_Data[Product Name],Sales_Data[[#This Row],[Product Name]])</f>
        <v>0.1</v>
      </c>
      <c r="M1068" t="str">
        <f>INDEX(Product[Category],MATCH(Sales_Data[[#This Row],[ProductID]],Product[ProductID],0))</f>
        <v>Youth</v>
      </c>
      <c r="N1068" t="str">
        <f>INDEX(Product[Segment],MATCH(Sales_Data[[#This Row],[ProductID]],Product[ProductID],0))</f>
        <v>Youth</v>
      </c>
      <c r="O1068">
        <f>INDEX(Product[ManufacturerID],MATCH(Sales_Data[[#This Row],[ProductID]],Product[ProductID],0))</f>
        <v>13</v>
      </c>
      <c r="P1068" s="5" t="str">
        <f>INDEX(Manufacturer[Manufacturer Name],MATCH(Sales_Data[[#This Row],[Manufacturer ID]],Manufacturer[ManufacturerID],0))</f>
        <v>Salvus</v>
      </c>
      <c r="Q1068" s="5">
        <f>1/COUNTIFS(Sales_Data[Manufacturer Name],Sales_Data[[#This Row],[Manufacturer Name]])</f>
        <v>4.3478260869565216E-2</v>
      </c>
    </row>
    <row r="1069" spans="1:17" x14ac:dyDescent="0.25">
      <c r="A1069">
        <v>1722</v>
      </c>
      <c r="B1069" s="2">
        <v>42173</v>
      </c>
      <c r="C1069" s="2" t="str">
        <f>TEXT(Sales_Data[[#This Row],[Date]],"yyyy")</f>
        <v>2015</v>
      </c>
      <c r="D1069" s="2" t="str">
        <f>TEXT(Sales_Data[[#This Row],[Date]],"mmmm")</f>
        <v>June</v>
      </c>
      <c r="E1069" s="2" t="str">
        <f>TEXT(Sales_Data[[#This Row],[Date]],"dddd")</f>
        <v>Thursday</v>
      </c>
      <c r="F1069" t="s">
        <v>1576</v>
      </c>
      <c r="G1069">
        <v>1</v>
      </c>
      <c r="H1069" s="3">
        <v>1007.37</v>
      </c>
      <c r="I1069" t="s">
        <v>20</v>
      </c>
      <c r="J1069" t="str">
        <f>INDEX(Location[State],MATCH(Sales_Data[[#This Row],[Zip]],Location[Zip],0))</f>
        <v>British Columbia</v>
      </c>
      <c r="K1069" t="str">
        <f>INDEX(Product[Product Name],MATCH(Sales_Data[[#This Row],[ProductID]],Product[ProductID],0))</f>
        <v>Salvus YY-33</v>
      </c>
      <c r="L1069">
        <f>1/COUNTIFS(Sales_Data[Product Name],Sales_Data[[#This Row],[Product Name]])</f>
        <v>0.1</v>
      </c>
      <c r="M1069" t="str">
        <f>INDEX(Product[Category],MATCH(Sales_Data[[#This Row],[ProductID]],Product[ProductID],0))</f>
        <v>Youth</v>
      </c>
      <c r="N1069" t="str">
        <f>INDEX(Product[Segment],MATCH(Sales_Data[[#This Row],[ProductID]],Product[ProductID],0))</f>
        <v>Youth</v>
      </c>
      <c r="O1069">
        <f>INDEX(Product[ManufacturerID],MATCH(Sales_Data[[#This Row],[ProductID]],Product[ProductID],0))</f>
        <v>13</v>
      </c>
      <c r="P1069" s="5" t="str">
        <f>INDEX(Manufacturer[Manufacturer Name],MATCH(Sales_Data[[#This Row],[Manufacturer ID]],Manufacturer[ManufacturerID],0))</f>
        <v>Salvus</v>
      </c>
      <c r="Q1069" s="5">
        <f>1/COUNTIFS(Sales_Data[Manufacturer Name],Sales_Data[[#This Row],[Manufacturer Name]])</f>
        <v>4.3478260869565216E-2</v>
      </c>
    </row>
    <row r="1070" spans="1:17" x14ac:dyDescent="0.25">
      <c r="A1070">
        <v>1722</v>
      </c>
      <c r="B1070" s="2">
        <v>42185</v>
      </c>
      <c r="C1070" s="2" t="str">
        <f>TEXT(Sales_Data[[#This Row],[Date]],"yyyy")</f>
        <v>2015</v>
      </c>
      <c r="D1070" s="2" t="str">
        <f>TEXT(Sales_Data[[#This Row],[Date]],"mmmm")</f>
        <v>June</v>
      </c>
      <c r="E1070" s="2" t="str">
        <f>TEXT(Sales_Data[[#This Row],[Date]],"dddd")</f>
        <v>Tuesday</v>
      </c>
      <c r="F1070" t="s">
        <v>1578</v>
      </c>
      <c r="G1070">
        <v>1</v>
      </c>
      <c r="H1070" s="3">
        <v>1038.8699999999999</v>
      </c>
      <c r="I1070" t="s">
        <v>20</v>
      </c>
      <c r="J1070" t="str">
        <f>INDEX(Location[State],MATCH(Sales_Data[[#This Row],[Zip]],Location[Zip],0))</f>
        <v>British Columbia</v>
      </c>
      <c r="K1070" t="str">
        <f>INDEX(Product[Product Name],MATCH(Sales_Data[[#This Row],[ProductID]],Product[ProductID],0))</f>
        <v>Salvus YY-33</v>
      </c>
      <c r="L1070">
        <f>1/COUNTIFS(Sales_Data[Product Name],Sales_Data[[#This Row],[Product Name]])</f>
        <v>0.1</v>
      </c>
      <c r="M1070" t="str">
        <f>INDEX(Product[Category],MATCH(Sales_Data[[#This Row],[ProductID]],Product[ProductID],0))</f>
        <v>Youth</v>
      </c>
      <c r="N1070" t="str">
        <f>INDEX(Product[Segment],MATCH(Sales_Data[[#This Row],[ProductID]],Product[ProductID],0))</f>
        <v>Youth</v>
      </c>
      <c r="O1070">
        <f>INDEX(Product[ManufacturerID],MATCH(Sales_Data[[#This Row],[ProductID]],Product[ProductID],0))</f>
        <v>13</v>
      </c>
      <c r="P1070" s="5" t="str">
        <f>INDEX(Manufacturer[Manufacturer Name],MATCH(Sales_Data[[#This Row],[Manufacturer ID]],Manufacturer[ManufacturerID],0))</f>
        <v>Salvus</v>
      </c>
      <c r="Q1070" s="5">
        <f>1/COUNTIFS(Sales_Data[Manufacturer Name],Sales_Data[[#This Row],[Manufacturer Name]])</f>
        <v>4.3478260869565216E-2</v>
      </c>
    </row>
    <row r="1071" spans="1:17" x14ac:dyDescent="0.25">
      <c r="A1071">
        <v>1763</v>
      </c>
      <c r="B1071" s="2">
        <v>42005</v>
      </c>
      <c r="C1071" s="2" t="str">
        <f>TEXT(Sales_Data[[#This Row],[Date]],"yyyy")</f>
        <v>2015</v>
      </c>
      <c r="D1071" s="2" t="str">
        <f>TEXT(Sales_Data[[#This Row],[Date]],"mmmm")</f>
        <v>January</v>
      </c>
      <c r="E1071" s="2" t="str">
        <f>TEXT(Sales_Data[[#This Row],[Date]],"dddd")</f>
        <v>Thursday</v>
      </c>
      <c r="F1071" t="s">
        <v>1401</v>
      </c>
      <c r="G1071">
        <v>1</v>
      </c>
      <c r="H1071" s="3">
        <v>5669.37</v>
      </c>
      <c r="I1071" t="s">
        <v>20</v>
      </c>
      <c r="J1071" t="str">
        <f>INDEX(Location[State],MATCH(Sales_Data[[#This Row],[Zip]],Location[Zip],0))</f>
        <v>Alberta</v>
      </c>
      <c r="K1071" t="str">
        <f>INDEX(Product[Product Name],MATCH(Sales_Data[[#This Row],[ProductID]],Product[ProductID],0))</f>
        <v>Pomum UR-09</v>
      </c>
      <c r="L1071">
        <f>1/COUNTIFS(Sales_Data[Product Name],Sales_Data[[#This Row],[Product Name]])</f>
        <v>1</v>
      </c>
      <c r="M1071" t="str">
        <f>INDEX(Product[Category],MATCH(Sales_Data[[#This Row],[ProductID]],Product[ProductID],0))</f>
        <v>Urban</v>
      </c>
      <c r="N1071" t="str">
        <f>INDEX(Product[Segment],MATCH(Sales_Data[[#This Row],[ProductID]],Product[ProductID],0))</f>
        <v>Regular</v>
      </c>
      <c r="O1071">
        <f>INDEX(Product[ManufacturerID],MATCH(Sales_Data[[#This Row],[ProductID]],Product[ProductID],0))</f>
        <v>11</v>
      </c>
      <c r="P1071" s="5" t="str">
        <f>INDEX(Manufacturer[Manufacturer Name],MATCH(Sales_Data[[#This Row],[Manufacturer ID]],Manufacturer[ManufacturerID],0))</f>
        <v>Pomum</v>
      </c>
      <c r="Q1071" s="5">
        <f>1/COUNTIFS(Sales_Data[Manufacturer Name],Sales_Data[[#This Row],[Manufacturer Name]])</f>
        <v>5.5555555555555552E-2</v>
      </c>
    </row>
    <row r="1072" spans="1:17" x14ac:dyDescent="0.25">
      <c r="A1072">
        <v>1774</v>
      </c>
      <c r="B1072" s="2">
        <v>42108</v>
      </c>
      <c r="C1072" s="2" t="str">
        <f>TEXT(Sales_Data[[#This Row],[Date]],"yyyy")</f>
        <v>2015</v>
      </c>
      <c r="D1072" s="2" t="str">
        <f>TEXT(Sales_Data[[#This Row],[Date]],"mmmm")</f>
        <v>April</v>
      </c>
      <c r="E1072" s="2" t="str">
        <f>TEXT(Sales_Data[[#This Row],[Date]],"dddd")</f>
        <v>Tuesday</v>
      </c>
      <c r="F1072" t="s">
        <v>839</v>
      </c>
      <c r="G1072">
        <v>1</v>
      </c>
      <c r="H1072" s="3">
        <v>10079.370000000001</v>
      </c>
      <c r="I1072" t="s">
        <v>20</v>
      </c>
      <c r="J1072" t="str">
        <f>INDEX(Location[State],MATCH(Sales_Data[[#This Row],[Zip]],Location[Zip],0))</f>
        <v>Ontario</v>
      </c>
      <c r="K1072" t="str">
        <f>INDEX(Product[Product Name],MATCH(Sales_Data[[#This Row],[ProductID]],Product[ProductID],0))</f>
        <v>Pomum UE-09</v>
      </c>
      <c r="L1072">
        <f>1/COUNTIFS(Sales_Data[Product Name],Sales_Data[[#This Row],[Product Name]])</f>
        <v>1</v>
      </c>
      <c r="M1072" t="str">
        <f>INDEX(Product[Category],MATCH(Sales_Data[[#This Row],[ProductID]],Product[ProductID],0))</f>
        <v>Urban</v>
      </c>
      <c r="N1072" t="str">
        <f>INDEX(Product[Segment],MATCH(Sales_Data[[#This Row],[ProductID]],Product[ProductID],0))</f>
        <v>Extreme</v>
      </c>
      <c r="O1072">
        <f>INDEX(Product[ManufacturerID],MATCH(Sales_Data[[#This Row],[ProductID]],Product[ProductID],0))</f>
        <v>11</v>
      </c>
      <c r="P1072" s="5" t="str">
        <f>INDEX(Manufacturer[Manufacturer Name],MATCH(Sales_Data[[#This Row],[Manufacturer ID]],Manufacturer[ManufacturerID],0))</f>
        <v>Pomum</v>
      </c>
      <c r="Q1072" s="5">
        <f>1/COUNTIFS(Sales_Data[Manufacturer Name],Sales_Data[[#This Row],[Manufacturer Name]])</f>
        <v>5.5555555555555552E-2</v>
      </c>
    </row>
    <row r="1073" spans="1:17" x14ac:dyDescent="0.25">
      <c r="A1073">
        <v>1809</v>
      </c>
      <c r="B1073" s="2">
        <v>42156</v>
      </c>
      <c r="C1073" s="2" t="str">
        <f>TEXT(Sales_Data[[#This Row],[Date]],"yyyy")</f>
        <v>2015</v>
      </c>
      <c r="D1073" s="2" t="str">
        <f>TEXT(Sales_Data[[#This Row],[Date]],"mmmm")</f>
        <v>June</v>
      </c>
      <c r="E1073" s="2" t="str">
        <f>TEXT(Sales_Data[[#This Row],[Date]],"dddd")</f>
        <v>Monday</v>
      </c>
      <c r="F1073" t="s">
        <v>840</v>
      </c>
      <c r="G1073">
        <v>1</v>
      </c>
      <c r="H1073" s="3">
        <v>2771.37</v>
      </c>
      <c r="I1073" t="s">
        <v>20</v>
      </c>
      <c r="J1073" t="str">
        <f>INDEX(Location[State],MATCH(Sales_Data[[#This Row],[Zip]],Location[Zip],0))</f>
        <v>Ontario</v>
      </c>
      <c r="K1073" t="str">
        <f>INDEX(Product[Product Name],MATCH(Sales_Data[[#This Row],[ProductID]],Product[ProductID],0))</f>
        <v>Pomum YY-04</v>
      </c>
      <c r="L1073">
        <f>1/COUNTIFS(Sales_Data[Product Name],Sales_Data[[#This Row],[Product Name]])</f>
        <v>0.33333333333333331</v>
      </c>
      <c r="M1073" t="str">
        <f>INDEX(Product[Category],MATCH(Sales_Data[[#This Row],[ProductID]],Product[ProductID],0))</f>
        <v>Youth</v>
      </c>
      <c r="N1073" t="str">
        <f>INDEX(Product[Segment],MATCH(Sales_Data[[#This Row],[ProductID]],Product[ProductID],0))</f>
        <v>Youth</v>
      </c>
      <c r="O1073">
        <f>INDEX(Product[ManufacturerID],MATCH(Sales_Data[[#This Row],[ProductID]],Product[ProductID],0))</f>
        <v>11</v>
      </c>
      <c r="P1073" s="5" t="str">
        <f>INDEX(Manufacturer[Manufacturer Name],MATCH(Sales_Data[[#This Row],[Manufacturer ID]],Manufacturer[ManufacturerID],0))</f>
        <v>Pomum</v>
      </c>
      <c r="Q1073" s="5">
        <f>1/COUNTIFS(Sales_Data[Manufacturer Name],Sales_Data[[#This Row],[Manufacturer Name]])</f>
        <v>5.5555555555555552E-2</v>
      </c>
    </row>
    <row r="1074" spans="1:17" x14ac:dyDescent="0.25">
      <c r="A1074">
        <v>1809</v>
      </c>
      <c r="B1074" s="2">
        <v>42119</v>
      </c>
      <c r="C1074" s="2" t="str">
        <f>TEXT(Sales_Data[[#This Row],[Date]],"yyyy")</f>
        <v>2015</v>
      </c>
      <c r="D1074" s="2" t="str">
        <f>TEXT(Sales_Data[[#This Row],[Date]],"mmmm")</f>
        <v>April</v>
      </c>
      <c r="E1074" s="2" t="str">
        <f>TEXT(Sales_Data[[#This Row],[Date]],"dddd")</f>
        <v>Saturday</v>
      </c>
      <c r="F1074" t="s">
        <v>840</v>
      </c>
      <c r="G1074">
        <v>1</v>
      </c>
      <c r="H1074" s="3">
        <v>2771.37</v>
      </c>
      <c r="I1074" t="s">
        <v>20</v>
      </c>
      <c r="J1074" t="str">
        <f>INDEX(Location[State],MATCH(Sales_Data[[#This Row],[Zip]],Location[Zip],0))</f>
        <v>Ontario</v>
      </c>
      <c r="K1074" t="str">
        <f>INDEX(Product[Product Name],MATCH(Sales_Data[[#This Row],[ProductID]],Product[ProductID],0))</f>
        <v>Pomum YY-04</v>
      </c>
      <c r="L1074">
        <f>1/COUNTIFS(Sales_Data[Product Name],Sales_Data[[#This Row],[Product Name]])</f>
        <v>0.33333333333333331</v>
      </c>
      <c r="M1074" t="str">
        <f>INDEX(Product[Category],MATCH(Sales_Data[[#This Row],[ProductID]],Product[ProductID],0))</f>
        <v>Youth</v>
      </c>
      <c r="N1074" t="str">
        <f>INDEX(Product[Segment],MATCH(Sales_Data[[#This Row],[ProductID]],Product[ProductID],0))</f>
        <v>Youth</v>
      </c>
      <c r="O1074">
        <f>INDEX(Product[ManufacturerID],MATCH(Sales_Data[[#This Row],[ProductID]],Product[ProductID],0))</f>
        <v>11</v>
      </c>
      <c r="P1074" s="5" t="str">
        <f>INDEX(Manufacturer[Manufacturer Name],MATCH(Sales_Data[[#This Row],[Manufacturer ID]],Manufacturer[ManufacturerID],0))</f>
        <v>Pomum</v>
      </c>
      <c r="Q1074" s="5">
        <f>1/COUNTIFS(Sales_Data[Manufacturer Name],Sales_Data[[#This Row],[Manufacturer Name]])</f>
        <v>5.5555555555555552E-2</v>
      </c>
    </row>
    <row r="1075" spans="1:17" x14ac:dyDescent="0.25">
      <c r="A1075">
        <v>1809</v>
      </c>
      <c r="B1075" s="2">
        <v>42148</v>
      </c>
      <c r="C1075" s="2" t="str">
        <f>TEXT(Sales_Data[[#This Row],[Date]],"yyyy")</f>
        <v>2015</v>
      </c>
      <c r="D1075" s="2" t="str">
        <f>TEXT(Sales_Data[[#This Row],[Date]],"mmmm")</f>
        <v>May</v>
      </c>
      <c r="E1075" s="2" t="str">
        <f>TEXT(Sales_Data[[#This Row],[Date]],"dddd")</f>
        <v>Sunday</v>
      </c>
      <c r="F1075" t="s">
        <v>840</v>
      </c>
      <c r="G1075">
        <v>2</v>
      </c>
      <c r="H1075" s="3">
        <v>5542.74</v>
      </c>
      <c r="I1075" t="s">
        <v>20</v>
      </c>
      <c r="J1075" t="str">
        <f>INDEX(Location[State],MATCH(Sales_Data[[#This Row],[Zip]],Location[Zip],0))</f>
        <v>Ontario</v>
      </c>
      <c r="K1075" t="str">
        <f>INDEX(Product[Product Name],MATCH(Sales_Data[[#This Row],[ProductID]],Product[ProductID],0))</f>
        <v>Pomum YY-04</v>
      </c>
      <c r="L1075">
        <f>1/COUNTIFS(Sales_Data[Product Name],Sales_Data[[#This Row],[Product Name]])</f>
        <v>0.33333333333333331</v>
      </c>
      <c r="M1075" t="str">
        <f>INDEX(Product[Category],MATCH(Sales_Data[[#This Row],[ProductID]],Product[ProductID],0))</f>
        <v>Youth</v>
      </c>
      <c r="N1075" t="str">
        <f>INDEX(Product[Segment],MATCH(Sales_Data[[#This Row],[ProductID]],Product[ProductID],0))</f>
        <v>Youth</v>
      </c>
      <c r="O1075">
        <f>INDEX(Product[ManufacturerID],MATCH(Sales_Data[[#This Row],[ProductID]],Product[ProductID],0))</f>
        <v>11</v>
      </c>
      <c r="P1075" s="5" t="str">
        <f>INDEX(Manufacturer[Manufacturer Name],MATCH(Sales_Data[[#This Row],[Manufacturer ID]],Manufacturer[ManufacturerID],0))</f>
        <v>Pomum</v>
      </c>
      <c r="Q1075" s="5">
        <f>1/COUNTIFS(Sales_Data[Manufacturer Name],Sales_Data[[#This Row],[Manufacturer Name]])</f>
        <v>5.5555555555555552E-2</v>
      </c>
    </row>
    <row r="1076" spans="1:17" x14ac:dyDescent="0.25">
      <c r="A1076">
        <v>1821</v>
      </c>
      <c r="B1076" s="2">
        <v>42156</v>
      </c>
      <c r="C1076" s="2" t="str">
        <f>TEXT(Sales_Data[[#This Row],[Date]],"yyyy")</f>
        <v>2015</v>
      </c>
      <c r="D1076" s="2" t="str">
        <f>TEXT(Sales_Data[[#This Row],[Date]],"mmmm")</f>
        <v>June</v>
      </c>
      <c r="E1076" s="2" t="str">
        <f>TEXT(Sales_Data[[#This Row],[Date]],"dddd")</f>
        <v>Monday</v>
      </c>
      <c r="F1076" t="s">
        <v>840</v>
      </c>
      <c r="G1076">
        <v>1</v>
      </c>
      <c r="H1076" s="3">
        <v>3779.37</v>
      </c>
      <c r="I1076" t="s">
        <v>20</v>
      </c>
      <c r="J1076" t="str">
        <f>INDEX(Location[State],MATCH(Sales_Data[[#This Row],[Zip]],Location[Zip],0))</f>
        <v>Ontario</v>
      </c>
      <c r="K1076" t="str">
        <f>INDEX(Product[Product Name],MATCH(Sales_Data[[#This Row],[ProductID]],Product[ProductID],0))</f>
        <v>Pomum YY-16</v>
      </c>
      <c r="L1076">
        <f>1/COUNTIFS(Sales_Data[Product Name],Sales_Data[[#This Row],[Product Name]])</f>
        <v>1</v>
      </c>
      <c r="M1076" t="str">
        <f>INDEX(Product[Category],MATCH(Sales_Data[[#This Row],[ProductID]],Product[ProductID],0))</f>
        <v>Youth</v>
      </c>
      <c r="N1076" t="str">
        <f>INDEX(Product[Segment],MATCH(Sales_Data[[#This Row],[ProductID]],Product[ProductID],0))</f>
        <v>Youth</v>
      </c>
      <c r="O1076">
        <f>INDEX(Product[ManufacturerID],MATCH(Sales_Data[[#This Row],[ProductID]],Product[ProductID],0))</f>
        <v>11</v>
      </c>
      <c r="P1076" s="5" t="str">
        <f>INDEX(Manufacturer[Manufacturer Name],MATCH(Sales_Data[[#This Row],[Manufacturer ID]],Manufacturer[ManufacturerID],0))</f>
        <v>Pomum</v>
      </c>
      <c r="Q1076" s="5">
        <f>1/COUNTIFS(Sales_Data[Manufacturer Name],Sales_Data[[#This Row],[Manufacturer Name]])</f>
        <v>5.5555555555555552E-2</v>
      </c>
    </row>
    <row r="1077" spans="1:17" x14ac:dyDescent="0.25">
      <c r="A1077">
        <v>1823</v>
      </c>
      <c r="B1077" s="2">
        <v>42156</v>
      </c>
      <c r="C1077" s="2" t="str">
        <f>TEXT(Sales_Data[[#This Row],[Date]],"yyyy")</f>
        <v>2015</v>
      </c>
      <c r="D1077" s="2" t="str">
        <f>TEXT(Sales_Data[[#This Row],[Date]],"mmmm")</f>
        <v>June</v>
      </c>
      <c r="E1077" s="2" t="str">
        <f>TEXT(Sales_Data[[#This Row],[Date]],"dddd")</f>
        <v>Monday</v>
      </c>
      <c r="F1077" t="s">
        <v>839</v>
      </c>
      <c r="G1077">
        <v>1</v>
      </c>
      <c r="H1077" s="3">
        <v>5480.37</v>
      </c>
      <c r="I1077" t="s">
        <v>20</v>
      </c>
      <c r="J1077" t="str">
        <f>INDEX(Location[State],MATCH(Sales_Data[[#This Row],[Zip]],Location[Zip],0))</f>
        <v>Ontario</v>
      </c>
      <c r="K1077" t="str">
        <f>INDEX(Product[Product Name],MATCH(Sales_Data[[#This Row],[ProductID]],Product[ProductID],0))</f>
        <v>Pomum YY-18</v>
      </c>
      <c r="L1077">
        <f>1/COUNTIFS(Sales_Data[Product Name],Sales_Data[[#This Row],[Product Name]])</f>
        <v>1</v>
      </c>
      <c r="M1077" t="str">
        <f>INDEX(Product[Category],MATCH(Sales_Data[[#This Row],[ProductID]],Product[ProductID],0))</f>
        <v>Youth</v>
      </c>
      <c r="N1077" t="str">
        <f>INDEX(Product[Segment],MATCH(Sales_Data[[#This Row],[ProductID]],Product[ProductID],0))</f>
        <v>Youth</v>
      </c>
      <c r="O1077">
        <f>INDEX(Product[ManufacturerID],MATCH(Sales_Data[[#This Row],[ProductID]],Product[ProductID],0))</f>
        <v>11</v>
      </c>
      <c r="P1077" s="5" t="str">
        <f>INDEX(Manufacturer[Manufacturer Name],MATCH(Sales_Data[[#This Row],[Manufacturer ID]],Manufacturer[ManufacturerID],0))</f>
        <v>Pomum</v>
      </c>
      <c r="Q1077" s="5">
        <f>1/COUNTIFS(Sales_Data[Manufacturer Name],Sales_Data[[#This Row],[Manufacturer Name]])</f>
        <v>5.5555555555555552E-2</v>
      </c>
    </row>
    <row r="1078" spans="1:17" x14ac:dyDescent="0.25">
      <c r="A1078">
        <v>1826</v>
      </c>
      <c r="B1078" s="2">
        <v>42148</v>
      </c>
      <c r="C1078" s="2" t="str">
        <f>TEXT(Sales_Data[[#This Row],[Date]],"yyyy")</f>
        <v>2015</v>
      </c>
      <c r="D1078" s="2" t="str">
        <f>TEXT(Sales_Data[[#This Row],[Date]],"mmmm")</f>
        <v>May</v>
      </c>
      <c r="E1078" s="2" t="str">
        <f>TEXT(Sales_Data[[#This Row],[Date]],"dddd")</f>
        <v>Sunday</v>
      </c>
      <c r="F1078" t="s">
        <v>840</v>
      </c>
      <c r="G1078">
        <v>1</v>
      </c>
      <c r="H1078" s="3">
        <v>2645.37</v>
      </c>
      <c r="I1078" t="s">
        <v>20</v>
      </c>
      <c r="J1078" t="str">
        <f>INDEX(Location[State],MATCH(Sales_Data[[#This Row],[Zip]],Location[Zip],0))</f>
        <v>Ontario</v>
      </c>
      <c r="K1078" t="str">
        <f>INDEX(Product[Product Name],MATCH(Sales_Data[[#This Row],[ProductID]],Product[ProductID],0))</f>
        <v>Pomum YY-21</v>
      </c>
      <c r="L1078">
        <f>1/COUNTIFS(Sales_Data[Product Name],Sales_Data[[#This Row],[Product Name]])</f>
        <v>1</v>
      </c>
      <c r="M1078" t="str">
        <f>INDEX(Product[Category],MATCH(Sales_Data[[#This Row],[ProductID]],Product[ProductID],0))</f>
        <v>Youth</v>
      </c>
      <c r="N1078" t="str">
        <f>INDEX(Product[Segment],MATCH(Sales_Data[[#This Row],[ProductID]],Product[ProductID],0))</f>
        <v>Youth</v>
      </c>
      <c r="O1078">
        <f>INDEX(Product[ManufacturerID],MATCH(Sales_Data[[#This Row],[ProductID]],Product[ProductID],0))</f>
        <v>11</v>
      </c>
      <c r="P1078" s="5" t="str">
        <f>INDEX(Manufacturer[Manufacturer Name],MATCH(Sales_Data[[#This Row],[Manufacturer ID]],Manufacturer[ManufacturerID],0))</f>
        <v>Pomum</v>
      </c>
      <c r="Q1078" s="5">
        <f>1/COUNTIFS(Sales_Data[Manufacturer Name],Sales_Data[[#This Row],[Manufacturer Name]])</f>
        <v>5.5555555555555552E-2</v>
      </c>
    </row>
    <row r="1079" spans="1:17" x14ac:dyDescent="0.25">
      <c r="A1079">
        <v>1829</v>
      </c>
      <c r="B1079" s="2">
        <v>42125</v>
      </c>
      <c r="C1079" s="2" t="str">
        <f>TEXT(Sales_Data[[#This Row],[Date]],"yyyy")</f>
        <v>2015</v>
      </c>
      <c r="D1079" s="2" t="str">
        <f>TEXT(Sales_Data[[#This Row],[Date]],"mmmm")</f>
        <v>May</v>
      </c>
      <c r="E1079" s="2" t="str">
        <f>TEXT(Sales_Data[[#This Row],[Date]],"dddd")</f>
        <v>Friday</v>
      </c>
      <c r="F1079" t="s">
        <v>992</v>
      </c>
      <c r="G1079">
        <v>1</v>
      </c>
      <c r="H1079" s="3">
        <v>3968.37</v>
      </c>
      <c r="I1079" t="s">
        <v>20</v>
      </c>
      <c r="J1079" t="str">
        <f>INDEX(Location[State],MATCH(Sales_Data[[#This Row],[Zip]],Location[Zip],0))</f>
        <v>Ontario</v>
      </c>
      <c r="K1079" t="str">
        <f>INDEX(Product[Product Name],MATCH(Sales_Data[[#This Row],[ProductID]],Product[ProductID],0))</f>
        <v>Pomum YY-24</v>
      </c>
      <c r="L1079">
        <f>1/COUNTIFS(Sales_Data[Product Name],Sales_Data[[#This Row],[Product Name]])</f>
        <v>1</v>
      </c>
      <c r="M1079" t="str">
        <f>INDEX(Product[Category],MATCH(Sales_Data[[#This Row],[ProductID]],Product[ProductID],0))</f>
        <v>Youth</v>
      </c>
      <c r="N1079" t="str">
        <f>INDEX(Product[Segment],MATCH(Sales_Data[[#This Row],[ProductID]],Product[ProductID],0))</f>
        <v>Youth</v>
      </c>
      <c r="O1079">
        <f>INDEX(Product[ManufacturerID],MATCH(Sales_Data[[#This Row],[ProductID]],Product[ProductID],0))</f>
        <v>11</v>
      </c>
      <c r="P1079" s="5" t="str">
        <f>INDEX(Manufacturer[Manufacturer Name],MATCH(Sales_Data[[#This Row],[Manufacturer ID]],Manufacturer[ManufacturerID],0))</f>
        <v>Pomum</v>
      </c>
      <c r="Q1079" s="5">
        <f>1/COUNTIFS(Sales_Data[Manufacturer Name],Sales_Data[[#This Row],[Manufacturer Name]])</f>
        <v>5.5555555555555552E-2</v>
      </c>
    </row>
    <row r="1080" spans="1:17" x14ac:dyDescent="0.25">
      <c r="A1080">
        <v>1830</v>
      </c>
      <c r="B1080" s="2">
        <v>42092</v>
      </c>
      <c r="C1080" s="2" t="str">
        <f>TEXT(Sales_Data[[#This Row],[Date]],"yyyy")</f>
        <v>2015</v>
      </c>
      <c r="D1080" s="2" t="str">
        <f>TEXT(Sales_Data[[#This Row],[Date]],"mmmm")</f>
        <v>March</v>
      </c>
      <c r="E1080" s="2" t="str">
        <f>TEXT(Sales_Data[[#This Row],[Date]],"dddd")</f>
        <v>Sunday</v>
      </c>
      <c r="F1080" t="s">
        <v>994</v>
      </c>
      <c r="G1080">
        <v>1</v>
      </c>
      <c r="H1080" s="3">
        <v>3779.37</v>
      </c>
      <c r="I1080" t="s">
        <v>20</v>
      </c>
      <c r="J1080" t="str">
        <f>INDEX(Location[State],MATCH(Sales_Data[[#This Row],[Zip]],Location[Zip],0))</f>
        <v>Ontario</v>
      </c>
      <c r="K1080" t="str">
        <f>INDEX(Product[Product Name],MATCH(Sales_Data[[#This Row],[ProductID]],Product[ProductID],0))</f>
        <v>Pomum YY-25</v>
      </c>
      <c r="L1080">
        <f>1/COUNTIFS(Sales_Data[Product Name],Sales_Data[[#This Row],[Product Name]])</f>
        <v>1</v>
      </c>
      <c r="M1080" t="str">
        <f>INDEX(Product[Category],MATCH(Sales_Data[[#This Row],[ProductID]],Product[ProductID],0))</f>
        <v>Youth</v>
      </c>
      <c r="N1080" t="str">
        <f>INDEX(Product[Segment],MATCH(Sales_Data[[#This Row],[ProductID]],Product[ProductID],0))</f>
        <v>Youth</v>
      </c>
      <c r="O1080">
        <f>INDEX(Product[ManufacturerID],MATCH(Sales_Data[[#This Row],[ProductID]],Product[ProductID],0))</f>
        <v>11</v>
      </c>
      <c r="P1080" s="5" t="str">
        <f>INDEX(Manufacturer[Manufacturer Name],MATCH(Sales_Data[[#This Row],[Manufacturer ID]],Manufacturer[ManufacturerID],0))</f>
        <v>Pomum</v>
      </c>
      <c r="Q1080" s="5">
        <f>1/COUNTIFS(Sales_Data[Manufacturer Name],Sales_Data[[#This Row],[Manufacturer Name]])</f>
        <v>5.5555555555555552E-2</v>
      </c>
    </row>
    <row r="1081" spans="1:17" x14ac:dyDescent="0.25">
      <c r="A1081">
        <v>1837</v>
      </c>
      <c r="B1081" s="2">
        <v>42005</v>
      </c>
      <c r="C1081" s="2" t="str">
        <f>TEXT(Sales_Data[[#This Row],[Date]],"yyyy")</f>
        <v>2015</v>
      </c>
      <c r="D1081" s="2" t="str">
        <f>TEXT(Sales_Data[[#This Row],[Date]],"mmmm")</f>
        <v>January</v>
      </c>
      <c r="E1081" s="2" t="str">
        <f>TEXT(Sales_Data[[#This Row],[Date]],"dddd")</f>
        <v>Thursday</v>
      </c>
      <c r="F1081" t="s">
        <v>1384</v>
      </c>
      <c r="G1081">
        <v>1</v>
      </c>
      <c r="H1081" s="3">
        <v>1952.37</v>
      </c>
      <c r="I1081" t="s">
        <v>20</v>
      </c>
      <c r="J1081" t="str">
        <f>INDEX(Location[State],MATCH(Sales_Data[[#This Row],[Zip]],Location[Zip],0))</f>
        <v>Alberta</v>
      </c>
      <c r="K1081" t="str">
        <f>INDEX(Product[Product Name],MATCH(Sales_Data[[#This Row],[ProductID]],Product[ProductID],0))</f>
        <v>Pomum YY-32</v>
      </c>
      <c r="L1081">
        <f>1/COUNTIFS(Sales_Data[Product Name],Sales_Data[[#This Row],[Product Name]])</f>
        <v>1</v>
      </c>
      <c r="M1081" t="str">
        <f>INDEX(Product[Category],MATCH(Sales_Data[[#This Row],[ProductID]],Product[ProductID],0))</f>
        <v>Youth</v>
      </c>
      <c r="N1081" t="str">
        <f>INDEX(Product[Segment],MATCH(Sales_Data[[#This Row],[ProductID]],Product[ProductID],0))</f>
        <v>Youth</v>
      </c>
      <c r="O1081">
        <f>INDEX(Product[ManufacturerID],MATCH(Sales_Data[[#This Row],[ProductID]],Product[ProductID],0))</f>
        <v>11</v>
      </c>
      <c r="P1081" s="5" t="str">
        <f>INDEX(Manufacturer[Manufacturer Name],MATCH(Sales_Data[[#This Row],[Manufacturer ID]],Manufacturer[ManufacturerID],0))</f>
        <v>Pomum</v>
      </c>
      <c r="Q1081" s="5">
        <f>1/COUNTIFS(Sales_Data[Manufacturer Name],Sales_Data[[#This Row],[Manufacturer Name]])</f>
        <v>5.5555555555555552E-2</v>
      </c>
    </row>
    <row r="1082" spans="1:17" x14ac:dyDescent="0.25">
      <c r="A1082">
        <v>1844</v>
      </c>
      <c r="B1082" s="2">
        <v>42120</v>
      </c>
      <c r="C1082" s="2" t="str">
        <f>TEXT(Sales_Data[[#This Row],[Date]],"yyyy")</f>
        <v>2015</v>
      </c>
      <c r="D1082" s="2" t="str">
        <f>TEXT(Sales_Data[[#This Row],[Date]],"mmmm")</f>
        <v>April</v>
      </c>
      <c r="E1082" s="2" t="str">
        <f>TEXT(Sales_Data[[#This Row],[Date]],"dddd")</f>
        <v>Sunday</v>
      </c>
      <c r="F1082" t="s">
        <v>1553</v>
      </c>
      <c r="G1082">
        <v>1</v>
      </c>
      <c r="H1082" s="3">
        <v>2015.37</v>
      </c>
      <c r="I1082" t="s">
        <v>20</v>
      </c>
      <c r="J1082" t="str">
        <f>INDEX(Location[State],MATCH(Sales_Data[[#This Row],[Zip]],Location[Zip],0))</f>
        <v>British Columbia</v>
      </c>
      <c r="K1082" t="str">
        <f>INDEX(Product[Product Name],MATCH(Sales_Data[[#This Row],[ProductID]],Product[ProductID],0))</f>
        <v>Pomum YY-39</v>
      </c>
      <c r="L1082">
        <f>1/COUNTIFS(Sales_Data[Product Name],Sales_Data[[#This Row],[Product Name]])</f>
        <v>1</v>
      </c>
      <c r="M1082" t="str">
        <f>INDEX(Product[Category],MATCH(Sales_Data[[#This Row],[ProductID]],Product[ProductID],0))</f>
        <v>Youth</v>
      </c>
      <c r="N1082" t="str">
        <f>INDEX(Product[Segment],MATCH(Sales_Data[[#This Row],[ProductID]],Product[ProductID],0))</f>
        <v>Youth</v>
      </c>
      <c r="O1082">
        <f>INDEX(Product[ManufacturerID],MATCH(Sales_Data[[#This Row],[ProductID]],Product[ProductID],0))</f>
        <v>11</v>
      </c>
      <c r="P1082" s="5" t="str">
        <f>INDEX(Manufacturer[Manufacturer Name],MATCH(Sales_Data[[#This Row],[Manufacturer ID]],Manufacturer[ManufacturerID],0))</f>
        <v>Pomum</v>
      </c>
      <c r="Q1082" s="5">
        <f>1/COUNTIFS(Sales_Data[Manufacturer Name],Sales_Data[[#This Row],[Manufacturer Name]])</f>
        <v>5.5555555555555552E-2</v>
      </c>
    </row>
    <row r="1083" spans="1:17" x14ac:dyDescent="0.25">
      <c r="A1083">
        <v>1850</v>
      </c>
      <c r="B1083" s="2">
        <v>42156</v>
      </c>
      <c r="C1083" s="2" t="str">
        <f>TEXT(Sales_Data[[#This Row],[Date]],"yyyy")</f>
        <v>2015</v>
      </c>
      <c r="D1083" s="2" t="str">
        <f>TEXT(Sales_Data[[#This Row],[Date]],"mmmm")</f>
        <v>June</v>
      </c>
      <c r="E1083" s="2" t="str">
        <f>TEXT(Sales_Data[[#This Row],[Date]],"dddd")</f>
        <v>Monday</v>
      </c>
      <c r="F1083" t="s">
        <v>836</v>
      </c>
      <c r="G1083">
        <v>1</v>
      </c>
      <c r="H1083" s="3">
        <v>1826.37</v>
      </c>
      <c r="I1083" t="s">
        <v>20</v>
      </c>
      <c r="J1083" t="str">
        <f>INDEX(Location[State],MATCH(Sales_Data[[#This Row],[Zip]],Location[Zip],0))</f>
        <v>Ontario</v>
      </c>
      <c r="K1083" t="str">
        <f>INDEX(Product[Product Name],MATCH(Sales_Data[[#This Row],[ProductID]],Product[ProductID],0))</f>
        <v>Pomum YY-45</v>
      </c>
      <c r="L1083">
        <f>1/COUNTIFS(Sales_Data[Product Name],Sales_Data[[#This Row],[Product Name]])</f>
        <v>1</v>
      </c>
      <c r="M1083" t="str">
        <f>INDEX(Product[Category],MATCH(Sales_Data[[#This Row],[ProductID]],Product[ProductID],0))</f>
        <v>Youth</v>
      </c>
      <c r="N1083" t="str">
        <f>INDEX(Product[Segment],MATCH(Sales_Data[[#This Row],[ProductID]],Product[ProductID],0))</f>
        <v>Youth</v>
      </c>
      <c r="O1083">
        <f>INDEX(Product[ManufacturerID],MATCH(Sales_Data[[#This Row],[ProductID]],Product[ProductID],0))</f>
        <v>11</v>
      </c>
      <c r="P1083" s="5" t="str">
        <f>INDEX(Manufacturer[Manufacturer Name],MATCH(Sales_Data[[#This Row],[Manufacturer ID]],Manufacturer[ManufacturerID],0))</f>
        <v>Pomum</v>
      </c>
      <c r="Q1083" s="5">
        <f>1/COUNTIFS(Sales_Data[Manufacturer Name],Sales_Data[[#This Row],[Manufacturer Name]])</f>
        <v>5.5555555555555552E-2</v>
      </c>
    </row>
    <row r="1084" spans="1:17" x14ac:dyDescent="0.25">
      <c r="A1084">
        <v>1851</v>
      </c>
      <c r="B1084" s="2">
        <v>42005</v>
      </c>
      <c r="C1084" s="2" t="str">
        <f>TEXT(Sales_Data[[#This Row],[Date]],"yyyy")</f>
        <v>2015</v>
      </c>
      <c r="D1084" s="2" t="str">
        <f>TEXT(Sales_Data[[#This Row],[Date]],"mmmm")</f>
        <v>January</v>
      </c>
      <c r="E1084" s="2" t="str">
        <f>TEXT(Sales_Data[[#This Row],[Date]],"dddd")</f>
        <v>Thursday</v>
      </c>
      <c r="F1084" t="s">
        <v>834</v>
      </c>
      <c r="G1084">
        <v>1</v>
      </c>
      <c r="H1084" s="3">
        <v>3905.37</v>
      </c>
      <c r="I1084" t="s">
        <v>20</v>
      </c>
      <c r="J1084" t="str">
        <f>INDEX(Location[State],MATCH(Sales_Data[[#This Row],[Zip]],Location[Zip],0))</f>
        <v>Ontario</v>
      </c>
      <c r="K1084" t="str">
        <f>INDEX(Product[Product Name],MATCH(Sales_Data[[#This Row],[ProductID]],Product[ProductID],0))</f>
        <v>Pomum YY-46</v>
      </c>
      <c r="L1084">
        <f>1/COUNTIFS(Sales_Data[Product Name],Sales_Data[[#This Row],[Product Name]])</f>
        <v>0.5</v>
      </c>
      <c r="M1084" t="str">
        <f>INDEX(Product[Category],MATCH(Sales_Data[[#This Row],[ProductID]],Product[ProductID],0))</f>
        <v>Youth</v>
      </c>
      <c r="N1084" t="str">
        <f>INDEX(Product[Segment],MATCH(Sales_Data[[#This Row],[ProductID]],Product[ProductID],0))</f>
        <v>Youth</v>
      </c>
      <c r="O1084">
        <f>INDEX(Product[ManufacturerID],MATCH(Sales_Data[[#This Row],[ProductID]],Product[ProductID],0))</f>
        <v>11</v>
      </c>
      <c r="P1084" s="5" t="str">
        <f>INDEX(Manufacturer[Manufacturer Name],MATCH(Sales_Data[[#This Row],[Manufacturer ID]],Manufacturer[ManufacturerID],0))</f>
        <v>Pomum</v>
      </c>
      <c r="Q1084" s="5">
        <f>1/COUNTIFS(Sales_Data[Manufacturer Name],Sales_Data[[#This Row],[Manufacturer Name]])</f>
        <v>5.5555555555555552E-2</v>
      </c>
    </row>
    <row r="1085" spans="1:17" x14ac:dyDescent="0.25">
      <c r="A1085">
        <v>1851</v>
      </c>
      <c r="B1085" s="2">
        <v>42127</v>
      </c>
      <c r="C1085" s="2" t="str">
        <f>TEXT(Sales_Data[[#This Row],[Date]],"yyyy")</f>
        <v>2015</v>
      </c>
      <c r="D1085" s="2" t="str">
        <f>TEXT(Sales_Data[[#This Row],[Date]],"mmmm")</f>
        <v>May</v>
      </c>
      <c r="E1085" s="2" t="str">
        <f>TEXT(Sales_Data[[#This Row],[Date]],"dddd")</f>
        <v>Sunday</v>
      </c>
      <c r="F1085" t="s">
        <v>1202</v>
      </c>
      <c r="G1085">
        <v>1</v>
      </c>
      <c r="H1085" s="3">
        <v>3905.37</v>
      </c>
      <c r="I1085" t="s">
        <v>20</v>
      </c>
      <c r="J1085" t="str">
        <f>INDEX(Location[State],MATCH(Sales_Data[[#This Row],[Zip]],Location[Zip],0))</f>
        <v>Manitoba</v>
      </c>
      <c r="K1085" t="str">
        <f>INDEX(Product[Product Name],MATCH(Sales_Data[[#This Row],[ProductID]],Product[ProductID],0))</f>
        <v>Pomum YY-46</v>
      </c>
      <c r="L1085">
        <f>1/COUNTIFS(Sales_Data[Product Name],Sales_Data[[#This Row],[Product Name]])</f>
        <v>0.5</v>
      </c>
      <c r="M1085" t="str">
        <f>INDEX(Product[Category],MATCH(Sales_Data[[#This Row],[ProductID]],Product[ProductID],0))</f>
        <v>Youth</v>
      </c>
      <c r="N1085" t="str">
        <f>INDEX(Product[Segment],MATCH(Sales_Data[[#This Row],[ProductID]],Product[ProductID],0))</f>
        <v>Youth</v>
      </c>
      <c r="O1085">
        <f>INDEX(Product[ManufacturerID],MATCH(Sales_Data[[#This Row],[ProductID]],Product[ProductID],0))</f>
        <v>11</v>
      </c>
      <c r="P1085" s="5" t="str">
        <f>INDEX(Manufacturer[Manufacturer Name],MATCH(Sales_Data[[#This Row],[Manufacturer ID]],Manufacturer[ManufacturerID],0))</f>
        <v>Pomum</v>
      </c>
      <c r="Q1085" s="5">
        <f>1/COUNTIFS(Sales_Data[Manufacturer Name],Sales_Data[[#This Row],[Manufacturer Name]])</f>
        <v>5.5555555555555552E-2</v>
      </c>
    </row>
    <row r="1086" spans="1:17" x14ac:dyDescent="0.25">
      <c r="A1086">
        <v>1852</v>
      </c>
      <c r="B1086" s="2">
        <v>42156</v>
      </c>
      <c r="C1086" s="2" t="str">
        <f>TEXT(Sales_Data[[#This Row],[Date]],"yyyy")</f>
        <v>2015</v>
      </c>
      <c r="D1086" s="2" t="str">
        <f>TEXT(Sales_Data[[#This Row],[Date]],"mmmm")</f>
        <v>June</v>
      </c>
      <c r="E1086" s="2" t="str">
        <f>TEXT(Sales_Data[[#This Row],[Date]],"dddd")</f>
        <v>Monday</v>
      </c>
      <c r="F1086" t="s">
        <v>838</v>
      </c>
      <c r="G1086">
        <v>1</v>
      </c>
      <c r="H1086" s="3">
        <v>2078.37</v>
      </c>
      <c r="I1086" t="s">
        <v>20</v>
      </c>
      <c r="J1086" t="str">
        <f>INDEX(Location[State],MATCH(Sales_Data[[#This Row],[Zip]],Location[Zip],0))</f>
        <v>Ontario</v>
      </c>
      <c r="K1086" t="str">
        <f>INDEX(Product[Product Name],MATCH(Sales_Data[[#This Row],[ProductID]],Product[ProductID],0))</f>
        <v>Pomum YY-47</v>
      </c>
      <c r="L1086">
        <f>1/COUNTIFS(Sales_Data[Product Name],Sales_Data[[#This Row],[Product Name]])</f>
        <v>0.5</v>
      </c>
      <c r="M1086" t="str">
        <f>INDEX(Product[Category],MATCH(Sales_Data[[#This Row],[ProductID]],Product[ProductID],0))</f>
        <v>Youth</v>
      </c>
      <c r="N1086" t="str">
        <f>INDEX(Product[Segment],MATCH(Sales_Data[[#This Row],[ProductID]],Product[ProductID],0))</f>
        <v>Youth</v>
      </c>
      <c r="O1086">
        <f>INDEX(Product[ManufacturerID],MATCH(Sales_Data[[#This Row],[ProductID]],Product[ProductID],0))</f>
        <v>11</v>
      </c>
      <c r="P1086" s="5" t="str">
        <f>INDEX(Manufacturer[Manufacturer Name],MATCH(Sales_Data[[#This Row],[Manufacturer ID]],Manufacturer[ManufacturerID],0))</f>
        <v>Pomum</v>
      </c>
      <c r="Q1086" s="5">
        <f>1/COUNTIFS(Sales_Data[Manufacturer Name],Sales_Data[[#This Row],[Manufacturer Name]])</f>
        <v>5.5555555555555552E-2</v>
      </c>
    </row>
    <row r="1087" spans="1:17" x14ac:dyDescent="0.25">
      <c r="A1087">
        <v>1852</v>
      </c>
      <c r="B1087" s="2">
        <v>42064</v>
      </c>
      <c r="C1087" s="2" t="str">
        <f>TEXT(Sales_Data[[#This Row],[Date]],"yyyy")</f>
        <v>2015</v>
      </c>
      <c r="D1087" s="2" t="str">
        <f>TEXT(Sales_Data[[#This Row],[Date]],"mmmm")</f>
        <v>March</v>
      </c>
      <c r="E1087" s="2" t="str">
        <f>TEXT(Sales_Data[[#This Row],[Date]],"dddd")</f>
        <v>Sunday</v>
      </c>
      <c r="F1087" t="s">
        <v>1399</v>
      </c>
      <c r="G1087">
        <v>1</v>
      </c>
      <c r="H1087" s="3">
        <v>2078.37</v>
      </c>
      <c r="I1087" t="s">
        <v>20</v>
      </c>
      <c r="J1087" t="str">
        <f>INDEX(Location[State],MATCH(Sales_Data[[#This Row],[Zip]],Location[Zip],0))</f>
        <v>Alberta</v>
      </c>
      <c r="K1087" t="str">
        <f>INDEX(Product[Product Name],MATCH(Sales_Data[[#This Row],[ProductID]],Product[ProductID],0))</f>
        <v>Pomum YY-47</v>
      </c>
      <c r="L1087">
        <f>1/COUNTIFS(Sales_Data[Product Name],Sales_Data[[#This Row],[Product Name]])</f>
        <v>0.5</v>
      </c>
      <c r="M1087" t="str">
        <f>INDEX(Product[Category],MATCH(Sales_Data[[#This Row],[ProductID]],Product[ProductID],0))</f>
        <v>Youth</v>
      </c>
      <c r="N1087" t="str">
        <f>INDEX(Product[Segment],MATCH(Sales_Data[[#This Row],[ProductID]],Product[ProductID],0))</f>
        <v>Youth</v>
      </c>
      <c r="O1087">
        <f>INDEX(Product[ManufacturerID],MATCH(Sales_Data[[#This Row],[ProductID]],Product[ProductID],0))</f>
        <v>11</v>
      </c>
      <c r="P1087" s="5" t="str">
        <f>INDEX(Manufacturer[Manufacturer Name],MATCH(Sales_Data[[#This Row],[Manufacturer ID]],Manufacturer[ManufacturerID],0))</f>
        <v>Pomum</v>
      </c>
      <c r="Q1087" s="5">
        <f>1/COUNTIFS(Sales_Data[Manufacturer Name],Sales_Data[[#This Row],[Manufacturer Name]])</f>
        <v>5.5555555555555552E-2</v>
      </c>
    </row>
    <row r="1088" spans="1:17" x14ac:dyDescent="0.25">
      <c r="A1088">
        <v>1853</v>
      </c>
      <c r="B1088" s="2">
        <v>42005</v>
      </c>
      <c r="C1088" s="2" t="str">
        <f>TEXT(Sales_Data[[#This Row],[Date]],"yyyy")</f>
        <v>2015</v>
      </c>
      <c r="D1088" s="2" t="str">
        <f>TEXT(Sales_Data[[#This Row],[Date]],"mmmm")</f>
        <v>January</v>
      </c>
      <c r="E1088" s="2" t="str">
        <f>TEXT(Sales_Data[[#This Row],[Date]],"dddd")</f>
        <v>Thursday</v>
      </c>
      <c r="F1088" t="s">
        <v>838</v>
      </c>
      <c r="G1088">
        <v>1</v>
      </c>
      <c r="H1088" s="3">
        <v>4409.37</v>
      </c>
      <c r="I1088" t="s">
        <v>20</v>
      </c>
      <c r="J1088" t="str">
        <f>INDEX(Location[State],MATCH(Sales_Data[[#This Row],[Zip]],Location[Zip],0))</f>
        <v>Ontario</v>
      </c>
      <c r="K1088" t="str">
        <f>INDEX(Product[Product Name],MATCH(Sales_Data[[#This Row],[ProductID]],Product[ProductID],0))</f>
        <v>Pomum YY-48</v>
      </c>
      <c r="L1088">
        <f>1/COUNTIFS(Sales_Data[Product Name],Sales_Data[[#This Row],[Product Name]])</f>
        <v>1</v>
      </c>
      <c r="M1088" t="str">
        <f>INDEX(Product[Category],MATCH(Sales_Data[[#This Row],[ProductID]],Product[ProductID],0))</f>
        <v>Youth</v>
      </c>
      <c r="N1088" t="str">
        <f>INDEX(Product[Segment],MATCH(Sales_Data[[#This Row],[ProductID]],Product[ProductID],0))</f>
        <v>Youth</v>
      </c>
      <c r="O1088">
        <f>INDEX(Product[ManufacturerID],MATCH(Sales_Data[[#This Row],[ProductID]],Product[ProductID],0))</f>
        <v>11</v>
      </c>
      <c r="P1088" s="5" t="str">
        <f>INDEX(Manufacturer[Manufacturer Name],MATCH(Sales_Data[[#This Row],[Manufacturer ID]],Manufacturer[ManufacturerID],0))</f>
        <v>Pomum</v>
      </c>
      <c r="Q1088" s="5">
        <f>1/COUNTIFS(Sales_Data[Manufacturer Name],Sales_Data[[#This Row],[Manufacturer Name]])</f>
        <v>5.5555555555555552E-2</v>
      </c>
    </row>
    <row r="1089" spans="1:17" x14ac:dyDescent="0.25">
      <c r="A1089">
        <v>1863</v>
      </c>
      <c r="B1089" s="2">
        <v>42132</v>
      </c>
      <c r="C1089" s="2" t="str">
        <f>TEXT(Sales_Data[[#This Row],[Date]],"yyyy")</f>
        <v>2015</v>
      </c>
      <c r="D1089" s="2" t="str">
        <f>TEXT(Sales_Data[[#This Row],[Date]],"mmmm")</f>
        <v>May</v>
      </c>
      <c r="E1089" s="2" t="str">
        <f>TEXT(Sales_Data[[#This Row],[Date]],"dddd")</f>
        <v>Friday</v>
      </c>
      <c r="F1089" t="s">
        <v>978</v>
      </c>
      <c r="G1089">
        <v>1</v>
      </c>
      <c r="H1089" s="3">
        <v>10079.370000000001</v>
      </c>
      <c r="I1089" t="s">
        <v>20</v>
      </c>
      <c r="J1089" t="str">
        <f>INDEX(Location[State],MATCH(Sales_Data[[#This Row],[Zip]],Location[Zip],0))</f>
        <v>Ontario</v>
      </c>
      <c r="K1089" t="str">
        <f>INDEX(Product[Product Name],MATCH(Sales_Data[[#This Row],[ProductID]],Product[ProductID],0))</f>
        <v>Leo UM-01</v>
      </c>
      <c r="L1089">
        <f>1/COUNTIFS(Sales_Data[Product Name],Sales_Data[[#This Row],[Product Name]])</f>
        <v>1</v>
      </c>
      <c r="M1089" t="str">
        <f>INDEX(Product[Category],MATCH(Sales_Data[[#This Row],[ProductID]],Product[ProductID],0))</f>
        <v>Urban</v>
      </c>
      <c r="N1089" t="str">
        <f>INDEX(Product[Segment],MATCH(Sales_Data[[#This Row],[ProductID]],Product[ProductID],0))</f>
        <v>Moderation</v>
      </c>
      <c r="O1089">
        <f>INDEX(Product[ManufacturerID],MATCH(Sales_Data[[#This Row],[ProductID]],Product[ProductID],0))</f>
        <v>6</v>
      </c>
      <c r="P1089" s="5" t="str">
        <f>INDEX(Manufacturer[Manufacturer Name],MATCH(Sales_Data[[#This Row],[Manufacturer ID]],Manufacturer[ManufacturerID],0))</f>
        <v>Leo</v>
      </c>
      <c r="Q1089" s="5">
        <f>1/COUNTIFS(Sales_Data[Manufacturer Name],Sales_Data[[#This Row],[Manufacturer Name]])</f>
        <v>8.3333333333333329E-2</v>
      </c>
    </row>
    <row r="1090" spans="1:17" x14ac:dyDescent="0.25">
      <c r="A1090">
        <v>1875</v>
      </c>
      <c r="B1090" s="2">
        <v>42145</v>
      </c>
      <c r="C1090" s="2" t="str">
        <f>TEXT(Sales_Data[[#This Row],[Date]],"yyyy")</f>
        <v>2015</v>
      </c>
      <c r="D1090" s="2" t="str">
        <f>TEXT(Sales_Data[[#This Row],[Date]],"mmmm")</f>
        <v>May</v>
      </c>
      <c r="E1090" s="2" t="str">
        <f>TEXT(Sales_Data[[#This Row],[Date]],"dddd")</f>
        <v>Thursday</v>
      </c>
      <c r="F1090" t="s">
        <v>1410</v>
      </c>
      <c r="G1090">
        <v>1</v>
      </c>
      <c r="H1090" s="3">
        <v>12914.37</v>
      </c>
      <c r="I1090" t="s">
        <v>20</v>
      </c>
      <c r="J1090" t="str">
        <f>INDEX(Location[State],MATCH(Sales_Data[[#This Row],[Zip]],Location[Zip],0))</f>
        <v>Alberta</v>
      </c>
      <c r="K1090" t="str">
        <f>INDEX(Product[Product Name],MATCH(Sales_Data[[#This Row],[ProductID]],Product[ProductID],0))</f>
        <v>Leo UM-13</v>
      </c>
      <c r="L1090">
        <f>1/COUNTIFS(Sales_Data[Product Name],Sales_Data[[#This Row],[Product Name]])</f>
        <v>0.5</v>
      </c>
      <c r="M1090" t="str">
        <f>INDEX(Product[Category],MATCH(Sales_Data[[#This Row],[ProductID]],Product[ProductID],0))</f>
        <v>Urban</v>
      </c>
      <c r="N1090" t="str">
        <f>INDEX(Product[Segment],MATCH(Sales_Data[[#This Row],[ProductID]],Product[ProductID],0))</f>
        <v>Moderation</v>
      </c>
      <c r="O1090">
        <f>INDEX(Product[ManufacturerID],MATCH(Sales_Data[[#This Row],[ProductID]],Product[ProductID],0))</f>
        <v>6</v>
      </c>
      <c r="P1090" s="5" t="str">
        <f>INDEX(Manufacturer[Manufacturer Name],MATCH(Sales_Data[[#This Row],[Manufacturer ID]],Manufacturer[ManufacturerID],0))</f>
        <v>Leo</v>
      </c>
      <c r="Q1090" s="5">
        <f>1/COUNTIFS(Sales_Data[Manufacturer Name],Sales_Data[[#This Row],[Manufacturer Name]])</f>
        <v>8.3333333333333329E-2</v>
      </c>
    </row>
    <row r="1091" spans="1:17" x14ac:dyDescent="0.25">
      <c r="A1091">
        <v>1875</v>
      </c>
      <c r="B1091" s="2">
        <v>42141</v>
      </c>
      <c r="C1091" s="2" t="str">
        <f>TEXT(Sales_Data[[#This Row],[Date]],"yyyy")</f>
        <v>2015</v>
      </c>
      <c r="D1091" s="2" t="str">
        <f>TEXT(Sales_Data[[#This Row],[Date]],"mmmm")</f>
        <v>May</v>
      </c>
      <c r="E1091" s="2" t="str">
        <f>TEXT(Sales_Data[[#This Row],[Date]],"dddd")</f>
        <v>Sunday</v>
      </c>
      <c r="F1091" t="s">
        <v>1410</v>
      </c>
      <c r="G1091">
        <v>1</v>
      </c>
      <c r="H1091" s="3">
        <v>12914.37</v>
      </c>
      <c r="I1091" t="s">
        <v>20</v>
      </c>
      <c r="J1091" t="str">
        <f>INDEX(Location[State],MATCH(Sales_Data[[#This Row],[Zip]],Location[Zip],0))</f>
        <v>Alberta</v>
      </c>
      <c r="K1091" t="str">
        <f>INDEX(Product[Product Name],MATCH(Sales_Data[[#This Row],[ProductID]],Product[ProductID],0))</f>
        <v>Leo UM-13</v>
      </c>
      <c r="L1091">
        <f>1/COUNTIFS(Sales_Data[Product Name],Sales_Data[[#This Row],[Product Name]])</f>
        <v>0.5</v>
      </c>
      <c r="M1091" t="str">
        <f>INDEX(Product[Category],MATCH(Sales_Data[[#This Row],[ProductID]],Product[ProductID],0))</f>
        <v>Urban</v>
      </c>
      <c r="N1091" t="str">
        <f>INDEX(Product[Segment],MATCH(Sales_Data[[#This Row],[ProductID]],Product[ProductID],0))</f>
        <v>Moderation</v>
      </c>
      <c r="O1091">
        <f>INDEX(Product[ManufacturerID],MATCH(Sales_Data[[#This Row],[ProductID]],Product[ProductID],0))</f>
        <v>6</v>
      </c>
      <c r="P1091" s="5" t="str">
        <f>INDEX(Manufacturer[Manufacturer Name],MATCH(Sales_Data[[#This Row],[Manufacturer ID]],Manufacturer[ManufacturerID],0))</f>
        <v>Leo</v>
      </c>
      <c r="Q1091" s="5">
        <f>1/COUNTIFS(Sales_Data[Manufacturer Name],Sales_Data[[#This Row],[Manufacturer Name]])</f>
        <v>8.3333333333333329E-2</v>
      </c>
    </row>
    <row r="1092" spans="1:17" x14ac:dyDescent="0.25">
      <c r="A1092">
        <v>1879</v>
      </c>
      <c r="B1092" s="2">
        <v>42095</v>
      </c>
      <c r="C1092" s="2" t="str">
        <f>TEXT(Sales_Data[[#This Row],[Date]],"yyyy")</f>
        <v>2015</v>
      </c>
      <c r="D1092" s="2" t="str">
        <f>TEXT(Sales_Data[[#This Row],[Date]],"mmmm")</f>
        <v>April</v>
      </c>
      <c r="E1092" s="2" t="str">
        <f>TEXT(Sales_Data[[#This Row],[Date]],"dddd")</f>
        <v>Wednesday</v>
      </c>
      <c r="F1092" t="s">
        <v>984</v>
      </c>
      <c r="G1092">
        <v>1</v>
      </c>
      <c r="H1092" s="3">
        <v>11339.37</v>
      </c>
      <c r="I1092" t="s">
        <v>20</v>
      </c>
      <c r="J1092" t="str">
        <f>INDEX(Location[State],MATCH(Sales_Data[[#This Row],[Zip]],Location[Zip],0))</f>
        <v>Ontario</v>
      </c>
      <c r="K1092" t="str">
        <f>INDEX(Product[Product Name],MATCH(Sales_Data[[#This Row],[ProductID]],Product[ProductID],0))</f>
        <v>Leo UM-17</v>
      </c>
      <c r="L1092">
        <f>1/COUNTIFS(Sales_Data[Product Name],Sales_Data[[#This Row],[Product Name]])</f>
        <v>0.25</v>
      </c>
      <c r="M1092" t="str">
        <f>INDEX(Product[Category],MATCH(Sales_Data[[#This Row],[ProductID]],Product[ProductID],0))</f>
        <v>Urban</v>
      </c>
      <c r="N1092" t="str">
        <f>INDEX(Product[Segment],MATCH(Sales_Data[[#This Row],[ProductID]],Product[ProductID],0))</f>
        <v>Moderation</v>
      </c>
      <c r="O1092">
        <f>INDEX(Product[ManufacturerID],MATCH(Sales_Data[[#This Row],[ProductID]],Product[ProductID],0))</f>
        <v>6</v>
      </c>
      <c r="P1092" s="5" t="str">
        <f>INDEX(Manufacturer[Manufacturer Name],MATCH(Sales_Data[[#This Row],[Manufacturer ID]],Manufacturer[ManufacturerID],0))</f>
        <v>Leo</v>
      </c>
      <c r="Q1092" s="5">
        <f>1/COUNTIFS(Sales_Data[Manufacturer Name],Sales_Data[[#This Row],[Manufacturer Name]])</f>
        <v>8.3333333333333329E-2</v>
      </c>
    </row>
    <row r="1093" spans="1:17" x14ac:dyDescent="0.25">
      <c r="A1093">
        <v>1879</v>
      </c>
      <c r="B1093" s="2">
        <v>42035</v>
      </c>
      <c r="C1093" s="2" t="str">
        <f>TEXT(Sales_Data[[#This Row],[Date]],"yyyy")</f>
        <v>2015</v>
      </c>
      <c r="D1093" s="2" t="str">
        <f>TEXT(Sales_Data[[#This Row],[Date]],"mmmm")</f>
        <v>January</v>
      </c>
      <c r="E1093" s="2" t="str">
        <f>TEXT(Sales_Data[[#This Row],[Date]],"dddd")</f>
        <v>Saturday</v>
      </c>
      <c r="F1093" t="s">
        <v>1400</v>
      </c>
      <c r="G1093">
        <v>1</v>
      </c>
      <c r="H1093" s="3">
        <v>11717.37</v>
      </c>
      <c r="I1093" t="s">
        <v>20</v>
      </c>
      <c r="J1093" t="str">
        <f>INDEX(Location[State],MATCH(Sales_Data[[#This Row],[Zip]],Location[Zip],0))</f>
        <v>Alberta</v>
      </c>
      <c r="K1093" t="str">
        <f>INDEX(Product[Product Name],MATCH(Sales_Data[[#This Row],[ProductID]],Product[ProductID],0))</f>
        <v>Leo UM-17</v>
      </c>
      <c r="L1093">
        <f>1/COUNTIFS(Sales_Data[Product Name],Sales_Data[[#This Row],[Product Name]])</f>
        <v>0.25</v>
      </c>
      <c r="M1093" t="str">
        <f>INDEX(Product[Category],MATCH(Sales_Data[[#This Row],[ProductID]],Product[ProductID],0))</f>
        <v>Urban</v>
      </c>
      <c r="N1093" t="str">
        <f>INDEX(Product[Segment],MATCH(Sales_Data[[#This Row],[ProductID]],Product[ProductID],0))</f>
        <v>Moderation</v>
      </c>
      <c r="O1093">
        <f>INDEX(Product[ManufacturerID],MATCH(Sales_Data[[#This Row],[ProductID]],Product[ProductID],0))</f>
        <v>6</v>
      </c>
      <c r="P1093" s="5" t="str">
        <f>INDEX(Manufacturer[Manufacturer Name],MATCH(Sales_Data[[#This Row],[Manufacturer ID]],Manufacturer[ManufacturerID],0))</f>
        <v>Leo</v>
      </c>
      <c r="Q1093" s="5">
        <f>1/COUNTIFS(Sales_Data[Manufacturer Name],Sales_Data[[#This Row],[Manufacturer Name]])</f>
        <v>8.3333333333333329E-2</v>
      </c>
    </row>
    <row r="1094" spans="1:17" x14ac:dyDescent="0.25">
      <c r="A1094">
        <v>1879</v>
      </c>
      <c r="B1094" s="2">
        <v>42109</v>
      </c>
      <c r="C1094" s="2" t="str">
        <f>TEXT(Sales_Data[[#This Row],[Date]],"yyyy")</f>
        <v>2015</v>
      </c>
      <c r="D1094" s="2" t="str">
        <f>TEXT(Sales_Data[[#This Row],[Date]],"mmmm")</f>
        <v>April</v>
      </c>
      <c r="E1094" s="2" t="str">
        <f>TEXT(Sales_Data[[#This Row],[Date]],"dddd")</f>
        <v>Wednesday</v>
      </c>
      <c r="F1094" t="s">
        <v>1411</v>
      </c>
      <c r="G1094">
        <v>1</v>
      </c>
      <c r="H1094" s="3">
        <v>11339.37</v>
      </c>
      <c r="I1094" t="s">
        <v>20</v>
      </c>
      <c r="J1094" t="str">
        <f>INDEX(Location[State],MATCH(Sales_Data[[#This Row],[Zip]],Location[Zip],0))</f>
        <v>Alberta</v>
      </c>
      <c r="K1094" t="str">
        <f>INDEX(Product[Product Name],MATCH(Sales_Data[[#This Row],[ProductID]],Product[ProductID],0))</f>
        <v>Leo UM-17</v>
      </c>
      <c r="L1094">
        <f>1/COUNTIFS(Sales_Data[Product Name],Sales_Data[[#This Row],[Product Name]])</f>
        <v>0.25</v>
      </c>
      <c r="M1094" t="str">
        <f>INDEX(Product[Category],MATCH(Sales_Data[[#This Row],[ProductID]],Product[ProductID],0))</f>
        <v>Urban</v>
      </c>
      <c r="N1094" t="str">
        <f>INDEX(Product[Segment],MATCH(Sales_Data[[#This Row],[ProductID]],Product[ProductID],0))</f>
        <v>Moderation</v>
      </c>
      <c r="O1094">
        <f>INDEX(Product[ManufacturerID],MATCH(Sales_Data[[#This Row],[ProductID]],Product[ProductID],0))</f>
        <v>6</v>
      </c>
      <c r="P1094" s="5" t="str">
        <f>INDEX(Manufacturer[Manufacturer Name],MATCH(Sales_Data[[#This Row],[Manufacturer ID]],Manufacturer[ManufacturerID],0))</f>
        <v>Leo</v>
      </c>
      <c r="Q1094" s="5">
        <f>1/COUNTIFS(Sales_Data[Manufacturer Name],Sales_Data[[#This Row],[Manufacturer Name]])</f>
        <v>8.3333333333333329E-2</v>
      </c>
    </row>
    <row r="1095" spans="1:17" x14ac:dyDescent="0.25">
      <c r="A1095">
        <v>1879</v>
      </c>
      <c r="B1095" s="2">
        <v>42185</v>
      </c>
      <c r="C1095" s="2" t="str">
        <f>TEXT(Sales_Data[[#This Row],[Date]],"yyyy")</f>
        <v>2015</v>
      </c>
      <c r="D1095" s="2" t="str">
        <f>TEXT(Sales_Data[[#This Row],[Date]],"mmmm")</f>
        <v>June</v>
      </c>
      <c r="E1095" s="2" t="str">
        <f>TEXT(Sales_Data[[#This Row],[Date]],"dddd")</f>
        <v>Tuesday</v>
      </c>
      <c r="F1095" t="s">
        <v>1334</v>
      </c>
      <c r="G1095">
        <v>1</v>
      </c>
      <c r="H1095" s="3">
        <v>11339.37</v>
      </c>
      <c r="I1095" t="s">
        <v>20</v>
      </c>
      <c r="J1095" t="str">
        <f>INDEX(Location[State],MATCH(Sales_Data[[#This Row],[Zip]],Location[Zip],0))</f>
        <v>Alberta</v>
      </c>
      <c r="K1095" t="str">
        <f>INDEX(Product[Product Name],MATCH(Sales_Data[[#This Row],[ProductID]],Product[ProductID],0))</f>
        <v>Leo UM-17</v>
      </c>
      <c r="L1095">
        <f>1/COUNTIFS(Sales_Data[Product Name],Sales_Data[[#This Row],[Product Name]])</f>
        <v>0.25</v>
      </c>
      <c r="M1095" t="str">
        <f>INDEX(Product[Category],MATCH(Sales_Data[[#This Row],[ProductID]],Product[ProductID],0))</f>
        <v>Urban</v>
      </c>
      <c r="N1095" t="str">
        <f>INDEX(Product[Segment],MATCH(Sales_Data[[#This Row],[ProductID]],Product[ProductID],0))</f>
        <v>Moderation</v>
      </c>
      <c r="O1095">
        <f>INDEX(Product[ManufacturerID],MATCH(Sales_Data[[#This Row],[ProductID]],Product[ProductID],0))</f>
        <v>6</v>
      </c>
      <c r="P1095" s="5" t="str">
        <f>INDEX(Manufacturer[Manufacturer Name],MATCH(Sales_Data[[#This Row],[Manufacturer ID]],Manufacturer[ManufacturerID],0))</f>
        <v>Leo</v>
      </c>
      <c r="Q1095" s="5">
        <f>1/COUNTIFS(Sales_Data[Manufacturer Name],Sales_Data[[#This Row],[Manufacturer Name]])</f>
        <v>8.3333333333333329E-2</v>
      </c>
    </row>
    <row r="1096" spans="1:17" x14ac:dyDescent="0.25">
      <c r="A1096">
        <v>1883</v>
      </c>
      <c r="B1096" s="2">
        <v>42034</v>
      </c>
      <c r="C1096" s="2" t="str">
        <f>TEXT(Sales_Data[[#This Row],[Date]],"yyyy")</f>
        <v>2015</v>
      </c>
      <c r="D1096" s="2" t="str">
        <f>TEXT(Sales_Data[[#This Row],[Date]],"mmmm")</f>
        <v>January</v>
      </c>
      <c r="E1096" s="2" t="str">
        <f>TEXT(Sales_Data[[#This Row],[Date]],"dddd")</f>
        <v>Friday</v>
      </c>
      <c r="F1096" t="s">
        <v>1400</v>
      </c>
      <c r="G1096">
        <v>1</v>
      </c>
      <c r="H1096" s="3">
        <v>9134.3700000000008</v>
      </c>
      <c r="I1096" t="s">
        <v>20</v>
      </c>
      <c r="J1096" t="str">
        <f>INDEX(Location[State],MATCH(Sales_Data[[#This Row],[Zip]],Location[Zip],0))</f>
        <v>Alberta</v>
      </c>
      <c r="K1096" t="str">
        <f>INDEX(Product[Product Name],MATCH(Sales_Data[[#This Row],[ProductID]],Product[ProductID],0))</f>
        <v>Leo UC-02</v>
      </c>
      <c r="L1096">
        <f>1/COUNTIFS(Sales_Data[Product Name],Sales_Data[[#This Row],[Product Name]])</f>
        <v>0.5</v>
      </c>
      <c r="M1096" t="str">
        <f>INDEX(Product[Category],MATCH(Sales_Data[[#This Row],[ProductID]],Product[ProductID],0))</f>
        <v>Urban</v>
      </c>
      <c r="N1096" t="str">
        <f>INDEX(Product[Segment],MATCH(Sales_Data[[#This Row],[ProductID]],Product[ProductID],0))</f>
        <v>Convenience</v>
      </c>
      <c r="O1096">
        <f>INDEX(Product[ManufacturerID],MATCH(Sales_Data[[#This Row],[ProductID]],Product[ProductID],0))</f>
        <v>6</v>
      </c>
      <c r="P1096" s="5" t="str">
        <f>INDEX(Manufacturer[Manufacturer Name],MATCH(Sales_Data[[#This Row],[Manufacturer ID]],Manufacturer[ManufacturerID],0))</f>
        <v>Leo</v>
      </c>
      <c r="Q1096" s="5">
        <f>1/COUNTIFS(Sales_Data[Manufacturer Name],Sales_Data[[#This Row],[Manufacturer Name]])</f>
        <v>8.3333333333333329E-2</v>
      </c>
    </row>
    <row r="1097" spans="1:17" x14ac:dyDescent="0.25">
      <c r="A1097">
        <v>1883</v>
      </c>
      <c r="B1097" s="2">
        <v>42017</v>
      </c>
      <c r="C1097" s="2" t="str">
        <f>TEXT(Sales_Data[[#This Row],[Date]],"yyyy")</f>
        <v>2015</v>
      </c>
      <c r="D1097" s="2" t="str">
        <f>TEXT(Sales_Data[[#This Row],[Date]],"mmmm")</f>
        <v>January</v>
      </c>
      <c r="E1097" s="2" t="str">
        <f>TEXT(Sales_Data[[#This Row],[Date]],"dddd")</f>
        <v>Tuesday</v>
      </c>
      <c r="F1097" t="s">
        <v>1577</v>
      </c>
      <c r="G1097">
        <v>1</v>
      </c>
      <c r="H1097" s="3">
        <v>9134.3700000000008</v>
      </c>
      <c r="I1097" t="s">
        <v>20</v>
      </c>
      <c r="J1097" t="str">
        <f>INDEX(Location[State],MATCH(Sales_Data[[#This Row],[Zip]],Location[Zip],0))</f>
        <v>British Columbia</v>
      </c>
      <c r="K1097" t="str">
        <f>INDEX(Product[Product Name],MATCH(Sales_Data[[#This Row],[ProductID]],Product[ProductID],0))</f>
        <v>Leo UC-02</v>
      </c>
      <c r="L1097">
        <f>1/COUNTIFS(Sales_Data[Product Name],Sales_Data[[#This Row],[Product Name]])</f>
        <v>0.5</v>
      </c>
      <c r="M1097" t="str">
        <f>INDEX(Product[Category],MATCH(Sales_Data[[#This Row],[ProductID]],Product[ProductID],0))</f>
        <v>Urban</v>
      </c>
      <c r="N1097" t="str">
        <f>INDEX(Product[Segment],MATCH(Sales_Data[[#This Row],[ProductID]],Product[ProductID],0))</f>
        <v>Convenience</v>
      </c>
      <c r="O1097">
        <f>INDEX(Product[ManufacturerID],MATCH(Sales_Data[[#This Row],[ProductID]],Product[ProductID],0))</f>
        <v>6</v>
      </c>
      <c r="P1097" s="5" t="str">
        <f>INDEX(Manufacturer[Manufacturer Name],MATCH(Sales_Data[[#This Row],[Manufacturer ID]],Manufacturer[ManufacturerID],0))</f>
        <v>Leo</v>
      </c>
      <c r="Q1097" s="5">
        <f>1/COUNTIFS(Sales_Data[Manufacturer Name],Sales_Data[[#This Row],[Manufacturer Name]])</f>
        <v>8.3333333333333329E-2</v>
      </c>
    </row>
    <row r="1098" spans="1:17" x14ac:dyDescent="0.25">
      <c r="A1098">
        <v>1889</v>
      </c>
      <c r="B1098" s="2">
        <v>42095</v>
      </c>
      <c r="C1098" s="2" t="str">
        <f>TEXT(Sales_Data[[#This Row],[Date]],"yyyy")</f>
        <v>2015</v>
      </c>
      <c r="D1098" s="2" t="str">
        <f>TEXT(Sales_Data[[#This Row],[Date]],"mmmm")</f>
        <v>April</v>
      </c>
      <c r="E1098" s="2" t="str">
        <f>TEXT(Sales_Data[[#This Row],[Date]],"dddd")</f>
        <v>Wednesday</v>
      </c>
      <c r="F1098" t="s">
        <v>826</v>
      </c>
      <c r="G1098">
        <v>1</v>
      </c>
      <c r="H1098" s="3">
        <v>8693.3700000000008</v>
      </c>
      <c r="I1098" t="s">
        <v>20</v>
      </c>
      <c r="J1098" t="str">
        <f>INDEX(Location[State],MATCH(Sales_Data[[#This Row],[Zip]],Location[Zip],0))</f>
        <v>Ontario</v>
      </c>
      <c r="K1098" t="str">
        <f>INDEX(Product[Product Name],MATCH(Sales_Data[[#This Row],[ProductID]],Product[ProductID],0))</f>
        <v>Leo UC-08</v>
      </c>
      <c r="L1098">
        <f>1/COUNTIFS(Sales_Data[Product Name],Sales_Data[[#This Row],[Product Name]])</f>
        <v>0.5</v>
      </c>
      <c r="M1098" t="str">
        <f>INDEX(Product[Category],MATCH(Sales_Data[[#This Row],[ProductID]],Product[ProductID],0))</f>
        <v>Urban</v>
      </c>
      <c r="N1098" t="str">
        <f>INDEX(Product[Segment],MATCH(Sales_Data[[#This Row],[ProductID]],Product[ProductID],0))</f>
        <v>Convenience</v>
      </c>
      <c r="O1098">
        <f>INDEX(Product[ManufacturerID],MATCH(Sales_Data[[#This Row],[ProductID]],Product[ProductID],0))</f>
        <v>6</v>
      </c>
      <c r="P1098" s="5" t="str">
        <f>INDEX(Manufacturer[Manufacturer Name],MATCH(Sales_Data[[#This Row],[Manufacturer ID]],Manufacturer[ManufacturerID],0))</f>
        <v>Leo</v>
      </c>
      <c r="Q1098" s="5">
        <f>1/COUNTIFS(Sales_Data[Manufacturer Name],Sales_Data[[#This Row],[Manufacturer Name]])</f>
        <v>8.3333333333333329E-2</v>
      </c>
    </row>
    <row r="1099" spans="1:17" x14ac:dyDescent="0.25">
      <c r="A1099">
        <v>1889</v>
      </c>
      <c r="B1099" s="2">
        <v>42141</v>
      </c>
      <c r="C1099" s="2" t="str">
        <f>TEXT(Sales_Data[[#This Row],[Date]],"yyyy")</f>
        <v>2015</v>
      </c>
      <c r="D1099" s="2" t="str">
        <f>TEXT(Sales_Data[[#This Row],[Date]],"mmmm")</f>
        <v>May</v>
      </c>
      <c r="E1099" s="2" t="str">
        <f>TEXT(Sales_Data[[#This Row],[Date]],"dddd")</f>
        <v>Sunday</v>
      </c>
      <c r="F1099" t="s">
        <v>839</v>
      </c>
      <c r="G1099">
        <v>1</v>
      </c>
      <c r="H1099" s="3">
        <v>8693.3700000000008</v>
      </c>
      <c r="I1099" t="s">
        <v>20</v>
      </c>
      <c r="J1099" t="str">
        <f>INDEX(Location[State],MATCH(Sales_Data[[#This Row],[Zip]],Location[Zip],0))</f>
        <v>Ontario</v>
      </c>
      <c r="K1099" t="str">
        <f>INDEX(Product[Product Name],MATCH(Sales_Data[[#This Row],[ProductID]],Product[ProductID],0))</f>
        <v>Leo UC-08</v>
      </c>
      <c r="L1099">
        <f>1/COUNTIFS(Sales_Data[Product Name],Sales_Data[[#This Row],[Product Name]])</f>
        <v>0.5</v>
      </c>
      <c r="M1099" t="str">
        <f>INDEX(Product[Category],MATCH(Sales_Data[[#This Row],[ProductID]],Product[ProductID],0))</f>
        <v>Urban</v>
      </c>
      <c r="N1099" t="str">
        <f>INDEX(Product[Segment],MATCH(Sales_Data[[#This Row],[ProductID]],Product[ProductID],0))</f>
        <v>Convenience</v>
      </c>
      <c r="O1099">
        <f>INDEX(Product[ManufacturerID],MATCH(Sales_Data[[#This Row],[ProductID]],Product[ProductID],0))</f>
        <v>6</v>
      </c>
      <c r="P1099" s="5" t="str">
        <f>INDEX(Manufacturer[Manufacturer Name],MATCH(Sales_Data[[#This Row],[Manufacturer ID]],Manufacturer[ManufacturerID],0))</f>
        <v>Leo</v>
      </c>
      <c r="Q1099" s="5">
        <f>1/COUNTIFS(Sales_Data[Manufacturer Name],Sales_Data[[#This Row],[Manufacturer Name]])</f>
        <v>8.3333333333333329E-2</v>
      </c>
    </row>
    <row r="1100" spans="1:17" x14ac:dyDescent="0.25">
      <c r="A1100">
        <v>1907</v>
      </c>
      <c r="B1100" s="2">
        <v>42152</v>
      </c>
      <c r="C1100" s="2" t="str">
        <f>TEXT(Sales_Data[[#This Row],[Date]],"yyyy")</f>
        <v>2015</v>
      </c>
      <c r="D1100" s="2" t="str">
        <f>TEXT(Sales_Data[[#This Row],[Date]],"mmmm")</f>
        <v>May</v>
      </c>
      <c r="E1100" s="2" t="str">
        <f>TEXT(Sales_Data[[#This Row],[Date]],"dddd")</f>
        <v>Thursday</v>
      </c>
      <c r="F1100" t="s">
        <v>1382</v>
      </c>
      <c r="G1100">
        <v>1</v>
      </c>
      <c r="H1100" s="3">
        <v>11969.37</v>
      </c>
      <c r="I1100" t="s">
        <v>20</v>
      </c>
      <c r="J1100" t="str">
        <f>INDEX(Location[State],MATCH(Sales_Data[[#This Row],[Zip]],Location[Zip],0))</f>
        <v>Alberta</v>
      </c>
      <c r="K1100" t="str">
        <f>INDEX(Product[Product Name],MATCH(Sales_Data[[#This Row],[ProductID]],Product[ProductID],0))</f>
        <v>Leo UC-26</v>
      </c>
      <c r="L1100">
        <f>1/COUNTIFS(Sales_Data[Product Name],Sales_Data[[#This Row],[Product Name]])</f>
        <v>1</v>
      </c>
      <c r="M1100" t="str">
        <f>INDEX(Product[Category],MATCH(Sales_Data[[#This Row],[ProductID]],Product[ProductID],0))</f>
        <v>Urban</v>
      </c>
      <c r="N1100" t="str">
        <f>INDEX(Product[Segment],MATCH(Sales_Data[[#This Row],[ProductID]],Product[ProductID],0))</f>
        <v>Convenience</v>
      </c>
      <c r="O1100">
        <f>INDEX(Product[ManufacturerID],MATCH(Sales_Data[[#This Row],[ProductID]],Product[ProductID],0))</f>
        <v>6</v>
      </c>
      <c r="P1100" s="5" t="str">
        <f>INDEX(Manufacturer[Manufacturer Name],MATCH(Sales_Data[[#This Row],[Manufacturer ID]],Manufacturer[ManufacturerID],0))</f>
        <v>Leo</v>
      </c>
      <c r="Q1100" s="5">
        <f>1/COUNTIFS(Sales_Data[Manufacturer Name],Sales_Data[[#This Row],[Manufacturer Name]])</f>
        <v>8.3333333333333329E-2</v>
      </c>
    </row>
    <row r="1101" spans="1:17" x14ac:dyDescent="0.25">
      <c r="A1101">
        <v>1909</v>
      </c>
      <c r="B1101" s="2">
        <v>42108</v>
      </c>
      <c r="C1101" s="2" t="str">
        <f>TEXT(Sales_Data[[#This Row],[Date]],"yyyy")</f>
        <v>2015</v>
      </c>
      <c r="D1101" s="2" t="str">
        <f>TEXT(Sales_Data[[#This Row],[Date]],"mmmm")</f>
        <v>April</v>
      </c>
      <c r="E1101" s="2" t="str">
        <f>TEXT(Sales_Data[[#This Row],[Date]],"dddd")</f>
        <v>Tuesday</v>
      </c>
      <c r="F1101" t="s">
        <v>1555</v>
      </c>
      <c r="G1101">
        <v>2</v>
      </c>
      <c r="H1101" s="3">
        <v>4975.74</v>
      </c>
      <c r="I1101" t="s">
        <v>20</v>
      </c>
      <c r="J1101" t="str">
        <f>INDEX(Location[State],MATCH(Sales_Data[[#This Row],[Zip]],Location[Zip],0))</f>
        <v>British Columbia</v>
      </c>
      <c r="K1101" t="str">
        <f>INDEX(Product[Product Name],MATCH(Sales_Data[[#This Row],[ProductID]],Product[ProductID],0))</f>
        <v>Currus MA-02</v>
      </c>
      <c r="L1101">
        <f>1/COUNTIFS(Sales_Data[Product Name],Sales_Data[[#This Row],[Product Name]])</f>
        <v>1</v>
      </c>
      <c r="M1101" t="str">
        <f>INDEX(Product[Category],MATCH(Sales_Data[[#This Row],[ProductID]],Product[ProductID],0))</f>
        <v>Mix</v>
      </c>
      <c r="N1101" t="str">
        <f>INDEX(Product[Segment],MATCH(Sales_Data[[#This Row],[ProductID]],Product[ProductID],0))</f>
        <v>All Season</v>
      </c>
      <c r="O1101">
        <f>INDEX(Product[ManufacturerID],MATCH(Sales_Data[[#This Row],[ProductID]],Product[ProductID],0))</f>
        <v>4</v>
      </c>
      <c r="P1101" s="5" t="str">
        <f>INDEX(Manufacturer[Manufacturer Name],MATCH(Sales_Data[[#This Row],[Manufacturer ID]],Manufacturer[ManufacturerID],0))</f>
        <v>Currus</v>
      </c>
      <c r="Q1101" s="5">
        <f>1/COUNTIFS(Sales_Data[Manufacturer Name],Sales_Data[[#This Row],[Manufacturer Name]])</f>
        <v>1.1764705882352941E-2</v>
      </c>
    </row>
    <row r="1102" spans="1:17" x14ac:dyDescent="0.25">
      <c r="A1102">
        <v>1912</v>
      </c>
      <c r="B1102" s="2">
        <v>42163</v>
      </c>
      <c r="C1102" s="2" t="str">
        <f>TEXT(Sales_Data[[#This Row],[Date]],"yyyy")</f>
        <v>2015</v>
      </c>
      <c r="D1102" s="2" t="str">
        <f>TEXT(Sales_Data[[#This Row],[Date]],"mmmm")</f>
        <v>June</v>
      </c>
      <c r="E1102" s="2" t="str">
        <f>TEXT(Sales_Data[[#This Row],[Date]],"dddd")</f>
        <v>Monday</v>
      </c>
      <c r="F1102" t="s">
        <v>1559</v>
      </c>
      <c r="G1102">
        <v>1</v>
      </c>
      <c r="H1102" s="3">
        <v>3968.37</v>
      </c>
      <c r="I1102" t="s">
        <v>20</v>
      </c>
      <c r="J1102" t="str">
        <f>INDEX(Location[State],MATCH(Sales_Data[[#This Row],[Zip]],Location[Zip],0))</f>
        <v>British Columbia</v>
      </c>
      <c r="K1102" t="str">
        <f>INDEX(Product[Product Name],MATCH(Sales_Data[[#This Row],[ProductID]],Product[ProductID],0))</f>
        <v>Currus MA-05</v>
      </c>
      <c r="L1102">
        <f>1/COUNTIFS(Sales_Data[Product Name],Sales_Data[[#This Row],[Product Name]])</f>
        <v>1</v>
      </c>
      <c r="M1102" t="str">
        <f>INDEX(Product[Category],MATCH(Sales_Data[[#This Row],[ProductID]],Product[ProductID],0))</f>
        <v>Mix</v>
      </c>
      <c r="N1102" t="str">
        <f>INDEX(Product[Segment],MATCH(Sales_Data[[#This Row],[ProductID]],Product[ProductID],0))</f>
        <v>All Season</v>
      </c>
      <c r="O1102">
        <f>INDEX(Product[ManufacturerID],MATCH(Sales_Data[[#This Row],[ProductID]],Product[ProductID],0))</f>
        <v>4</v>
      </c>
      <c r="P1102" s="5" t="str">
        <f>INDEX(Manufacturer[Manufacturer Name],MATCH(Sales_Data[[#This Row],[Manufacturer ID]],Manufacturer[ManufacturerID],0))</f>
        <v>Currus</v>
      </c>
      <c r="Q1102" s="5">
        <f>1/COUNTIFS(Sales_Data[Manufacturer Name],Sales_Data[[#This Row],[Manufacturer Name]])</f>
        <v>1.1764705882352941E-2</v>
      </c>
    </row>
    <row r="1103" spans="1:17" x14ac:dyDescent="0.25">
      <c r="A1103">
        <v>1916</v>
      </c>
      <c r="B1103" s="2">
        <v>42015</v>
      </c>
      <c r="C1103" s="2" t="str">
        <f>TEXT(Sales_Data[[#This Row],[Date]],"yyyy")</f>
        <v>2015</v>
      </c>
      <c r="D1103" s="2" t="str">
        <f>TEXT(Sales_Data[[#This Row],[Date]],"mmmm")</f>
        <v>January</v>
      </c>
      <c r="E1103" s="2" t="str">
        <f>TEXT(Sales_Data[[#This Row],[Date]],"dddd")</f>
        <v>Sunday</v>
      </c>
      <c r="F1103" t="s">
        <v>1570</v>
      </c>
      <c r="G1103">
        <v>1</v>
      </c>
      <c r="H1103" s="3">
        <v>3590.37</v>
      </c>
      <c r="I1103" t="s">
        <v>20</v>
      </c>
      <c r="J1103" t="str">
        <f>INDEX(Location[State],MATCH(Sales_Data[[#This Row],[Zip]],Location[Zip],0))</f>
        <v>British Columbia</v>
      </c>
      <c r="K1103" t="str">
        <f>INDEX(Product[Product Name],MATCH(Sales_Data[[#This Row],[ProductID]],Product[ProductID],0))</f>
        <v>Currus MA-09</v>
      </c>
      <c r="L1103">
        <f>1/COUNTIFS(Sales_Data[Product Name],Sales_Data[[#This Row],[Product Name]])</f>
        <v>0.5</v>
      </c>
      <c r="M1103" t="str">
        <f>INDEX(Product[Category],MATCH(Sales_Data[[#This Row],[ProductID]],Product[ProductID],0))</f>
        <v>Mix</v>
      </c>
      <c r="N1103" t="str">
        <f>INDEX(Product[Segment],MATCH(Sales_Data[[#This Row],[ProductID]],Product[ProductID],0))</f>
        <v>All Season</v>
      </c>
      <c r="O1103">
        <f>INDEX(Product[ManufacturerID],MATCH(Sales_Data[[#This Row],[ProductID]],Product[ProductID],0))</f>
        <v>4</v>
      </c>
      <c r="P1103" s="5" t="str">
        <f>INDEX(Manufacturer[Manufacturer Name],MATCH(Sales_Data[[#This Row],[Manufacturer ID]],Manufacturer[ManufacturerID],0))</f>
        <v>Currus</v>
      </c>
      <c r="Q1103" s="5">
        <f>1/COUNTIFS(Sales_Data[Manufacturer Name],Sales_Data[[#This Row],[Manufacturer Name]])</f>
        <v>1.1764705882352941E-2</v>
      </c>
    </row>
    <row r="1104" spans="1:17" x14ac:dyDescent="0.25">
      <c r="A1104">
        <v>1916</v>
      </c>
      <c r="B1104" s="2">
        <v>42032</v>
      </c>
      <c r="C1104" s="2" t="str">
        <f>TEXT(Sales_Data[[#This Row],[Date]],"yyyy")</f>
        <v>2015</v>
      </c>
      <c r="D1104" s="2" t="str">
        <f>TEXT(Sales_Data[[#This Row],[Date]],"mmmm")</f>
        <v>January</v>
      </c>
      <c r="E1104" s="2" t="str">
        <f>TEXT(Sales_Data[[#This Row],[Date]],"dddd")</f>
        <v>Wednesday</v>
      </c>
      <c r="F1104" t="s">
        <v>391</v>
      </c>
      <c r="G1104">
        <v>1</v>
      </c>
      <c r="H1104" s="3">
        <v>3590.37</v>
      </c>
      <c r="I1104" t="s">
        <v>20</v>
      </c>
      <c r="J1104" t="str">
        <f>INDEX(Location[State],MATCH(Sales_Data[[#This Row],[Zip]],Location[Zip],0))</f>
        <v>Quebec</v>
      </c>
      <c r="K1104" t="str">
        <f>INDEX(Product[Product Name],MATCH(Sales_Data[[#This Row],[ProductID]],Product[ProductID],0))</f>
        <v>Currus MA-09</v>
      </c>
      <c r="L1104">
        <f>1/COUNTIFS(Sales_Data[Product Name],Sales_Data[[#This Row],[Product Name]])</f>
        <v>0.5</v>
      </c>
      <c r="M1104" t="str">
        <f>INDEX(Product[Category],MATCH(Sales_Data[[#This Row],[ProductID]],Product[ProductID],0))</f>
        <v>Mix</v>
      </c>
      <c r="N1104" t="str">
        <f>INDEX(Product[Segment],MATCH(Sales_Data[[#This Row],[ProductID]],Product[ProductID],0))</f>
        <v>All Season</v>
      </c>
      <c r="O1104">
        <f>INDEX(Product[ManufacturerID],MATCH(Sales_Data[[#This Row],[ProductID]],Product[ProductID],0))</f>
        <v>4</v>
      </c>
      <c r="P1104" s="5" t="str">
        <f>INDEX(Manufacturer[Manufacturer Name],MATCH(Sales_Data[[#This Row],[Manufacturer ID]],Manufacturer[ManufacturerID],0))</f>
        <v>Currus</v>
      </c>
      <c r="Q1104" s="5">
        <f>1/COUNTIFS(Sales_Data[Manufacturer Name],Sales_Data[[#This Row],[Manufacturer Name]])</f>
        <v>1.1764705882352941E-2</v>
      </c>
    </row>
    <row r="1105" spans="1:17" x14ac:dyDescent="0.25">
      <c r="A1105">
        <v>1924</v>
      </c>
      <c r="B1105" s="2">
        <v>42044</v>
      </c>
      <c r="C1105" s="2" t="str">
        <f>TEXT(Sales_Data[[#This Row],[Date]],"yyyy")</f>
        <v>2015</v>
      </c>
      <c r="D1105" s="2" t="str">
        <f>TEXT(Sales_Data[[#This Row],[Date]],"mmmm")</f>
        <v>February</v>
      </c>
      <c r="E1105" s="2" t="str">
        <f>TEXT(Sales_Data[[#This Row],[Date]],"dddd")</f>
        <v>Monday</v>
      </c>
      <c r="F1105" t="s">
        <v>973</v>
      </c>
      <c r="G1105">
        <v>1</v>
      </c>
      <c r="H1105" s="3">
        <v>4409.37</v>
      </c>
      <c r="I1105" t="s">
        <v>20</v>
      </c>
      <c r="J1105" t="str">
        <f>INDEX(Location[State],MATCH(Sales_Data[[#This Row],[Zip]],Location[Zip],0))</f>
        <v>Ontario</v>
      </c>
      <c r="K1105" t="str">
        <f>INDEX(Product[Product Name],MATCH(Sales_Data[[#This Row],[ProductID]],Product[ProductID],0))</f>
        <v>Currus MA-17</v>
      </c>
      <c r="L1105">
        <f>1/COUNTIFS(Sales_Data[Product Name],Sales_Data[[#This Row],[Product Name]])</f>
        <v>1</v>
      </c>
      <c r="M1105" t="str">
        <f>INDEX(Product[Category],MATCH(Sales_Data[[#This Row],[ProductID]],Product[ProductID],0))</f>
        <v>Mix</v>
      </c>
      <c r="N1105" t="str">
        <f>INDEX(Product[Segment],MATCH(Sales_Data[[#This Row],[ProductID]],Product[ProductID],0))</f>
        <v>All Season</v>
      </c>
      <c r="O1105">
        <f>INDEX(Product[ManufacturerID],MATCH(Sales_Data[[#This Row],[ProductID]],Product[ProductID],0))</f>
        <v>4</v>
      </c>
      <c r="P1105" s="5" t="str">
        <f>INDEX(Manufacturer[Manufacturer Name],MATCH(Sales_Data[[#This Row],[Manufacturer ID]],Manufacturer[ManufacturerID],0))</f>
        <v>Currus</v>
      </c>
      <c r="Q1105" s="5">
        <f>1/COUNTIFS(Sales_Data[Manufacturer Name],Sales_Data[[#This Row],[Manufacturer Name]])</f>
        <v>1.1764705882352941E-2</v>
      </c>
    </row>
    <row r="1106" spans="1:17" x14ac:dyDescent="0.25">
      <c r="A1106">
        <v>1942</v>
      </c>
      <c r="B1106" s="2">
        <v>42065</v>
      </c>
      <c r="C1106" s="2" t="str">
        <f>TEXT(Sales_Data[[#This Row],[Date]],"yyyy")</f>
        <v>2015</v>
      </c>
      <c r="D1106" s="2" t="str">
        <f>TEXT(Sales_Data[[#This Row],[Date]],"mmmm")</f>
        <v>March</v>
      </c>
      <c r="E1106" s="2" t="str">
        <f>TEXT(Sales_Data[[#This Row],[Date]],"dddd")</f>
        <v>Monday</v>
      </c>
      <c r="F1106" t="s">
        <v>1230</v>
      </c>
      <c r="G1106">
        <v>1</v>
      </c>
      <c r="H1106" s="3">
        <v>1448.37</v>
      </c>
      <c r="I1106" t="s">
        <v>20</v>
      </c>
      <c r="J1106" t="str">
        <f>INDEX(Location[State],MATCH(Sales_Data[[#This Row],[Zip]],Location[Zip],0))</f>
        <v>Manitoba</v>
      </c>
      <c r="K1106" t="str">
        <f>INDEX(Product[Product Name],MATCH(Sales_Data[[#This Row],[ProductID]],Product[ProductID],0))</f>
        <v>Currus RP-17</v>
      </c>
      <c r="L1106">
        <f>1/COUNTIFS(Sales_Data[Product Name],Sales_Data[[#This Row],[Product Name]])</f>
        <v>1</v>
      </c>
      <c r="M1106" t="str">
        <f>INDEX(Product[Category],MATCH(Sales_Data[[#This Row],[ProductID]],Product[ProductID],0))</f>
        <v>Rural</v>
      </c>
      <c r="N1106" t="str">
        <f>INDEX(Product[Segment],MATCH(Sales_Data[[#This Row],[ProductID]],Product[ProductID],0))</f>
        <v>Productivity</v>
      </c>
      <c r="O1106">
        <f>INDEX(Product[ManufacturerID],MATCH(Sales_Data[[#This Row],[ProductID]],Product[ProductID],0))</f>
        <v>4</v>
      </c>
      <c r="P1106" s="5" t="str">
        <f>INDEX(Manufacturer[Manufacturer Name],MATCH(Sales_Data[[#This Row],[Manufacturer ID]],Manufacturer[ManufacturerID],0))</f>
        <v>Currus</v>
      </c>
      <c r="Q1106" s="5">
        <f>1/COUNTIFS(Sales_Data[Manufacturer Name],Sales_Data[[#This Row],[Manufacturer Name]])</f>
        <v>1.1764705882352941E-2</v>
      </c>
    </row>
    <row r="1107" spans="1:17" x14ac:dyDescent="0.25">
      <c r="A1107">
        <v>1943</v>
      </c>
      <c r="B1107" s="2">
        <v>42065</v>
      </c>
      <c r="C1107" s="2" t="str">
        <f>TEXT(Sales_Data[[#This Row],[Date]],"yyyy")</f>
        <v>2015</v>
      </c>
      <c r="D1107" s="2" t="str">
        <f>TEXT(Sales_Data[[#This Row],[Date]],"mmmm")</f>
        <v>March</v>
      </c>
      <c r="E1107" s="2" t="str">
        <f>TEXT(Sales_Data[[#This Row],[Date]],"dddd")</f>
        <v>Monday</v>
      </c>
      <c r="F1107" t="s">
        <v>1230</v>
      </c>
      <c r="G1107">
        <v>1</v>
      </c>
      <c r="H1107" s="3">
        <v>1448.37</v>
      </c>
      <c r="I1107" t="s">
        <v>20</v>
      </c>
      <c r="J1107" t="str">
        <f>INDEX(Location[State],MATCH(Sales_Data[[#This Row],[Zip]],Location[Zip],0))</f>
        <v>Manitoba</v>
      </c>
      <c r="K1107" t="str">
        <f>INDEX(Product[Product Name],MATCH(Sales_Data[[#This Row],[ProductID]],Product[ProductID],0))</f>
        <v>Currus RP-18</v>
      </c>
      <c r="L1107">
        <f>1/COUNTIFS(Sales_Data[Product Name],Sales_Data[[#This Row],[Product Name]])</f>
        <v>1</v>
      </c>
      <c r="M1107" t="str">
        <f>INDEX(Product[Category],MATCH(Sales_Data[[#This Row],[ProductID]],Product[ProductID],0))</f>
        <v>Rural</v>
      </c>
      <c r="N1107" t="str">
        <f>INDEX(Product[Segment],MATCH(Sales_Data[[#This Row],[ProductID]],Product[ProductID],0))</f>
        <v>Productivity</v>
      </c>
      <c r="O1107">
        <f>INDEX(Product[ManufacturerID],MATCH(Sales_Data[[#This Row],[ProductID]],Product[ProductID],0))</f>
        <v>4</v>
      </c>
      <c r="P1107" s="5" t="str">
        <f>INDEX(Manufacturer[Manufacturer Name],MATCH(Sales_Data[[#This Row],[Manufacturer ID]],Manufacturer[ManufacturerID],0))</f>
        <v>Currus</v>
      </c>
      <c r="Q1107" s="5">
        <f>1/COUNTIFS(Sales_Data[Manufacturer Name],Sales_Data[[#This Row],[Manufacturer Name]])</f>
        <v>1.1764705882352941E-2</v>
      </c>
    </row>
    <row r="1108" spans="1:17" x14ac:dyDescent="0.25">
      <c r="A1108">
        <v>1958</v>
      </c>
      <c r="B1108" s="2">
        <v>42086</v>
      </c>
      <c r="C1108" s="2" t="str">
        <f>TEXT(Sales_Data[[#This Row],[Date]],"yyyy")</f>
        <v>2015</v>
      </c>
      <c r="D1108" s="2" t="str">
        <f>TEXT(Sales_Data[[#This Row],[Date]],"mmmm")</f>
        <v>March</v>
      </c>
      <c r="E1108" s="2" t="str">
        <f>TEXT(Sales_Data[[#This Row],[Date]],"dddd")</f>
        <v>Monday</v>
      </c>
      <c r="F1108" t="s">
        <v>959</v>
      </c>
      <c r="G1108">
        <v>1</v>
      </c>
      <c r="H1108" s="3">
        <v>944.37</v>
      </c>
      <c r="I1108" t="s">
        <v>20</v>
      </c>
      <c r="J1108" t="str">
        <f>INDEX(Location[State],MATCH(Sales_Data[[#This Row],[Zip]],Location[Zip],0))</f>
        <v>Ontario</v>
      </c>
      <c r="K1108" t="str">
        <f>INDEX(Product[Product Name],MATCH(Sales_Data[[#This Row],[ProductID]],Product[ProductID],0))</f>
        <v>Currus RP-33</v>
      </c>
      <c r="L1108">
        <f>1/COUNTIFS(Sales_Data[Product Name],Sales_Data[[#This Row],[Product Name]])</f>
        <v>1</v>
      </c>
      <c r="M1108" t="str">
        <f>INDEX(Product[Category],MATCH(Sales_Data[[#This Row],[ProductID]],Product[ProductID],0))</f>
        <v>Rural</v>
      </c>
      <c r="N1108" t="str">
        <f>INDEX(Product[Segment],MATCH(Sales_Data[[#This Row],[ProductID]],Product[ProductID],0))</f>
        <v>Productivity</v>
      </c>
      <c r="O1108">
        <f>INDEX(Product[ManufacturerID],MATCH(Sales_Data[[#This Row],[ProductID]],Product[ProductID],0))</f>
        <v>4</v>
      </c>
      <c r="P1108" s="5" t="str">
        <f>INDEX(Manufacturer[Manufacturer Name],MATCH(Sales_Data[[#This Row],[Manufacturer ID]],Manufacturer[ManufacturerID],0))</f>
        <v>Currus</v>
      </c>
      <c r="Q1108" s="5">
        <f>1/COUNTIFS(Sales_Data[Manufacturer Name],Sales_Data[[#This Row],[Manufacturer Name]])</f>
        <v>1.1764705882352941E-2</v>
      </c>
    </row>
    <row r="1109" spans="1:17" x14ac:dyDescent="0.25">
      <c r="A1109">
        <v>1959</v>
      </c>
      <c r="B1109" s="2">
        <v>42086</v>
      </c>
      <c r="C1109" s="2" t="str">
        <f>TEXT(Sales_Data[[#This Row],[Date]],"yyyy")</f>
        <v>2015</v>
      </c>
      <c r="D1109" s="2" t="str">
        <f>TEXT(Sales_Data[[#This Row],[Date]],"mmmm")</f>
        <v>March</v>
      </c>
      <c r="E1109" s="2" t="str">
        <f>TEXT(Sales_Data[[#This Row],[Date]],"dddd")</f>
        <v>Monday</v>
      </c>
      <c r="F1109" t="s">
        <v>959</v>
      </c>
      <c r="G1109">
        <v>1</v>
      </c>
      <c r="H1109" s="3">
        <v>944.37</v>
      </c>
      <c r="I1109" t="s">
        <v>20</v>
      </c>
      <c r="J1109" t="str">
        <f>INDEX(Location[State],MATCH(Sales_Data[[#This Row],[Zip]],Location[Zip],0))</f>
        <v>Ontario</v>
      </c>
      <c r="K1109" t="str">
        <f>INDEX(Product[Product Name],MATCH(Sales_Data[[#This Row],[ProductID]],Product[ProductID],0))</f>
        <v>Currus RP-34</v>
      </c>
      <c r="L1109">
        <f>1/COUNTIFS(Sales_Data[Product Name],Sales_Data[[#This Row],[Product Name]])</f>
        <v>1</v>
      </c>
      <c r="M1109" t="str">
        <f>INDEX(Product[Category],MATCH(Sales_Data[[#This Row],[ProductID]],Product[ProductID],0))</f>
        <v>Rural</v>
      </c>
      <c r="N1109" t="str">
        <f>INDEX(Product[Segment],MATCH(Sales_Data[[#This Row],[ProductID]],Product[ProductID],0))</f>
        <v>Productivity</v>
      </c>
      <c r="O1109">
        <f>INDEX(Product[ManufacturerID],MATCH(Sales_Data[[#This Row],[ProductID]],Product[ProductID],0))</f>
        <v>4</v>
      </c>
      <c r="P1109" s="5" t="str">
        <f>INDEX(Manufacturer[Manufacturer Name],MATCH(Sales_Data[[#This Row],[Manufacturer ID]],Manufacturer[ManufacturerID],0))</f>
        <v>Currus</v>
      </c>
      <c r="Q1109" s="5">
        <f>1/COUNTIFS(Sales_Data[Manufacturer Name],Sales_Data[[#This Row],[Manufacturer Name]])</f>
        <v>1.1764705882352941E-2</v>
      </c>
    </row>
    <row r="1110" spans="1:17" x14ac:dyDescent="0.25">
      <c r="A1110">
        <v>1987</v>
      </c>
      <c r="B1110" s="2">
        <v>42113</v>
      </c>
      <c r="C1110" s="2" t="str">
        <f>TEXT(Sales_Data[[#This Row],[Date]],"yyyy")</f>
        <v>2015</v>
      </c>
      <c r="D1110" s="2" t="str">
        <f>TEXT(Sales_Data[[#This Row],[Date]],"mmmm")</f>
        <v>April</v>
      </c>
      <c r="E1110" s="2" t="str">
        <f>TEXT(Sales_Data[[#This Row],[Date]],"dddd")</f>
        <v>Sunday</v>
      </c>
      <c r="F1110" t="s">
        <v>983</v>
      </c>
      <c r="G1110">
        <v>1</v>
      </c>
      <c r="H1110" s="3">
        <v>2204.37</v>
      </c>
      <c r="I1110" t="s">
        <v>20</v>
      </c>
      <c r="J1110" t="str">
        <f>INDEX(Location[State],MATCH(Sales_Data[[#This Row],[Zip]],Location[Zip],0))</f>
        <v>Ontario</v>
      </c>
      <c r="K1110" t="str">
        <f>INDEX(Product[Product Name],MATCH(Sales_Data[[#This Row],[ProductID]],Product[ProductID],0))</f>
        <v>Currus RS-06</v>
      </c>
      <c r="L1110">
        <f>1/COUNTIFS(Sales_Data[Product Name],Sales_Data[[#This Row],[Product Name]])</f>
        <v>0.5</v>
      </c>
      <c r="M1110" t="str">
        <f>INDEX(Product[Category],MATCH(Sales_Data[[#This Row],[ProductID]],Product[ProductID],0))</f>
        <v>Rural</v>
      </c>
      <c r="N1110" t="str">
        <f>INDEX(Product[Segment],MATCH(Sales_Data[[#This Row],[ProductID]],Product[ProductID],0))</f>
        <v>Select</v>
      </c>
      <c r="O1110">
        <f>INDEX(Product[ManufacturerID],MATCH(Sales_Data[[#This Row],[ProductID]],Product[ProductID],0))</f>
        <v>4</v>
      </c>
      <c r="P1110" s="5" t="str">
        <f>INDEX(Manufacturer[Manufacturer Name],MATCH(Sales_Data[[#This Row],[Manufacturer ID]],Manufacturer[ManufacturerID],0))</f>
        <v>Currus</v>
      </c>
      <c r="Q1110" s="5">
        <f>1/COUNTIFS(Sales_Data[Manufacturer Name],Sales_Data[[#This Row],[Manufacturer Name]])</f>
        <v>1.1764705882352941E-2</v>
      </c>
    </row>
    <row r="1111" spans="1:17" x14ac:dyDescent="0.25">
      <c r="A1111">
        <v>1987</v>
      </c>
      <c r="B1111" s="2">
        <v>42093</v>
      </c>
      <c r="C1111" s="2" t="str">
        <f>TEXT(Sales_Data[[#This Row],[Date]],"yyyy")</f>
        <v>2015</v>
      </c>
      <c r="D1111" s="2" t="str">
        <f>TEXT(Sales_Data[[#This Row],[Date]],"mmmm")</f>
        <v>March</v>
      </c>
      <c r="E1111" s="2" t="str">
        <f>TEXT(Sales_Data[[#This Row],[Date]],"dddd")</f>
        <v>Monday</v>
      </c>
      <c r="F1111" t="s">
        <v>1202</v>
      </c>
      <c r="G1111">
        <v>1</v>
      </c>
      <c r="H1111" s="3">
        <v>2204.37</v>
      </c>
      <c r="I1111" t="s">
        <v>20</v>
      </c>
      <c r="J1111" t="str">
        <f>INDEX(Location[State],MATCH(Sales_Data[[#This Row],[Zip]],Location[Zip],0))</f>
        <v>Manitoba</v>
      </c>
      <c r="K1111" t="str">
        <f>INDEX(Product[Product Name],MATCH(Sales_Data[[#This Row],[ProductID]],Product[ProductID],0))</f>
        <v>Currus RS-06</v>
      </c>
      <c r="L1111">
        <f>1/COUNTIFS(Sales_Data[Product Name],Sales_Data[[#This Row],[Product Name]])</f>
        <v>0.5</v>
      </c>
      <c r="M1111" t="str">
        <f>INDEX(Product[Category],MATCH(Sales_Data[[#This Row],[ProductID]],Product[ProductID],0))</f>
        <v>Rural</v>
      </c>
      <c r="N1111" t="str">
        <f>INDEX(Product[Segment],MATCH(Sales_Data[[#This Row],[ProductID]],Product[ProductID],0))</f>
        <v>Select</v>
      </c>
      <c r="O1111">
        <f>INDEX(Product[ManufacturerID],MATCH(Sales_Data[[#This Row],[ProductID]],Product[ProductID],0))</f>
        <v>4</v>
      </c>
      <c r="P1111" s="5" t="str">
        <f>INDEX(Manufacturer[Manufacturer Name],MATCH(Sales_Data[[#This Row],[Manufacturer ID]],Manufacturer[ManufacturerID],0))</f>
        <v>Currus</v>
      </c>
      <c r="Q1111" s="5">
        <f>1/COUNTIFS(Sales_Data[Manufacturer Name],Sales_Data[[#This Row],[Manufacturer Name]])</f>
        <v>1.1764705882352941E-2</v>
      </c>
    </row>
    <row r="1112" spans="1:17" x14ac:dyDescent="0.25">
      <c r="A1112">
        <v>1991</v>
      </c>
      <c r="B1112" s="2">
        <v>42059</v>
      </c>
      <c r="C1112" s="2" t="str">
        <f>TEXT(Sales_Data[[#This Row],[Date]],"yyyy")</f>
        <v>2015</v>
      </c>
      <c r="D1112" s="2" t="str">
        <f>TEXT(Sales_Data[[#This Row],[Date]],"mmmm")</f>
        <v>February</v>
      </c>
      <c r="E1112" s="2" t="str">
        <f>TEXT(Sales_Data[[#This Row],[Date]],"dddd")</f>
        <v>Tuesday</v>
      </c>
      <c r="F1112" t="s">
        <v>1560</v>
      </c>
      <c r="G1112">
        <v>1</v>
      </c>
      <c r="H1112" s="3">
        <v>3842.37</v>
      </c>
      <c r="I1112" t="s">
        <v>20</v>
      </c>
      <c r="J1112" t="str">
        <f>INDEX(Location[State],MATCH(Sales_Data[[#This Row],[Zip]],Location[Zip],0))</f>
        <v>British Columbia</v>
      </c>
      <c r="K1112" t="str">
        <f>INDEX(Product[Product Name],MATCH(Sales_Data[[#This Row],[ProductID]],Product[ProductID],0))</f>
        <v>Currus RS-10</v>
      </c>
      <c r="L1112">
        <f>1/COUNTIFS(Sales_Data[Product Name],Sales_Data[[#This Row],[Product Name]])</f>
        <v>1</v>
      </c>
      <c r="M1112" t="str">
        <f>INDEX(Product[Category],MATCH(Sales_Data[[#This Row],[ProductID]],Product[ProductID],0))</f>
        <v>Rural</v>
      </c>
      <c r="N1112" t="str">
        <f>INDEX(Product[Segment],MATCH(Sales_Data[[#This Row],[ProductID]],Product[ProductID],0))</f>
        <v>Select</v>
      </c>
      <c r="O1112">
        <f>INDEX(Product[ManufacturerID],MATCH(Sales_Data[[#This Row],[ProductID]],Product[ProductID],0))</f>
        <v>4</v>
      </c>
      <c r="P1112" s="5" t="str">
        <f>INDEX(Manufacturer[Manufacturer Name],MATCH(Sales_Data[[#This Row],[Manufacturer ID]],Manufacturer[ManufacturerID],0))</f>
        <v>Currus</v>
      </c>
      <c r="Q1112" s="5">
        <f>1/COUNTIFS(Sales_Data[Manufacturer Name],Sales_Data[[#This Row],[Manufacturer Name]])</f>
        <v>1.1764705882352941E-2</v>
      </c>
    </row>
    <row r="1113" spans="1:17" x14ac:dyDescent="0.25">
      <c r="A1113">
        <v>1995</v>
      </c>
      <c r="B1113" s="2">
        <v>42065</v>
      </c>
      <c r="C1113" s="2" t="str">
        <f>TEXT(Sales_Data[[#This Row],[Date]],"yyyy")</f>
        <v>2015</v>
      </c>
      <c r="D1113" s="2" t="str">
        <f>TEXT(Sales_Data[[#This Row],[Date]],"mmmm")</f>
        <v>March</v>
      </c>
      <c r="E1113" s="2" t="str">
        <f>TEXT(Sales_Data[[#This Row],[Date]],"dddd")</f>
        <v>Monday</v>
      </c>
      <c r="F1113" t="s">
        <v>972</v>
      </c>
      <c r="G1113">
        <v>1</v>
      </c>
      <c r="H1113" s="3">
        <v>5354.37</v>
      </c>
      <c r="I1113" t="s">
        <v>20</v>
      </c>
      <c r="J1113" t="str">
        <f>INDEX(Location[State],MATCH(Sales_Data[[#This Row],[Zip]],Location[Zip],0))</f>
        <v>Ontario</v>
      </c>
      <c r="K1113" t="str">
        <f>INDEX(Product[Product Name],MATCH(Sales_Data[[#This Row],[ProductID]],Product[ProductID],0))</f>
        <v>Currus UM-02</v>
      </c>
      <c r="L1113">
        <f>1/COUNTIFS(Sales_Data[Product Name],Sales_Data[[#This Row],[Product Name]])</f>
        <v>0.2</v>
      </c>
      <c r="M1113" t="str">
        <f>INDEX(Product[Category],MATCH(Sales_Data[[#This Row],[ProductID]],Product[ProductID],0))</f>
        <v>Urban</v>
      </c>
      <c r="N1113" t="str">
        <f>INDEX(Product[Segment],MATCH(Sales_Data[[#This Row],[ProductID]],Product[ProductID],0))</f>
        <v>Moderation</v>
      </c>
      <c r="O1113">
        <f>INDEX(Product[ManufacturerID],MATCH(Sales_Data[[#This Row],[ProductID]],Product[ProductID],0))</f>
        <v>4</v>
      </c>
      <c r="P1113" s="5" t="str">
        <f>INDEX(Manufacturer[Manufacturer Name],MATCH(Sales_Data[[#This Row],[Manufacturer ID]],Manufacturer[ManufacturerID],0))</f>
        <v>Currus</v>
      </c>
      <c r="Q1113" s="5">
        <f>1/COUNTIFS(Sales_Data[Manufacturer Name],Sales_Data[[#This Row],[Manufacturer Name]])</f>
        <v>1.1764705882352941E-2</v>
      </c>
    </row>
    <row r="1114" spans="1:17" x14ac:dyDescent="0.25">
      <c r="A1114">
        <v>1995</v>
      </c>
      <c r="B1114" s="2">
        <v>42135</v>
      </c>
      <c r="C1114" s="2" t="str">
        <f>TEXT(Sales_Data[[#This Row],[Date]],"yyyy")</f>
        <v>2015</v>
      </c>
      <c r="D1114" s="2" t="str">
        <f>TEXT(Sales_Data[[#This Row],[Date]],"mmmm")</f>
        <v>May</v>
      </c>
      <c r="E1114" s="2" t="str">
        <f>TEXT(Sales_Data[[#This Row],[Date]],"dddd")</f>
        <v>Monday</v>
      </c>
      <c r="F1114" t="s">
        <v>969</v>
      </c>
      <c r="G1114">
        <v>1</v>
      </c>
      <c r="H1114" s="3">
        <v>5354.37</v>
      </c>
      <c r="I1114" t="s">
        <v>20</v>
      </c>
      <c r="J1114" t="str">
        <f>INDEX(Location[State],MATCH(Sales_Data[[#This Row],[Zip]],Location[Zip],0))</f>
        <v>Ontario</v>
      </c>
      <c r="K1114" t="str">
        <f>INDEX(Product[Product Name],MATCH(Sales_Data[[#This Row],[ProductID]],Product[ProductID],0))</f>
        <v>Currus UM-02</v>
      </c>
      <c r="L1114">
        <f>1/COUNTIFS(Sales_Data[Product Name],Sales_Data[[#This Row],[Product Name]])</f>
        <v>0.2</v>
      </c>
      <c r="M1114" t="str">
        <f>INDEX(Product[Category],MATCH(Sales_Data[[#This Row],[ProductID]],Product[ProductID],0))</f>
        <v>Urban</v>
      </c>
      <c r="N1114" t="str">
        <f>INDEX(Product[Segment],MATCH(Sales_Data[[#This Row],[ProductID]],Product[ProductID],0))</f>
        <v>Moderation</v>
      </c>
      <c r="O1114">
        <f>INDEX(Product[ManufacturerID],MATCH(Sales_Data[[#This Row],[ProductID]],Product[ProductID],0))</f>
        <v>4</v>
      </c>
      <c r="P1114" s="5" t="str">
        <f>INDEX(Manufacturer[Manufacturer Name],MATCH(Sales_Data[[#This Row],[Manufacturer ID]],Manufacturer[ManufacturerID],0))</f>
        <v>Currus</v>
      </c>
      <c r="Q1114" s="5">
        <f>1/COUNTIFS(Sales_Data[Manufacturer Name],Sales_Data[[#This Row],[Manufacturer Name]])</f>
        <v>1.1764705882352941E-2</v>
      </c>
    </row>
    <row r="1115" spans="1:17" x14ac:dyDescent="0.25">
      <c r="A1115">
        <v>1995</v>
      </c>
      <c r="B1115" s="2">
        <v>42124</v>
      </c>
      <c r="C1115" s="2" t="str">
        <f>TEXT(Sales_Data[[#This Row],[Date]],"yyyy")</f>
        <v>2015</v>
      </c>
      <c r="D1115" s="2" t="str">
        <f>TEXT(Sales_Data[[#This Row],[Date]],"mmmm")</f>
        <v>April</v>
      </c>
      <c r="E1115" s="2" t="str">
        <f>TEXT(Sales_Data[[#This Row],[Date]],"dddd")</f>
        <v>Thursday</v>
      </c>
      <c r="F1115" t="s">
        <v>1401</v>
      </c>
      <c r="G1115">
        <v>1</v>
      </c>
      <c r="H1115" s="3">
        <v>5354.37</v>
      </c>
      <c r="I1115" t="s">
        <v>20</v>
      </c>
      <c r="J1115" t="str">
        <f>INDEX(Location[State],MATCH(Sales_Data[[#This Row],[Zip]],Location[Zip],0))</f>
        <v>Alberta</v>
      </c>
      <c r="K1115" t="str">
        <f>INDEX(Product[Product Name],MATCH(Sales_Data[[#This Row],[ProductID]],Product[ProductID],0))</f>
        <v>Currus UM-02</v>
      </c>
      <c r="L1115">
        <f>1/COUNTIFS(Sales_Data[Product Name],Sales_Data[[#This Row],[Product Name]])</f>
        <v>0.2</v>
      </c>
      <c r="M1115" t="str">
        <f>INDEX(Product[Category],MATCH(Sales_Data[[#This Row],[ProductID]],Product[ProductID],0))</f>
        <v>Urban</v>
      </c>
      <c r="N1115" t="str">
        <f>INDEX(Product[Segment],MATCH(Sales_Data[[#This Row],[ProductID]],Product[ProductID],0))</f>
        <v>Moderation</v>
      </c>
      <c r="O1115">
        <f>INDEX(Product[ManufacturerID],MATCH(Sales_Data[[#This Row],[ProductID]],Product[ProductID],0))</f>
        <v>4</v>
      </c>
      <c r="P1115" s="5" t="str">
        <f>INDEX(Manufacturer[Manufacturer Name],MATCH(Sales_Data[[#This Row],[Manufacturer ID]],Manufacturer[ManufacturerID],0))</f>
        <v>Currus</v>
      </c>
      <c r="Q1115" s="5">
        <f>1/COUNTIFS(Sales_Data[Manufacturer Name],Sales_Data[[#This Row],[Manufacturer Name]])</f>
        <v>1.1764705882352941E-2</v>
      </c>
    </row>
    <row r="1116" spans="1:17" x14ac:dyDescent="0.25">
      <c r="A1116">
        <v>1995</v>
      </c>
      <c r="B1116" s="2">
        <v>42138</v>
      </c>
      <c r="C1116" s="2" t="str">
        <f>TEXT(Sales_Data[[#This Row],[Date]],"yyyy")</f>
        <v>2015</v>
      </c>
      <c r="D1116" s="2" t="str">
        <f>TEXT(Sales_Data[[#This Row],[Date]],"mmmm")</f>
        <v>May</v>
      </c>
      <c r="E1116" s="2" t="str">
        <f>TEXT(Sales_Data[[#This Row],[Date]],"dddd")</f>
        <v>Thursday</v>
      </c>
      <c r="F1116" t="s">
        <v>391</v>
      </c>
      <c r="G1116">
        <v>1</v>
      </c>
      <c r="H1116" s="3">
        <v>5354.37</v>
      </c>
      <c r="I1116" t="s">
        <v>20</v>
      </c>
      <c r="J1116" t="str">
        <f>INDEX(Location[State],MATCH(Sales_Data[[#This Row],[Zip]],Location[Zip],0))</f>
        <v>Quebec</v>
      </c>
      <c r="K1116" t="str">
        <f>INDEX(Product[Product Name],MATCH(Sales_Data[[#This Row],[ProductID]],Product[ProductID],0))</f>
        <v>Currus UM-02</v>
      </c>
      <c r="L1116">
        <f>1/COUNTIFS(Sales_Data[Product Name],Sales_Data[[#This Row],[Product Name]])</f>
        <v>0.2</v>
      </c>
      <c r="M1116" t="str">
        <f>INDEX(Product[Category],MATCH(Sales_Data[[#This Row],[ProductID]],Product[ProductID],0))</f>
        <v>Urban</v>
      </c>
      <c r="N1116" t="str">
        <f>INDEX(Product[Segment],MATCH(Sales_Data[[#This Row],[ProductID]],Product[ProductID],0))</f>
        <v>Moderation</v>
      </c>
      <c r="O1116">
        <f>INDEX(Product[ManufacturerID],MATCH(Sales_Data[[#This Row],[ProductID]],Product[ProductID],0))</f>
        <v>4</v>
      </c>
      <c r="P1116" s="5" t="str">
        <f>INDEX(Manufacturer[Manufacturer Name],MATCH(Sales_Data[[#This Row],[Manufacturer ID]],Manufacturer[ManufacturerID],0))</f>
        <v>Currus</v>
      </c>
      <c r="Q1116" s="5">
        <f>1/COUNTIFS(Sales_Data[Manufacturer Name],Sales_Data[[#This Row],[Manufacturer Name]])</f>
        <v>1.1764705882352941E-2</v>
      </c>
    </row>
    <row r="1117" spans="1:17" x14ac:dyDescent="0.25">
      <c r="A1117">
        <v>1995</v>
      </c>
      <c r="B1117" s="2">
        <v>42085</v>
      </c>
      <c r="C1117" s="2" t="str">
        <f>TEXT(Sales_Data[[#This Row],[Date]],"yyyy")</f>
        <v>2015</v>
      </c>
      <c r="D1117" s="2" t="str">
        <f>TEXT(Sales_Data[[#This Row],[Date]],"mmmm")</f>
        <v>March</v>
      </c>
      <c r="E1117" s="2" t="str">
        <f>TEXT(Sales_Data[[#This Row],[Date]],"dddd")</f>
        <v>Sunday</v>
      </c>
      <c r="F1117" t="s">
        <v>1563</v>
      </c>
      <c r="G1117">
        <v>1</v>
      </c>
      <c r="H1117" s="3">
        <v>5354.37</v>
      </c>
      <c r="I1117" t="s">
        <v>20</v>
      </c>
      <c r="J1117" t="str">
        <f>INDEX(Location[State],MATCH(Sales_Data[[#This Row],[Zip]],Location[Zip],0))</f>
        <v>British Columbia</v>
      </c>
      <c r="K1117" t="str">
        <f>INDEX(Product[Product Name],MATCH(Sales_Data[[#This Row],[ProductID]],Product[ProductID],0))</f>
        <v>Currus UM-02</v>
      </c>
      <c r="L1117">
        <f>1/COUNTIFS(Sales_Data[Product Name],Sales_Data[[#This Row],[Product Name]])</f>
        <v>0.2</v>
      </c>
      <c r="M1117" t="str">
        <f>INDEX(Product[Category],MATCH(Sales_Data[[#This Row],[ProductID]],Product[ProductID],0))</f>
        <v>Urban</v>
      </c>
      <c r="N1117" t="str">
        <f>INDEX(Product[Segment],MATCH(Sales_Data[[#This Row],[ProductID]],Product[ProductID],0))</f>
        <v>Moderation</v>
      </c>
      <c r="O1117">
        <f>INDEX(Product[ManufacturerID],MATCH(Sales_Data[[#This Row],[ProductID]],Product[ProductID],0))</f>
        <v>4</v>
      </c>
      <c r="P1117" s="5" t="str">
        <f>INDEX(Manufacturer[Manufacturer Name],MATCH(Sales_Data[[#This Row],[Manufacturer ID]],Manufacturer[ManufacturerID],0))</f>
        <v>Currus</v>
      </c>
      <c r="Q1117" s="5">
        <f>1/COUNTIFS(Sales_Data[Manufacturer Name],Sales_Data[[#This Row],[Manufacturer Name]])</f>
        <v>1.1764705882352941E-2</v>
      </c>
    </row>
    <row r="1118" spans="1:17" x14ac:dyDescent="0.25">
      <c r="A1118">
        <v>1999</v>
      </c>
      <c r="B1118" s="2">
        <v>42064</v>
      </c>
      <c r="C1118" s="2" t="str">
        <f>TEXT(Sales_Data[[#This Row],[Date]],"yyyy")</f>
        <v>2015</v>
      </c>
      <c r="D1118" s="2" t="str">
        <f>TEXT(Sales_Data[[#This Row],[Date]],"mmmm")</f>
        <v>March</v>
      </c>
      <c r="E1118" s="2" t="str">
        <f>TEXT(Sales_Data[[#This Row],[Date]],"dddd")</f>
        <v>Sunday</v>
      </c>
      <c r="F1118" t="s">
        <v>1400</v>
      </c>
      <c r="G1118">
        <v>1</v>
      </c>
      <c r="H1118" s="3">
        <v>8126.37</v>
      </c>
      <c r="I1118" t="s">
        <v>20</v>
      </c>
      <c r="J1118" t="str">
        <f>INDEX(Location[State],MATCH(Sales_Data[[#This Row],[Zip]],Location[Zip],0))</f>
        <v>Alberta</v>
      </c>
      <c r="K1118" t="str">
        <f>INDEX(Product[Product Name],MATCH(Sales_Data[[#This Row],[ProductID]],Product[ProductID],0))</f>
        <v>Currus UR-02</v>
      </c>
      <c r="L1118">
        <f>1/COUNTIFS(Sales_Data[Product Name],Sales_Data[[#This Row],[Product Name]])</f>
        <v>0.5</v>
      </c>
      <c r="M1118" t="str">
        <f>INDEX(Product[Category],MATCH(Sales_Data[[#This Row],[ProductID]],Product[ProductID],0))</f>
        <v>Urban</v>
      </c>
      <c r="N1118" t="str">
        <f>INDEX(Product[Segment],MATCH(Sales_Data[[#This Row],[ProductID]],Product[ProductID],0))</f>
        <v>Regular</v>
      </c>
      <c r="O1118">
        <f>INDEX(Product[ManufacturerID],MATCH(Sales_Data[[#This Row],[ProductID]],Product[ProductID],0))</f>
        <v>4</v>
      </c>
      <c r="P1118" s="5" t="str">
        <f>INDEX(Manufacturer[Manufacturer Name],MATCH(Sales_Data[[#This Row],[Manufacturer ID]],Manufacturer[ManufacturerID],0))</f>
        <v>Currus</v>
      </c>
      <c r="Q1118" s="5">
        <f>1/COUNTIFS(Sales_Data[Manufacturer Name],Sales_Data[[#This Row],[Manufacturer Name]])</f>
        <v>1.1764705882352941E-2</v>
      </c>
    </row>
    <row r="1119" spans="1:17" x14ac:dyDescent="0.25">
      <c r="A1119">
        <v>1999</v>
      </c>
      <c r="B1119" s="2">
        <v>42155</v>
      </c>
      <c r="C1119" s="2" t="str">
        <f>TEXT(Sales_Data[[#This Row],[Date]],"yyyy")</f>
        <v>2015</v>
      </c>
      <c r="D1119" s="2" t="str">
        <f>TEXT(Sales_Data[[#This Row],[Date]],"mmmm")</f>
        <v>May</v>
      </c>
      <c r="E1119" s="2" t="str">
        <f>TEXT(Sales_Data[[#This Row],[Date]],"dddd")</f>
        <v>Sunday</v>
      </c>
      <c r="F1119" t="s">
        <v>1202</v>
      </c>
      <c r="G1119">
        <v>1</v>
      </c>
      <c r="H1119" s="3">
        <v>8126.37</v>
      </c>
      <c r="I1119" t="s">
        <v>20</v>
      </c>
      <c r="J1119" t="str">
        <f>INDEX(Location[State],MATCH(Sales_Data[[#This Row],[Zip]],Location[Zip],0))</f>
        <v>Manitoba</v>
      </c>
      <c r="K1119" t="str">
        <f>INDEX(Product[Product Name],MATCH(Sales_Data[[#This Row],[ProductID]],Product[ProductID],0))</f>
        <v>Currus UR-02</v>
      </c>
      <c r="L1119">
        <f>1/COUNTIFS(Sales_Data[Product Name],Sales_Data[[#This Row],[Product Name]])</f>
        <v>0.5</v>
      </c>
      <c r="M1119" t="str">
        <f>INDEX(Product[Category],MATCH(Sales_Data[[#This Row],[ProductID]],Product[ProductID],0))</f>
        <v>Urban</v>
      </c>
      <c r="N1119" t="str">
        <f>INDEX(Product[Segment],MATCH(Sales_Data[[#This Row],[ProductID]],Product[ProductID],0))</f>
        <v>Regular</v>
      </c>
      <c r="O1119">
        <f>INDEX(Product[ManufacturerID],MATCH(Sales_Data[[#This Row],[ProductID]],Product[ProductID],0))</f>
        <v>4</v>
      </c>
      <c r="P1119" s="5" t="str">
        <f>INDEX(Manufacturer[Manufacturer Name],MATCH(Sales_Data[[#This Row],[Manufacturer ID]],Manufacturer[ManufacturerID],0))</f>
        <v>Currus</v>
      </c>
      <c r="Q1119" s="5">
        <f>1/COUNTIFS(Sales_Data[Manufacturer Name],Sales_Data[[#This Row],[Manufacturer Name]])</f>
        <v>1.1764705882352941E-2</v>
      </c>
    </row>
    <row r="1120" spans="1:17" x14ac:dyDescent="0.25">
      <c r="A1120">
        <v>2015</v>
      </c>
      <c r="B1120" s="2">
        <v>42152</v>
      </c>
      <c r="C1120" s="2" t="str">
        <f>TEXT(Sales_Data[[#This Row],[Date]],"yyyy")</f>
        <v>2015</v>
      </c>
      <c r="D1120" s="2" t="str">
        <f>TEXT(Sales_Data[[#This Row],[Date]],"mmmm")</f>
        <v>May</v>
      </c>
      <c r="E1120" s="2" t="str">
        <f>TEXT(Sales_Data[[#This Row],[Date]],"dddd")</f>
        <v>Thursday</v>
      </c>
      <c r="F1120" t="s">
        <v>1398</v>
      </c>
      <c r="G1120">
        <v>1</v>
      </c>
      <c r="H1120" s="3">
        <v>4094.37</v>
      </c>
      <c r="I1120" t="s">
        <v>20</v>
      </c>
      <c r="J1120" t="str">
        <f>INDEX(Location[State],MATCH(Sales_Data[[#This Row],[Zip]],Location[Zip],0))</f>
        <v>Alberta</v>
      </c>
      <c r="K1120" t="str">
        <f>INDEX(Product[Product Name],MATCH(Sales_Data[[#This Row],[ProductID]],Product[ProductID],0))</f>
        <v>Currus UR-18</v>
      </c>
      <c r="L1120">
        <f>1/COUNTIFS(Sales_Data[Product Name],Sales_Data[[#This Row],[Product Name]])</f>
        <v>0.5</v>
      </c>
      <c r="M1120" t="str">
        <f>INDEX(Product[Category],MATCH(Sales_Data[[#This Row],[ProductID]],Product[ProductID],0))</f>
        <v>Urban</v>
      </c>
      <c r="N1120" t="str">
        <f>INDEX(Product[Segment],MATCH(Sales_Data[[#This Row],[ProductID]],Product[ProductID],0))</f>
        <v>Regular</v>
      </c>
      <c r="O1120">
        <f>INDEX(Product[ManufacturerID],MATCH(Sales_Data[[#This Row],[ProductID]],Product[ProductID],0))</f>
        <v>4</v>
      </c>
      <c r="P1120" s="5" t="str">
        <f>INDEX(Manufacturer[Manufacturer Name],MATCH(Sales_Data[[#This Row],[Manufacturer ID]],Manufacturer[ManufacturerID],0))</f>
        <v>Currus</v>
      </c>
      <c r="Q1120" s="5">
        <f>1/COUNTIFS(Sales_Data[Manufacturer Name],Sales_Data[[#This Row],[Manufacturer Name]])</f>
        <v>1.1764705882352941E-2</v>
      </c>
    </row>
    <row r="1121" spans="1:17" x14ac:dyDescent="0.25">
      <c r="A1121">
        <v>2015</v>
      </c>
      <c r="B1121" s="2">
        <v>42163</v>
      </c>
      <c r="C1121" s="2" t="str">
        <f>TEXT(Sales_Data[[#This Row],[Date]],"yyyy")</f>
        <v>2015</v>
      </c>
      <c r="D1121" s="2" t="str">
        <f>TEXT(Sales_Data[[#This Row],[Date]],"mmmm")</f>
        <v>June</v>
      </c>
      <c r="E1121" s="2" t="str">
        <f>TEXT(Sales_Data[[#This Row],[Date]],"dddd")</f>
        <v>Monday</v>
      </c>
      <c r="F1121" t="s">
        <v>984</v>
      </c>
      <c r="G1121">
        <v>1</v>
      </c>
      <c r="H1121" s="3">
        <v>4094.37</v>
      </c>
      <c r="I1121" t="s">
        <v>20</v>
      </c>
      <c r="J1121" t="str">
        <f>INDEX(Location[State],MATCH(Sales_Data[[#This Row],[Zip]],Location[Zip],0))</f>
        <v>Ontario</v>
      </c>
      <c r="K1121" t="str">
        <f>INDEX(Product[Product Name],MATCH(Sales_Data[[#This Row],[ProductID]],Product[ProductID],0))</f>
        <v>Currus UR-18</v>
      </c>
      <c r="L1121">
        <f>1/COUNTIFS(Sales_Data[Product Name],Sales_Data[[#This Row],[Product Name]])</f>
        <v>0.5</v>
      </c>
      <c r="M1121" t="str">
        <f>INDEX(Product[Category],MATCH(Sales_Data[[#This Row],[ProductID]],Product[ProductID],0))</f>
        <v>Urban</v>
      </c>
      <c r="N1121" t="str">
        <f>INDEX(Product[Segment],MATCH(Sales_Data[[#This Row],[ProductID]],Product[ProductID],0))</f>
        <v>Regular</v>
      </c>
      <c r="O1121">
        <f>INDEX(Product[ManufacturerID],MATCH(Sales_Data[[#This Row],[ProductID]],Product[ProductID],0))</f>
        <v>4</v>
      </c>
      <c r="P1121" s="5" t="str">
        <f>INDEX(Manufacturer[Manufacturer Name],MATCH(Sales_Data[[#This Row],[Manufacturer ID]],Manufacturer[ManufacturerID],0))</f>
        <v>Currus</v>
      </c>
      <c r="Q1121" s="5">
        <f>1/COUNTIFS(Sales_Data[Manufacturer Name],Sales_Data[[#This Row],[Manufacturer Name]])</f>
        <v>1.1764705882352941E-2</v>
      </c>
    </row>
    <row r="1122" spans="1:17" x14ac:dyDescent="0.25">
      <c r="A1122">
        <v>2036</v>
      </c>
      <c r="B1122" s="2">
        <v>42108</v>
      </c>
      <c r="C1122" s="2" t="str">
        <f>TEXT(Sales_Data[[#This Row],[Date]],"yyyy")</f>
        <v>2015</v>
      </c>
      <c r="D1122" s="2" t="str">
        <f>TEXT(Sales_Data[[#This Row],[Date]],"mmmm")</f>
        <v>April</v>
      </c>
      <c r="E1122" s="2" t="str">
        <f>TEXT(Sales_Data[[#This Row],[Date]],"dddd")</f>
        <v>Tuesday</v>
      </c>
      <c r="F1122" t="s">
        <v>1555</v>
      </c>
      <c r="G1122">
        <v>2</v>
      </c>
      <c r="H1122" s="3">
        <v>4408.74</v>
      </c>
      <c r="I1122" t="s">
        <v>20</v>
      </c>
      <c r="J1122" t="str">
        <f>INDEX(Location[State],MATCH(Sales_Data[[#This Row],[Zip]],Location[Zip],0))</f>
        <v>British Columbia</v>
      </c>
      <c r="K1122" t="str">
        <f>INDEX(Product[Product Name],MATCH(Sales_Data[[#This Row],[ProductID]],Product[ProductID],0))</f>
        <v>Currus UR-39</v>
      </c>
      <c r="L1122">
        <f>1/COUNTIFS(Sales_Data[Product Name],Sales_Data[[#This Row],[Product Name]])</f>
        <v>1</v>
      </c>
      <c r="M1122" t="str">
        <f>INDEX(Product[Category],MATCH(Sales_Data[[#This Row],[ProductID]],Product[ProductID],0))</f>
        <v>Urban</v>
      </c>
      <c r="N1122" t="str">
        <f>INDEX(Product[Segment],MATCH(Sales_Data[[#This Row],[ProductID]],Product[ProductID],0))</f>
        <v>Regular</v>
      </c>
      <c r="O1122">
        <f>INDEX(Product[ManufacturerID],MATCH(Sales_Data[[#This Row],[ProductID]],Product[ProductID],0))</f>
        <v>4</v>
      </c>
      <c r="P1122" s="5" t="str">
        <f>INDEX(Manufacturer[Manufacturer Name],MATCH(Sales_Data[[#This Row],[Manufacturer ID]],Manufacturer[ManufacturerID],0))</f>
        <v>Currus</v>
      </c>
      <c r="Q1122" s="5">
        <f>1/COUNTIFS(Sales_Data[Manufacturer Name],Sales_Data[[#This Row],[Manufacturer Name]])</f>
        <v>1.1764705882352941E-2</v>
      </c>
    </row>
    <row r="1123" spans="1:17" x14ac:dyDescent="0.25">
      <c r="A1123">
        <v>2045</v>
      </c>
      <c r="B1123" s="2">
        <v>42180</v>
      </c>
      <c r="C1123" s="2" t="str">
        <f>TEXT(Sales_Data[[#This Row],[Date]],"yyyy")</f>
        <v>2015</v>
      </c>
      <c r="D1123" s="2" t="str">
        <f>TEXT(Sales_Data[[#This Row],[Date]],"mmmm")</f>
        <v>June</v>
      </c>
      <c r="E1123" s="2" t="str">
        <f>TEXT(Sales_Data[[#This Row],[Date]],"dddd")</f>
        <v>Thursday</v>
      </c>
      <c r="F1123" t="s">
        <v>984</v>
      </c>
      <c r="G1123">
        <v>1</v>
      </c>
      <c r="H1123" s="3">
        <v>6173.37</v>
      </c>
      <c r="I1123" t="s">
        <v>20</v>
      </c>
      <c r="J1123" t="str">
        <f>INDEX(Location[State],MATCH(Sales_Data[[#This Row],[Zip]],Location[Zip],0))</f>
        <v>Ontario</v>
      </c>
      <c r="K1123" t="str">
        <f>INDEX(Product[Product Name],MATCH(Sales_Data[[#This Row],[ProductID]],Product[ProductID],0))</f>
        <v>Currus UE-05</v>
      </c>
      <c r="L1123">
        <f>1/COUNTIFS(Sales_Data[Product Name],Sales_Data[[#This Row],[Product Name]])</f>
        <v>0.14285714285714285</v>
      </c>
      <c r="M1123" t="str">
        <f>INDEX(Product[Category],MATCH(Sales_Data[[#This Row],[ProductID]],Product[ProductID],0))</f>
        <v>Urban</v>
      </c>
      <c r="N1123" t="str">
        <f>INDEX(Product[Segment],MATCH(Sales_Data[[#This Row],[ProductID]],Product[ProductID],0))</f>
        <v>Extreme</v>
      </c>
      <c r="O1123">
        <f>INDEX(Product[ManufacturerID],MATCH(Sales_Data[[#This Row],[ProductID]],Product[ProductID],0))</f>
        <v>4</v>
      </c>
      <c r="P1123" s="5" t="str">
        <f>INDEX(Manufacturer[Manufacturer Name],MATCH(Sales_Data[[#This Row],[Manufacturer ID]],Manufacturer[ManufacturerID],0))</f>
        <v>Currus</v>
      </c>
      <c r="Q1123" s="5">
        <f>1/COUNTIFS(Sales_Data[Manufacturer Name],Sales_Data[[#This Row],[Manufacturer Name]])</f>
        <v>1.1764705882352941E-2</v>
      </c>
    </row>
    <row r="1124" spans="1:17" x14ac:dyDescent="0.25">
      <c r="A1124">
        <v>2045</v>
      </c>
      <c r="B1124" s="2">
        <v>42094</v>
      </c>
      <c r="C1124" s="2" t="str">
        <f>TEXT(Sales_Data[[#This Row],[Date]],"yyyy")</f>
        <v>2015</v>
      </c>
      <c r="D1124" s="2" t="str">
        <f>TEXT(Sales_Data[[#This Row],[Date]],"mmmm")</f>
        <v>March</v>
      </c>
      <c r="E1124" s="2" t="str">
        <f>TEXT(Sales_Data[[#This Row],[Date]],"dddd")</f>
        <v>Tuesday</v>
      </c>
      <c r="F1124" t="s">
        <v>1583</v>
      </c>
      <c r="G1124">
        <v>1</v>
      </c>
      <c r="H1124" s="3">
        <v>6173.37</v>
      </c>
      <c r="I1124" t="s">
        <v>20</v>
      </c>
      <c r="J1124" t="str">
        <f>INDEX(Location[State],MATCH(Sales_Data[[#This Row],[Zip]],Location[Zip],0))</f>
        <v>British Columbia</v>
      </c>
      <c r="K1124" t="str">
        <f>INDEX(Product[Product Name],MATCH(Sales_Data[[#This Row],[ProductID]],Product[ProductID],0))</f>
        <v>Currus UE-05</v>
      </c>
      <c r="L1124">
        <f>1/COUNTIFS(Sales_Data[Product Name],Sales_Data[[#This Row],[Product Name]])</f>
        <v>0.14285714285714285</v>
      </c>
      <c r="M1124" t="str">
        <f>INDEX(Product[Category],MATCH(Sales_Data[[#This Row],[ProductID]],Product[ProductID],0))</f>
        <v>Urban</v>
      </c>
      <c r="N1124" t="str">
        <f>INDEX(Product[Segment],MATCH(Sales_Data[[#This Row],[ProductID]],Product[ProductID],0))</f>
        <v>Extreme</v>
      </c>
      <c r="O1124">
        <f>INDEX(Product[ManufacturerID],MATCH(Sales_Data[[#This Row],[ProductID]],Product[ProductID],0))</f>
        <v>4</v>
      </c>
      <c r="P1124" s="5" t="str">
        <f>INDEX(Manufacturer[Manufacturer Name],MATCH(Sales_Data[[#This Row],[Manufacturer ID]],Manufacturer[ManufacturerID],0))</f>
        <v>Currus</v>
      </c>
      <c r="Q1124" s="5">
        <f>1/COUNTIFS(Sales_Data[Manufacturer Name],Sales_Data[[#This Row],[Manufacturer Name]])</f>
        <v>1.1764705882352941E-2</v>
      </c>
    </row>
    <row r="1125" spans="1:17" x14ac:dyDescent="0.25">
      <c r="A1125">
        <v>2045</v>
      </c>
      <c r="B1125" s="2">
        <v>42015</v>
      </c>
      <c r="C1125" s="2" t="str">
        <f>TEXT(Sales_Data[[#This Row],[Date]],"yyyy")</f>
        <v>2015</v>
      </c>
      <c r="D1125" s="2" t="str">
        <f>TEXT(Sales_Data[[#This Row],[Date]],"mmmm")</f>
        <v>January</v>
      </c>
      <c r="E1125" s="2" t="str">
        <f>TEXT(Sales_Data[[#This Row],[Date]],"dddd")</f>
        <v>Sunday</v>
      </c>
      <c r="F1125" t="s">
        <v>1578</v>
      </c>
      <c r="G1125">
        <v>1</v>
      </c>
      <c r="H1125" s="3">
        <v>5921.37</v>
      </c>
      <c r="I1125" t="s">
        <v>20</v>
      </c>
      <c r="J1125" t="str">
        <f>INDEX(Location[State],MATCH(Sales_Data[[#This Row],[Zip]],Location[Zip],0))</f>
        <v>British Columbia</v>
      </c>
      <c r="K1125" t="str">
        <f>INDEX(Product[Product Name],MATCH(Sales_Data[[#This Row],[ProductID]],Product[ProductID],0))</f>
        <v>Currus UE-05</v>
      </c>
      <c r="L1125">
        <f>1/COUNTIFS(Sales_Data[Product Name],Sales_Data[[#This Row],[Product Name]])</f>
        <v>0.14285714285714285</v>
      </c>
      <c r="M1125" t="str">
        <f>INDEX(Product[Category],MATCH(Sales_Data[[#This Row],[ProductID]],Product[ProductID],0))</f>
        <v>Urban</v>
      </c>
      <c r="N1125" t="str">
        <f>INDEX(Product[Segment],MATCH(Sales_Data[[#This Row],[ProductID]],Product[ProductID],0))</f>
        <v>Extreme</v>
      </c>
      <c r="O1125">
        <f>INDEX(Product[ManufacturerID],MATCH(Sales_Data[[#This Row],[ProductID]],Product[ProductID],0))</f>
        <v>4</v>
      </c>
      <c r="P1125" s="5" t="str">
        <f>INDEX(Manufacturer[Manufacturer Name],MATCH(Sales_Data[[#This Row],[Manufacturer ID]],Manufacturer[ManufacturerID],0))</f>
        <v>Currus</v>
      </c>
      <c r="Q1125" s="5">
        <f>1/COUNTIFS(Sales_Data[Manufacturer Name],Sales_Data[[#This Row],[Manufacturer Name]])</f>
        <v>1.1764705882352941E-2</v>
      </c>
    </row>
    <row r="1126" spans="1:17" x14ac:dyDescent="0.25">
      <c r="A1126">
        <v>2045</v>
      </c>
      <c r="B1126" s="2">
        <v>42094</v>
      </c>
      <c r="C1126" s="2" t="str">
        <f>TEXT(Sales_Data[[#This Row],[Date]],"yyyy")</f>
        <v>2015</v>
      </c>
      <c r="D1126" s="2" t="str">
        <f>TEXT(Sales_Data[[#This Row],[Date]],"mmmm")</f>
        <v>March</v>
      </c>
      <c r="E1126" s="2" t="str">
        <f>TEXT(Sales_Data[[#This Row],[Date]],"dddd")</f>
        <v>Tuesday</v>
      </c>
      <c r="F1126" t="s">
        <v>1384</v>
      </c>
      <c r="G1126">
        <v>1</v>
      </c>
      <c r="H1126" s="3">
        <v>6173.37</v>
      </c>
      <c r="I1126" t="s">
        <v>20</v>
      </c>
      <c r="J1126" t="str">
        <f>INDEX(Location[State],MATCH(Sales_Data[[#This Row],[Zip]],Location[Zip],0))</f>
        <v>Alberta</v>
      </c>
      <c r="K1126" t="str">
        <f>INDEX(Product[Product Name],MATCH(Sales_Data[[#This Row],[ProductID]],Product[ProductID],0))</f>
        <v>Currus UE-05</v>
      </c>
      <c r="L1126">
        <f>1/COUNTIFS(Sales_Data[Product Name],Sales_Data[[#This Row],[Product Name]])</f>
        <v>0.14285714285714285</v>
      </c>
      <c r="M1126" t="str">
        <f>INDEX(Product[Category],MATCH(Sales_Data[[#This Row],[ProductID]],Product[ProductID],0))</f>
        <v>Urban</v>
      </c>
      <c r="N1126" t="str">
        <f>INDEX(Product[Segment],MATCH(Sales_Data[[#This Row],[ProductID]],Product[ProductID],0))</f>
        <v>Extreme</v>
      </c>
      <c r="O1126">
        <f>INDEX(Product[ManufacturerID],MATCH(Sales_Data[[#This Row],[ProductID]],Product[ProductID],0))</f>
        <v>4</v>
      </c>
      <c r="P1126" s="5" t="str">
        <f>INDEX(Manufacturer[Manufacturer Name],MATCH(Sales_Data[[#This Row],[Manufacturer ID]],Manufacturer[ManufacturerID],0))</f>
        <v>Currus</v>
      </c>
      <c r="Q1126" s="5">
        <f>1/COUNTIFS(Sales_Data[Manufacturer Name],Sales_Data[[#This Row],[Manufacturer Name]])</f>
        <v>1.1764705882352941E-2</v>
      </c>
    </row>
    <row r="1127" spans="1:17" x14ac:dyDescent="0.25">
      <c r="A1127">
        <v>2045</v>
      </c>
      <c r="B1127" s="2">
        <v>42155</v>
      </c>
      <c r="C1127" s="2" t="str">
        <f>TEXT(Sales_Data[[#This Row],[Date]],"yyyy")</f>
        <v>2015</v>
      </c>
      <c r="D1127" s="2" t="str">
        <f>TEXT(Sales_Data[[#This Row],[Date]],"mmmm")</f>
        <v>May</v>
      </c>
      <c r="E1127" s="2" t="str">
        <f>TEXT(Sales_Data[[#This Row],[Date]],"dddd")</f>
        <v>Sunday</v>
      </c>
      <c r="F1127" t="s">
        <v>1384</v>
      </c>
      <c r="G1127">
        <v>1</v>
      </c>
      <c r="H1127" s="3">
        <v>6173.37</v>
      </c>
      <c r="I1127" t="s">
        <v>20</v>
      </c>
      <c r="J1127" t="str">
        <f>INDEX(Location[State],MATCH(Sales_Data[[#This Row],[Zip]],Location[Zip],0))</f>
        <v>Alberta</v>
      </c>
      <c r="K1127" t="str">
        <f>INDEX(Product[Product Name],MATCH(Sales_Data[[#This Row],[ProductID]],Product[ProductID],0))</f>
        <v>Currus UE-05</v>
      </c>
      <c r="L1127">
        <f>1/COUNTIFS(Sales_Data[Product Name],Sales_Data[[#This Row],[Product Name]])</f>
        <v>0.14285714285714285</v>
      </c>
      <c r="M1127" t="str">
        <f>INDEX(Product[Category],MATCH(Sales_Data[[#This Row],[ProductID]],Product[ProductID],0))</f>
        <v>Urban</v>
      </c>
      <c r="N1127" t="str">
        <f>INDEX(Product[Segment],MATCH(Sales_Data[[#This Row],[ProductID]],Product[ProductID],0))</f>
        <v>Extreme</v>
      </c>
      <c r="O1127">
        <f>INDEX(Product[ManufacturerID],MATCH(Sales_Data[[#This Row],[ProductID]],Product[ProductID],0))</f>
        <v>4</v>
      </c>
      <c r="P1127" s="5" t="str">
        <f>INDEX(Manufacturer[Manufacturer Name],MATCH(Sales_Data[[#This Row],[Manufacturer ID]],Manufacturer[ManufacturerID],0))</f>
        <v>Currus</v>
      </c>
      <c r="Q1127" s="5">
        <f>1/COUNTIFS(Sales_Data[Manufacturer Name],Sales_Data[[#This Row],[Manufacturer Name]])</f>
        <v>1.1764705882352941E-2</v>
      </c>
    </row>
    <row r="1128" spans="1:17" x14ac:dyDescent="0.25">
      <c r="A1128">
        <v>2045</v>
      </c>
      <c r="B1128" s="2">
        <v>42108</v>
      </c>
      <c r="C1128" s="2" t="str">
        <f>TEXT(Sales_Data[[#This Row],[Date]],"yyyy")</f>
        <v>2015</v>
      </c>
      <c r="D1128" s="2" t="str">
        <f>TEXT(Sales_Data[[#This Row],[Date]],"mmmm")</f>
        <v>April</v>
      </c>
      <c r="E1128" s="2" t="str">
        <f>TEXT(Sales_Data[[#This Row],[Date]],"dddd")</f>
        <v>Tuesday</v>
      </c>
      <c r="F1128" t="s">
        <v>1378</v>
      </c>
      <c r="G1128">
        <v>1</v>
      </c>
      <c r="H1128" s="3">
        <v>6173.37</v>
      </c>
      <c r="I1128" t="s">
        <v>20</v>
      </c>
      <c r="J1128" t="str">
        <f>INDEX(Location[State],MATCH(Sales_Data[[#This Row],[Zip]],Location[Zip],0))</f>
        <v>Alberta</v>
      </c>
      <c r="K1128" t="str">
        <f>INDEX(Product[Product Name],MATCH(Sales_Data[[#This Row],[ProductID]],Product[ProductID],0))</f>
        <v>Currus UE-05</v>
      </c>
      <c r="L1128">
        <f>1/COUNTIFS(Sales_Data[Product Name],Sales_Data[[#This Row],[Product Name]])</f>
        <v>0.14285714285714285</v>
      </c>
      <c r="M1128" t="str">
        <f>INDEX(Product[Category],MATCH(Sales_Data[[#This Row],[ProductID]],Product[ProductID],0))</f>
        <v>Urban</v>
      </c>
      <c r="N1128" t="str">
        <f>INDEX(Product[Segment],MATCH(Sales_Data[[#This Row],[ProductID]],Product[ProductID],0))</f>
        <v>Extreme</v>
      </c>
      <c r="O1128">
        <f>INDEX(Product[ManufacturerID],MATCH(Sales_Data[[#This Row],[ProductID]],Product[ProductID],0))</f>
        <v>4</v>
      </c>
      <c r="P1128" s="5" t="str">
        <f>INDEX(Manufacturer[Manufacturer Name],MATCH(Sales_Data[[#This Row],[Manufacturer ID]],Manufacturer[ManufacturerID],0))</f>
        <v>Currus</v>
      </c>
      <c r="Q1128" s="5">
        <f>1/COUNTIFS(Sales_Data[Manufacturer Name],Sales_Data[[#This Row],[Manufacturer Name]])</f>
        <v>1.1764705882352941E-2</v>
      </c>
    </row>
    <row r="1129" spans="1:17" x14ac:dyDescent="0.25">
      <c r="A1129">
        <v>2045</v>
      </c>
      <c r="B1129" s="2">
        <v>42124</v>
      </c>
      <c r="C1129" s="2" t="str">
        <f>TEXT(Sales_Data[[#This Row],[Date]],"yyyy")</f>
        <v>2015</v>
      </c>
      <c r="D1129" s="2" t="str">
        <f>TEXT(Sales_Data[[#This Row],[Date]],"mmmm")</f>
        <v>April</v>
      </c>
      <c r="E1129" s="2" t="str">
        <f>TEXT(Sales_Data[[#This Row],[Date]],"dddd")</f>
        <v>Thursday</v>
      </c>
      <c r="F1129" t="s">
        <v>1578</v>
      </c>
      <c r="G1129">
        <v>1</v>
      </c>
      <c r="H1129" s="3">
        <v>6173.37</v>
      </c>
      <c r="I1129" t="s">
        <v>20</v>
      </c>
      <c r="J1129" t="str">
        <f>INDEX(Location[State],MATCH(Sales_Data[[#This Row],[Zip]],Location[Zip],0))</f>
        <v>British Columbia</v>
      </c>
      <c r="K1129" t="str">
        <f>INDEX(Product[Product Name],MATCH(Sales_Data[[#This Row],[ProductID]],Product[ProductID],0))</f>
        <v>Currus UE-05</v>
      </c>
      <c r="L1129">
        <f>1/COUNTIFS(Sales_Data[Product Name],Sales_Data[[#This Row],[Product Name]])</f>
        <v>0.14285714285714285</v>
      </c>
      <c r="M1129" t="str">
        <f>INDEX(Product[Category],MATCH(Sales_Data[[#This Row],[ProductID]],Product[ProductID],0))</f>
        <v>Urban</v>
      </c>
      <c r="N1129" t="str">
        <f>INDEX(Product[Segment],MATCH(Sales_Data[[#This Row],[ProductID]],Product[ProductID],0))</f>
        <v>Extreme</v>
      </c>
      <c r="O1129">
        <f>INDEX(Product[ManufacturerID],MATCH(Sales_Data[[#This Row],[ProductID]],Product[ProductID],0))</f>
        <v>4</v>
      </c>
      <c r="P1129" s="5" t="str">
        <f>INDEX(Manufacturer[Manufacturer Name],MATCH(Sales_Data[[#This Row],[Manufacturer ID]],Manufacturer[ManufacturerID],0))</f>
        <v>Currus</v>
      </c>
      <c r="Q1129" s="5">
        <f>1/COUNTIFS(Sales_Data[Manufacturer Name],Sales_Data[[#This Row],[Manufacturer Name]])</f>
        <v>1.1764705882352941E-2</v>
      </c>
    </row>
    <row r="1130" spans="1:17" x14ac:dyDescent="0.25">
      <c r="A1130">
        <v>2054</v>
      </c>
      <c r="B1130" s="2">
        <v>42094</v>
      </c>
      <c r="C1130" s="2" t="str">
        <f>TEXT(Sales_Data[[#This Row],[Date]],"yyyy")</f>
        <v>2015</v>
      </c>
      <c r="D1130" s="2" t="str">
        <f>TEXT(Sales_Data[[#This Row],[Date]],"mmmm")</f>
        <v>March</v>
      </c>
      <c r="E1130" s="2" t="str">
        <f>TEXT(Sales_Data[[#This Row],[Date]],"dddd")</f>
        <v>Tuesday</v>
      </c>
      <c r="F1130" t="s">
        <v>838</v>
      </c>
      <c r="G1130">
        <v>1</v>
      </c>
      <c r="H1130" s="3">
        <v>7685.37</v>
      </c>
      <c r="I1130" t="s">
        <v>20</v>
      </c>
      <c r="J1130" t="str">
        <f>INDEX(Location[State],MATCH(Sales_Data[[#This Row],[Zip]],Location[Zip],0))</f>
        <v>Ontario</v>
      </c>
      <c r="K1130" t="str">
        <f>INDEX(Product[Product Name],MATCH(Sales_Data[[#This Row],[ProductID]],Product[ProductID],0))</f>
        <v>Currus UE-14</v>
      </c>
      <c r="L1130">
        <f>1/COUNTIFS(Sales_Data[Product Name],Sales_Data[[#This Row],[Product Name]])</f>
        <v>0.2</v>
      </c>
      <c r="M1130" t="str">
        <f>INDEX(Product[Category],MATCH(Sales_Data[[#This Row],[ProductID]],Product[ProductID],0))</f>
        <v>Urban</v>
      </c>
      <c r="N1130" t="str">
        <f>INDEX(Product[Segment],MATCH(Sales_Data[[#This Row],[ProductID]],Product[ProductID],0))</f>
        <v>Extreme</v>
      </c>
      <c r="O1130">
        <f>INDEX(Product[ManufacturerID],MATCH(Sales_Data[[#This Row],[ProductID]],Product[ProductID],0))</f>
        <v>4</v>
      </c>
      <c r="P1130" s="5" t="str">
        <f>INDEX(Manufacturer[Manufacturer Name],MATCH(Sales_Data[[#This Row],[Manufacturer ID]],Manufacturer[ManufacturerID],0))</f>
        <v>Currus</v>
      </c>
      <c r="Q1130" s="5">
        <f>1/COUNTIFS(Sales_Data[Manufacturer Name],Sales_Data[[#This Row],[Manufacturer Name]])</f>
        <v>1.1764705882352941E-2</v>
      </c>
    </row>
    <row r="1131" spans="1:17" x14ac:dyDescent="0.25">
      <c r="A1131">
        <v>2054</v>
      </c>
      <c r="B1131" s="2">
        <v>42065</v>
      </c>
      <c r="C1131" s="2" t="str">
        <f>TEXT(Sales_Data[[#This Row],[Date]],"yyyy")</f>
        <v>2015</v>
      </c>
      <c r="D1131" s="2" t="str">
        <f>TEXT(Sales_Data[[#This Row],[Date]],"mmmm")</f>
        <v>March</v>
      </c>
      <c r="E1131" s="2" t="str">
        <f>TEXT(Sales_Data[[#This Row],[Date]],"dddd")</f>
        <v>Monday</v>
      </c>
      <c r="F1131" t="s">
        <v>1564</v>
      </c>
      <c r="G1131">
        <v>1</v>
      </c>
      <c r="H1131" s="3">
        <v>7685.37</v>
      </c>
      <c r="I1131" t="s">
        <v>20</v>
      </c>
      <c r="J1131" t="str">
        <f>INDEX(Location[State],MATCH(Sales_Data[[#This Row],[Zip]],Location[Zip],0))</f>
        <v>British Columbia</v>
      </c>
      <c r="K1131" t="str">
        <f>INDEX(Product[Product Name],MATCH(Sales_Data[[#This Row],[ProductID]],Product[ProductID],0))</f>
        <v>Currus UE-14</v>
      </c>
      <c r="L1131">
        <f>1/COUNTIFS(Sales_Data[Product Name],Sales_Data[[#This Row],[Product Name]])</f>
        <v>0.2</v>
      </c>
      <c r="M1131" t="str">
        <f>INDEX(Product[Category],MATCH(Sales_Data[[#This Row],[ProductID]],Product[ProductID],0))</f>
        <v>Urban</v>
      </c>
      <c r="N1131" t="str">
        <f>INDEX(Product[Segment],MATCH(Sales_Data[[#This Row],[ProductID]],Product[ProductID],0))</f>
        <v>Extreme</v>
      </c>
      <c r="O1131">
        <f>INDEX(Product[ManufacturerID],MATCH(Sales_Data[[#This Row],[ProductID]],Product[ProductID],0))</f>
        <v>4</v>
      </c>
      <c r="P1131" s="5" t="str">
        <f>INDEX(Manufacturer[Manufacturer Name],MATCH(Sales_Data[[#This Row],[Manufacturer ID]],Manufacturer[ManufacturerID],0))</f>
        <v>Currus</v>
      </c>
      <c r="Q1131" s="5">
        <f>1/COUNTIFS(Sales_Data[Manufacturer Name],Sales_Data[[#This Row],[Manufacturer Name]])</f>
        <v>1.1764705882352941E-2</v>
      </c>
    </row>
    <row r="1132" spans="1:17" x14ac:dyDescent="0.25">
      <c r="A1132">
        <v>2054</v>
      </c>
      <c r="B1132" s="2">
        <v>42092</v>
      </c>
      <c r="C1132" s="2" t="str">
        <f>TEXT(Sales_Data[[#This Row],[Date]],"yyyy")</f>
        <v>2015</v>
      </c>
      <c r="D1132" s="2" t="str">
        <f>TEXT(Sales_Data[[#This Row],[Date]],"mmmm")</f>
        <v>March</v>
      </c>
      <c r="E1132" s="2" t="str">
        <f>TEXT(Sales_Data[[#This Row],[Date]],"dddd")</f>
        <v>Sunday</v>
      </c>
      <c r="F1132" t="s">
        <v>969</v>
      </c>
      <c r="G1132">
        <v>1</v>
      </c>
      <c r="H1132" s="3">
        <v>7244.37</v>
      </c>
      <c r="I1132" t="s">
        <v>20</v>
      </c>
      <c r="J1132" t="str">
        <f>INDEX(Location[State],MATCH(Sales_Data[[#This Row],[Zip]],Location[Zip],0))</f>
        <v>Ontario</v>
      </c>
      <c r="K1132" t="str">
        <f>INDEX(Product[Product Name],MATCH(Sales_Data[[#This Row],[ProductID]],Product[ProductID],0))</f>
        <v>Currus UE-14</v>
      </c>
      <c r="L1132">
        <f>1/COUNTIFS(Sales_Data[Product Name],Sales_Data[[#This Row],[Product Name]])</f>
        <v>0.2</v>
      </c>
      <c r="M1132" t="str">
        <f>INDEX(Product[Category],MATCH(Sales_Data[[#This Row],[ProductID]],Product[ProductID],0))</f>
        <v>Urban</v>
      </c>
      <c r="N1132" t="str">
        <f>INDEX(Product[Segment],MATCH(Sales_Data[[#This Row],[ProductID]],Product[ProductID],0))</f>
        <v>Extreme</v>
      </c>
      <c r="O1132">
        <f>INDEX(Product[ManufacturerID],MATCH(Sales_Data[[#This Row],[ProductID]],Product[ProductID],0))</f>
        <v>4</v>
      </c>
      <c r="P1132" s="5" t="str">
        <f>INDEX(Manufacturer[Manufacturer Name],MATCH(Sales_Data[[#This Row],[Manufacturer ID]],Manufacturer[ManufacturerID],0))</f>
        <v>Currus</v>
      </c>
      <c r="Q1132" s="5">
        <f>1/COUNTIFS(Sales_Data[Manufacturer Name],Sales_Data[[#This Row],[Manufacturer Name]])</f>
        <v>1.1764705882352941E-2</v>
      </c>
    </row>
    <row r="1133" spans="1:17" x14ac:dyDescent="0.25">
      <c r="A1133">
        <v>2054</v>
      </c>
      <c r="B1133" s="2">
        <v>42169</v>
      </c>
      <c r="C1133" s="2" t="str">
        <f>TEXT(Sales_Data[[#This Row],[Date]],"yyyy")</f>
        <v>2015</v>
      </c>
      <c r="D1133" s="2" t="str">
        <f>TEXT(Sales_Data[[#This Row],[Date]],"mmmm")</f>
        <v>June</v>
      </c>
      <c r="E1133" s="2" t="str">
        <f>TEXT(Sales_Data[[#This Row],[Date]],"dddd")</f>
        <v>Sunday</v>
      </c>
      <c r="F1133" t="s">
        <v>1346</v>
      </c>
      <c r="G1133">
        <v>1</v>
      </c>
      <c r="H1133" s="3">
        <v>7685.37</v>
      </c>
      <c r="I1133" t="s">
        <v>20</v>
      </c>
      <c r="J1133" t="str">
        <f>INDEX(Location[State],MATCH(Sales_Data[[#This Row],[Zip]],Location[Zip],0))</f>
        <v>Alberta</v>
      </c>
      <c r="K1133" t="str">
        <f>INDEX(Product[Product Name],MATCH(Sales_Data[[#This Row],[ProductID]],Product[ProductID],0))</f>
        <v>Currus UE-14</v>
      </c>
      <c r="L1133">
        <f>1/COUNTIFS(Sales_Data[Product Name],Sales_Data[[#This Row],[Product Name]])</f>
        <v>0.2</v>
      </c>
      <c r="M1133" t="str">
        <f>INDEX(Product[Category],MATCH(Sales_Data[[#This Row],[ProductID]],Product[ProductID],0))</f>
        <v>Urban</v>
      </c>
      <c r="N1133" t="str">
        <f>INDEX(Product[Segment],MATCH(Sales_Data[[#This Row],[ProductID]],Product[ProductID],0))</f>
        <v>Extreme</v>
      </c>
      <c r="O1133">
        <f>INDEX(Product[ManufacturerID],MATCH(Sales_Data[[#This Row],[ProductID]],Product[ProductID],0))</f>
        <v>4</v>
      </c>
      <c r="P1133" s="5" t="str">
        <f>INDEX(Manufacturer[Manufacturer Name],MATCH(Sales_Data[[#This Row],[Manufacturer ID]],Manufacturer[ManufacturerID],0))</f>
        <v>Currus</v>
      </c>
      <c r="Q1133" s="5">
        <f>1/COUNTIFS(Sales_Data[Manufacturer Name],Sales_Data[[#This Row],[Manufacturer Name]])</f>
        <v>1.1764705882352941E-2</v>
      </c>
    </row>
    <row r="1134" spans="1:17" x14ac:dyDescent="0.25">
      <c r="A1134">
        <v>2054</v>
      </c>
      <c r="B1134" s="2">
        <v>42085</v>
      </c>
      <c r="C1134" s="2" t="str">
        <f>TEXT(Sales_Data[[#This Row],[Date]],"yyyy")</f>
        <v>2015</v>
      </c>
      <c r="D1134" s="2" t="str">
        <f>TEXT(Sales_Data[[#This Row],[Date]],"mmmm")</f>
        <v>March</v>
      </c>
      <c r="E1134" s="2" t="str">
        <f>TEXT(Sales_Data[[#This Row],[Date]],"dddd")</f>
        <v>Sunday</v>
      </c>
      <c r="F1134" t="s">
        <v>391</v>
      </c>
      <c r="G1134">
        <v>1</v>
      </c>
      <c r="H1134" s="3">
        <v>7244.37</v>
      </c>
      <c r="I1134" t="s">
        <v>20</v>
      </c>
      <c r="J1134" t="str">
        <f>INDEX(Location[State],MATCH(Sales_Data[[#This Row],[Zip]],Location[Zip],0))</f>
        <v>Quebec</v>
      </c>
      <c r="K1134" t="str">
        <f>INDEX(Product[Product Name],MATCH(Sales_Data[[#This Row],[ProductID]],Product[ProductID],0))</f>
        <v>Currus UE-14</v>
      </c>
      <c r="L1134">
        <f>1/COUNTIFS(Sales_Data[Product Name],Sales_Data[[#This Row],[Product Name]])</f>
        <v>0.2</v>
      </c>
      <c r="M1134" t="str">
        <f>INDEX(Product[Category],MATCH(Sales_Data[[#This Row],[ProductID]],Product[ProductID],0))</f>
        <v>Urban</v>
      </c>
      <c r="N1134" t="str">
        <f>INDEX(Product[Segment],MATCH(Sales_Data[[#This Row],[ProductID]],Product[ProductID],0))</f>
        <v>Extreme</v>
      </c>
      <c r="O1134">
        <f>INDEX(Product[ManufacturerID],MATCH(Sales_Data[[#This Row],[ProductID]],Product[ProductID],0))</f>
        <v>4</v>
      </c>
      <c r="P1134" s="5" t="str">
        <f>INDEX(Manufacturer[Manufacturer Name],MATCH(Sales_Data[[#This Row],[Manufacturer ID]],Manufacturer[ManufacturerID],0))</f>
        <v>Currus</v>
      </c>
      <c r="Q1134" s="5">
        <f>1/COUNTIFS(Sales_Data[Manufacturer Name],Sales_Data[[#This Row],[Manufacturer Name]])</f>
        <v>1.1764705882352941E-2</v>
      </c>
    </row>
    <row r="1135" spans="1:17" x14ac:dyDescent="0.25">
      <c r="A1135">
        <v>2055</v>
      </c>
      <c r="B1135" s="2">
        <v>42096</v>
      </c>
      <c r="C1135" s="2" t="str">
        <f>TEXT(Sales_Data[[#This Row],[Date]],"yyyy")</f>
        <v>2015</v>
      </c>
      <c r="D1135" s="2" t="str">
        <f>TEXT(Sales_Data[[#This Row],[Date]],"mmmm")</f>
        <v>April</v>
      </c>
      <c r="E1135" s="2" t="str">
        <f>TEXT(Sales_Data[[#This Row],[Date]],"dddd")</f>
        <v>Thursday</v>
      </c>
      <c r="F1135" t="s">
        <v>1230</v>
      </c>
      <c r="G1135">
        <v>1</v>
      </c>
      <c r="H1135" s="3">
        <v>7874.37</v>
      </c>
      <c r="I1135" t="s">
        <v>20</v>
      </c>
      <c r="J1135" t="str">
        <f>INDEX(Location[State],MATCH(Sales_Data[[#This Row],[Zip]],Location[Zip],0))</f>
        <v>Manitoba</v>
      </c>
      <c r="K1135" t="str">
        <f>INDEX(Product[Product Name],MATCH(Sales_Data[[#This Row],[ProductID]],Product[ProductID],0))</f>
        <v>Currus UE-15</v>
      </c>
      <c r="L1135">
        <f>1/COUNTIFS(Sales_Data[Product Name],Sales_Data[[#This Row],[Product Name]])</f>
        <v>5.5555555555555552E-2</v>
      </c>
      <c r="M1135" t="str">
        <f>INDEX(Product[Category],MATCH(Sales_Data[[#This Row],[ProductID]],Product[ProductID],0))</f>
        <v>Urban</v>
      </c>
      <c r="N1135" t="str">
        <f>INDEX(Product[Segment],MATCH(Sales_Data[[#This Row],[ProductID]],Product[ProductID],0))</f>
        <v>Extreme</v>
      </c>
      <c r="O1135">
        <f>INDEX(Product[ManufacturerID],MATCH(Sales_Data[[#This Row],[ProductID]],Product[ProductID],0))</f>
        <v>4</v>
      </c>
      <c r="P1135" s="5" t="str">
        <f>INDEX(Manufacturer[Manufacturer Name],MATCH(Sales_Data[[#This Row],[Manufacturer ID]],Manufacturer[ManufacturerID],0))</f>
        <v>Currus</v>
      </c>
      <c r="Q1135" s="5">
        <f>1/COUNTIFS(Sales_Data[Manufacturer Name],Sales_Data[[#This Row],[Manufacturer Name]])</f>
        <v>1.1764705882352941E-2</v>
      </c>
    </row>
    <row r="1136" spans="1:17" x14ac:dyDescent="0.25">
      <c r="A1136">
        <v>2055</v>
      </c>
      <c r="B1136" s="2">
        <v>42155</v>
      </c>
      <c r="C1136" s="2" t="str">
        <f>TEXT(Sales_Data[[#This Row],[Date]],"yyyy")</f>
        <v>2015</v>
      </c>
      <c r="D1136" s="2" t="str">
        <f>TEXT(Sales_Data[[#This Row],[Date]],"mmmm")</f>
        <v>May</v>
      </c>
      <c r="E1136" s="2" t="str">
        <f>TEXT(Sales_Data[[#This Row],[Date]],"dddd")</f>
        <v>Sunday</v>
      </c>
      <c r="F1136" t="s">
        <v>1400</v>
      </c>
      <c r="G1136">
        <v>1</v>
      </c>
      <c r="H1136" s="3">
        <v>7874.37</v>
      </c>
      <c r="I1136" t="s">
        <v>20</v>
      </c>
      <c r="J1136" t="str">
        <f>INDEX(Location[State],MATCH(Sales_Data[[#This Row],[Zip]],Location[Zip],0))</f>
        <v>Alberta</v>
      </c>
      <c r="K1136" t="str">
        <f>INDEX(Product[Product Name],MATCH(Sales_Data[[#This Row],[ProductID]],Product[ProductID],0))</f>
        <v>Currus UE-15</v>
      </c>
      <c r="L1136">
        <f>1/COUNTIFS(Sales_Data[Product Name],Sales_Data[[#This Row],[Product Name]])</f>
        <v>5.5555555555555552E-2</v>
      </c>
      <c r="M1136" t="str">
        <f>INDEX(Product[Category],MATCH(Sales_Data[[#This Row],[ProductID]],Product[ProductID],0))</f>
        <v>Urban</v>
      </c>
      <c r="N1136" t="str">
        <f>INDEX(Product[Segment],MATCH(Sales_Data[[#This Row],[ProductID]],Product[ProductID],0))</f>
        <v>Extreme</v>
      </c>
      <c r="O1136">
        <f>INDEX(Product[ManufacturerID],MATCH(Sales_Data[[#This Row],[ProductID]],Product[ProductID],0))</f>
        <v>4</v>
      </c>
      <c r="P1136" s="5" t="str">
        <f>INDEX(Manufacturer[Manufacturer Name],MATCH(Sales_Data[[#This Row],[Manufacturer ID]],Manufacturer[ManufacturerID],0))</f>
        <v>Currus</v>
      </c>
      <c r="Q1136" s="5">
        <f>1/COUNTIFS(Sales_Data[Manufacturer Name],Sales_Data[[#This Row],[Manufacturer Name]])</f>
        <v>1.1764705882352941E-2</v>
      </c>
    </row>
    <row r="1137" spans="1:17" x14ac:dyDescent="0.25">
      <c r="A1137">
        <v>2055</v>
      </c>
      <c r="B1137" s="2">
        <v>42078</v>
      </c>
      <c r="C1137" s="2" t="str">
        <f>TEXT(Sales_Data[[#This Row],[Date]],"yyyy")</f>
        <v>2015</v>
      </c>
      <c r="D1137" s="2" t="str">
        <f>TEXT(Sales_Data[[#This Row],[Date]],"mmmm")</f>
        <v>March</v>
      </c>
      <c r="E1137" s="2" t="str">
        <f>TEXT(Sales_Data[[#This Row],[Date]],"dddd")</f>
        <v>Sunday</v>
      </c>
      <c r="F1137" t="s">
        <v>1569</v>
      </c>
      <c r="G1137">
        <v>1</v>
      </c>
      <c r="H1137" s="3">
        <v>7874.37</v>
      </c>
      <c r="I1137" t="s">
        <v>20</v>
      </c>
      <c r="J1137" t="str">
        <f>INDEX(Location[State],MATCH(Sales_Data[[#This Row],[Zip]],Location[Zip],0))</f>
        <v>British Columbia</v>
      </c>
      <c r="K1137" t="str">
        <f>INDEX(Product[Product Name],MATCH(Sales_Data[[#This Row],[ProductID]],Product[ProductID],0))</f>
        <v>Currus UE-15</v>
      </c>
      <c r="L1137">
        <f>1/COUNTIFS(Sales_Data[Product Name],Sales_Data[[#This Row],[Product Name]])</f>
        <v>5.5555555555555552E-2</v>
      </c>
      <c r="M1137" t="str">
        <f>INDEX(Product[Category],MATCH(Sales_Data[[#This Row],[ProductID]],Product[ProductID],0))</f>
        <v>Urban</v>
      </c>
      <c r="N1137" t="str">
        <f>INDEX(Product[Segment],MATCH(Sales_Data[[#This Row],[ProductID]],Product[ProductID],0))</f>
        <v>Extreme</v>
      </c>
      <c r="O1137">
        <f>INDEX(Product[ManufacturerID],MATCH(Sales_Data[[#This Row],[ProductID]],Product[ProductID],0))</f>
        <v>4</v>
      </c>
      <c r="P1137" s="5" t="str">
        <f>INDEX(Manufacturer[Manufacturer Name],MATCH(Sales_Data[[#This Row],[Manufacturer ID]],Manufacturer[ManufacturerID],0))</f>
        <v>Currus</v>
      </c>
      <c r="Q1137" s="5">
        <f>1/COUNTIFS(Sales_Data[Manufacturer Name],Sales_Data[[#This Row],[Manufacturer Name]])</f>
        <v>1.1764705882352941E-2</v>
      </c>
    </row>
    <row r="1138" spans="1:17" x14ac:dyDescent="0.25">
      <c r="A1138">
        <v>2055</v>
      </c>
      <c r="B1138" s="2">
        <v>42043</v>
      </c>
      <c r="C1138" s="2" t="str">
        <f>TEXT(Sales_Data[[#This Row],[Date]],"yyyy")</f>
        <v>2015</v>
      </c>
      <c r="D1138" s="2" t="str">
        <f>TEXT(Sales_Data[[#This Row],[Date]],"mmmm")</f>
        <v>February</v>
      </c>
      <c r="E1138" s="2" t="str">
        <f>TEXT(Sales_Data[[#This Row],[Date]],"dddd")</f>
        <v>Sunday</v>
      </c>
      <c r="F1138" t="s">
        <v>1560</v>
      </c>
      <c r="G1138">
        <v>1</v>
      </c>
      <c r="H1138" s="3">
        <v>7874.37</v>
      </c>
      <c r="I1138" t="s">
        <v>20</v>
      </c>
      <c r="J1138" t="str">
        <f>INDEX(Location[State],MATCH(Sales_Data[[#This Row],[Zip]],Location[Zip],0))</f>
        <v>British Columbia</v>
      </c>
      <c r="K1138" t="str">
        <f>INDEX(Product[Product Name],MATCH(Sales_Data[[#This Row],[ProductID]],Product[ProductID],0))</f>
        <v>Currus UE-15</v>
      </c>
      <c r="L1138">
        <f>1/COUNTIFS(Sales_Data[Product Name],Sales_Data[[#This Row],[Product Name]])</f>
        <v>5.5555555555555552E-2</v>
      </c>
      <c r="M1138" t="str">
        <f>INDEX(Product[Category],MATCH(Sales_Data[[#This Row],[ProductID]],Product[ProductID],0))</f>
        <v>Urban</v>
      </c>
      <c r="N1138" t="str">
        <f>INDEX(Product[Segment],MATCH(Sales_Data[[#This Row],[ProductID]],Product[ProductID],0))</f>
        <v>Extreme</v>
      </c>
      <c r="O1138">
        <f>INDEX(Product[ManufacturerID],MATCH(Sales_Data[[#This Row],[ProductID]],Product[ProductID],0))</f>
        <v>4</v>
      </c>
      <c r="P1138" s="5" t="str">
        <f>INDEX(Manufacturer[Manufacturer Name],MATCH(Sales_Data[[#This Row],[Manufacturer ID]],Manufacturer[ManufacturerID],0))</f>
        <v>Currus</v>
      </c>
      <c r="Q1138" s="5">
        <f>1/COUNTIFS(Sales_Data[Manufacturer Name],Sales_Data[[#This Row],[Manufacturer Name]])</f>
        <v>1.1764705882352941E-2</v>
      </c>
    </row>
    <row r="1139" spans="1:17" x14ac:dyDescent="0.25">
      <c r="A1139">
        <v>2055</v>
      </c>
      <c r="B1139" s="2">
        <v>42103</v>
      </c>
      <c r="C1139" s="2" t="str">
        <f>TEXT(Sales_Data[[#This Row],[Date]],"yyyy")</f>
        <v>2015</v>
      </c>
      <c r="D1139" s="2" t="str">
        <f>TEXT(Sales_Data[[#This Row],[Date]],"mmmm")</f>
        <v>April</v>
      </c>
      <c r="E1139" s="2" t="str">
        <f>TEXT(Sales_Data[[#This Row],[Date]],"dddd")</f>
        <v>Thursday</v>
      </c>
      <c r="F1139" t="s">
        <v>839</v>
      </c>
      <c r="G1139">
        <v>1</v>
      </c>
      <c r="H1139" s="3">
        <v>7874.37</v>
      </c>
      <c r="I1139" t="s">
        <v>20</v>
      </c>
      <c r="J1139" t="str">
        <f>INDEX(Location[State],MATCH(Sales_Data[[#This Row],[Zip]],Location[Zip],0))</f>
        <v>Ontario</v>
      </c>
      <c r="K1139" t="str">
        <f>INDEX(Product[Product Name],MATCH(Sales_Data[[#This Row],[ProductID]],Product[ProductID],0))</f>
        <v>Currus UE-15</v>
      </c>
      <c r="L1139">
        <f>1/COUNTIFS(Sales_Data[Product Name],Sales_Data[[#This Row],[Product Name]])</f>
        <v>5.5555555555555552E-2</v>
      </c>
      <c r="M1139" t="str">
        <f>INDEX(Product[Category],MATCH(Sales_Data[[#This Row],[ProductID]],Product[ProductID],0))</f>
        <v>Urban</v>
      </c>
      <c r="N1139" t="str">
        <f>INDEX(Product[Segment],MATCH(Sales_Data[[#This Row],[ProductID]],Product[ProductID],0))</f>
        <v>Extreme</v>
      </c>
      <c r="O1139">
        <f>INDEX(Product[ManufacturerID],MATCH(Sales_Data[[#This Row],[ProductID]],Product[ProductID],0))</f>
        <v>4</v>
      </c>
      <c r="P1139" s="5" t="str">
        <f>INDEX(Manufacturer[Manufacturer Name],MATCH(Sales_Data[[#This Row],[Manufacturer ID]],Manufacturer[ManufacturerID],0))</f>
        <v>Currus</v>
      </c>
      <c r="Q1139" s="5">
        <f>1/COUNTIFS(Sales_Data[Manufacturer Name],Sales_Data[[#This Row],[Manufacturer Name]])</f>
        <v>1.1764705882352941E-2</v>
      </c>
    </row>
    <row r="1140" spans="1:17" x14ac:dyDescent="0.25">
      <c r="A1140">
        <v>2055</v>
      </c>
      <c r="B1140" s="2">
        <v>42124</v>
      </c>
      <c r="C1140" s="2" t="str">
        <f>TEXT(Sales_Data[[#This Row],[Date]],"yyyy")</f>
        <v>2015</v>
      </c>
      <c r="D1140" s="2" t="str">
        <f>TEXT(Sales_Data[[#This Row],[Date]],"mmmm")</f>
        <v>April</v>
      </c>
      <c r="E1140" s="2" t="str">
        <f>TEXT(Sales_Data[[#This Row],[Date]],"dddd")</f>
        <v>Thursday</v>
      </c>
      <c r="F1140" t="s">
        <v>1602</v>
      </c>
      <c r="G1140">
        <v>1</v>
      </c>
      <c r="H1140" s="3">
        <v>7874.37</v>
      </c>
      <c r="I1140" t="s">
        <v>20</v>
      </c>
      <c r="J1140" t="str">
        <f>INDEX(Location[State],MATCH(Sales_Data[[#This Row],[Zip]],Location[Zip],0))</f>
        <v>British Columbia</v>
      </c>
      <c r="K1140" t="str">
        <f>INDEX(Product[Product Name],MATCH(Sales_Data[[#This Row],[ProductID]],Product[ProductID],0))</f>
        <v>Currus UE-15</v>
      </c>
      <c r="L1140">
        <f>1/COUNTIFS(Sales_Data[Product Name],Sales_Data[[#This Row],[Product Name]])</f>
        <v>5.5555555555555552E-2</v>
      </c>
      <c r="M1140" t="str">
        <f>INDEX(Product[Category],MATCH(Sales_Data[[#This Row],[ProductID]],Product[ProductID],0))</f>
        <v>Urban</v>
      </c>
      <c r="N1140" t="str">
        <f>INDEX(Product[Segment],MATCH(Sales_Data[[#This Row],[ProductID]],Product[ProductID],0))</f>
        <v>Extreme</v>
      </c>
      <c r="O1140">
        <f>INDEX(Product[ManufacturerID],MATCH(Sales_Data[[#This Row],[ProductID]],Product[ProductID],0))</f>
        <v>4</v>
      </c>
      <c r="P1140" s="5" t="str">
        <f>INDEX(Manufacturer[Manufacturer Name],MATCH(Sales_Data[[#This Row],[Manufacturer ID]],Manufacturer[ManufacturerID],0))</f>
        <v>Currus</v>
      </c>
      <c r="Q1140" s="5">
        <f>1/COUNTIFS(Sales_Data[Manufacturer Name],Sales_Data[[#This Row],[Manufacturer Name]])</f>
        <v>1.1764705882352941E-2</v>
      </c>
    </row>
    <row r="1141" spans="1:17" x14ac:dyDescent="0.25">
      <c r="A1141">
        <v>2055</v>
      </c>
      <c r="B1141" s="2">
        <v>42081</v>
      </c>
      <c r="C1141" s="2" t="str">
        <f>TEXT(Sales_Data[[#This Row],[Date]],"yyyy")</f>
        <v>2015</v>
      </c>
      <c r="D1141" s="2" t="str">
        <f>TEXT(Sales_Data[[#This Row],[Date]],"mmmm")</f>
        <v>March</v>
      </c>
      <c r="E1141" s="2" t="str">
        <f>TEXT(Sales_Data[[#This Row],[Date]],"dddd")</f>
        <v>Wednesday</v>
      </c>
      <c r="F1141" t="s">
        <v>1554</v>
      </c>
      <c r="G1141">
        <v>1</v>
      </c>
      <c r="H1141" s="3">
        <v>7874.37</v>
      </c>
      <c r="I1141" t="s">
        <v>20</v>
      </c>
      <c r="J1141" t="str">
        <f>INDEX(Location[State],MATCH(Sales_Data[[#This Row],[Zip]],Location[Zip],0))</f>
        <v>British Columbia</v>
      </c>
      <c r="K1141" t="str">
        <f>INDEX(Product[Product Name],MATCH(Sales_Data[[#This Row],[ProductID]],Product[ProductID],0))</f>
        <v>Currus UE-15</v>
      </c>
      <c r="L1141">
        <f>1/COUNTIFS(Sales_Data[Product Name],Sales_Data[[#This Row],[Product Name]])</f>
        <v>5.5555555555555552E-2</v>
      </c>
      <c r="M1141" t="str">
        <f>INDEX(Product[Category],MATCH(Sales_Data[[#This Row],[ProductID]],Product[ProductID],0))</f>
        <v>Urban</v>
      </c>
      <c r="N1141" t="str">
        <f>INDEX(Product[Segment],MATCH(Sales_Data[[#This Row],[ProductID]],Product[ProductID],0))</f>
        <v>Extreme</v>
      </c>
      <c r="O1141">
        <f>INDEX(Product[ManufacturerID],MATCH(Sales_Data[[#This Row],[ProductID]],Product[ProductID],0))</f>
        <v>4</v>
      </c>
      <c r="P1141" s="5" t="str">
        <f>INDEX(Manufacturer[Manufacturer Name],MATCH(Sales_Data[[#This Row],[Manufacturer ID]],Manufacturer[ManufacturerID],0))</f>
        <v>Currus</v>
      </c>
      <c r="Q1141" s="5">
        <f>1/COUNTIFS(Sales_Data[Manufacturer Name],Sales_Data[[#This Row],[Manufacturer Name]])</f>
        <v>1.1764705882352941E-2</v>
      </c>
    </row>
    <row r="1142" spans="1:17" x14ac:dyDescent="0.25">
      <c r="A1142">
        <v>2055</v>
      </c>
      <c r="B1142" s="2">
        <v>42062</v>
      </c>
      <c r="C1142" s="2" t="str">
        <f>TEXT(Sales_Data[[#This Row],[Date]],"yyyy")</f>
        <v>2015</v>
      </c>
      <c r="D1142" s="2" t="str">
        <f>TEXT(Sales_Data[[#This Row],[Date]],"mmmm")</f>
        <v>February</v>
      </c>
      <c r="E1142" s="2" t="str">
        <f>TEXT(Sales_Data[[#This Row],[Date]],"dddd")</f>
        <v>Friday</v>
      </c>
      <c r="F1142" t="s">
        <v>1577</v>
      </c>
      <c r="G1142">
        <v>1</v>
      </c>
      <c r="H1142" s="3">
        <v>7874.37</v>
      </c>
      <c r="I1142" t="s">
        <v>20</v>
      </c>
      <c r="J1142" t="str">
        <f>INDEX(Location[State],MATCH(Sales_Data[[#This Row],[Zip]],Location[Zip],0))</f>
        <v>British Columbia</v>
      </c>
      <c r="K1142" t="str">
        <f>INDEX(Product[Product Name],MATCH(Sales_Data[[#This Row],[ProductID]],Product[ProductID],0))</f>
        <v>Currus UE-15</v>
      </c>
      <c r="L1142">
        <f>1/COUNTIFS(Sales_Data[Product Name],Sales_Data[[#This Row],[Product Name]])</f>
        <v>5.5555555555555552E-2</v>
      </c>
      <c r="M1142" t="str">
        <f>INDEX(Product[Category],MATCH(Sales_Data[[#This Row],[ProductID]],Product[ProductID],0))</f>
        <v>Urban</v>
      </c>
      <c r="N1142" t="str">
        <f>INDEX(Product[Segment],MATCH(Sales_Data[[#This Row],[ProductID]],Product[ProductID],0))</f>
        <v>Extreme</v>
      </c>
      <c r="O1142">
        <f>INDEX(Product[ManufacturerID],MATCH(Sales_Data[[#This Row],[ProductID]],Product[ProductID],0))</f>
        <v>4</v>
      </c>
      <c r="P1142" s="5" t="str">
        <f>INDEX(Manufacturer[Manufacturer Name],MATCH(Sales_Data[[#This Row],[Manufacturer ID]],Manufacturer[ManufacturerID],0))</f>
        <v>Currus</v>
      </c>
      <c r="Q1142" s="5">
        <f>1/COUNTIFS(Sales_Data[Manufacturer Name],Sales_Data[[#This Row],[Manufacturer Name]])</f>
        <v>1.1764705882352941E-2</v>
      </c>
    </row>
    <row r="1143" spans="1:17" x14ac:dyDescent="0.25">
      <c r="A1143">
        <v>2055</v>
      </c>
      <c r="B1143" s="2">
        <v>42075</v>
      </c>
      <c r="C1143" s="2" t="str">
        <f>TEXT(Sales_Data[[#This Row],[Date]],"yyyy")</f>
        <v>2015</v>
      </c>
      <c r="D1143" s="2" t="str">
        <f>TEXT(Sales_Data[[#This Row],[Date]],"mmmm")</f>
        <v>March</v>
      </c>
      <c r="E1143" s="2" t="str">
        <f>TEXT(Sales_Data[[#This Row],[Date]],"dddd")</f>
        <v>Thursday</v>
      </c>
      <c r="F1143" t="s">
        <v>1564</v>
      </c>
      <c r="G1143">
        <v>1</v>
      </c>
      <c r="H1143" s="3">
        <v>7874.37</v>
      </c>
      <c r="I1143" t="s">
        <v>20</v>
      </c>
      <c r="J1143" t="str">
        <f>INDEX(Location[State],MATCH(Sales_Data[[#This Row],[Zip]],Location[Zip],0))</f>
        <v>British Columbia</v>
      </c>
      <c r="K1143" t="str">
        <f>INDEX(Product[Product Name],MATCH(Sales_Data[[#This Row],[ProductID]],Product[ProductID],0))</f>
        <v>Currus UE-15</v>
      </c>
      <c r="L1143">
        <f>1/COUNTIFS(Sales_Data[Product Name],Sales_Data[[#This Row],[Product Name]])</f>
        <v>5.5555555555555552E-2</v>
      </c>
      <c r="M1143" t="str">
        <f>INDEX(Product[Category],MATCH(Sales_Data[[#This Row],[ProductID]],Product[ProductID],0))</f>
        <v>Urban</v>
      </c>
      <c r="N1143" t="str">
        <f>INDEX(Product[Segment],MATCH(Sales_Data[[#This Row],[ProductID]],Product[ProductID],0))</f>
        <v>Extreme</v>
      </c>
      <c r="O1143">
        <f>INDEX(Product[ManufacturerID],MATCH(Sales_Data[[#This Row],[ProductID]],Product[ProductID],0))</f>
        <v>4</v>
      </c>
      <c r="P1143" s="5" t="str">
        <f>INDEX(Manufacturer[Manufacturer Name],MATCH(Sales_Data[[#This Row],[Manufacturer ID]],Manufacturer[ManufacturerID],0))</f>
        <v>Currus</v>
      </c>
      <c r="Q1143" s="5">
        <f>1/COUNTIFS(Sales_Data[Manufacturer Name],Sales_Data[[#This Row],[Manufacturer Name]])</f>
        <v>1.1764705882352941E-2</v>
      </c>
    </row>
    <row r="1144" spans="1:17" x14ac:dyDescent="0.25">
      <c r="A1144">
        <v>2055</v>
      </c>
      <c r="B1144" s="2">
        <v>42094</v>
      </c>
      <c r="C1144" s="2" t="str">
        <f>TEXT(Sales_Data[[#This Row],[Date]],"yyyy")</f>
        <v>2015</v>
      </c>
      <c r="D1144" s="2" t="str">
        <f>TEXT(Sales_Data[[#This Row],[Date]],"mmmm")</f>
        <v>March</v>
      </c>
      <c r="E1144" s="2" t="str">
        <f>TEXT(Sales_Data[[#This Row],[Date]],"dddd")</f>
        <v>Tuesday</v>
      </c>
      <c r="F1144" t="s">
        <v>1569</v>
      </c>
      <c r="G1144">
        <v>1</v>
      </c>
      <c r="H1144" s="3">
        <v>7874.37</v>
      </c>
      <c r="I1144" t="s">
        <v>20</v>
      </c>
      <c r="J1144" t="str">
        <f>INDEX(Location[State],MATCH(Sales_Data[[#This Row],[Zip]],Location[Zip],0))</f>
        <v>British Columbia</v>
      </c>
      <c r="K1144" t="str">
        <f>INDEX(Product[Product Name],MATCH(Sales_Data[[#This Row],[ProductID]],Product[ProductID],0))</f>
        <v>Currus UE-15</v>
      </c>
      <c r="L1144">
        <f>1/COUNTIFS(Sales_Data[Product Name],Sales_Data[[#This Row],[Product Name]])</f>
        <v>5.5555555555555552E-2</v>
      </c>
      <c r="M1144" t="str">
        <f>INDEX(Product[Category],MATCH(Sales_Data[[#This Row],[ProductID]],Product[ProductID],0))</f>
        <v>Urban</v>
      </c>
      <c r="N1144" t="str">
        <f>INDEX(Product[Segment],MATCH(Sales_Data[[#This Row],[ProductID]],Product[ProductID],0))</f>
        <v>Extreme</v>
      </c>
      <c r="O1144">
        <f>INDEX(Product[ManufacturerID],MATCH(Sales_Data[[#This Row],[ProductID]],Product[ProductID],0))</f>
        <v>4</v>
      </c>
      <c r="P1144" s="5" t="str">
        <f>INDEX(Manufacturer[Manufacturer Name],MATCH(Sales_Data[[#This Row],[Manufacturer ID]],Manufacturer[ManufacturerID],0))</f>
        <v>Currus</v>
      </c>
      <c r="Q1144" s="5">
        <f>1/COUNTIFS(Sales_Data[Manufacturer Name],Sales_Data[[#This Row],[Manufacturer Name]])</f>
        <v>1.1764705882352941E-2</v>
      </c>
    </row>
    <row r="1145" spans="1:17" x14ac:dyDescent="0.25">
      <c r="A1145">
        <v>2055</v>
      </c>
      <c r="B1145" s="2">
        <v>42183</v>
      </c>
      <c r="C1145" s="2" t="str">
        <f>TEXT(Sales_Data[[#This Row],[Date]],"yyyy")</f>
        <v>2015</v>
      </c>
      <c r="D1145" s="2" t="str">
        <f>TEXT(Sales_Data[[#This Row],[Date]],"mmmm")</f>
        <v>June</v>
      </c>
      <c r="E1145" s="2" t="str">
        <f>TEXT(Sales_Data[[#This Row],[Date]],"dddd")</f>
        <v>Sunday</v>
      </c>
      <c r="F1145" t="s">
        <v>1563</v>
      </c>
      <c r="G1145">
        <v>1</v>
      </c>
      <c r="H1145" s="3">
        <v>7874.37</v>
      </c>
      <c r="I1145" t="s">
        <v>20</v>
      </c>
      <c r="J1145" t="str">
        <f>INDEX(Location[State],MATCH(Sales_Data[[#This Row],[Zip]],Location[Zip],0))</f>
        <v>British Columbia</v>
      </c>
      <c r="K1145" t="str">
        <f>INDEX(Product[Product Name],MATCH(Sales_Data[[#This Row],[ProductID]],Product[ProductID],0))</f>
        <v>Currus UE-15</v>
      </c>
      <c r="L1145">
        <f>1/COUNTIFS(Sales_Data[Product Name],Sales_Data[[#This Row],[Product Name]])</f>
        <v>5.5555555555555552E-2</v>
      </c>
      <c r="M1145" t="str">
        <f>INDEX(Product[Category],MATCH(Sales_Data[[#This Row],[ProductID]],Product[ProductID],0))</f>
        <v>Urban</v>
      </c>
      <c r="N1145" t="str">
        <f>INDEX(Product[Segment],MATCH(Sales_Data[[#This Row],[ProductID]],Product[ProductID],0))</f>
        <v>Extreme</v>
      </c>
      <c r="O1145">
        <f>INDEX(Product[ManufacturerID],MATCH(Sales_Data[[#This Row],[ProductID]],Product[ProductID],0))</f>
        <v>4</v>
      </c>
      <c r="P1145" s="5" t="str">
        <f>INDEX(Manufacturer[Manufacturer Name],MATCH(Sales_Data[[#This Row],[Manufacturer ID]],Manufacturer[ManufacturerID],0))</f>
        <v>Currus</v>
      </c>
      <c r="Q1145" s="5">
        <f>1/COUNTIFS(Sales_Data[Manufacturer Name],Sales_Data[[#This Row],[Manufacturer Name]])</f>
        <v>1.1764705882352941E-2</v>
      </c>
    </row>
    <row r="1146" spans="1:17" x14ac:dyDescent="0.25">
      <c r="A1146">
        <v>2055</v>
      </c>
      <c r="B1146" s="2">
        <v>42129</v>
      </c>
      <c r="C1146" s="2" t="str">
        <f>TEXT(Sales_Data[[#This Row],[Date]],"yyyy")</f>
        <v>2015</v>
      </c>
      <c r="D1146" s="2" t="str">
        <f>TEXT(Sales_Data[[#This Row],[Date]],"mmmm")</f>
        <v>May</v>
      </c>
      <c r="E1146" s="2" t="str">
        <f>TEXT(Sales_Data[[#This Row],[Date]],"dddd")</f>
        <v>Tuesday</v>
      </c>
      <c r="F1146" t="s">
        <v>1228</v>
      </c>
      <c r="G1146">
        <v>1</v>
      </c>
      <c r="H1146" s="3">
        <v>7874.37</v>
      </c>
      <c r="I1146" t="s">
        <v>20</v>
      </c>
      <c r="J1146" t="str">
        <f>INDEX(Location[State],MATCH(Sales_Data[[#This Row],[Zip]],Location[Zip],0))</f>
        <v>Manitoba</v>
      </c>
      <c r="K1146" t="str">
        <f>INDEX(Product[Product Name],MATCH(Sales_Data[[#This Row],[ProductID]],Product[ProductID],0))</f>
        <v>Currus UE-15</v>
      </c>
      <c r="L1146">
        <f>1/COUNTIFS(Sales_Data[Product Name],Sales_Data[[#This Row],[Product Name]])</f>
        <v>5.5555555555555552E-2</v>
      </c>
      <c r="M1146" t="str">
        <f>INDEX(Product[Category],MATCH(Sales_Data[[#This Row],[ProductID]],Product[ProductID],0))</f>
        <v>Urban</v>
      </c>
      <c r="N1146" t="str">
        <f>INDEX(Product[Segment],MATCH(Sales_Data[[#This Row],[ProductID]],Product[ProductID],0))</f>
        <v>Extreme</v>
      </c>
      <c r="O1146">
        <f>INDEX(Product[ManufacturerID],MATCH(Sales_Data[[#This Row],[ProductID]],Product[ProductID],0))</f>
        <v>4</v>
      </c>
      <c r="P1146" s="5" t="str">
        <f>INDEX(Manufacturer[Manufacturer Name],MATCH(Sales_Data[[#This Row],[Manufacturer ID]],Manufacturer[ManufacturerID],0))</f>
        <v>Currus</v>
      </c>
      <c r="Q1146" s="5">
        <f>1/COUNTIFS(Sales_Data[Manufacturer Name],Sales_Data[[#This Row],[Manufacturer Name]])</f>
        <v>1.1764705882352941E-2</v>
      </c>
    </row>
    <row r="1147" spans="1:17" x14ac:dyDescent="0.25">
      <c r="A1147">
        <v>2055</v>
      </c>
      <c r="B1147" s="2">
        <v>42137</v>
      </c>
      <c r="C1147" s="2" t="str">
        <f>TEXT(Sales_Data[[#This Row],[Date]],"yyyy")</f>
        <v>2015</v>
      </c>
      <c r="D1147" s="2" t="str">
        <f>TEXT(Sales_Data[[#This Row],[Date]],"mmmm")</f>
        <v>May</v>
      </c>
      <c r="E1147" s="2" t="str">
        <f>TEXT(Sales_Data[[#This Row],[Date]],"dddd")</f>
        <v>Wednesday</v>
      </c>
      <c r="F1147" t="s">
        <v>838</v>
      </c>
      <c r="G1147">
        <v>1</v>
      </c>
      <c r="H1147" s="3">
        <v>7874.37</v>
      </c>
      <c r="I1147" t="s">
        <v>20</v>
      </c>
      <c r="J1147" t="str">
        <f>INDEX(Location[State],MATCH(Sales_Data[[#This Row],[Zip]],Location[Zip],0))</f>
        <v>Ontario</v>
      </c>
      <c r="K1147" t="str">
        <f>INDEX(Product[Product Name],MATCH(Sales_Data[[#This Row],[ProductID]],Product[ProductID],0))</f>
        <v>Currus UE-15</v>
      </c>
      <c r="L1147">
        <f>1/COUNTIFS(Sales_Data[Product Name],Sales_Data[[#This Row],[Product Name]])</f>
        <v>5.5555555555555552E-2</v>
      </c>
      <c r="M1147" t="str">
        <f>INDEX(Product[Category],MATCH(Sales_Data[[#This Row],[ProductID]],Product[ProductID],0))</f>
        <v>Urban</v>
      </c>
      <c r="N1147" t="str">
        <f>INDEX(Product[Segment],MATCH(Sales_Data[[#This Row],[ProductID]],Product[ProductID],0))</f>
        <v>Extreme</v>
      </c>
      <c r="O1147">
        <f>INDEX(Product[ManufacturerID],MATCH(Sales_Data[[#This Row],[ProductID]],Product[ProductID],0))</f>
        <v>4</v>
      </c>
      <c r="P1147" s="5" t="str">
        <f>INDEX(Manufacturer[Manufacturer Name],MATCH(Sales_Data[[#This Row],[Manufacturer ID]],Manufacturer[ManufacturerID],0))</f>
        <v>Currus</v>
      </c>
      <c r="Q1147" s="5">
        <f>1/COUNTIFS(Sales_Data[Manufacturer Name],Sales_Data[[#This Row],[Manufacturer Name]])</f>
        <v>1.1764705882352941E-2</v>
      </c>
    </row>
    <row r="1148" spans="1:17" x14ac:dyDescent="0.25">
      <c r="A1148">
        <v>2055</v>
      </c>
      <c r="B1148" s="2">
        <v>42093</v>
      </c>
      <c r="C1148" s="2" t="str">
        <f>TEXT(Sales_Data[[#This Row],[Date]],"yyyy")</f>
        <v>2015</v>
      </c>
      <c r="D1148" s="2" t="str">
        <f>TEXT(Sales_Data[[#This Row],[Date]],"mmmm")</f>
        <v>March</v>
      </c>
      <c r="E1148" s="2" t="str">
        <f>TEXT(Sales_Data[[#This Row],[Date]],"dddd")</f>
        <v>Monday</v>
      </c>
      <c r="F1148" t="s">
        <v>1352</v>
      </c>
      <c r="G1148">
        <v>1</v>
      </c>
      <c r="H1148" s="3">
        <v>7874.37</v>
      </c>
      <c r="I1148" t="s">
        <v>20</v>
      </c>
      <c r="J1148" t="str">
        <f>INDEX(Location[State],MATCH(Sales_Data[[#This Row],[Zip]],Location[Zip],0))</f>
        <v>Alberta</v>
      </c>
      <c r="K1148" t="str">
        <f>INDEX(Product[Product Name],MATCH(Sales_Data[[#This Row],[ProductID]],Product[ProductID],0))</f>
        <v>Currus UE-15</v>
      </c>
      <c r="L1148">
        <f>1/COUNTIFS(Sales_Data[Product Name],Sales_Data[[#This Row],[Product Name]])</f>
        <v>5.5555555555555552E-2</v>
      </c>
      <c r="M1148" t="str">
        <f>INDEX(Product[Category],MATCH(Sales_Data[[#This Row],[ProductID]],Product[ProductID],0))</f>
        <v>Urban</v>
      </c>
      <c r="N1148" t="str">
        <f>INDEX(Product[Segment],MATCH(Sales_Data[[#This Row],[ProductID]],Product[ProductID],0))</f>
        <v>Extreme</v>
      </c>
      <c r="O1148">
        <f>INDEX(Product[ManufacturerID],MATCH(Sales_Data[[#This Row],[ProductID]],Product[ProductID],0))</f>
        <v>4</v>
      </c>
      <c r="P1148" s="5" t="str">
        <f>INDEX(Manufacturer[Manufacturer Name],MATCH(Sales_Data[[#This Row],[Manufacturer ID]],Manufacturer[ManufacturerID],0))</f>
        <v>Currus</v>
      </c>
      <c r="Q1148" s="5">
        <f>1/COUNTIFS(Sales_Data[Manufacturer Name],Sales_Data[[#This Row],[Manufacturer Name]])</f>
        <v>1.1764705882352941E-2</v>
      </c>
    </row>
    <row r="1149" spans="1:17" x14ac:dyDescent="0.25">
      <c r="A1149">
        <v>2055</v>
      </c>
      <c r="B1149" s="2">
        <v>42164</v>
      </c>
      <c r="C1149" s="2" t="str">
        <f>TEXT(Sales_Data[[#This Row],[Date]],"yyyy")</f>
        <v>2015</v>
      </c>
      <c r="D1149" s="2" t="str">
        <f>TEXT(Sales_Data[[#This Row],[Date]],"mmmm")</f>
        <v>June</v>
      </c>
      <c r="E1149" s="2" t="str">
        <f>TEXT(Sales_Data[[#This Row],[Date]],"dddd")</f>
        <v>Tuesday</v>
      </c>
      <c r="F1149" t="s">
        <v>1345</v>
      </c>
      <c r="G1149">
        <v>1</v>
      </c>
      <c r="H1149" s="3">
        <v>7874.37</v>
      </c>
      <c r="I1149" t="s">
        <v>20</v>
      </c>
      <c r="J1149" t="str">
        <f>INDEX(Location[State],MATCH(Sales_Data[[#This Row],[Zip]],Location[Zip],0))</f>
        <v>Alberta</v>
      </c>
      <c r="K1149" t="str">
        <f>INDEX(Product[Product Name],MATCH(Sales_Data[[#This Row],[ProductID]],Product[ProductID],0))</f>
        <v>Currus UE-15</v>
      </c>
      <c r="L1149">
        <f>1/COUNTIFS(Sales_Data[Product Name],Sales_Data[[#This Row],[Product Name]])</f>
        <v>5.5555555555555552E-2</v>
      </c>
      <c r="M1149" t="str">
        <f>INDEX(Product[Category],MATCH(Sales_Data[[#This Row],[ProductID]],Product[ProductID],0))</f>
        <v>Urban</v>
      </c>
      <c r="N1149" t="str">
        <f>INDEX(Product[Segment],MATCH(Sales_Data[[#This Row],[ProductID]],Product[ProductID],0))</f>
        <v>Extreme</v>
      </c>
      <c r="O1149">
        <f>INDEX(Product[ManufacturerID],MATCH(Sales_Data[[#This Row],[ProductID]],Product[ProductID],0))</f>
        <v>4</v>
      </c>
      <c r="P1149" s="5" t="str">
        <f>INDEX(Manufacturer[Manufacturer Name],MATCH(Sales_Data[[#This Row],[Manufacturer ID]],Manufacturer[ManufacturerID],0))</f>
        <v>Currus</v>
      </c>
      <c r="Q1149" s="5">
        <f>1/COUNTIFS(Sales_Data[Manufacturer Name],Sales_Data[[#This Row],[Manufacturer Name]])</f>
        <v>1.1764705882352941E-2</v>
      </c>
    </row>
    <row r="1150" spans="1:17" x14ac:dyDescent="0.25">
      <c r="A1150">
        <v>2055</v>
      </c>
      <c r="B1150" s="2">
        <v>42183</v>
      </c>
      <c r="C1150" s="2" t="str">
        <f>TEXT(Sales_Data[[#This Row],[Date]],"yyyy")</f>
        <v>2015</v>
      </c>
      <c r="D1150" s="2" t="str">
        <f>TEXT(Sales_Data[[#This Row],[Date]],"mmmm")</f>
        <v>June</v>
      </c>
      <c r="E1150" s="2" t="str">
        <f>TEXT(Sales_Data[[#This Row],[Date]],"dddd")</f>
        <v>Sunday</v>
      </c>
      <c r="F1150" t="s">
        <v>1569</v>
      </c>
      <c r="G1150">
        <v>1</v>
      </c>
      <c r="H1150" s="3">
        <v>7874.37</v>
      </c>
      <c r="I1150" t="s">
        <v>20</v>
      </c>
      <c r="J1150" t="str">
        <f>INDEX(Location[State],MATCH(Sales_Data[[#This Row],[Zip]],Location[Zip],0))</f>
        <v>British Columbia</v>
      </c>
      <c r="K1150" t="str">
        <f>INDEX(Product[Product Name],MATCH(Sales_Data[[#This Row],[ProductID]],Product[ProductID],0))</f>
        <v>Currus UE-15</v>
      </c>
      <c r="L1150">
        <f>1/COUNTIFS(Sales_Data[Product Name],Sales_Data[[#This Row],[Product Name]])</f>
        <v>5.5555555555555552E-2</v>
      </c>
      <c r="M1150" t="str">
        <f>INDEX(Product[Category],MATCH(Sales_Data[[#This Row],[ProductID]],Product[ProductID],0))</f>
        <v>Urban</v>
      </c>
      <c r="N1150" t="str">
        <f>INDEX(Product[Segment],MATCH(Sales_Data[[#This Row],[ProductID]],Product[ProductID],0))</f>
        <v>Extreme</v>
      </c>
      <c r="O1150">
        <f>INDEX(Product[ManufacturerID],MATCH(Sales_Data[[#This Row],[ProductID]],Product[ProductID],0))</f>
        <v>4</v>
      </c>
      <c r="P1150" s="5" t="str">
        <f>INDEX(Manufacturer[Manufacturer Name],MATCH(Sales_Data[[#This Row],[Manufacturer ID]],Manufacturer[ManufacturerID],0))</f>
        <v>Currus</v>
      </c>
      <c r="Q1150" s="5">
        <f>1/COUNTIFS(Sales_Data[Manufacturer Name],Sales_Data[[#This Row],[Manufacturer Name]])</f>
        <v>1.1764705882352941E-2</v>
      </c>
    </row>
    <row r="1151" spans="1:17" x14ac:dyDescent="0.25">
      <c r="A1151">
        <v>2055</v>
      </c>
      <c r="B1151" s="2">
        <v>42060</v>
      </c>
      <c r="C1151" s="2" t="str">
        <f>TEXT(Sales_Data[[#This Row],[Date]],"yyyy")</f>
        <v>2015</v>
      </c>
      <c r="D1151" s="2" t="str">
        <f>TEXT(Sales_Data[[#This Row],[Date]],"mmmm")</f>
        <v>February</v>
      </c>
      <c r="E1151" s="2" t="str">
        <f>TEXT(Sales_Data[[#This Row],[Date]],"dddd")</f>
        <v>Wednesday</v>
      </c>
      <c r="F1151" t="s">
        <v>1378</v>
      </c>
      <c r="G1151">
        <v>1</v>
      </c>
      <c r="H1151" s="3">
        <v>7874.37</v>
      </c>
      <c r="I1151" t="s">
        <v>20</v>
      </c>
      <c r="J1151" t="str">
        <f>INDEX(Location[State],MATCH(Sales_Data[[#This Row],[Zip]],Location[Zip],0))</f>
        <v>Alberta</v>
      </c>
      <c r="K1151" t="str">
        <f>INDEX(Product[Product Name],MATCH(Sales_Data[[#This Row],[ProductID]],Product[ProductID],0))</f>
        <v>Currus UE-15</v>
      </c>
      <c r="L1151">
        <f>1/COUNTIFS(Sales_Data[Product Name],Sales_Data[[#This Row],[Product Name]])</f>
        <v>5.5555555555555552E-2</v>
      </c>
      <c r="M1151" t="str">
        <f>INDEX(Product[Category],MATCH(Sales_Data[[#This Row],[ProductID]],Product[ProductID],0))</f>
        <v>Urban</v>
      </c>
      <c r="N1151" t="str">
        <f>INDEX(Product[Segment],MATCH(Sales_Data[[#This Row],[ProductID]],Product[ProductID],0))</f>
        <v>Extreme</v>
      </c>
      <c r="O1151">
        <f>INDEX(Product[ManufacturerID],MATCH(Sales_Data[[#This Row],[ProductID]],Product[ProductID],0))</f>
        <v>4</v>
      </c>
      <c r="P1151" s="5" t="str">
        <f>INDEX(Manufacturer[Manufacturer Name],MATCH(Sales_Data[[#This Row],[Manufacturer ID]],Manufacturer[ManufacturerID],0))</f>
        <v>Currus</v>
      </c>
      <c r="Q1151" s="5">
        <f>1/COUNTIFS(Sales_Data[Manufacturer Name],Sales_Data[[#This Row],[Manufacturer Name]])</f>
        <v>1.1764705882352941E-2</v>
      </c>
    </row>
    <row r="1152" spans="1:17" x14ac:dyDescent="0.25">
      <c r="A1152">
        <v>2055</v>
      </c>
      <c r="B1152" s="2">
        <v>42171</v>
      </c>
      <c r="C1152" s="2" t="str">
        <f>TEXT(Sales_Data[[#This Row],[Date]],"yyyy")</f>
        <v>2015</v>
      </c>
      <c r="D1152" s="2" t="str">
        <f>TEXT(Sales_Data[[#This Row],[Date]],"mmmm")</f>
        <v>June</v>
      </c>
      <c r="E1152" s="2" t="str">
        <f>TEXT(Sales_Data[[#This Row],[Date]],"dddd")</f>
        <v>Tuesday</v>
      </c>
      <c r="F1152" t="s">
        <v>994</v>
      </c>
      <c r="G1152">
        <v>1</v>
      </c>
      <c r="H1152" s="3">
        <v>7874.37</v>
      </c>
      <c r="I1152" t="s">
        <v>20</v>
      </c>
      <c r="J1152" t="str">
        <f>INDEX(Location[State],MATCH(Sales_Data[[#This Row],[Zip]],Location[Zip],0))</f>
        <v>Ontario</v>
      </c>
      <c r="K1152" t="str">
        <f>INDEX(Product[Product Name],MATCH(Sales_Data[[#This Row],[ProductID]],Product[ProductID],0))</f>
        <v>Currus UE-15</v>
      </c>
      <c r="L1152">
        <f>1/COUNTIFS(Sales_Data[Product Name],Sales_Data[[#This Row],[Product Name]])</f>
        <v>5.5555555555555552E-2</v>
      </c>
      <c r="M1152" t="str">
        <f>INDEX(Product[Category],MATCH(Sales_Data[[#This Row],[ProductID]],Product[ProductID],0))</f>
        <v>Urban</v>
      </c>
      <c r="N1152" t="str">
        <f>INDEX(Product[Segment],MATCH(Sales_Data[[#This Row],[ProductID]],Product[ProductID],0))</f>
        <v>Extreme</v>
      </c>
      <c r="O1152">
        <f>INDEX(Product[ManufacturerID],MATCH(Sales_Data[[#This Row],[ProductID]],Product[ProductID],0))</f>
        <v>4</v>
      </c>
      <c r="P1152" s="5" t="str">
        <f>INDEX(Manufacturer[Manufacturer Name],MATCH(Sales_Data[[#This Row],[Manufacturer ID]],Manufacturer[ManufacturerID],0))</f>
        <v>Currus</v>
      </c>
      <c r="Q1152" s="5">
        <f>1/COUNTIFS(Sales_Data[Manufacturer Name],Sales_Data[[#This Row],[Manufacturer Name]])</f>
        <v>1.1764705882352941E-2</v>
      </c>
    </row>
    <row r="1153" spans="1:17" x14ac:dyDescent="0.25">
      <c r="A1153">
        <v>2058</v>
      </c>
      <c r="B1153" s="2">
        <v>42065</v>
      </c>
      <c r="C1153" s="2" t="str">
        <f>TEXT(Sales_Data[[#This Row],[Date]],"yyyy")</f>
        <v>2015</v>
      </c>
      <c r="D1153" s="2" t="str">
        <f>TEXT(Sales_Data[[#This Row],[Date]],"mmmm")</f>
        <v>March</v>
      </c>
      <c r="E1153" s="2" t="str">
        <f>TEXT(Sales_Data[[#This Row],[Date]],"dddd")</f>
        <v>Monday</v>
      </c>
      <c r="F1153" t="s">
        <v>1345</v>
      </c>
      <c r="G1153">
        <v>1</v>
      </c>
      <c r="H1153" s="3">
        <v>3275.37</v>
      </c>
      <c r="I1153" t="s">
        <v>20</v>
      </c>
      <c r="J1153" t="str">
        <f>INDEX(Location[State],MATCH(Sales_Data[[#This Row],[Zip]],Location[Zip],0))</f>
        <v>Alberta</v>
      </c>
      <c r="K1153" t="str">
        <f>INDEX(Product[Product Name],MATCH(Sales_Data[[#This Row],[ProductID]],Product[ProductID],0))</f>
        <v>Currus UE-18</v>
      </c>
      <c r="L1153">
        <f>1/COUNTIFS(Sales_Data[Product Name],Sales_Data[[#This Row],[Product Name]])</f>
        <v>1</v>
      </c>
      <c r="M1153" t="str">
        <f>INDEX(Product[Category],MATCH(Sales_Data[[#This Row],[ProductID]],Product[ProductID],0))</f>
        <v>Urban</v>
      </c>
      <c r="N1153" t="str">
        <f>INDEX(Product[Segment],MATCH(Sales_Data[[#This Row],[ProductID]],Product[ProductID],0))</f>
        <v>Extreme</v>
      </c>
      <c r="O1153">
        <f>INDEX(Product[ManufacturerID],MATCH(Sales_Data[[#This Row],[ProductID]],Product[ProductID],0))</f>
        <v>4</v>
      </c>
      <c r="P1153" s="5" t="str">
        <f>INDEX(Manufacturer[Manufacturer Name],MATCH(Sales_Data[[#This Row],[Manufacturer ID]],Manufacturer[ManufacturerID],0))</f>
        <v>Currus</v>
      </c>
      <c r="Q1153" s="5">
        <f>1/COUNTIFS(Sales_Data[Manufacturer Name],Sales_Data[[#This Row],[Manufacturer Name]])</f>
        <v>1.1764705882352941E-2</v>
      </c>
    </row>
    <row r="1154" spans="1:17" x14ac:dyDescent="0.25">
      <c r="A1154">
        <v>2060</v>
      </c>
      <c r="B1154" s="2">
        <v>42121</v>
      </c>
      <c r="C1154" s="2" t="str">
        <f>TEXT(Sales_Data[[#This Row],[Date]],"yyyy")</f>
        <v>2015</v>
      </c>
      <c r="D1154" s="2" t="str">
        <f>TEXT(Sales_Data[[#This Row],[Date]],"mmmm")</f>
        <v>April</v>
      </c>
      <c r="E1154" s="2" t="str">
        <f>TEXT(Sales_Data[[#This Row],[Date]],"dddd")</f>
        <v>Monday</v>
      </c>
      <c r="F1154" t="s">
        <v>957</v>
      </c>
      <c r="G1154">
        <v>1</v>
      </c>
      <c r="H1154" s="3">
        <v>4409.37</v>
      </c>
      <c r="I1154" t="s">
        <v>20</v>
      </c>
      <c r="J1154" t="str">
        <f>INDEX(Location[State],MATCH(Sales_Data[[#This Row],[Zip]],Location[Zip],0))</f>
        <v>Ontario</v>
      </c>
      <c r="K1154" t="str">
        <f>INDEX(Product[Product Name],MATCH(Sales_Data[[#This Row],[ProductID]],Product[ProductID],0))</f>
        <v>Currus UE-20</v>
      </c>
      <c r="L1154">
        <f>1/COUNTIFS(Sales_Data[Product Name],Sales_Data[[#This Row],[Product Name]])</f>
        <v>1</v>
      </c>
      <c r="M1154" t="str">
        <f>INDEX(Product[Category],MATCH(Sales_Data[[#This Row],[ProductID]],Product[ProductID],0))</f>
        <v>Urban</v>
      </c>
      <c r="N1154" t="str">
        <f>INDEX(Product[Segment],MATCH(Sales_Data[[#This Row],[ProductID]],Product[ProductID],0))</f>
        <v>Extreme</v>
      </c>
      <c r="O1154">
        <f>INDEX(Product[ManufacturerID],MATCH(Sales_Data[[#This Row],[ProductID]],Product[ProductID],0))</f>
        <v>4</v>
      </c>
      <c r="P1154" s="5" t="str">
        <f>INDEX(Manufacturer[Manufacturer Name],MATCH(Sales_Data[[#This Row],[Manufacturer ID]],Manufacturer[ManufacturerID],0))</f>
        <v>Currus</v>
      </c>
      <c r="Q1154" s="5">
        <f>1/COUNTIFS(Sales_Data[Manufacturer Name],Sales_Data[[#This Row],[Manufacturer Name]])</f>
        <v>1.1764705882352941E-2</v>
      </c>
    </row>
    <row r="1155" spans="1:17" x14ac:dyDescent="0.25">
      <c r="A1155">
        <v>2061</v>
      </c>
      <c r="B1155" s="2">
        <v>42009</v>
      </c>
      <c r="C1155" s="2" t="str">
        <f>TEXT(Sales_Data[[#This Row],[Date]],"yyyy")</f>
        <v>2015</v>
      </c>
      <c r="D1155" s="2" t="str">
        <f>TEXT(Sales_Data[[#This Row],[Date]],"mmmm")</f>
        <v>January</v>
      </c>
      <c r="E1155" s="2" t="str">
        <f>TEXT(Sales_Data[[#This Row],[Date]],"dddd")</f>
        <v>Monday</v>
      </c>
      <c r="F1155" t="s">
        <v>839</v>
      </c>
      <c r="G1155">
        <v>1</v>
      </c>
      <c r="H1155" s="3">
        <v>4409.37</v>
      </c>
      <c r="I1155" t="s">
        <v>20</v>
      </c>
      <c r="J1155" t="str">
        <f>INDEX(Location[State],MATCH(Sales_Data[[#This Row],[Zip]],Location[Zip],0))</f>
        <v>Ontario</v>
      </c>
      <c r="K1155" t="str">
        <f>INDEX(Product[Product Name],MATCH(Sales_Data[[#This Row],[ProductID]],Product[ProductID],0))</f>
        <v>Currus UE-21</v>
      </c>
      <c r="L1155">
        <f>1/COUNTIFS(Sales_Data[Product Name],Sales_Data[[#This Row],[Product Name]])</f>
        <v>1</v>
      </c>
      <c r="M1155" t="str">
        <f>INDEX(Product[Category],MATCH(Sales_Data[[#This Row],[ProductID]],Product[ProductID],0))</f>
        <v>Urban</v>
      </c>
      <c r="N1155" t="str">
        <f>INDEX(Product[Segment],MATCH(Sales_Data[[#This Row],[ProductID]],Product[ProductID],0))</f>
        <v>Extreme</v>
      </c>
      <c r="O1155">
        <f>INDEX(Product[ManufacturerID],MATCH(Sales_Data[[#This Row],[ProductID]],Product[ProductID],0))</f>
        <v>4</v>
      </c>
      <c r="P1155" s="5" t="str">
        <f>INDEX(Manufacturer[Manufacturer Name],MATCH(Sales_Data[[#This Row],[Manufacturer ID]],Manufacturer[ManufacturerID],0))</f>
        <v>Currus</v>
      </c>
      <c r="Q1155" s="5">
        <f>1/COUNTIFS(Sales_Data[Manufacturer Name],Sales_Data[[#This Row],[Manufacturer Name]])</f>
        <v>1.1764705882352941E-2</v>
      </c>
    </row>
    <row r="1156" spans="1:17" x14ac:dyDescent="0.25">
      <c r="A1156">
        <v>2064</v>
      </c>
      <c r="B1156" s="2">
        <v>42074</v>
      </c>
      <c r="C1156" s="2" t="str">
        <f>TEXT(Sales_Data[[#This Row],[Date]],"yyyy")</f>
        <v>2015</v>
      </c>
      <c r="D1156" s="2" t="str">
        <f>TEXT(Sales_Data[[#This Row],[Date]],"mmmm")</f>
        <v>March</v>
      </c>
      <c r="E1156" s="2" t="str">
        <f>TEXT(Sales_Data[[#This Row],[Date]],"dddd")</f>
        <v>Wednesday</v>
      </c>
      <c r="F1156" t="s">
        <v>826</v>
      </c>
      <c r="G1156">
        <v>1</v>
      </c>
      <c r="H1156" s="3">
        <v>6929.37</v>
      </c>
      <c r="I1156" t="s">
        <v>20</v>
      </c>
      <c r="J1156" t="str">
        <f>INDEX(Location[State],MATCH(Sales_Data[[#This Row],[Zip]],Location[Zip],0))</f>
        <v>Ontario</v>
      </c>
      <c r="K1156" t="str">
        <f>INDEX(Product[Product Name],MATCH(Sales_Data[[#This Row],[ProductID]],Product[ProductID],0))</f>
        <v>Currus UE-24</v>
      </c>
      <c r="L1156">
        <f>1/COUNTIFS(Sales_Data[Product Name],Sales_Data[[#This Row],[Product Name]])</f>
        <v>0.33333333333333331</v>
      </c>
      <c r="M1156" t="str">
        <f>INDEX(Product[Category],MATCH(Sales_Data[[#This Row],[ProductID]],Product[ProductID],0))</f>
        <v>Urban</v>
      </c>
      <c r="N1156" t="str">
        <f>INDEX(Product[Segment],MATCH(Sales_Data[[#This Row],[ProductID]],Product[ProductID],0))</f>
        <v>Extreme</v>
      </c>
      <c r="O1156">
        <f>INDEX(Product[ManufacturerID],MATCH(Sales_Data[[#This Row],[ProductID]],Product[ProductID],0))</f>
        <v>4</v>
      </c>
      <c r="P1156" s="5" t="str">
        <f>INDEX(Manufacturer[Manufacturer Name],MATCH(Sales_Data[[#This Row],[Manufacturer ID]],Manufacturer[ManufacturerID],0))</f>
        <v>Currus</v>
      </c>
      <c r="Q1156" s="5">
        <f>1/COUNTIFS(Sales_Data[Manufacturer Name],Sales_Data[[#This Row],[Manufacturer Name]])</f>
        <v>1.1764705882352941E-2</v>
      </c>
    </row>
    <row r="1157" spans="1:17" x14ac:dyDescent="0.25">
      <c r="A1157">
        <v>2064</v>
      </c>
      <c r="B1157" s="2">
        <v>42185</v>
      </c>
      <c r="C1157" s="2" t="str">
        <f>TEXT(Sales_Data[[#This Row],[Date]],"yyyy")</f>
        <v>2015</v>
      </c>
      <c r="D1157" s="2" t="str">
        <f>TEXT(Sales_Data[[#This Row],[Date]],"mmmm")</f>
        <v>June</v>
      </c>
      <c r="E1157" s="2" t="str">
        <f>TEXT(Sales_Data[[#This Row],[Date]],"dddd")</f>
        <v>Tuesday</v>
      </c>
      <c r="F1157" t="s">
        <v>428</v>
      </c>
      <c r="G1157">
        <v>1</v>
      </c>
      <c r="H1157" s="3">
        <v>6929.37</v>
      </c>
      <c r="I1157" t="s">
        <v>20</v>
      </c>
      <c r="J1157" t="str">
        <f>INDEX(Location[State],MATCH(Sales_Data[[#This Row],[Zip]],Location[Zip],0))</f>
        <v>Quebec</v>
      </c>
      <c r="K1157" t="str">
        <f>INDEX(Product[Product Name],MATCH(Sales_Data[[#This Row],[ProductID]],Product[ProductID],0))</f>
        <v>Currus UE-24</v>
      </c>
      <c r="L1157">
        <f>1/COUNTIFS(Sales_Data[Product Name],Sales_Data[[#This Row],[Product Name]])</f>
        <v>0.33333333333333331</v>
      </c>
      <c r="M1157" t="str">
        <f>INDEX(Product[Category],MATCH(Sales_Data[[#This Row],[ProductID]],Product[ProductID],0))</f>
        <v>Urban</v>
      </c>
      <c r="N1157" t="str">
        <f>INDEX(Product[Segment],MATCH(Sales_Data[[#This Row],[ProductID]],Product[ProductID],0))</f>
        <v>Extreme</v>
      </c>
      <c r="O1157">
        <f>INDEX(Product[ManufacturerID],MATCH(Sales_Data[[#This Row],[ProductID]],Product[ProductID],0))</f>
        <v>4</v>
      </c>
      <c r="P1157" s="5" t="str">
        <f>INDEX(Manufacturer[Manufacturer Name],MATCH(Sales_Data[[#This Row],[Manufacturer ID]],Manufacturer[ManufacturerID],0))</f>
        <v>Currus</v>
      </c>
      <c r="Q1157" s="5">
        <f>1/COUNTIFS(Sales_Data[Manufacturer Name],Sales_Data[[#This Row],[Manufacturer Name]])</f>
        <v>1.1764705882352941E-2</v>
      </c>
    </row>
    <row r="1158" spans="1:17" x14ac:dyDescent="0.25">
      <c r="A1158">
        <v>2064</v>
      </c>
      <c r="B1158" s="2">
        <v>42163</v>
      </c>
      <c r="C1158" s="2" t="str">
        <f>TEXT(Sales_Data[[#This Row],[Date]],"yyyy")</f>
        <v>2015</v>
      </c>
      <c r="D1158" s="2" t="str">
        <f>TEXT(Sales_Data[[#This Row],[Date]],"mmmm")</f>
        <v>June</v>
      </c>
      <c r="E1158" s="2" t="str">
        <f>TEXT(Sales_Data[[#This Row],[Date]],"dddd")</f>
        <v>Monday</v>
      </c>
      <c r="F1158" t="s">
        <v>984</v>
      </c>
      <c r="G1158">
        <v>1</v>
      </c>
      <c r="H1158" s="3">
        <v>6929.37</v>
      </c>
      <c r="I1158" t="s">
        <v>20</v>
      </c>
      <c r="J1158" t="str">
        <f>INDEX(Location[State],MATCH(Sales_Data[[#This Row],[Zip]],Location[Zip],0))</f>
        <v>Ontario</v>
      </c>
      <c r="K1158" t="str">
        <f>INDEX(Product[Product Name],MATCH(Sales_Data[[#This Row],[ProductID]],Product[ProductID],0))</f>
        <v>Currus UE-24</v>
      </c>
      <c r="L1158">
        <f>1/COUNTIFS(Sales_Data[Product Name],Sales_Data[[#This Row],[Product Name]])</f>
        <v>0.33333333333333331</v>
      </c>
      <c r="M1158" t="str">
        <f>INDEX(Product[Category],MATCH(Sales_Data[[#This Row],[ProductID]],Product[ProductID],0))</f>
        <v>Urban</v>
      </c>
      <c r="N1158" t="str">
        <f>INDEX(Product[Segment],MATCH(Sales_Data[[#This Row],[ProductID]],Product[ProductID],0))</f>
        <v>Extreme</v>
      </c>
      <c r="O1158">
        <f>INDEX(Product[ManufacturerID],MATCH(Sales_Data[[#This Row],[ProductID]],Product[ProductID],0))</f>
        <v>4</v>
      </c>
      <c r="P1158" s="5" t="str">
        <f>INDEX(Manufacturer[Manufacturer Name],MATCH(Sales_Data[[#This Row],[Manufacturer ID]],Manufacturer[ManufacturerID],0))</f>
        <v>Currus</v>
      </c>
      <c r="Q1158" s="5">
        <f>1/COUNTIFS(Sales_Data[Manufacturer Name],Sales_Data[[#This Row],[Manufacturer Name]])</f>
        <v>1.1764705882352941E-2</v>
      </c>
    </row>
    <row r="1159" spans="1:17" x14ac:dyDescent="0.25">
      <c r="A1159">
        <v>2066</v>
      </c>
      <c r="B1159" s="2">
        <v>42082</v>
      </c>
      <c r="C1159" s="2" t="str">
        <f>TEXT(Sales_Data[[#This Row],[Date]],"yyyy")</f>
        <v>2015</v>
      </c>
      <c r="D1159" s="2" t="str">
        <f>TEXT(Sales_Data[[#This Row],[Date]],"mmmm")</f>
        <v>March</v>
      </c>
      <c r="E1159" s="2" t="str">
        <f>TEXT(Sales_Data[[#This Row],[Date]],"dddd")</f>
        <v>Thursday</v>
      </c>
      <c r="F1159" t="s">
        <v>1563</v>
      </c>
      <c r="G1159">
        <v>1</v>
      </c>
      <c r="H1159" s="3">
        <v>4724.37</v>
      </c>
      <c r="I1159" t="s">
        <v>20</v>
      </c>
      <c r="J1159" t="str">
        <f>INDEX(Location[State],MATCH(Sales_Data[[#This Row],[Zip]],Location[Zip],0))</f>
        <v>British Columbia</v>
      </c>
      <c r="K1159" t="str">
        <f>INDEX(Product[Product Name],MATCH(Sales_Data[[#This Row],[ProductID]],Product[ProductID],0))</f>
        <v>Currus UC-01</v>
      </c>
      <c r="L1159">
        <f>1/COUNTIFS(Sales_Data[Product Name],Sales_Data[[#This Row],[Product Name]])</f>
        <v>1</v>
      </c>
      <c r="M1159" t="str">
        <f>INDEX(Product[Category],MATCH(Sales_Data[[#This Row],[ProductID]],Product[ProductID],0))</f>
        <v>Urban</v>
      </c>
      <c r="N1159" t="str">
        <f>INDEX(Product[Segment],MATCH(Sales_Data[[#This Row],[ProductID]],Product[ProductID],0))</f>
        <v>Convenience</v>
      </c>
      <c r="O1159">
        <f>INDEX(Product[ManufacturerID],MATCH(Sales_Data[[#This Row],[ProductID]],Product[ProductID],0))</f>
        <v>4</v>
      </c>
      <c r="P1159" s="5" t="str">
        <f>INDEX(Manufacturer[Manufacturer Name],MATCH(Sales_Data[[#This Row],[Manufacturer ID]],Manufacturer[ManufacturerID],0))</f>
        <v>Currus</v>
      </c>
      <c r="Q1159" s="5">
        <f>1/COUNTIFS(Sales_Data[Manufacturer Name],Sales_Data[[#This Row],[Manufacturer Name]])</f>
        <v>1.1764705882352941E-2</v>
      </c>
    </row>
    <row r="1160" spans="1:17" x14ac:dyDescent="0.25">
      <c r="A1160">
        <v>2067</v>
      </c>
      <c r="B1160" s="2">
        <v>42185</v>
      </c>
      <c r="C1160" s="2" t="str">
        <f>TEXT(Sales_Data[[#This Row],[Date]],"yyyy")</f>
        <v>2015</v>
      </c>
      <c r="D1160" s="2" t="str">
        <f>TEXT(Sales_Data[[#This Row],[Date]],"mmmm")</f>
        <v>June</v>
      </c>
      <c r="E1160" s="2" t="str">
        <f>TEXT(Sales_Data[[#This Row],[Date]],"dddd")</f>
        <v>Tuesday</v>
      </c>
      <c r="F1160" t="s">
        <v>394</v>
      </c>
      <c r="G1160">
        <v>1</v>
      </c>
      <c r="H1160" s="3">
        <v>6614.37</v>
      </c>
      <c r="I1160" t="s">
        <v>20</v>
      </c>
      <c r="J1160" t="str">
        <f>INDEX(Location[State],MATCH(Sales_Data[[#This Row],[Zip]],Location[Zip],0))</f>
        <v>Quebec</v>
      </c>
      <c r="K1160" t="str">
        <f>INDEX(Product[Product Name],MATCH(Sales_Data[[#This Row],[ProductID]],Product[ProductID],0))</f>
        <v>Currus UC-02</v>
      </c>
      <c r="L1160">
        <f>1/COUNTIFS(Sales_Data[Product Name],Sales_Data[[#This Row],[Product Name]])</f>
        <v>1</v>
      </c>
      <c r="M1160" t="str">
        <f>INDEX(Product[Category],MATCH(Sales_Data[[#This Row],[ProductID]],Product[ProductID],0))</f>
        <v>Urban</v>
      </c>
      <c r="N1160" t="str">
        <f>INDEX(Product[Segment],MATCH(Sales_Data[[#This Row],[ProductID]],Product[ProductID],0))</f>
        <v>Convenience</v>
      </c>
      <c r="O1160">
        <f>INDEX(Product[ManufacturerID],MATCH(Sales_Data[[#This Row],[ProductID]],Product[ProductID],0))</f>
        <v>4</v>
      </c>
      <c r="P1160" s="5" t="str">
        <f>INDEX(Manufacturer[Manufacturer Name],MATCH(Sales_Data[[#This Row],[Manufacturer ID]],Manufacturer[ManufacturerID],0))</f>
        <v>Currus</v>
      </c>
      <c r="Q1160" s="5">
        <f>1/COUNTIFS(Sales_Data[Manufacturer Name],Sales_Data[[#This Row],[Manufacturer Name]])</f>
        <v>1.1764705882352941E-2</v>
      </c>
    </row>
    <row r="1161" spans="1:17" x14ac:dyDescent="0.25">
      <c r="A1161">
        <v>2069</v>
      </c>
      <c r="B1161" s="2">
        <v>42079</v>
      </c>
      <c r="C1161" s="2" t="str">
        <f>TEXT(Sales_Data[[#This Row],[Date]],"yyyy")</f>
        <v>2015</v>
      </c>
      <c r="D1161" s="2" t="str">
        <f>TEXT(Sales_Data[[#This Row],[Date]],"mmmm")</f>
        <v>March</v>
      </c>
      <c r="E1161" s="2" t="str">
        <f>TEXT(Sales_Data[[#This Row],[Date]],"dddd")</f>
        <v>Monday</v>
      </c>
      <c r="F1161" t="s">
        <v>687</v>
      </c>
      <c r="G1161">
        <v>1</v>
      </c>
      <c r="H1161" s="3">
        <v>6299.37</v>
      </c>
      <c r="I1161" t="s">
        <v>20</v>
      </c>
      <c r="J1161" t="str">
        <f>INDEX(Location[State],MATCH(Sales_Data[[#This Row],[Zip]],Location[Zip],0))</f>
        <v>Ontario</v>
      </c>
      <c r="K1161" t="str">
        <f>INDEX(Product[Product Name],MATCH(Sales_Data[[#This Row],[ProductID]],Product[ProductID],0))</f>
        <v>Currus UC-04</v>
      </c>
      <c r="L1161">
        <f>1/COUNTIFS(Sales_Data[Product Name],Sales_Data[[#This Row],[Product Name]])</f>
        <v>0.33333333333333331</v>
      </c>
      <c r="M1161" t="str">
        <f>INDEX(Product[Category],MATCH(Sales_Data[[#This Row],[ProductID]],Product[ProductID],0))</f>
        <v>Urban</v>
      </c>
      <c r="N1161" t="str">
        <f>INDEX(Product[Segment],MATCH(Sales_Data[[#This Row],[ProductID]],Product[ProductID],0))</f>
        <v>Convenience</v>
      </c>
      <c r="O1161">
        <f>INDEX(Product[ManufacturerID],MATCH(Sales_Data[[#This Row],[ProductID]],Product[ProductID],0))</f>
        <v>4</v>
      </c>
      <c r="P1161" s="5" t="str">
        <f>INDEX(Manufacturer[Manufacturer Name],MATCH(Sales_Data[[#This Row],[Manufacturer ID]],Manufacturer[ManufacturerID],0))</f>
        <v>Currus</v>
      </c>
      <c r="Q1161" s="5">
        <f>1/COUNTIFS(Sales_Data[Manufacturer Name],Sales_Data[[#This Row],[Manufacturer Name]])</f>
        <v>1.1764705882352941E-2</v>
      </c>
    </row>
    <row r="1162" spans="1:17" x14ac:dyDescent="0.25">
      <c r="A1162">
        <v>2069</v>
      </c>
      <c r="B1162" s="2">
        <v>42093</v>
      </c>
      <c r="C1162" s="2" t="str">
        <f>TEXT(Sales_Data[[#This Row],[Date]],"yyyy")</f>
        <v>2015</v>
      </c>
      <c r="D1162" s="2" t="str">
        <f>TEXT(Sales_Data[[#This Row],[Date]],"mmmm")</f>
        <v>March</v>
      </c>
      <c r="E1162" s="2" t="str">
        <f>TEXT(Sales_Data[[#This Row],[Date]],"dddd")</f>
        <v>Monday</v>
      </c>
      <c r="F1162" t="s">
        <v>838</v>
      </c>
      <c r="G1162">
        <v>1</v>
      </c>
      <c r="H1162" s="3">
        <v>6299.37</v>
      </c>
      <c r="I1162" t="s">
        <v>20</v>
      </c>
      <c r="J1162" t="str">
        <f>INDEX(Location[State],MATCH(Sales_Data[[#This Row],[Zip]],Location[Zip],0))</f>
        <v>Ontario</v>
      </c>
      <c r="K1162" t="str">
        <f>INDEX(Product[Product Name],MATCH(Sales_Data[[#This Row],[ProductID]],Product[ProductID],0))</f>
        <v>Currus UC-04</v>
      </c>
      <c r="L1162">
        <f>1/COUNTIFS(Sales_Data[Product Name],Sales_Data[[#This Row],[Product Name]])</f>
        <v>0.33333333333333331</v>
      </c>
      <c r="M1162" t="str">
        <f>INDEX(Product[Category],MATCH(Sales_Data[[#This Row],[ProductID]],Product[ProductID],0))</f>
        <v>Urban</v>
      </c>
      <c r="N1162" t="str">
        <f>INDEX(Product[Segment],MATCH(Sales_Data[[#This Row],[ProductID]],Product[ProductID],0))</f>
        <v>Convenience</v>
      </c>
      <c r="O1162">
        <f>INDEX(Product[ManufacturerID],MATCH(Sales_Data[[#This Row],[ProductID]],Product[ProductID],0))</f>
        <v>4</v>
      </c>
      <c r="P1162" s="5" t="str">
        <f>INDEX(Manufacturer[Manufacturer Name],MATCH(Sales_Data[[#This Row],[Manufacturer ID]],Manufacturer[ManufacturerID],0))</f>
        <v>Currus</v>
      </c>
      <c r="Q1162" s="5">
        <f>1/COUNTIFS(Sales_Data[Manufacturer Name],Sales_Data[[#This Row],[Manufacturer Name]])</f>
        <v>1.1764705882352941E-2</v>
      </c>
    </row>
    <row r="1163" spans="1:17" x14ac:dyDescent="0.25">
      <c r="A1163">
        <v>2069</v>
      </c>
      <c r="B1163" s="2">
        <v>42087</v>
      </c>
      <c r="C1163" s="2" t="str">
        <f>TEXT(Sales_Data[[#This Row],[Date]],"yyyy")</f>
        <v>2015</v>
      </c>
      <c r="D1163" s="2" t="str">
        <f>TEXT(Sales_Data[[#This Row],[Date]],"mmmm")</f>
        <v>March</v>
      </c>
      <c r="E1163" s="2" t="str">
        <f>TEXT(Sales_Data[[#This Row],[Date]],"dddd")</f>
        <v>Tuesday</v>
      </c>
      <c r="F1163" t="s">
        <v>1345</v>
      </c>
      <c r="G1163">
        <v>1</v>
      </c>
      <c r="H1163" s="3">
        <v>6299.37</v>
      </c>
      <c r="I1163" t="s">
        <v>20</v>
      </c>
      <c r="J1163" t="str">
        <f>INDEX(Location[State],MATCH(Sales_Data[[#This Row],[Zip]],Location[Zip],0))</f>
        <v>Alberta</v>
      </c>
      <c r="K1163" t="str">
        <f>INDEX(Product[Product Name],MATCH(Sales_Data[[#This Row],[ProductID]],Product[ProductID],0))</f>
        <v>Currus UC-04</v>
      </c>
      <c r="L1163">
        <f>1/COUNTIFS(Sales_Data[Product Name],Sales_Data[[#This Row],[Product Name]])</f>
        <v>0.33333333333333331</v>
      </c>
      <c r="M1163" t="str">
        <f>INDEX(Product[Category],MATCH(Sales_Data[[#This Row],[ProductID]],Product[ProductID],0))</f>
        <v>Urban</v>
      </c>
      <c r="N1163" t="str">
        <f>INDEX(Product[Segment],MATCH(Sales_Data[[#This Row],[ProductID]],Product[ProductID],0))</f>
        <v>Convenience</v>
      </c>
      <c r="O1163">
        <f>INDEX(Product[ManufacturerID],MATCH(Sales_Data[[#This Row],[ProductID]],Product[ProductID],0))</f>
        <v>4</v>
      </c>
      <c r="P1163" s="5" t="str">
        <f>INDEX(Manufacturer[Manufacturer Name],MATCH(Sales_Data[[#This Row],[Manufacturer ID]],Manufacturer[ManufacturerID],0))</f>
        <v>Currus</v>
      </c>
      <c r="Q1163" s="5">
        <f>1/COUNTIFS(Sales_Data[Manufacturer Name],Sales_Data[[#This Row],[Manufacturer Name]])</f>
        <v>1.1764705882352941E-2</v>
      </c>
    </row>
    <row r="1164" spans="1:17" x14ac:dyDescent="0.25">
      <c r="A1164">
        <v>2073</v>
      </c>
      <c r="B1164" s="2">
        <v>42064</v>
      </c>
      <c r="C1164" s="2" t="str">
        <f>TEXT(Sales_Data[[#This Row],[Date]],"yyyy")</f>
        <v>2015</v>
      </c>
      <c r="D1164" s="2" t="str">
        <f>TEXT(Sales_Data[[#This Row],[Date]],"mmmm")</f>
        <v>March</v>
      </c>
      <c r="E1164" s="2" t="str">
        <f>TEXT(Sales_Data[[#This Row],[Date]],"dddd")</f>
        <v>Sunday</v>
      </c>
      <c r="F1164" t="s">
        <v>836</v>
      </c>
      <c r="G1164">
        <v>1</v>
      </c>
      <c r="H1164" s="3">
        <v>4535.37</v>
      </c>
      <c r="I1164" t="s">
        <v>20</v>
      </c>
      <c r="J1164" t="str">
        <f>INDEX(Location[State],MATCH(Sales_Data[[#This Row],[Zip]],Location[Zip],0))</f>
        <v>Ontario</v>
      </c>
      <c r="K1164" t="str">
        <f>INDEX(Product[Product Name],MATCH(Sales_Data[[#This Row],[ProductID]],Product[ProductID],0))</f>
        <v>Currus UC-08</v>
      </c>
      <c r="L1164">
        <f>1/COUNTIFS(Sales_Data[Product Name],Sales_Data[[#This Row],[Product Name]])</f>
        <v>0.5</v>
      </c>
      <c r="M1164" t="str">
        <f>INDEX(Product[Category],MATCH(Sales_Data[[#This Row],[ProductID]],Product[ProductID],0))</f>
        <v>Urban</v>
      </c>
      <c r="N1164" t="str">
        <f>INDEX(Product[Segment],MATCH(Sales_Data[[#This Row],[ProductID]],Product[ProductID],0))</f>
        <v>Convenience</v>
      </c>
      <c r="O1164">
        <f>INDEX(Product[ManufacturerID],MATCH(Sales_Data[[#This Row],[ProductID]],Product[ProductID],0))</f>
        <v>4</v>
      </c>
      <c r="P1164" s="5" t="str">
        <f>INDEX(Manufacturer[Manufacturer Name],MATCH(Sales_Data[[#This Row],[Manufacturer ID]],Manufacturer[ManufacturerID],0))</f>
        <v>Currus</v>
      </c>
      <c r="Q1164" s="5">
        <f>1/COUNTIFS(Sales_Data[Manufacturer Name],Sales_Data[[#This Row],[Manufacturer Name]])</f>
        <v>1.1764705882352941E-2</v>
      </c>
    </row>
    <row r="1165" spans="1:17" x14ac:dyDescent="0.25">
      <c r="A1165">
        <v>2073</v>
      </c>
      <c r="B1165" s="2">
        <v>42109</v>
      </c>
      <c r="C1165" s="2" t="str">
        <f>TEXT(Sales_Data[[#This Row],[Date]],"yyyy")</f>
        <v>2015</v>
      </c>
      <c r="D1165" s="2" t="str">
        <f>TEXT(Sales_Data[[#This Row],[Date]],"mmmm")</f>
        <v>April</v>
      </c>
      <c r="E1165" s="2" t="str">
        <f>TEXT(Sales_Data[[#This Row],[Date]],"dddd")</f>
        <v>Wednesday</v>
      </c>
      <c r="F1165" t="s">
        <v>984</v>
      </c>
      <c r="G1165">
        <v>1</v>
      </c>
      <c r="H1165" s="3">
        <v>4535.37</v>
      </c>
      <c r="I1165" t="s">
        <v>20</v>
      </c>
      <c r="J1165" t="str">
        <f>INDEX(Location[State],MATCH(Sales_Data[[#This Row],[Zip]],Location[Zip],0))</f>
        <v>Ontario</v>
      </c>
      <c r="K1165" t="str">
        <f>INDEX(Product[Product Name],MATCH(Sales_Data[[#This Row],[ProductID]],Product[ProductID],0))</f>
        <v>Currus UC-08</v>
      </c>
      <c r="L1165">
        <f>1/COUNTIFS(Sales_Data[Product Name],Sales_Data[[#This Row],[Product Name]])</f>
        <v>0.5</v>
      </c>
      <c r="M1165" t="str">
        <f>INDEX(Product[Category],MATCH(Sales_Data[[#This Row],[ProductID]],Product[ProductID],0))</f>
        <v>Urban</v>
      </c>
      <c r="N1165" t="str">
        <f>INDEX(Product[Segment],MATCH(Sales_Data[[#This Row],[ProductID]],Product[ProductID],0))</f>
        <v>Convenience</v>
      </c>
      <c r="O1165">
        <f>INDEX(Product[ManufacturerID],MATCH(Sales_Data[[#This Row],[ProductID]],Product[ProductID],0))</f>
        <v>4</v>
      </c>
      <c r="P1165" s="5" t="str">
        <f>INDEX(Manufacturer[Manufacturer Name],MATCH(Sales_Data[[#This Row],[Manufacturer ID]],Manufacturer[ManufacturerID],0))</f>
        <v>Currus</v>
      </c>
      <c r="Q1165" s="5">
        <f>1/COUNTIFS(Sales_Data[Manufacturer Name],Sales_Data[[#This Row],[Manufacturer Name]])</f>
        <v>1.1764705882352941E-2</v>
      </c>
    </row>
    <row r="1166" spans="1:17" x14ac:dyDescent="0.25">
      <c r="A1166">
        <v>2077</v>
      </c>
      <c r="B1166" s="2">
        <v>42103</v>
      </c>
      <c r="C1166" s="2" t="str">
        <f>TEXT(Sales_Data[[#This Row],[Date]],"yyyy")</f>
        <v>2015</v>
      </c>
      <c r="D1166" s="2" t="str">
        <f>TEXT(Sales_Data[[#This Row],[Date]],"mmmm")</f>
        <v>April</v>
      </c>
      <c r="E1166" s="2" t="str">
        <f>TEXT(Sales_Data[[#This Row],[Date]],"dddd")</f>
        <v>Thursday</v>
      </c>
      <c r="F1166" t="s">
        <v>1400</v>
      </c>
      <c r="G1166">
        <v>1</v>
      </c>
      <c r="H1166" s="3">
        <v>4661.37</v>
      </c>
      <c r="I1166" t="s">
        <v>20</v>
      </c>
      <c r="J1166" t="str">
        <f>INDEX(Location[State],MATCH(Sales_Data[[#This Row],[Zip]],Location[Zip],0))</f>
        <v>Alberta</v>
      </c>
      <c r="K1166" t="str">
        <f>INDEX(Product[Product Name],MATCH(Sales_Data[[#This Row],[ProductID]],Product[ProductID],0))</f>
        <v>Currus UC-12</v>
      </c>
      <c r="L1166">
        <f>1/COUNTIFS(Sales_Data[Product Name],Sales_Data[[#This Row],[Product Name]])</f>
        <v>1</v>
      </c>
      <c r="M1166" t="str">
        <f>INDEX(Product[Category],MATCH(Sales_Data[[#This Row],[ProductID]],Product[ProductID],0))</f>
        <v>Urban</v>
      </c>
      <c r="N1166" t="str">
        <f>INDEX(Product[Segment],MATCH(Sales_Data[[#This Row],[ProductID]],Product[ProductID],0))</f>
        <v>Convenience</v>
      </c>
      <c r="O1166">
        <f>INDEX(Product[ManufacturerID],MATCH(Sales_Data[[#This Row],[ProductID]],Product[ProductID],0))</f>
        <v>4</v>
      </c>
      <c r="P1166" s="5" t="str">
        <f>INDEX(Manufacturer[Manufacturer Name],MATCH(Sales_Data[[#This Row],[Manufacturer ID]],Manufacturer[ManufacturerID],0))</f>
        <v>Currus</v>
      </c>
      <c r="Q1166" s="5">
        <f>1/COUNTIFS(Sales_Data[Manufacturer Name],Sales_Data[[#This Row],[Manufacturer Name]])</f>
        <v>1.1764705882352941E-2</v>
      </c>
    </row>
    <row r="1167" spans="1:17" x14ac:dyDescent="0.25">
      <c r="A1167">
        <v>2084</v>
      </c>
      <c r="B1167" s="2">
        <v>42064</v>
      </c>
      <c r="C1167" s="2" t="str">
        <f>TEXT(Sales_Data[[#This Row],[Date]],"yyyy")</f>
        <v>2015</v>
      </c>
      <c r="D1167" s="2" t="str">
        <f>TEXT(Sales_Data[[#This Row],[Date]],"mmmm")</f>
        <v>March</v>
      </c>
      <c r="E1167" s="2" t="str">
        <f>TEXT(Sales_Data[[#This Row],[Date]],"dddd")</f>
        <v>Sunday</v>
      </c>
      <c r="F1167" t="s">
        <v>838</v>
      </c>
      <c r="G1167">
        <v>1</v>
      </c>
      <c r="H1167" s="3">
        <v>8252.3700000000008</v>
      </c>
      <c r="I1167" t="s">
        <v>20</v>
      </c>
      <c r="J1167" t="str">
        <f>INDEX(Location[State],MATCH(Sales_Data[[#This Row],[Zip]],Location[Zip],0))</f>
        <v>Ontario</v>
      </c>
      <c r="K1167" t="str">
        <f>INDEX(Product[Product Name],MATCH(Sales_Data[[#This Row],[ProductID]],Product[ProductID],0))</f>
        <v>Currus UC-19</v>
      </c>
      <c r="L1167">
        <f>1/COUNTIFS(Sales_Data[Product Name],Sales_Data[[#This Row],[Product Name]])</f>
        <v>0.33333333333333331</v>
      </c>
      <c r="M1167" t="str">
        <f>INDEX(Product[Category],MATCH(Sales_Data[[#This Row],[ProductID]],Product[ProductID],0))</f>
        <v>Urban</v>
      </c>
      <c r="N1167" t="str">
        <f>INDEX(Product[Segment],MATCH(Sales_Data[[#This Row],[ProductID]],Product[ProductID],0))</f>
        <v>Convenience</v>
      </c>
      <c r="O1167">
        <f>INDEX(Product[ManufacturerID],MATCH(Sales_Data[[#This Row],[ProductID]],Product[ProductID],0))</f>
        <v>4</v>
      </c>
      <c r="P1167" s="5" t="str">
        <f>INDEX(Manufacturer[Manufacturer Name],MATCH(Sales_Data[[#This Row],[Manufacturer ID]],Manufacturer[ManufacturerID],0))</f>
        <v>Currus</v>
      </c>
      <c r="Q1167" s="5">
        <f>1/COUNTIFS(Sales_Data[Manufacturer Name],Sales_Data[[#This Row],[Manufacturer Name]])</f>
        <v>1.1764705882352941E-2</v>
      </c>
    </row>
    <row r="1168" spans="1:17" x14ac:dyDescent="0.25">
      <c r="A1168">
        <v>2084</v>
      </c>
      <c r="B1168" s="2">
        <v>42135</v>
      </c>
      <c r="C1168" s="2" t="str">
        <f>TEXT(Sales_Data[[#This Row],[Date]],"yyyy")</f>
        <v>2015</v>
      </c>
      <c r="D1168" s="2" t="str">
        <f>TEXT(Sales_Data[[#This Row],[Date]],"mmmm")</f>
        <v>May</v>
      </c>
      <c r="E1168" s="2" t="str">
        <f>TEXT(Sales_Data[[#This Row],[Date]],"dddd")</f>
        <v>Monday</v>
      </c>
      <c r="F1168" t="s">
        <v>1583</v>
      </c>
      <c r="G1168">
        <v>1</v>
      </c>
      <c r="H1168" s="3">
        <v>8252.3700000000008</v>
      </c>
      <c r="I1168" t="s">
        <v>20</v>
      </c>
      <c r="J1168" t="str">
        <f>INDEX(Location[State],MATCH(Sales_Data[[#This Row],[Zip]],Location[Zip],0))</f>
        <v>British Columbia</v>
      </c>
      <c r="K1168" t="str">
        <f>INDEX(Product[Product Name],MATCH(Sales_Data[[#This Row],[ProductID]],Product[ProductID],0))</f>
        <v>Currus UC-19</v>
      </c>
      <c r="L1168">
        <f>1/COUNTIFS(Sales_Data[Product Name],Sales_Data[[#This Row],[Product Name]])</f>
        <v>0.33333333333333331</v>
      </c>
      <c r="M1168" t="str">
        <f>INDEX(Product[Category],MATCH(Sales_Data[[#This Row],[ProductID]],Product[ProductID],0))</f>
        <v>Urban</v>
      </c>
      <c r="N1168" t="str">
        <f>INDEX(Product[Segment],MATCH(Sales_Data[[#This Row],[ProductID]],Product[ProductID],0))</f>
        <v>Convenience</v>
      </c>
      <c r="O1168">
        <f>INDEX(Product[ManufacturerID],MATCH(Sales_Data[[#This Row],[ProductID]],Product[ProductID],0))</f>
        <v>4</v>
      </c>
      <c r="P1168" s="5" t="str">
        <f>INDEX(Manufacturer[Manufacturer Name],MATCH(Sales_Data[[#This Row],[Manufacturer ID]],Manufacturer[ManufacturerID],0))</f>
        <v>Currus</v>
      </c>
      <c r="Q1168" s="5">
        <f>1/COUNTIFS(Sales_Data[Manufacturer Name],Sales_Data[[#This Row],[Manufacturer Name]])</f>
        <v>1.1764705882352941E-2</v>
      </c>
    </row>
    <row r="1169" spans="1:17" x14ac:dyDescent="0.25">
      <c r="A1169">
        <v>2084</v>
      </c>
      <c r="B1169" s="2">
        <v>42122</v>
      </c>
      <c r="C1169" s="2" t="str">
        <f>TEXT(Sales_Data[[#This Row],[Date]],"yyyy")</f>
        <v>2015</v>
      </c>
      <c r="D1169" s="2" t="str">
        <f>TEXT(Sales_Data[[#This Row],[Date]],"mmmm")</f>
        <v>April</v>
      </c>
      <c r="E1169" s="2" t="str">
        <f>TEXT(Sales_Data[[#This Row],[Date]],"dddd")</f>
        <v>Tuesday</v>
      </c>
      <c r="F1169" t="s">
        <v>972</v>
      </c>
      <c r="G1169">
        <v>1</v>
      </c>
      <c r="H1169" s="3">
        <v>8252.3700000000008</v>
      </c>
      <c r="I1169" t="s">
        <v>20</v>
      </c>
      <c r="J1169" t="str">
        <f>INDEX(Location[State],MATCH(Sales_Data[[#This Row],[Zip]],Location[Zip],0))</f>
        <v>Ontario</v>
      </c>
      <c r="K1169" t="str">
        <f>INDEX(Product[Product Name],MATCH(Sales_Data[[#This Row],[ProductID]],Product[ProductID],0))</f>
        <v>Currus UC-19</v>
      </c>
      <c r="L1169">
        <f>1/COUNTIFS(Sales_Data[Product Name],Sales_Data[[#This Row],[Product Name]])</f>
        <v>0.33333333333333331</v>
      </c>
      <c r="M1169" t="str">
        <f>INDEX(Product[Category],MATCH(Sales_Data[[#This Row],[ProductID]],Product[ProductID],0))</f>
        <v>Urban</v>
      </c>
      <c r="N1169" t="str">
        <f>INDEX(Product[Segment],MATCH(Sales_Data[[#This Row],[ProductID]],Product[ProductID],0))</f>
        <v>Convenience</v>
      </c>
      <c r="O1169">
        <f>INDEX(Product[ManufacturerID],MATCH(Sales_Data[[#This Row],[ProductID]],Product[ProductID],0))</f>
        <v>4</v>
      </c>
      <c r="P1169" s="5" t="str">
        <f>INDEX(Manufacturer[Manufacturer Name],MATCH(Sales_Data[[#This Row],[Manufacturer ID]],Manufacturer[ManufacturerID],0))</f>
        <v>Currus</v>
      </c>
      <c r="Q1169" s="5">
        <f>1/COUNTIFS(Sales_Data[Manufacturer Name],Sales_Data[[#This Row],[Manufacturer Name]])</f>
        <v>1.1764705882352941E-2</v>
      </c>
    </row>
    <row r="1170" spans="1:17" x14ac:dyDescent="0.25">
      <c r="A1170">
        <v>2086</v>
      </c>
      <c r="B1170" s="2">
        <v>42122</v>
      </c>
      <c r="C1170" s="2" t="str">
        <f>TEXT(Sales_Data[[#This Row],[Date]],"yyyy")</f>
        <v>2015</v>
      </c>
      <c r="D1170" s="2" t="str">
        <f>TEXT(Sales_Data[[#This Row],[Date]],"mmmm")</f>
        <v>April</v>
      </c>
      <c r="E1170" s="2" t="str">
        <f>TEXT(Sales_Data[[#This Row],[Date]],"dddd")</f>
        <v>Tuesday</v>
      </c>
      <c r="F1170" t="s">
        <v>1564</v>
      </c>
      <c r="G1170">
        <v>1</v>
      </c>
      <c r="H1170" s="3">
        <v>2897.37</v>
      </c>
      <c r="I1170" t="s">
        <v>20</v>
      </c>
      <c r="J1170" t="str">
        <f>INDEX(Location[State],MATCH(Sales_Data[[#This Row],[Zip]],Location[Zip],0))</f>
        <v>British Columbia</v>
      </c>
      <c r="K1170" t="str">
        <f>INDEX(Product[Product Name],MATCH(Sales_Data[[#This Row],[ProductID]],Product[ProductID],0))</f>
        <v>Currus UC-21</v>
      </c>
      <c r="L1170">
        <f>1/COUNTIFS(Sales_Data[Product Name],Sales_Data[[#This Row],[Product Name]])</f>
        <v>0.33333333333333331</v>
      </c>
      <c r="M1170" t="str">
        <f>INDEX(Product[Category],MATCH(Sales_Data[[#This Row],[ProductID]],Product[ProductID],0))</f>
        <v>Urban</v>
      </c>
      <c r="N1170" t="str">
        <f>INDEX(Product[Segment],MATCH(Sales_Data[[#This Row],[ProductID]],Product[ProductID],0))</f>
        <v>Convenience</v>
      </c>
      <c r="O1170">
        <f>INDEX(Product[ManufacturerID],MATCH(Sales_Data[[#This Row],[ProductID]],Product[ProductID],0))</f>
        <v>4</v>
      </c>
      <c r="P1170" s="5" t="str">
        <f>INDEX(Manufacturer[Manufacturer Name],MATCH(Sales_Data[[#This Row],[Manufacturer ID]],Manufacturer[ManufacturerID],0))</f>
        <v>Currus</v>
      </c>
      <c r="Q1170" s="5">
        <f>1/COUNTIFS(Sales_Data[Manufacturer Name],Sales_Data[[#This Row],[Manufacturer Name]])</f>
        <v>1.1764705882352941E-2</v>
      </c>
    </row>
    <row r="1171" spans="1:17" x14ac:dyDescent="0.25">
      <c r="A1171">
        <v>2086</v>
      </c>
      <c r="B1171" s="2">
        <v>42185</v>
      </c>
      <c r="C1171" s="2" t="str">
        <f>TEXT(Sales_Data[[#This Row],[Date]],"yyyy")</f>
        <v>2015</v>
      </c>
      <c r="D1171" s="2" t="str">
        <f>TEXT(Sales_Data[[#This Row],[Date]],"mmmm")</f>
        <v>June</v>
      </c>
      <c r="E1171" s="2" t="str">
        <f>TEXT(Sales_Data[[#This Row],[Date]],"dddd")</f>
        <v>Tuesday</v>
      </c>
      <c r="F1171" t="s">
        <v>1400</v>
      </c>
      <c r="G1171">
        <v>1</v>
      </c>
      <c r="H1171" s="3">
        <v>2897.37</v>
      </c>
      <c r="I1171" t="s">
        <v>20</v>
      </c>
      <c r="J1171" t="str">
        <f>INDEX(Location[State],MATCH(Sales_Data[[#This Row],[Zip]],Location[Zip],0))</f>
        <v>Alberta</v>
      </c>
      <c r="K1171" t="str">
        <f>INDEX(Product[Product Name],MATCH(Sales_Data[[#This Row],[ProductID]],Product[ProductID],0))</f>
        <v>Currus UC-21</v>
      </c>
      <c r="L1171">
        <f>1/COUNTIFS(Sales_Data[Product Name],Sales_Data[[#This Row],[Product Name]])</f>
        <v>0.33333333333333331</v>
      </c>
      <c r="M1171" t="str">
        <f>INDEX(Product[Category],MATCH(Sales_Data[[#This Row],[ProductID]],Product[ProductID],0))</f>
        <v>Urban</v>
      </c>
      <c r="N1171" t="str">
        <f>INDEX(Product[Segment],MATCH(Sales_Data[[#This Row],[ProductID]],Product[ProductID],0))</f>
        <v>Convenience</v>
      </c>
      <c r="O1171">
        <f>INDEX(Product[ManufacturerID],MATCH(Sales_Data[[#This Row],[ProductID]],Product[ProductID],0))</f>
        <v>4</v>
      </c>
      <c r="P1171" s="5" t="str">
        <f>INDEX(Manufacturer[Manufacturer Name],MATCH(Sales_Data[[#This Row],[Manufacturer ID]],Manufacturer[ManufacturerID],0))</f>
        <v>Currus</v>
      </c>
      <c r="Q1171" s="5">
        <f>1/COUNTIFS(Sales_Data[Manufacturer Name],Sales_Data[[#This Row],[Manufacturer Name]])</f>
        <v>1.1764705882352941E-2</v>
      </c>
    </row>
    <row r="1172" spans="1:17" x14ac:dyDescent="0.25">
      <c r="A1172">
        <v>2086</v>
      </c>
      <c r="B1172" s="2">
        <v>42093</v>
      </c>
      <c r="C1172" s="2" t="str">
        <f>TEXT(Sales_Data[[#This Row],[Date]],"yyyy")</f>
        <v>2015</v>
      </c>
      <c r="D1172" s="2" t="str">
        <f>TEXT(Sales_Data[[#This Row],[Date]],"mmmm")</f>
        <v>March</v>
      </c>
      <c r="E1172" s="2" t="str">
        <f>TEXT(Sales_Data[[#This Row],[Date]],"dddd")</f>
        <v>Monday</v>
      </c>
      <c r="F1172" t="s">
        <v>1395</v>
      </c>
      <c r="G1172">
        <v>1</v>
      </c>
      <c r="H1172" s="3">
        <v>2897.37</v>
      </c>
      <c r="I1172" t="s">
        <v>20</v>
      </c>
      <c r="J1172" t="str">
        <f>INDEX(Location[State],MATCH(Sales_Data[[#This Row],[Zip]],Location[Zip],0))</f>
        <v>Alberta</v>
      </c>
      <c r="K1172" t="str">
        <f>INDEX(Product[Product Name],MATCH(Sales_Data[[#This Row],[ProductID]],Product[ProductID],0))</f>
        <v>Currus UC-21</v>
      </c>
      <c r="L1172">
        <f>1/COUNTIFS(Sales_Data[Product Name],Sales_Data[[#This Row],[Product Name]])</f>
        <v>0.33333333333333331</v>
      </c>
      <c r="M1172" t="str">
        <f>INDEX(Product[Category],MATCH(Sales_Data[[#This Row],[ProductID]],Product[ProductID],0))</f>
        <v>Urban</v>
      </c>
      <c r="N1172" t="str">
        <f>INDEX(Product[Segment],MATCH(Sales_Data[[#This Row],[ProductID]],Product[ProductID],0))</f>
        <v>Convenience</v>
      </c>
      <c r="O1172">
        <f>INDEX(Product[ManufacturerID],MATCH(Sales_Data[[#This Row],[ProductID]],Product[ProductID],0))</f>
        <v>4</v>
      </c>
      <c r="P1172" s="5" t="str">
        <f>INDEX(Manufacturer[Manufacturer Name],MATCH(Sales_Data[[#This Row],[Manufacturer ID]],Manufacturer[ManufacturerID],0))</f>
        <v>Currus</v>
      </c>
      <c r="Q1172" s="5">
        <f>1/COUNTIFS(Sales_Data[Manufacturer Name],Sales_Data[[#This Row],[Manufacturer Name]])</f>
        <v>1.1764705882352941E-2</v>
      </c>
    </row>
    <row r="1173" spans="1:17" x14ac:dyDescent="0.25">
      <c r="A1173">
        <v>2087</v>
      </c>
      <c r="B1173" s="2">
        <v>42170</v>
      </c>
      <c r="C1173" s="2" t="str">
        <f>TEXT(Sales_Data[[#This Row],[Date]],"yyyy")</f>
        <v>2015</v>
      </c>
      <c r="D1173" s="2" t="str">
        <f>TEXT(Sales_Data[[#This Row],[Date]],"mmmm")</f>
        <v>June</v>
      </c>
      <c r="E1173" s="2" t="str">
        <f>TEXT(Sales_Data[[#This Row],[Date]],"dddd")</f>
        <v>Monday</v>
      </c>
      <c r="F1173" t="s">
        <v>945</v>
      </c>
      <c r="G1173">
        <v>1</v>
      </c>
      <c r="H1173" s="3">
        <v>8693.3700000000008</v>
      </c>
      <c r="I1173" t="s">
        <v>20</v>
      </c>
      <c r="J1173" t="str">
        <f>INDEX(Location[State],MATCH(Sales_Data[[#This Row],[Zip]],Location[Zip],0))</f>
        <v>Ontario</v>
      </c>
      <c r="K1173" t="str">
        <f>INDEX(Product[Product Name],MATCH(Sales_Data[[#This Row],[ProductID]],Product[ProductID],0))</f>
        <v>Currus UC-22</v>
      </c>
      <c r="L1173">
        <f>1/COUNTIFS(Sales_Data[Product Name],Sales_Data[[#This Row],[Product Name]])</f>
        <v>1</v>
      </c>
      <c r="M1173" t="str">
        <f>INDEX(Product[Category],MATCH(Sales_Data[[#This Row],[ProductID]],Product[ProductID],0))</f>
        <v>Urban</v>
      </c>
      <c r="N1173" t="str">
        <f>INDEX(Product[Segment],MATCH(Sales_Data[[#This Row],[ProductID]],Product[ProductID],0))</f>
        <v>Convenience</v>
      </c>
      <c r="O1173">
        <f>INDEX(Product[ManufacturerID],MATCH(Sales_Data[[#This Row],[ProductID]],Product[ProductID],0))</f>
        <v>4</v>
      </c>
      <c r="P1173" s="5" t="str">
        <f>INDEX(Manufacturer[Manufacturer Name],MATCH(Sales_Data[[#This Row],[Manufacturer ID]],Manufacturer[ManufacturerID],0))</f>
        <v>Currus</v>
      </c>
      <c r="Q1173" s="5">
        <f>1/COUNTIFS(Sales_Data[Manufacturer Name],Sales_Data[[#This Row],[Manufacturer Name]])</f>
        <v>1.1764705882352941E-2</v>
      </c>
    </row>
    <row r="1174" spans="1:17" x14ac:dyDescent="0.25">
      <c r="A1174">
        <v>2090</v>
      </c>
      <c r="B1174" s="2">
        <v>42031</v>
      </c>
      <c r="C1174" s="2" t="str">
        <f>TEXT(Sales_Data[[#This Row],[Date]],"yyyy")</f>
        <v>2015</v>
      </c>
      <c r="D1174" s="2" t="str">
        <f>TEXT(Sales_Data[[#This Row],[Date]],"mmmm")</f>
        <v>January</v>
      </c>
      <c r="E1174" s="2" t="str">
        <f>TEXT(Sales_Data[[#This Row],[Date]],"dddd")</f>
        <v>Tuesday</v>
      </c>
      <c r="F1174" t="s">
        <v>832</v>
      </c>
      <c r="G1174">
        <v>1</v>
      </c>
      <c r="H1174" s="3">
        <v>4598.37</v>
      </c>
      <c r="I1174" t="s">
        <v>20</v>
      </c>
      <c r="J1174" t="str">
        <f>INDEX(Location[State],MATCH(Sales_Data[[#This Row],[Zip]],Location[Zip],0))</f>
        <v>Ontario</v>
      </c>
      <c r="K1174" t="str">
        <f>INDEX(Product[Product Name],MATCH(Sales_Data[[#This Row],[ProductID]],Product[ProductID],0))</f>
        <v>Currus UC-25</v>
      </c>
      <c r="L1174">
        <f>1/COUNTIFS(Sales_Data[Product Name],Sales_Data[[#This Row],[Product Name]])</f>
        <v>0.25</v>
      </c>
      <c r="M1174" t="str">
        <f>INDEX(Product[Category],MATCH(Sales_Data[[#This Row],[ProductID]],Product[ProductID],0))</f>
        <v>Urban</v>
      </c>
      <c r="N1174" t="str">
        <f>INDEX(Product[Segment],MATCH(Sales_Data[[#This Row],[ProductID]],Product[ProductID],0))</f>
        <v>Convenience</v>
      </c>
      <c r="O1174">
        <f>INDEX(Product[ManufacturerID],MATCH(Sales_Data[[#This Row],[ProductID]],Product[ProductID],0))</f>
        <v>4</v>
      </c>
      <c r="P1174" s="5" t="str">
        <f>INDEX(Manufacturer[Manufacturer Name],MATCH(Sales_Data[[#This Row],[Manufacturer ID]],Manufacturer[ManufacturerID],0))</f>
        <v>Currus</v>
      </c>
      <c r="Q1174" s="5">
        <f>1/COUNTIFS(Sales_Data[Manufacturer Name],Sales_Data[[#This Row],[Manufacturer Name]])</f>
        <v>1.1764705882352941E-2</v>
      </c>
    </row>
    <row r="1175" spans="1:17" x14ac:dyDescent="0.25">
      <c r="A1175">
        <v>2090</v>
      </c>
      <c r="B1175" s="2">
        <v>42185</v>
      </c>
      <c r="C1175" s="2" t="str">
        <f>TEXT(Sales_Data[[#This Row],[Date]],"yyyy")</f>
        <v>2015</v>
      </c>
      <c r="D1175" s="2" t="str">
        <f>TEXT(Sales_Data[[#This Row],[Date]],"mmmm")</f>
        <v>June</v>
      </c>
      <c r="E1175" s="2" t="str">
        <f>TEXT(Sales_Data[[#This Row],[Date]],"dddd")</f>
        <v>Tuesday</v>
      </c>
      <c r="F1175" t="s">
        <v>1570</v>
      </c>
      <c r="G1175">
        <v>1</v>
      </c>
      <c r="H1175" s="3">
        <v>4598.37</v>
      </c>
      <c r="I1175" t="s">
        <v>20</v>
      </c>
      <c r="J1175" t="str">
        <f>INDEX(Location[State],MATCH(Sales_Data[[#This Row],[Zip]],Location[Zip],0))</f>
        <v>British Columbia</v>
      </c>
      <c r="K1175" t="str">
        <f>INDEX(Product[Product Name],MATCH(Sales_Data[[#This Row],[ProductID]],Product[ProductID],0))</f>
        <v>Currus UC-25</v>
      </c>
      <c r="L1175">
        <f>1/COUNTIFS(Sales_Data[Product Name],Sales_Data[[#This Row],[Product Name]])</f>
        <v>0.25</v>
      </c>
      <c r="M1175" t="str">
        <f>INDEX(Product[Category],MATCH(Sales_Data[[#This Row],[ProductID]],Product[ProductID],0))</f>
        <v>Urban</v>
      </c>
      <c r="N1175" t="str">
        <f>INDEX(Product[Segment],MATCH(Sales_Data[[#This Row],[ProductID]],Product[ProductID],0))</f>
        <v>Convenience</v>
      </c>
      <c r="O1175">
        <f>INDEX(Product[ManufacturerID],MATCH(Sales_Data[[#This Row],[ProductID]],Product[ProductID],0))</f>
        <v>4</v>
      </c>
      <c r="P1175" s="5" t="str">
        <f>INDEX(Manufacturer[Manufacturer Name],MATCH(Sales_Data[[#This Row],[Manufacturer ID]],Manufacturer[ManufacturerID],0))</f>
        <v>Currus</v>
      </c>
      <c r="Q1175" s="5">
        <f>1/COUNTIFS(Sales_Data[Manufacturer Name],Sales_Data[[#This Row],[Manufacturer Name]])</f>
        <v>1.1764705882352941E-2</v>
      </c>
    </row>
    <row r="1176" spans="1:17" x14ac:dyDescent="0.25">
      <c r="A1176">
        <v>2090</v>
      </c>
      <c r="B1176" s="2">
        <v>42137</v>
      </c>
      <c r="C1176" s="2" t="str">
        <f>TEXT(Sales_Data[[#This Row],[Date]],"yyyy")</f>
        <v>2015</v>
      </c>
      <c r="D1176" s="2" t="str">
        <f>TEXT(Sales_Data[[#This Row],[Date]],"mmmm")</f>
        <v>May</v>
      </c>
      <c r="E1176" s="2" t="str">
        <f>TEXT(Sales_Data[[#This Row],[Date]],"dddd")</f>
        <v>Wednesday</v>
      </c>
      <c r="F1176" t="s">
        <v>1330</v>
      </c>
      <c r="G1176">
        <v>1</v>
      </c>
      <c r="H1176" s="3">
        <v>4283.37</v>
      </c>
      <c r="I1176" t="s">
        <v>20</v>
      </c>
      <c r="J1176" t="str">
        <f>INDEX(Location[State],MATCH(Sales_Data[[#This Row],[Zip]],Location[Zip],0))</f>
        <v>Alberta</v>
      </c>
      <c r="K1176" t="str">
        <f>INDEX(Product[Product Name],MATCH(Sales_Data[[#This Row],[ProductID]],Product[ProductID],0))</f>
        <v>Currus UC-25</v>
      </c>
      <c r="L1176">
        <f>1/COUNTIFS(Sales_Data[Product Name],Sales_Data[[#This Row],[Product Name]])</f>
        <v>0.25</v>
      </c>
      <c r="M1176" t="str">
        <f>INDEX(Product[Category],MATCH(Sales_Data[[#This Row],[ProductID]],Product[ProductID],0))</f>
        <v>Urban</v>
      </c>
      <c r="N1176" t="str">
        <f>INDEX(Product[Segment],MATCH(Sales_Data[[#This Row],[ProductID]],Product[ProductID],0))</f>
        <v>Convenience</v>
      </c>
      <c r="O1176">
        <f>INDEX(Product[ManufacturerID],MATCH(Sales_Data[[#This Row],[ProductID]],Product[ProductID],0))</f>
        <v>4</v>
      </c>
      <c r="P1176" s="5" t="str">
        <f>INDEX(Manufacturer[Manufacturer Name],MATCH(Sales_Data[[#This Row],[Manufacturer ID]],Manufacturer[ManufacturerID],0))</f>
        <v>Currus</v>
      </c>
      <c r="Q1176" s="5">
        <f>1/COUNTIFS(Sales_Data[Manufacturer Name],Sales_Data[[#This Row],[Manufacturer Name]])</f>
        <v>1.1764705882352941E-2</v>
      </c>
    </row>
    <row r="1177" spans="1:17" x14ac:dyDescent="0.25">
      <c r="A1177">
        <v>2090</v>
      </c>
      <c r="B1177" s="2">
        <v>42145</v>
      </c>
      <c r="C1177" s="2" t="str">
        <f>TEXT(Sales_Data[[#This Row],[Date]],"yyyy")</f>
        <v>2015</v>
      </c>
      <c r="D1177" s="2" t="str">
        <f>TEXT(Sales_Data[[#This Row],[Date]],"mmmm")</f>
        <v>May</v>
      </c>
      <c r="E1177" s="2" t="str">
        <f>TEXT(Sales_Data[[#This Row],[Date]],"dddd")</f>
        <v>Thursday</v>
      </c>
      <c r="F1177" t="s">
        <v>992</v>
      </c>
      <c r="G1177">
        <v>1</v>
      </c>
      <c r="H1177" s="3">
        <v>4598.37</v>
      </c>
      <c r="I1177" t="s">
        <v>20</v>
      </c>
      <c r="J1177" t="str">
        <f>INDEX(Location[State],MATCH(Sales_Data[[#This Row],[Zip]],Location[Zip],0))</f>
        <v>Ontario</v>
      </c>
      <c r="K1177" t="str">
        <f>INDEX(Product[Product Name],MATCH(Sales_Data[[#This Row],[ProductID]],Product[ProductID],0))</f>
        <v>Currus UC-25</v>
      </c>
      <c r="L1177">
        <f>1/COUNTIFS(Sales_Data[Product Name],Sales_Data[[#This Row],[Product Name]])</f>
        <v>0.25</v>
      </c>
      <c r="M1177" t="str">
        <f>INDEX(Product[Category],MATCH(Sales_Data[[#This Row],[ProductID]],Product[ProductID],0))</f>
        <v>Urban</v>
      </c>
      <c r="N1177" t="str">
        <f>INDEX(Product[Segment],MATCH(Sales_Data[[#This Row],[ProductID]],Product[ProductID],0))</f>
        <v>Convenience</v>
      </c>
      <c r="O1177">
        <f>INDEX(Product[ManufacturerID],MATCH(Sales_Data[[#This Row],[ProductID]],Product[ProductID],0))</f>
        <v>4</v>
      </c>
      <c r="P1177" s="5" t="str">
        <f>INDEX(Manufacturer[Manufacturer Name],MATCH(Sales_Data[[#This Row],[Manufacturer ID]],Manufacturer[ManufacturerID],0))</f>
        <v>Currus</v>
      </c>
      <c r="Q1177" s="5">
        <f>1/COUNTIFS(Sales_Data[Manufacturer Name],Sales_Data[[#This Row],[Manufacturer Name]])</f>
        <v>1.1764705882352941E-2</v>
      </c>
    </row>
    <row r="1178" spans="1:17" x14ac:dyDescent="0.25">
      <c r="A1178">
        <v>2091</v>
      </c>
      <c r="B1178" s="2">
        <v>42108</v>
      </c>
      <c r="C1178" s="2" t="str">
        <f>TEXT(Sales_Data[[#This Row],[Date]],"yyyy")</f>
        <v>2015</v>
      </c>
      <c r="D1178" s="2" t="str">
        <f>TEXT(Sales_Data[[#This Row],[Date]],"mmmm")</f>
        <v>April</v>
      </c>
      <c r="E1178" s="2" t="str">
        <f>TEXT(Sales_Data[[#This Row],[Date]],"dddd")</f>
        <v>Tuesday</v>
      </c>
      <c r="F1178" t="s">
        <v>1555</v>
      </c>
      <c r="G1178">
        <v>2</v>
      </c>
      <c r="H1178" s="3">
        <v>4408.74</v>
      </c>
      <c r="I1178" t="s">
        <v>20</v>
      </c>
      <c r="J1178" t="str">
        <f>INDEX(Location[State],MATCH(Sales_Data[[#This Row],[Zip]],Location[Zip],0))</f>
        <v>British Columbia</v>
      </c>
      <c r="K1178" t="str">
        <f>INDEX(Product[Product Name],MATCH(Sales_Data[[#This Row],[ProductID]],Product[ProductID],0))</f>
        <v>Currus UC-26</v>
      </c>
      <c r="L1178">
        <f>1/COUNTIFS(Sales_Data[Product Name],Sales_Data[[#This Row],[Product Name]])</f>
        <v>0.5</v>
      </c>
      <c r="M1178" t="str">
        <f>INDEX(Product[Category],MATCH(Sales_Data[[#This Row],[ProductID]],Product[ProductID],0))</f>
        <v>Urban</v>
      </c>
      <c r="N1178" t="str">
        <f>INDEX(Product[Segment],MATCH(Sales_Data[[#This Row],[ProductID]],Product[ProductID],0))</f>
        <v>Convenience</v>
      </c>
      <c r="O1178">
        <f>INDEX(Product[ManufacturerID],MATCH(Sales_Data[[#This Row],[ProductID]],Product[ProductID],0))</f>
        <v>4</v>
      </c>
      <c r="P1178" s="5" t="str">
        <f>INDEX(Manufacturer[Manufacturer Name],MATCH(Sales_Data[[#This Row],[Manufacturer ID]],Manufacturer[ManufacturerID],0))</f>
        <v>Currus</v>
      </c>
      <c r="Q1178" s="5">
        <f>1/COUNTIFS(Sales_Data[Manufacturer Name],Sales_Data[[#This Row],[Manufacturer Name]])</f>
        <v>1.1764705882352941E-2</v>
      </c>
    </row>
    <row r="1179" spans="1:17" x14ac:dyDescent="0.25">
      <c r="A1179">
        <v>2091</v>
      </c>
      <c r="B1179" s="2">
        <v>42185</v>
      </c>
      <c r="C1179" s="2" t="str">
        <f>TEXT(Sales_Data[[#This Row],[Date]],"yyyy")</f>
        <v>2015</v>
      </c>
      <c r="D1179" s="2" t="str">
        <f>TEXT(Sales_Data[[#This Row],[Date]],"mmmm")</f>
        <v>June</v>
      </c>
      <c r="E1179" s="2" t="str">
        <f>TEXT(Sales_Data[[#This Row],[Date]],"dddd")</f>
        <v>Tuesday</v>
      </c>
      <c r="F1179" t="s">
        <v>838</v>
      </c>
      <c r="G1179">
        <v>1</v>
      </c>
      <c r="H1179" s="3">
        <v>2204.37</v>
      </c>
      <c r="I1179" t="s">
        <v>20</v>
      </c>
      <c r="J1179" t="str">
        <f>INDEX(Location[State],MATCH(Sales_Data[[#This Row],[Zip]],Location[Zip],0))</f>
        <v>Ontario</v>
      </c>
      <c r="K1179" t="str">
        <f>INDEX(Product[Product Name],MATCH(Sales_Data[[#This Row],[ProductID]],Product[ProductID],0))</f>
        <v>Currus UC-26</v>
      </c>
      <c r="L1179">
        <f>1/COUNTIFS(Sales_Data[Product Name],Sales_Data[[#This Row],[Product Name]])</f>
        <v>0.5</v>
      </c>
      <c r="M1179" t="str">
        <f>INDEX(Product[Category],MATCH(Sales_Data[[#This Row],[ProductID]],Product[ProductID],0))</f>
        <v>Urban</v>
      </c>
      <c r="N1179" t="str">
        <f>INDEX(Product[Segment],MATCH(Sales_Data[[#This Row],[ProductID]],Product[ProductID],0))</f>
        <v>Convenience</v>
      </c>
      <c r="O1179">
        <f>INDEX(Product[ManufacturerID],MATCH(Sales_Data[[#This Row],[ProductID]],Product[ProductID],0))</f>
        <v>4</v>
      </c>
      <c r="P1179" s="5" t="str">
        <f>INDEX(Manufacturer[Manufacturer Name],MATCH(Sales_Data[[#This Row],[Manufacturer ID]],Manufacturer[ManufacturerID],0))</f>
        <v>Currus</v>
      </c>
      <c r="Q1179" s="5">
        <f>1/COUNTIFS(Sales_Data[Manufacturer Name],Sales_Data[[#This Row],[Manufacturer Name]])</f>
        <v>1.1764705882352941E-2</v>
      </c>
    </row>
    <row r="1180" spans="1:17" x14ac:dyDescent="0.25">
      <c r="A1180">
        <v>2092</v>
      </c>
      <c r="B1180" s="2">
        <v>42018</v>
      </c>
      <c r="C1180" s="2" t="str">
        <f>TEXT(Sales_Data[[#This Row],[Date]],"yyyy")</f>
        <v>2015</v>
      </c>
      <c r="D1180" s="2" t="str">
        <f>TEXT(Sales_Data[[#This Row],[Date]],"mmmm")</f>
        <v>January</v>
      </c>
      <c r="E1180" s="2" t="str">
        <f>TEXT(Sales_Data[[#This Row],[Date]],"dddd")</f>
        <v>Wednesday</v>
      </c>
      <c r="F1180" t="s">
        <v>1200</v>
      </c>
      <c r="G1180">
        <v>1</v>
      </c>
      <c r="H1180" s="3">
        <v>4220.37</v>
      </c>
      <c r="I1180" t="s">
        <v>20</v>
      </c>
      <c r="J1180" t="str">
        <f>INDEX(Location[State],MATCH(Sales_Data[[#This Row],[Zip]],Location[Zip],0))</f>
        <v>Manitoba</v>
      </c>
      <c r="K1180" t="str">
        <f>INDEX(Product[Product Name],MATCH(Sales_Data[[#This Row],[ProductID]],Product[ProductID],0))</f>
        <v>Currus UC-27</v>
      </c>
      <c r="L1180">
        <f>1/COUNTIFS(Sales_Data[Product Name],Sales_Data[[#This Row],[Product Name]])</f>
        <v>1</v>
      </c>
      <c r="M1180" t="str">
        <f>INDEX(Product[Category],MATCH(Sales_Data[[#This Row],[ProductID]],Product[ProductID],0))</f>
        <v>Urban</v>
      </c>
      <c r="N1180" t="str">
        <f>INDEX(Product[Segment],MATCH(Sales_Data[[#This Row],[ProductID]],Product[ProductID],0))</f>
        <v>Convenience</v>
      </c>
      <c r="O1180">
        <f>INDEX(Product[ManufacturerID],MATCH(Sales_Data[[#This Row],[ProductID]],Product[ProductID],0))</f>
        <v>4</v>
      </c>
      <c r="P1180" s="5" t="str">
        <f>INDEX(Manufacturer[Manufacturer Name],MATCH(Sales_Data[[#This Row],[Manufacturer ID]],Manufacturer[ManufacturerID],0))</f>
        <v>Currus</v>
      </c>
      <c r="Q1180" s="5">
        <f>1/COUNTIFS(Sales_Data[Manufacturer Name],Sales_Data[[#This Row],[Manufacturer Name]])</f>
        <v>1.1764705882352941E-2</v>
      </c>
    </row>
    <row r="1181" spans="1:17" x14ac:dyDescent="0.25">
      <c r="A1181">
        <v>2097</v>
      </c>
      <c r="B1181" s="2">
        <v>42176</v>
      </c>
      <c r="C1181" s="2" t="str">
        <f>TEXT(Sales_Data[[#This Row],[Date]],"yyyy")</f>
        <v>2015</v>
      </c>
      <c r="D1181" s="2" t="str">
        <f>TEXT(Sales_Data[[#This Row],[Date]],"mmmm")</f>
        <v>June</v>
      </c>
      <c r="E1181" s="2" t="str">
        <f>TEXT(Sales_Data[[#This Row],[Date]],"dddd")</f>
        <v>Sunday</v>
      </c>
      <c r="F1181" t="s">
        <v>1219</v>
      </c>
      <c r="G1181">
        <v>1</v>
      </c>
      <c r="H1181" s="3">
        <v>5858.37</v>
      </c>
      <c r="I1181" t="s">
        <v>20</v>
      </c>
      <c r="J1181" t="str">
        <f>INDEX(Location[State],MATCH(Sales_Data[[#This Row],[Zip]],Location[Zip],0))</f>
        <v>Manitoba</v>
      </c>
      <c r="K1181" t="str">
        <f>INDEX(Product[Product Name],MATCH(Sales_Data[[#This Row],[ProductID]],Product[ProductID],0))</f>
        <v>Currus YY-01</v>
      </c>
      <c r="L1181">
        <f>1/COUNTIFS(Sales_Data[Product Name],Sales_Data[[#This Row],[Product Name]])</f>
        <v>0.5</v>
      </c>
      <c r="M1181" t="str">
        <f>INDEX(Product[Category],MATCH(Sales_Data[[#This Row],[ProductID]],Product[ProductID],0))</f>
        <v>Youth</v>
      </c>
      <c r="N1181" t="str">
        <f>INDEX(Product[Segment],MATCH(Sales_Data[[#This Row],[ProductID]],Product[ProductID],0))</f>
        <v>Youth</v>
      </c>
      <c r="O1181">
        <f>INDEX(Product[ManufacturerID],MATCH(Sales_Data[[#This Row],[ProductID]],Product[ProductID],0))</f>
        <v>4</v>
      </c>
      <c r="P1181" s="5" t="str">
        <f>INDEX(Manufacturer[Manufacturer Name],MATCH(Sales_Data[[#This Row],[Manufacturer ID]],Manufacturer[ManufacturerID],0))</f>
        <v>Currus</v>
      </c>
      <c r="Q1181" s="5">
        <f>1/COUNTIFS(Sales_Data[Manufacturer Name],Sales_Data[[#This Row],[Manufacturer Name]])</f>
        <v>1.1764705882352941E-2</v>
      </c>
    </row>
    <row r="1182" spans="1:17" x14ac:dyDescent="0.25">
      <c r="A1182">
        <v>2097</v>
      </c>
      <c r="B1182" s="2">
        <v>42184</v>
      </c>
      <c r="C1182" s="2" t="str">
        <f>TEXT(Sales_Data[[#This Row],[Date]],"yyyy")</f>
        <v>2015</v>
      </c>
      <c r="D1182" s="2" t="str">
        <f>TEXT(Sales_Data[[#This Row],[Date]],"mmmm")</f>
        <v>June</v>
      </c>
      <c r="E1182" s="2" t="str">
        <f>TEXT(Sales_Data[[#This Row],[Date]],"dddd")</f>
        <v>Monday</v>
      </c>
      <c r="F1182" t="s">
        <v>1220</v>
      </c>
      <c r="G1182">
        <v>1</v>
      </c>
      <c r="H1182" s="3">
        <v>5858.37</v>
      </c>
      <c r="I1182" t="s">
        <v>20</v>
      </c>
      <c r="J1182" t="str">
        <f>INDEX(Location[State],MATCH(Sales_Data[[#This Row],[Zip]],Location[Zip],0))</f>
        <v>Manitoba</v>
      </c>
      <c r="K1182" t="str">
        <f>INDEX(Product[Product Name],MATCH(Sales_Data[[#This Row],[ProductID]],Product[ProductID],0))</f>
        <v>Currus YY-01</v>
      </c>
      <c r="L1182">
        <f>1/COUNTIFS(Sales_Data[Product Name],Sales_Data[[#This Row],[Product Name]])</f>
        <v>0.5</v>
      </c>
      <c r="M1182" t="str">
        <f>INDEX(Product[Category],MATCH(Sales_Data[[#This Row],[ProductID]],Product[ProductID],0))</f>
        <v>Youth</v>
      </c>
      <c r="N1182" t="str">
        <f>INDEX(Product[Segment],MATCH(Sales_Data[[#This Row],[ProductID]],Product[ProductID],0))</f>
        <v>Youth</v>
      </c>
      <c r="O1182">
        <f>INDEX(Product[ManufacturerID],MATCH(Sales_Data[[#This Row],[ProductID]],Product[ProductID],0))</f>
        <v>4</v>
      </c>
      <c r="P1182" s="5" t="str">
        <f>INDEX(Manufacturer[Manufacturer Name],MATCH(Sales_Data[[#This Row],[Manufacturer ID]],Manufacturer[ManufacturerID],0))</f>
        <v>Currus</v>
      </c>
      <c r="Q1182" s="5">
        <f>1/COUNTIFS(Sales_Data[Manufacturer Name],Sales_Data[[#This Row],[Manufacturer Name]])</f>
        <v>1.1764705882352941E-2</v>
      </c>
    </row>
    <row r="1183" spans="1:17" x14ac:dyDescent="0.25">
      <c r="A1183">
        <v>2098</v>
      </c>
      <c r="B1183" s="2">
        <v>42124</v>
      </c>
      <c r="C1183" s="2" t="str">
        <f>TEXT(Sales_Data[[#This Row],[Date]],"yyyy")</f>
        <v>2015</v>
      </c>
      <c r="D1183" s="2" t="str">
        <f>TEXT(Sales_Data[[#This Row],[Date]],"mmmm")</f>
        <v>April</v>
      </c>
      <c r="E1183" s="2" t="str">
        <f>TEXT(Sales_Data[[#This Row],[Date]],"dddd")</f>
        <v>Thursday</v>
      </c>
      <c r="F1183" t="s">
        <v>1568</v>
      </c>
      <c r="G1183">
        <v>1</v>
      </c>
      <c r="H1183" s="3">
        <v>3905.37</v>
      </c>
      <c r="I1183" t="s">
        <v>20</v>
      </c>
      <c r="J1183" t="str">
        <f>INDEX(Location[State],MATCH(Sales_Data[[#This Row],[Zip]],Location[Zip],0))</f>
        <v>British Columbia</v>
      </c>
      <c r="K1183" t="str">
        <f>INDEX(Product[Product Name],MATCH(Sales_Data[[#This Row],[ProductID]],Product[ProductID],0))</f>
        <v>Currus YY-02</v>
      </c>
      <c r="L1183">
        <f>1/COUNTIFS(Sales_Data[Product Name],Sales_Data[[#This Row],[Product Name]])</f>
        <v>1</v>
      </c>
      <c r="M1183" t="str">
        <f>INDEX(Product[Category],MATCH(Sales_Data[[#This Row],[ProductID]],Product[ProductID],0))</f>
        <v>Youth</v>
      </c>
      <c r="N1183" t="str">
        <f>INDEX(Product[Segment],MATCH(Sales_Data[[#This Row],[ProductID]],Product[ProductID],0))</f>
        <v>Youth</v>
      </c>
      <c r="O1183">
        <f>INDEX(Product[ManufacturerID],MATCH(Sales_Data[[#This Row],[ProductID]],Product[ProductID],0))</f>
        <v>4</v>
      </c>
      <c r="P1183" s="5" t="str">
        <f>INDEX(Manufacturer[Manufacturer Name],MATCH(Sales_Data[[#This Row],[Manufacturer ID]],Manufacturer[ManufacturerID],0))</f>
        <v>Currus</v>
      </c>
      <c r="Q1183" s="5">
        <f>1/COUNTIFS(Sales_Data[Manufacturer Name],Sales_Data[[#This Row],[Manufacturer Name]])</f>
        <v>1.1764705882352941E-2</v>
      </c>
    </row>
    <row r="1184" spans="1:17" x14ac:dyDescent="0.25">
      <c r="A1184">
        <v>2099</v>
      </c>
      <c r="B1184" s="2">
        <v>42124</v>
      </c>
      <c r="C1184" s="2" t="str">
        <f>TEXT(Sales_Data[[#This Row],[Date]],"yyyy")</f>
        <v>2015</v>
      </c>
      <c r="D1184" s="2" t="str">
        <f>TEXT(Sales_Data[[#This Row],[Date]],"mmmm")</f>
        <v>April</v>
      </c>
      <c r="E1184" s="2" t="str">
        <f>TEXT(Sales_Data[[#This Row],[Date]],"dddd")</f>
        <v>Thursday</v>
      </c>
      <c r="F1184" t="s">
        <v>838</v>
      </c>
      <c r="G1184">
        <v>1</v>
      </c>
      <c r="H1184" s="3">
        <v>5165.37</v>
      </c>
      <c r="I1184" t="s">
        <v>20</v>
      </c>
      <c r="J1184" t="str">
        <f>INDEX(Location[State],MATCH(Sales_Data[[#This Row],[Zip]],Location[Zip],0))</f>
        <v>Ontario</v>
      </c>
      <c r="K1184" t="str">
        <f>INDEX(Product[Product Name],MATCH(Sales_Data[[#This Row],[ProductID]],Product[ProductID],0))</f>
        <v>Currus YY-03</v>
      </c>
      <c r="L1184">
        <f>1/COUNTIFS(Sales_Data[Product Name],Sales_Data[[#This Row],[Product Name]])</f>
        <v>0.5</v>
      </c>
      <c r="M1184" t="str">
        <f>INDEX(Product[Category],MATCH(Sales_Data[[#This Row],[ProductID]],Product[ProductID],0))</f>
        <v>Youth</v>
      </c>
      <c r="N1184" t="str">
        <f>INDEX(Product[Segment],MATCH(Sales_Data[[#This Row],[ProductID]],Product[ProductID],0))</f>
        <v>Youth</v>
      </c>
      <c r="O1184">
        <f>INDEX(Product[ManufacturerID],MATCH(Sales_Data[[#This Row],[ProductID]],Product[ProductID],0))</f>
        <v>4</v>
      </c>
      <c r="P1184" s="5" t="str">
        <f>INDEX(Manufacturer[Manufacturer Name],MATCH(Sales_Data[[#This Row],[Manufacturer ID]],Manufacturer[ManufacturerID],0))</f>
        <v>Currus</v>
      </c>
      <c r="Q1184" s="5">
        <f>1/COUNTIFS(Sales_Data[Manufacturer Name],Sales_Data[[#This Row],[Manufacturer Name]])</f>
        <v>1.1764705882352941E-2</v>
      </c>
    </row>
    <row r="1185" spans="1:17" x14ac:dyDescent="0.25">
      <c r="A1185">
        <v>2099</v>
      </c>
      <c r="B1185" s="2">
        <v>42075</v>
      </c>
      <c r="C1185" s="2" t="str">
        <f>TEXT(Sales_Data[[#This Row],[Date]],"yyyy")</f>
        <v>2015</v>
      </c>
      <c r="D1185" s="2" t="str">
        <f>TEXT(Sales_Data[[#This Row],[Date]],"mmmm")</f>
        <v>March</v>
      </c>
      <c r="E1185" s="2" t="str">
        <f>TEXT(Sales_Data[[#This Row],[Date]],"dddd")</f>
        <v>Thursday</v>
      </c>
      <c r="F1185" t="s">
        <v>1570</v>
      </c>
      <c r="G1185">
        <v>1</v>
      </c>
      <c r="H1185" s="3">
        <v>5165.37</v>
      </c>
      <c r="I1185" t="s">
        <v>20</v>
      </c>
      <c r="J1185" t="str">
        <f>INDEX(Location[State],MATCH(Sales_Data[[#This Row],[Zip]],Location[Zip],0))</f>
        <v>British Columbia</v>
      </c>
      <c r="K1185" t="str">
        <f>INDEX(Product[Product Name],MATCH(Sales_Data[[#This Row],[ProductID]],Product[ProductID],0))</f>
        <v>Currus YY-03</v>
      </c>
      <c r="L1185">
        <f>1/COUNTIFS(Sales_Data[Product Name],Sales_Data[[#This Row],[Product Name]])</f>
        <v>0.5</v>
      </c>
      <c r="M1185" t="str">
        <f>INDEX(Product[Category],MATCH(Sales_Data[[#This Row],[ProductID]],Product[ProductID],0))</f>
        <v>Youth</v>
      </c>
      <c r="N1185" t="str">
        <f>INDEX(Product[Segment],MATCH(Sales_Data[[#This Row],[ProductID]],Product[ProductID],0))</f>
        <v>Youth</v>
      </c>
      <c r="O1185">
        <f>INDEX(Product[ManufacturerID],MATCH(Sales_Data[[#This Row],[ProductID]],Product[ProductID],0))</f>
        <v>4</v>
      </c>
      <c r="P1185" s="5" t="str">
        <f>INDEX(Manufacturer[Manufacturer Name],MATCH(Sales_Data[[#This Row],[Manufacturer ID]],Manufacturer[ManufacturerID],0))</f>
        <v>Currus</v>
      </c>
      <c r="Q1185" s="5">
        <f>1/COUNTIFS(Sales_Data[Manufacturer Name],Sales_Data[[#This Row],[Manufacturer Name]])</f>
        <v>1.1764705882352941E-2</v>
      </c>
    </row>
    <row r="1186" spans="1:17" x14ac:dyDescent="0.25">
      <c r="A1186">
        <v>2115</v>
      </c>
      <c r="B1186" s="2">
        <v>42129</v>
      </c>
      <c r="C1186" s="2" t="str">
        <f>TEXT(Sales_Data[[#This Row],[Date]],"yyyy")</f>
        <v>2015</v>
      </c>
      <c r="D1186" s="2" t="str">
        <f>TEXT(Sales_Data[[#This Row],[Date]],"mmmm")</f>
        <v>May</v>
      </c>
      <c r="E1186" s="2" t="str">
        <f>TEXT(Sales_Data[[#This Row],[Date]],"dddd")</f>
        <v>Tuesday</v>
      </c>
      <c r="F1186" t="s">
        <v>1216</v>
      </c>
      <c r="G1186">
        <v>1</v>
      </c>
      <c r="H1186" s="3">
        <v>7433.37</v>
      </c>
      <c r="I1186" t="s">
        <v>20</v>
      </c>
      <c r="J1186" t="str">
        <f>INDEX(Location[State],MATCH(Sales_Data[[#This Row],[Zip]],Location[Zip],0))</f>
        <v>Manitoba</v>
      </c>
      <c r="K1186" t="str">
        <f>INDEX(Product[Product Name],MATCH(Sales_Data[[#This Row],[ProductID]],Product[ProductID],0))</f>
        <v>Victoria UM-06</v>
      </c>
      <c r="L1186">
        <f>1/COUNTIFS(Sales_Data[Product Name],Sales_Data[[#This Row],[Product Name]])</f>
        <v>1</v>
      </c>
      <c r="M1186" t="str">
        <f>INDEX(Product[Category],MATCH(Sales_Data[[#This Row],[ProductID]],Product[ProductID],0))</f>
        <v>Urban</v>
      </c>
      <c r="N1186" t="str">
        <f>INDEX(Product[Segment],MATCH(Sales_Data[[#This Row],[ProductID]],Product[ProductID],0))</f>
        <v>Moderation</v>
      </c>
      <c r="O1186">
        <f>INDEX(Product[ManufacturerID],MATCH(Sales_Data[[#This Row],[ProductID]],Product[ProductID],0))</f>
        <v>14</v>
      </c>
      <c r="P1186" s="5" t="str">
        <f>INDEX(Manufacturer[Manufacturer Name],MATCH(Sales_Data[[#This Row],[Manufacturer ID]],Manufacturer[ManufacturerID],0))</f>
        <v>Victoria</v>
      </c>
      <c r="Q1186" s="5">
        <f>1/COUNTIFS(Sales_Data[Manufacturer Name],Sales_Data[[#This Row],[Manufacturer Name]])</f>
        <v>6.25E-2</v>
      </c>
    </row>
    <row r="1187" spans="1:17" x14ac:dyDescent="0.25">
      <c r="A1187">
        <v>2117</v>
      </c>
      <c r="B1187" s="2">
        <v>42033</v>
      </c>
      <c r="C1187" s="2" t="str">
        <f>TEXT(Sales_Data[[#This Row],[Date]],"yyyy")</f>
        <v>2015</v>
      </c>
      <c r="D1187" s="2" t="str">
        <f>TEXT(Sales_Data[[#This Row],[Date]],"mmmm")</f>
        <v>January</v>
      </c>
      <c r="E1187" s="2" t="str">
        <f>TEXT(Sales_Data[[#This Row],[Date]],"dddd")</f>
        <v>Thursday</v>
      </c>
      <c r="F1187" t="s">
        <v>1563</v>
      </c>
      <c r="G1187">
        <v>1</v>
      </c>
      <c r="H1187" s="3">
        <v>8189.37</v>
      </c>
      <c r="I1187" t="s">
        <v>20</v>
      </c>
      <c r="J1187" t="str">
        <f>INDEX(Location[State],MATCH(Sales_Data[[#This Row],[Zip]],Location[Zip],0))</f>
        <v>British Columbia</v>
      </c>
      <c r="K1187" t="str">
        <f>INDEX(Product[Product Name],MATCH(Sales_Data[[#This Row],[ProductID]],Product[ProductID],0))</f>
        <v>Victoria UM-08</v>
      </c>
      <c r="L1187">
        <f>1/COUNTIFS(Sales_Data[Product Name],Sales_Data[[#This Row],[Product Name]])</f>
        <v>1</v>
      </c>
      <c r="M1187" t="str">
        <f>INDEX(Product[Category],MATCH(Sales_Data[[#This Row],[ProductID]],Product[ProductID],0))</f>
        <v>Urban</v>
      </c>
      <c r="N1187" t="str">
        <f>INDEX(Product[Segment],MATCH(Sales_Data[[#This Row],[ProductID]],Product[ProductID],0))</f>
        <v>Moderation</v>
      </c>
      <c r="O1187">
        <f>INDEX(Product[ManufacturerID],MATCH(Sales_Data[[#This Row],[ProductID]],Product[ProductID],0))</f>
        <v>14</v>
      </c>
      <c r="P1187" s="5" t="str">
        <f>INDEX(Manufacturer[Manufacturer Name],MATCH(Sales_Data[[#This Row],[Manufacturer ID]],Manufacturer[ManufacturerID],0))</f>
        <v>Victoria</v>
      </c>
      <c r="Q1187" s="5">
        <f>1/COUNTIFS(Sales_Data[Manufacturer Name],Sales_Data[[#This Row],[Manufacturer Name]])</f>
        <v>6.25E-2</v>
      </c>
    </row>
    <row r="1188" spans="1:17" x14ac:dyDescent="0.25">
      <c r="A1188">
        <v>2133</v>
      </c>
      <c r="B1188" s="2">
        <v>42164</v>
      </c>
      <c r="C1188" s="2" t="str">
        <f>TEXT(Sales_Data[[#This Row],[Date]],"yyyy")</f>
        <v>2015</v>
      </c>
      <c r="D1188" s="2" t="str">
        <f>TEXT(Sales_Data[[#This Row],[Date]],"mmmm")</f>
        <v>June</v>
      </c>
      <c r="E1188" s="2" t="str">
        <f>TEXT(Sales_Data[[#This Row],[Date]],"dddd")</f>
        <v>Tuesday</v>
      </c>
      <c r="F1188" t="s">
        <v>832</v>
      </c>
      <c r="G1188">
        <v>1</v>
      </c>
      <c r="H1188" s="3">
        <v>5480.37</v>
      </c>
      <c r="I1188" t="s">
        <v>20</v>
      </c>
      <c r="J1188" t="str">
        <f>INDEX(Location[State],MATCH(Sales_Data[[#This Row],[Zip]],Location[Zip],0))</f>
        <v>Ontario</v>
      </c>
      <c r="K1188" t="str">
        <f>INDEX(Product[Product Name],MATCH(Sales_Data[[#This Row],[ProductID]],Product[ProductID],0))</f>
        <v>Victoria UR-09</v>
      </c>
      <c r="L1188">
        <f>1/COUNTIFS(Sales_Data[Product Name],Sales_Data[[#This Row],[Product Name]])</f>
        <v>1</v>
      </c>
      <c r="M1188" t="str">
        <f>INDEX(Product[Category],MATCH(Sales_Data[[#This Row],[ProductID]],Product[ProductID],0))</f>
        <v>Urban</v>
      </c>
      <c r="N1188" t="str">
        <f>INDEX(Product[Segment],MATCH(Sales_Data[[#This Row],[ProductID]],Product[ProductID],0))</f>
        <v>Regular</v>
      </c>
      <c r="O1188">
        <f>INDEX(Product[ManufacturerID],MATCH(Sales_Data[[#This Row],[ProductID]],Product[ProductID],0))</f>
        <v>14</v>
      </c>
      <c r="P1188" s="5" t="str">
        <f>INDEX(Manufacturer[Manufacturer Name],MATCH(Sales_Data[[#This Row],[Manufacturer ID]],Manufacturer[ManufacturerID],0))</f>
        <v>Victoria</v>
      </c>
      <c r="Q1188" s="5">
        <f>1/COUNTIFS(Sales_Data[Manufacturer Name],Sales_Data[[#This Row],[Manufacturer Name]])</f>
        <v>6.25E-2</v>
      </c>
    </row>
    <row r="1189" spans="1:17" x14ac:dyDescent="0.25">
      <c r="A1189">
        <v>2136</v>
      </c>
      <c r="B1189" s="2">
        <v>42115</v>
      </c>
      <c r="C1189" s="2" t="str">
        <f>TEXT(Sales_Data[[#This Row],[Date]],"yyyy")</f>
        <v>2015</v>
      </c>
      <c r="D1189" s="2" t="str">
        <f>TEXT(Sales_Data[[#This Row],[Date]],"mmmm")</f>
        <v>April</v>
      </c>
      <c r="E1189" s="2" t="str">
        <f>TEXT(Sales_Data[[#This Row],[Date]],"dddd")</f>
        <v>Tuesday</v>
      </c>
      <c r="F1189" t="s">
        <v>1553</v>
      </c>
      <c r="G1189">
        <v>1</v>
      </c>
      <c r="H1189" s="3">
        <v>5417.37</v>
      </c>
      <c r="I1189" t="s">
        <v>20</v>
      </c>
      <c r="J1189" t="str">
        <f>INDEX(Location[State],MATCH(Sales_Data[[#This Row],[Zip]],Location[Zip],0))</f>
        <v>British Columbia</v>
      </c>
      <c r="K1189" t="str">
        <f>INDEX(Product[Product Name],MATCH(Sales_Data[[#This Row],[ProductID]],Product[ProductID],0))</f>
        <v>Victoria UR-12</v>
      </c>
      <c r="L1189">
        <f>1/COUNTIFS(Sales_Data[Product Name],Sales_Data[[#This Row],[Product Name]])</f>
        <v>1</v>
      </c>
      <c r="M1189" t="str">
        <f>INDEX(Product[Category],MATCH(Sales_Data[[#This Row],[ProductID]],Product[ProductID],0))</f>
        <v>Urban</v>
      </c>
      <c r="N1189" t="str">
        <f>INDEX(Product[Segment],MATCH(Sales_Data[[#This Row],[ProductID]],Product[ProductID],0))</f>
        <v>Regular</v>
      </c>
      <c r="O1189">
        <f>INDEX(Product[ManufacturerID],MATCH(Sales_Data[[#This Row],[ProductID]],Product[ProductID],0))</f>
        <v>14</v>
      </c>
      <c r="P1189" s="5" t="str">
        <f>INDEX(Manufacturer[Manufacturer Name],MATCH(Sales_Data[[#This Row],[Manufacturer ID]],Manufacturer[ManufacturerID],0))</f>
        <v>Victoria</v>
      </c>
      <c r="Q1189" s="5">
        <f>1/COUNTIFS(Sales_Data[Manufacturer Name],Sales_Data[[#This Row],[Manufacturer Name]])</f>
        <v>6.25E-2</v>
      </c>
    </row>
    <row r="1190" spans="1:17" x14ac:dyDescent="0.25">
      <c r="A1190">
        <v>2143</v>
      </c>
      <c r="B1190" s="2">
        <v>42100</v>
      </c>
      <c r="C1190" s="2" t="str">
        <f>TEXT(Sales_Data[[#This Row],[Date]],"yyyy")</f>
        <v>2015</v>
      </c>
      <c r="D1190" s="2" t="str">
        <f>TEXT(Sales_Data[[#This Row],[Date]],"mmmm")</f>
        <v>April</v>
      </c>
      <c r="E1190" s="2" t="str">
        <f>TEXT(Sales_Data[[#This Row],[Date]],"dddd")</f>
        <v>Monday</v>
      </c>
      <c r="F1190" t="s">
        <v>994</v>
      </c>
      <c r="G1190">
        <v>1</v>
      </c>
      <c r="H1190" s="3">
        <v>5291.37</v>
      </c>
      <c r="I1190" t="s">
        <v>20</v>
      </c>
      <c r="J1190" t="str">
        <f>INDEX(Location[State],MATCH(Sales_Data[[#This Row],[Zip]],Location[Zip],0))</f>
        <v>Ontario</v>
      </c>
      <c r="K1190" t="str">
        <f>INDEX(Product[Product Name],MATCH(Sales_Data[[#This Row],[ProductID]],Product[ProductID],0))</f>
        <v>Victoria UR-19</v>
      </c>
      <c r="L1190">
        <f>1/COUNTIFS(Sales_Data[Product Name],Sales_Data[[#This Row],[Product Name]])</f>
        <v>1</v>
      </c>
      <c r="M1190" t="str">
        <f>INDEX(Product[Category],MATCH(Sales_Data[[#This Row],[ProductID]],Product[ProductID],0))</f>
        <v>Urban</v>
      </c>
      <c r="N1190" t="str">
        <f>INDEX(Product[Segment],MATCH(Sales_Data[[#This Row],[ProductID]],Product[ProductID],0))</f>
        <v>Regular</v>
      </c>
      <c r="O1190">
        <f>INDEX(Product[ManufacturerID],MATCH(Sales_Data[[#This Row],[ProductID]],Product[ProductID],0))</f>
        <v>14</v>
      </c>
      <c r="P1190" s="5" t="str">
        <f>INDEX(Manufacturer[Manufacturer Name],MATCH(Sales_Data[[#This Row],[Manufacturer ID]],Manufacturer[ManufacturerID],0))</f>
        <v>Victoria</v>
      </c>
      <c r="Q1190" s="5">
        <f>1/COUNTIFS(Sales_Data[Manufacturer Name],Sales_Data[[#This Row],[Manufacturer Name]])</f>
        <v>6.25E-2</v>
      </c>
    </row>
    <row r="1191" spans="1:17" x14ac:dyDescent="0.25">
      <c r="A1191">
        <v>2145</v>
      </c>
      <c r="B1191" s="2">
        <v>42075</v>
      </c>
      <c r="C1191" s="2" t="str">
        <f>TEXT(Sales_Data[[#This Row],[Date]],"yyyy")</f>
        <v>2015</v>
      </c>
      <c r="D1191" s="2" t="str">
        <f>TEXT(Sales_Data[[#This Row],[Date]],"mmmm")</f>
        <v>March</v>
      </c>
      <c r="E1191" s="2" t="str">
        <f>TEXT(Sales_Data[[#This Row],[Date]],"dddd")</f>
        <v>Thursday</v>
      </c>
      <c r="F1191" t="s">
        <v>832</v>
      </c>
      <c r="G1191">
        <v>1</v>
      </c>
      <c r="H1191" s="3">
        <v>4850.37</v>
      </c>
      <c r="I1191" t="s">
        <v>20</v>
      </c>
      <c r="J1191" t="str">
        <f>INDEX(Location[State],MATCH(Sales_Data[[#This Row],[Zip]],Location[Zip],0))</f>
        <v>Ontario</v>
      </c>
      <c r="K1191" t="str">
        <f>INDEX(Product[Product Name],MATCH(Sales_Data[[#This Row],[ProductID]],Product[ProductID],0))</f>
        <v>Victoria UR-21</v>
      </c>
      <c r="L1191">
        <f>1/COUNTIFS(Sales_Data[Product Name],Sales_Data[[#This Row],[Product Name]])</f>
        <v>1</v>
      </c>
      <c r="M1191" t="str">
        <f>INDEX(Product[Category],MATCH(Sales_Data[[#This Row],[ProductID]],Product[ProductID],0))</f>
        <v>Urban</v>
      </c>
      <c r="N1191" t="str">
        <f>INDEX(Product[Segment],MATCH(Sales_Data[[#This Row],[ProductID]],Product[ProductID],0))</f>
        <v>Regular</v>
      </c>
      <c r="O1191">
        <f>INDEX(Product[ManufacturerID],MATCH(Sales_Data[[#This Row],[ProductID]],Product[ProductID],0))</f>
        <v>14</v>
      </c>
      <c r="P1191" s="5" t="str">
        <f>INDEX(Manufacturer[Manufacturer Name],MATCH(Sales_Data[[#This Row],[Manufacturer ID]],Manufacturer[ManufacturerID],0))</f>
        <v>Victoria</v>
      </c>
      <c r="Q1191" s="5">
        <f>1/COUNTIFS(Sales_Data[Manufacturer Name],Sales_Data[[#This Row],[Manufacturer Name]])</f>
        <v>6.25E-2</v>
      </c>
    </row>
    <row r="1192" spans="1:17" x14ac:dyDescent="0.25">
      <c r="A1192">
        <v>2150</v>
      </c>
      <c r="B1192" s="2">
        <v>42100</v>
      </c>
      <c r="C1192" s="2" t="str">
        <f>TEXT(Sales_Data[[#This Row],[Date]],"yyyy")</f>
        <v>2015</v>
      </c>
      <c r="D1192" s="2" t="str">
        <f>TEXT(Sales_Data[[#This Row],[Date]],"mmmm")</f>
        <v>April</v>
      </c>
      <c r="E1192" s="2" t="str">
        <f>TEXT(Sales_Data[[#This Row],[Date]],"dddd")</f>
        <v>Monday</v>
      </c>
      <c r="F1192" t="s">
        <v>1219</v>
      </c>
      <c r="G1192">
        <v>1</v>
      </c>
      <c r="H1192" s="3">
        <v>6173.37</v>
      </c>
      <c r="I1192" t="s">
        <v>20</v>
      </c>
      <c r="J1192" t="str">
        <f>INDEX(Location[State],MATCH(Sales_Data[[#This Row],[Zip]],Location[Zip],0))</f>
        <v>Manitoba</v>
      </c>
      <c r="K1192" t="str">
        <f>INDEX(Product[Product Name],MATCH(Sales_Data[[#This Row],[ProductID]],Product[ProductID],0))</f>
        <v>Victoria UE-03</v>
      </c>
      <c r="L1192">
        <f>1/COUNTIFS(Sales_Data[Product Name],Sales_Data[[#This Row],[Product Name]])</f>
        <v>0.5</v>
      </c>
      <c r="M1192" t="str">
        <f>INDEX(Product[Category],MATCH(Sales_Data[[#This Row],[ProductID]],Product[ProductID],0))</f>
        <v>Urban</v>
      </c>
      <c r="N1192" t="str">
        <f>INDEX(Product[Segment],MATCH(Sales_Data[[#This Row],[ProductID]],Product[ProductID],0))</f>
        <v>Extreme</v>
      </c>
      <c r="O1192">
        <f>INDEX(Product[ManufacturerID],MATCH(Sales_Data[[#This Row],[ProductID]],Product[ProductID],0))</f>
        <v>14</v>
      </c>
      <c r="P1192" s="5" t="str">
        <f>INDEX(Manufacturer[Manufacturer Name],MATCH(Sales_Data[[#This Row],[Manufacturer ID]],Manufacturer[ManufacturerID],0))</f>
        <v>Victoria</v>
      </c>
      <c r="Q1192" s="5">
        <f>1/COUNTIFS(Sales_Data[Manufacturer Name],Sales_Data[[#This Row],[Manufacturer Name]])</f>
        <v>6.25E-2</v>
      </c>
    </row>
    <row r="1193" spans="1:17" x14ac:dyDescent="0.25">
      <c r="A1193">
        <v>2150</v>
      </c>
      <c r="B1193" s="2">
        <v>42115</v>
      </c>
      <c r="C1193" s="2" t="str">
        <f>TEXT(Sales_Data[[#This Row],[Date]],"yyyy")</f>
        <v>2015</v>
      </c>
      <c r="D1193" s="2" t="str">
        <f>TEXT(Sales_Data[[#This Row],[Date]],"mmmm")</f>
        <v>April</v>
      </c>
      <c r="E1193" s="2" t="str">
        <f>TEXT(Sales_Data[[#This Row],[Date]],"dddd")</f>
        <v>Tuesday</v>
      </c>
      <c r="F1193" t="s">
        <v>1400</v>
      </c>
      <c r="G1193">
        <v>1</v>
      </c>
      <c r="H1193" s="3">
        <v>6173.37</v>
      </c>
      <c r="I1193" t="s">
        <v>20</v>
      </c>
      <c r="J1193" t="str">
        <f>INDEX(Location[State],MATCH(Sales_Data[[#This Row],[Zip]],Location[Zip],0))</f>
        <v>Alberta</v>
      </c>
      <c r="K1193" t="str">
        <f>INDEX(Product[Product Name],MATCH(Sales_Data[[#This Row],[ProductID]],Product[ProductID],0))</f>
        <v>Victoria UE-03</v>
      </c>
      <c r="L1193">
        <f>1/COUNTIFS(Sales_Data[Product Name],Sales_Data[[#This Row],[Product Name]])</f>
        <v>0.5</v>
      </c>
      <c r="M1193" t="str">
        <f>INDEX(Product[Category],MATCH(Sales_Data[[#This Row],[ProductID]],Product[ProductID],0))</f>
        <v>Urban</v>
      </c>
      <c r="N1193" t="str">
        <f>INDEX(Product[Segment],MATCH(Sales_Data[[#This Row],[ProductID]],Product[ProductID],0))</f>
        <v>Extreme</v>
      </c>
      <c r="O1193">
        <f>INDEX(Product[ManufacturerID],MATCH(Sales_Data[[#This Row],[ProductID]],Product[ProductID],0))</f>
        <v>14</v>
      </c>
      <c r="P1193" s="5" t="str">
        <f>INDEX(Manufacturer[Manufacturer Name],MATCH(Sales_Data[[#This Row],[Manufacturer ID]],Manufacturer[ManufacturerID],0))</f>
        <v>Victoria</v>
      </c>
      <c r="Q1193" s="5">
        <f>1/COUNTIFS(Sales_Data[Manufacturer Name],Sales_Data[[#This Row],[Manufacturer Name]])</f>
        <v>6.25E-2</v>
      </c>
    </row>
    <row r="1194" spans="1:17" x14ac:dyDescent="0.25">
      <c r="A1194">
        <v>2155</v>
      </c>
      <c r="B1194" s="2">
        <v>42075</v>
      </c>
      <c r="C1194" s="2" t="str">
        <f>TEXT(Sales_Data[[#This Row],[Date]],"yyyy")</f>
        <v>2015</v>
      </c>
      <c r="D1194" s="2" t="str">
        <f>TEXT(Sales_Data[[#This Row],[Date]],"mmmm")</f>
        <v>March</v>
      </c>
      <c r="E1194" s="2" t="str">
        <f>TEXT(Sales_Data[[#This Row],[Date]],"dddd")</f>
        <v>Thursday</v>
      </c>
      <c r="F1194" t="s">
        <v>1559</v>
      </c>
      <c r="G1194">
        <v>1</v>
      </c>
      <c r="H1194" s="3">
        <v>7748.37</v>
      </c>
      <c r="I1194" t="s">
        <v>20</v>
      </c>
      <c r="J1194" t="str">
        <f>INDEX(Location[State],MATCH(Sales_Data[[#This Row],[Zip]],Location[Zip],0))</f>
        <v>British Columbia</v>
      </c>
      <c r="K1194" t="str">
        <f>INDEX(Product[Product Name],MATCH(Sales_Data[[#This Row],[ProductID]],Product[ProductID],0))</f>
        <v>Victoria UE-08</v>
      </c>
      <c r="L1194">
        <f>1/COUNTIFS(Sales_Data[Product Name],Sales_Data[[#This Row],[Product Name]])</f>
        <v>1</v>
      </c>
      <c r="M1194" t="str">
        <f>INDEX(Product[Category],MATCH(Sales_Data[[#This Row],[ProductID]],Product[ProductID],0))</f>
        <v>Urban</v>
      </c>
      <c r="N1194" t="str">
        <f>INDEX(Product[Segment],MATCH(Sales_Data[[#This Row],[ProductID]],Product[ProductID],0))</f>
        <v>Extreme</v>
      </c>
      <c r="O1194">
        <f>INDEX(Product[ManufacturerID],MATCH(Sales_Data[[#This Row],[ProductID]],Product[ProductID],0))</f>
        <v>14</v>
      </c>
      <c r="P1194" s="5" t="str">
        <f>INDEX(Manufacturer[Manufacturer Name],MATCH(Sales_Data[[#This Row],[Manufacturer ID]],Manufacturer[ManufacturerID],0))</f>
        <v>Victoria</v>
      </c>
      <c r="Q1194" s="5">
        <f>1/COUNTIFS(Sales_Data[Manufacturer Name],Sales_Data[[#This Row],[Manufacturer Name]])</f>
        <v>6.25E-2</v>
      </c>
    </row>
    <row r="1195" spans="1:17" x14ac:dyDescent="0.25">
      <c r="A1195">
        <v>2169</v>
      </c>
      <c r="B1195" s="2">
        <v>42107</v>
      </c>
      <c r="C1195" s="2" t="str">
        <f>TEXT(Sales_Data[[#This Row],[Date]],"yyyy")</f>
        <v>2015</v>
      </c>
      <c r="D1195" s="2" t="str">
        <f>TEXT(Sales_Data[[#This Row],[Date]],"mmmm")</f>
        <v>April</v>
      </c>
      <c r="E1195" s="2" t="str">
        <f>TEXT(Sales_Data[[#This Row],[Date]],"dddd")</f>
        <v>Monday</v>
      </c>
      <c r="F1195" t="s">
        <v>994</v>
      </c>
      <c r="G1195">
        <v>1</v>
      </c>
      <c r="H1195" s="3">
        <v>7118.37</v>
      </c>
      <c r="I1195" t="s">
        <v>20</v>
      </c>
      <c r="J1195" t="str">
        <f>INDEX(Location[State],MATCH(Sales_Data[[#This Row],[Zip]],Location[Zip],0))</f>
        <v>Ontario</v>
      </c>
      <c r="K1195" t="str">
        <f>INDEX(Product[Product Name],MATCH(Sales_Data[[#This Row],[ProductID]],Product[ProductID],0))</f>
        <v>Victoria UE-22</v>
      </c>
      <c r="L1195">
        <f>1/COUNTIFS(Sales_Data[Product Name],Sales_Data[[#This Row],[Product Name]])</f>
        <v>1</v>
      </c>
      <c r="M1195" t="str">
        <f>INDEX(Product[Category],MATCH(Sales_Data[[#This Row],[ProductID]],Product[ProductID],0))</f>
        <v>Urban</v>
      </c>
      <c r="N1195" t="str">
        <f>INDEX(Product[Segment],MATCH(Sales_Data[[#This Row],[ProductID]],Product[ProductID],0))</f>
        <v>Extreme</v>
      </c>
      <c r="O1195">
        <f>INDEX(Product[ManufacturerID],MATCH(Sales_Data[[#This Row],[ProductID]],Product[ProductID],0))</f>
        <v>14</v>
      </c>
      <c r="P1195" s="5" t="str">
        <f>INDEX(Manufacturer[Manufacturer Name],MATCH(Sales_Data[[#This Row],[Manufacturer ID]],Manufacturer[ManufacturerID],0))</f>
        <v>Victoria</v>
      </c>
      <c r="Q1195" s="5">
        <f>1/COUNTIFS(Sales_Data[Manufacturer Name],Sales_Data[[#This Row],[Manufacturer Name]])</f>
        <v>6.25E-2</v>
      </c>
    </row>
    <row r="1196" spans="1:17" x14ac:dyDescent="0.25">
      <c r="A1196">
        <v>2180</v>
      </c>
      <c r="B1196" s="2">
        <v>42067</v>
      </c>
      <c r="C1196" s="2" t="str">
        <f>TEXT(Sales_Data[[#This Row],[Date]],"yyyy")</f>
        <v>2015</v>
      </c>
      <c r="D1196" s="2" t="str">
        <f>TEXT(Sales_Data[[#This Row],[Date]],"mmmm")</f>
        <v>March</v>
      </c>
      <c r="E1196" s="2" t="str">
        <f>TEXT(Sales_Data[[#This Row],[Date]],"dddd")</f>
        <v>Wednesday</v>
      </c>
      <c r="F1196" t="s">
        <v>969</v>
      </c>
      <c r="G1196">
        <v>1</v>
      </c>
      <c r="H1196" s="3">
        <v>5606.37</v>
      </c>
      <c r="I1196" t="s">
        <v>20</v>
      </c>
      <c r="J1196" t="str">
        <f>INDEX(Location[State],MATCH(Sales_Data[[#This Row],[Zip]],Location[Zip],0))</f>
        <v>Ontario</v>
      </c>
      <c r="K1196" t="str">
        <f>INDEX(Product[Product Name],MATCH(Sales_Data[[#This Row],[ProductID]],Product[ProductID],0))</f>
        <v>Victoria UC-10</v>
      </c>
      <c r="L1196">
        <f>1/COUNTIFS(Sales_Data[Product Name],Sales_Data[[#This Row],[Product Name]])</f>
        <v>0.5</v>
      </c>
      <c r="M1196" t="str">
        <f>INDEX(Product[Category],MATCH(Sales_Data[[#This Row],[ProductID]],Product[ProductID],0))</f>
        <v>Urban</v>
      </c>
      <c r="N1196" t="str">
        <f>INDEX(Product[Segment],MATCH(Sales_Data[[#This Row],[ProductID]],Product[ProductID],0))</f>
        <v>Convenience</v>
      </c>
      <c r="O1196">
        <f>INDEX(Product[ManufacturerID],MATCH(Sales_Data[[#This Row],[ProductID]],Product[ProductID],0))</f>
        <v>14</v>
      </c>
      <c r="P1196" s="5" t="str">
        <f>INDEX(Manufacturer[Manufacturer Name],MATCH(Sales_Data[[#This Row],[Manufacturer ID]],Manufacturer[ManufacturerID],0))</f>
        <v>Victoria</v>
      </c>
      <c r="Q1196" s="5">
        <f>1/COUNTIFS(Sales_Data[Manufacturer Name],Sales_Data[[#This Row],[Manufacturer Name]])</f>
        <v>6.25E-2</v>
      </c>
    </row>
    <row r="1197" spans="1:17" x14ac:dyDescent="0.25">
      <c r="A1197">
        <v>2180</v>
      </c>
      <c r="B1197" s="2">
        <v>42067</v>
      </c>
      <c r="C1197" s="2" t="str">
        <f>TEXT(Sales_Data[[#This Row],[Date]],"yyyy")</f>
        <v>2015</v>
      </c>
      <c r="D1197" s="2" t="str">
        <f>TEXT(Sales_Data[[#This Row],[Date]],"mmmm")</f>
        <v>March</v>
      </c>
      <c r="E1197" s="2" t="str">
        <f>TEXT(Sales_Data[[#This Row],[Date]],"dddd")</f>
        <v>Wednesday</v>
      </c>
      <c r="F1197" t="s">
        <v>1401</v>
      </c>
      <c r="G1197">
        <v>1</v>
      </c>
      <c r="H1197" s="3">
        <v>5606.37</v>
      </c>
      <c r="I1197" t="s">
        <v>20</v>
      </c>
      <c r="J1197" t="str">
        <f>INDEX(Location[State],MATCH(Sales_Data[[#This Row],[Zip]],Location[Zip],0))</f>
        <v>Alberta</v>
      </c>
      <c r="K1197" t="str">
        <f>INDEX(Product[Product Name],MATCH(Sales_Data[[#This Row],[ProductID]],Product[ProductID],0))</f>
        <v>Victoria UC-10</v>
      </c>
      <c r="L1197">
        <f>1/COUNTIFS(Sales_Data[Product Name],Sales_Data[[#This Row],[Product Name]])</f>
        <v>0.5</v>
      </c>
      <c r="M1197" t="str">
        <f>INDEX(Product[Category],MATCH(Sales_Data[[#This Row],[ProductID]],Product[ProductID],0))</f>
        <v>Urban</v>
      </c>
      <c r="N1197" t="str">
        <f>INDEX(Product[Segment],MATCH(Sales_Data[[#This Row],[ProductID]],Product[ProductID],0))</f>
        <v>Convenience</v>
      </c>
      <c r="O1197">
        <f>INDEX(Product[ManufacturerID],MATCH(Sales_Data[[#This Row],[ProductID]],Product[ProductID],0))</f>
        <v>14</v>
      </c>
      <c r="P1197" s="5" t="str">
        <f>INDEX(Manufacturer[Manufacturer Name],MATCH(Sales_Data[[#This Row],[Manufacturer ID]],Manufacturer[ManufacturerID],0))</f>
        <v>Victoria</v>
      </c>
      <c r="Q1197" s="5">
        <f>1/COUNTIFS(Sales_Data[Manufacturer Name],Sales_Data[[#This Row],[Manufacturer Name]])</f>
        <v>6.25E-2</v>
      </c>
    </row>
    <row r="1198" spans="1:17" x14ac:dyDescent="0.25">
      <c r="A1198">
        <v>2186</v>
      </c>
      <c r="B1198" s="2">
        <v>42030</v>
      </c>
      <c r="C1198" s="2" t="str">
        <f>TEXT(Sales_Data[[#This Row],[Date]],"yyyy")</f>
        <v>2015</v>
      </c>
      <c r="D1198" s="2" t="str">
        <f>TEXT(Sales_Data[[#This Row],[Date]],"mmmm")</f>
        <v>January</v>
      </c>
      <c r="E1198" s="2" t="str">
        <f>TEXT(Sales_Data[[#This Row],[Date]],"dddd")</f>
        <v>Monday</v>
      </c>
      <c r="F1198" t="s">
        <v>969</v>
      </c>
      <c r="G1198">
        <v>1</v>
      </c>
      <c r="H1198" s="3">
        <v>5606.37</v>
      </c>
      <c r="I1198" t="s">
        <v>20</v>
      </c>
      <c r="J1198" t="str">
        <f>INDEX(Location[State],MATCH(Sales_Data[[#This Row],[Zip]],Location[Zip],0))</f>
        <v>Ontario</v>
      </c>
      <c r="K1198" t="str">
        <f>INDEX(Product[Product Name],MATCH(Sales_Data[[#This Row],[ProductID]],Product[ProductID],0))</f>
        <v>Victoria UC-16</v>
      </c>
      <c r="L1198">
        <f>1/COUNTIFS(Sales_Data[Product Name],Sales_Data[[#This Row],[Product Name]])</f>
        <v>0.25</v>
      </c>
      <c r="M1198" t="str">
        <f>INDEX(Product[Category],MATCH(Sales_Data[[#This Row],[ProductID]],Product[ProductID],0))</f>
        <v>Urban</v>
      </c>
      <c r="N1198" t="str">
        <f>INDEX(Product[Segment],MATCH(Sales_Data[[#This Row],[ProductID]],Product[ProductID],0))</f>
        <v>Convenience</v>
      </c>
      <c r="O1198">
        <f>INDEX(Product[ManufacturerID],MATCH(Sales_Data[[#This Row],[ProductID]],Product[ProductID],0))</f>
        <v>14</v>
      </c>
      <c r="P1198" s="5" t="str">
        <f>INDEX(Manufacturer[Manufacturer Name],MATCH(Sales_Data[[#This Row],[Manufacturer ID]],Manufacturer[ManufacturerID],0))</f>
        <v>Victoria</v>
      </c>
      <c r="Q1198" s="5">
        <f>1/COUNTIFS(Sales_Data[Manufacturer Name],Sales_Data[[#This Row],[Manufacturer Name]])</f>
        <v>6.25E-2</v>
      </c>
    </row>
    <row r="1199" spans="1:17" x14ac:dyDescent="0.25">
      <c r="A1199">
        <v>2186</v>
      </c>
      <c r="B1199" s="2">
        <v>42122</v>
      </c>
      <c r="C1199" s="2" t="str">
        <f>TEXT(Sales_Data[[#This Row],[Date]],"yyyy")</f>
        <v>2015</v>
      </c>
      <c r="D1199" s="2" t="str">
        <f>TEXT(Sales_Data[[#This Row],[Date]],"mmmm")</f>
        <v>April</v>
      </c>
      <c r="E1199" s="2" t="str">
        <f>TEXT(Sales_Data[[#This Row],[Date]],"dddd")</f>
        <v>Tuesday</v>
      </c>
      <c r="F1199" t="s">
        <v>1400</v>
      </c>
      <c r="G1199">
        <v>1</v>
      </c>
      <c r="H1199" s="3">
        <v>5606.37</v>
      </c>
      <c r="I1199" t="s">
        <v>20</v>
      </c>
      <c r="J1199" t="str">
        <f>INDEX(Location[State],MATCH(Sales_Data[[#This Row],[Zip]],Location[Zip],0))</f>
        <v>Alberta</v>
      </c>
      <c r="K1199" t="str">
        <f>INDEX(Product[Product Name],MATCH(Sales_Data[[#This Row],[ProductID]],Product[ProductID],0))</f>
        <v>Victoria UC-16</v>
      </c>
      <c r="L1199">
        <f>1/COUNTIFS(Sales_Data[Product Name],Sales_Data[[#This Row],[Product Name]])</f>
        <v>0.25</v>
      </c>
      <c r="M1199" t="str">
        <f>INDEX(Product[Category],MATCH(Sales_Data[[#This Row],[ProductID]],Product[ProductID],0))</f>
        <v>Urban</v>
      </c>
      <c r="N1199" t="str">
        <f>INDEX(Product[Segment],MATCH(Sales_Data[[#This Row],[ProductID]],Product[ProductID],0))</f>
        <v>Convenience</v>
      </c>
      <c r="O1199">
        <f>INDEX(Product[ManufacturerID],MATCH(Sales_Data[[#This Row],[ProductID]],Product[ProductID],0))</f>
        <v>14</v>
      </c>
      <c r="P1199" s="5" t="str">
        <f>INDEX(Manufacturer[Manufacturer Name],MATCH(Sales_Data[[#This Row],[Manufacturer ID]],Manufacturer[ManufacturerID],0))</f>
        <v>Victoria</v>
      </c>
      <c r="Q1199" s="5">
        <f>1/COUNTIFS(Sales_Data[Manufacturer Name],Sales_Data[[#This Row],[Manufacturer Name]])</f>
        <v>6.25E-2</v>
      </c>
    </row>
    <row r="1200" spans="1:17" x14ac:dyDescent="0.25">
      <c r="A1200">
        <v>2186</v>
      </c>
      <c r="B1200" s="2">
        <v>42109</v>
      </c>
      <c r="C1200" s="2" t="str">
        <f>TEXT(Sales_Data[[#This Row],[Date]],"yyyy")</f>
        <v>2015</v>
      </c>
      <c r="D1200" s="2" t="str">
        <f>TEXT(Sales_Data[[#This Row],[Date]],"mmmm")</f>
        <v>April</v>
      </c>
      <c r="E1200" s="2" t="str">
        <f>TEXT(Sales_Data[[#This Row],[Date]],"dddd")</f>
        <v>Wednesday</v>
      </c>
      <c r="F1200" t="s">
        <v>972</v>
      </c>
      <c r="G1200">
        <v>1</v>
      </c>
      <c r="H1200" s="3">
        <v>5606.37</v>
      </c>
      <c r="I1200" t="s">
        <v>20</v>
      </c>
      <c r="J1200" t="str">
        <f>INDEX(Location[State],MATCH(Sales_Data[[#This Row],[Zip]],Location[Zip],0))</f>
        <v>Ontario</v>
      </c>
      <c r="K1200" t="str">
        <f>INDEX(Product[Product Name],MATCH(Sales_Data[[#This Row],[ProductID]],Product[ProductID],0))</f>
        <v>Victoria UC-16</v>
      </c>
      <c r="L1200">
        <f>1/COUNTIFS(Sales_Data[Product Name],Sales_Data[[#This Row],[Product Name]])</f>
        <v>0.25</v>
      </c>
      <c r="M1200" t="str">
        <f>INDEX(Product[Category],MATCH(Sales_Data[[#This Row],[ProductID]],Product[ProductID],0))</f>
        <v>Urban</v>
      </c>
      <c r="N1200" t="str">
        <f>INDEX(Product[Segment],MATCH(Sales_Data[[#This Row],[ProductID]],Product[ProductID],0))</f>
        <v>Convenience</v>
      </c>
      <c r="O1200">
        <f>INDEX(Product[ManufacturerID],MATCH(Sales_Data[[#This Row],[ProductID]],Product[ProductID],0))</f>
        <v>14</v>
      </c>
      <c r="P1200" s="5" t="str">
        <f>INDEX(Manufacturer[Manufacturer Name],MATCH(Sales_Data[[#This Row],[Manufacturer ID]],Manufacturer[ManufacturerID],0))</f>
        <v>Victoria</v>
      </c>
      <c r="Q1200" s="5">
        <f>1/COUNTIFS(Sales_Data[Manufacturer Name],Sales_Data[[#This Row],[Manufacturer Name]])</f>
        <v>6.25E-2</v>
      </c>
    </row>
    <row r="1201" spans="1:17" x14ac:dyDescent="0.25">
      <c r="A1201">
        <v>2186</v>
      </c>
      <c r="B1201" s="2">
        <v>42185</v>
      </c>
      <c r="C1201" s="2" t="str">
        <f>TEXT(Sales_Data[[#This Row],[Date]],"yyyy")</f>
        <v>2015</v>
      </c>
      <c r="D1201" s="2" t="str">
        <f>TEXT(Sales_Data[[#This Row],[Date]],"mmmm")</f>
        <v>June</v>
      </c>
      <c r="E1201" s="2" t="str">
        <f>TEXT(Sales_Data[[#This Row],[Date]],"dddd")</f>
        <v>Tuesday</v>
      </c>
      <c r="F1201" t="s">
        <v>687</v>
      </c>
      <c r="G1201">
        <v>1</v>
      </c>
      <c r="H1201" s="3">
        <v>5480.37</v>
      </c>
      <c r="I1201" t="s">
        <v>20</v>
      </c>
      <c r="J1201" t="str">
        <f>INDEX(Location[State],MATCH(Sales_Data[[#This Row],[Zip]],Location[Zip],0))</f>
        <v>Ontario</v>
      </c>
      <c r="K1201" t="str">
        <f>INDEX(Product[Product Name],MATCH(Sales_Data[[#This Row],[ProductID]],Product[ProductID],0))</f>
        <v>Victoria UC-16</v>
      </c>
      <c r="L1201">
        <f>1/COUNTIFS(Sales_Data[Product Name],Sales_Data[[#This Row],[Product Name]])</f>
        <v>0.25</v>
      </c>
      <c r="M1201" t="str">
        <f>INDEX(Product[Category],MATCH(Sales_Data[[#This Row],[ProductID]],Product[ProductID],0))</f>
        <v>Urban</v>
      </c>
      <c r="N1201" t="str">
        <f>INDEX(Product[Segment],MATCH(Sales_Data[[#This Row],[ProductID]],Product[ProductID],0))</f>
        <v>Convenience</v>
      </c>
      <c r="O1201">
        <f>INDEX(Product[ManufacturerID],MATCH(Sales_Data[[#This Row],[ProductID]],Product[ProductID],0))</f>
        <v>14</v>
      </c>
      <c r="P1201" s="5" t="str">
        <f>INDEX(Manufacturer[Manufacturer Name],MATCH(Sales_Data[[#This Row],[Manufacturer ID]],Manufacturer[ManufacturerID],0))</f>
        <v>Victoria</v>
      </c>
      <c r="Q1201" s="5">
        <f>1/COUNTIFS(Sales_Data[Manufacturer Name],Sales_Data[[#This Row],[Manufacturer Name]])</f>
        <v>6.25E-2</v>
      </c>
    </row>
    <row r="1202" spans="1:17" x14ac:dyDescent="0.25">
      <c r="A1202">
        <v>2197</v>
      </c>
      <c r="B1202" s="2">
        <v>42074</v>
      </c>
      <c r="C1202" s="2" t="str">
        <f>TEXT(Sales_Data[[#This Row],[Date]],"yyyy")</f>
        <v>2015</v>
      </c>
      <c r="D1202" s="2" t="str">
        <f>TEXT(Sales_Data[[#This Row],[Date]],"mmmm")</f>
        <v>March</v>
      </c>
      <c r="E1202" s="2" t="str">
        <f>TEXT(Sales_Data[[#This Row],[Date]],"dddd")</f>
        <v>Wednesday</v>
      </c>
      <c r="F1202" t="s">
        <v>1382</v>
      </c>
      <c r="G1202">
        <v>1</v>
      </c>
      <c r="H1202" s="3">
        <v>2865.87</v>
      </c>
      <c r="I1202" t="s">
        <v>20</v>
      </c>
      <c r="J1202" t="str">
        <f>INDEX(Location[State],MATCH(Sales_Data[[#This Row],[Zip]],Location[Zip],0))</f>
        <v>Alberta</v>
      </c>
      <c r="K1202" t="str">
        <f>INDEX(Product[Product Name],MATCH(Sales_Data[[#This Row],[ProductID]],Product[ProductID],0))</f>
        <v>Aliqui MA-11</v>
      </c>
      <c r="L1202">
        <f>1/COUNTIFS(Sales_Data[Product Name],Sales_Data[[#This Row],[Product Name]])</f>
        <v>0.5</v>
      </c>
      <c r="M1202" t="str">
        <f>INDEX(Product[Category],MATCH(Sales_Data[[#This Row],[ProductID]],Product[ProductID],0))</f>
        <v>Mix</v>
      </c>
      <c r="N1202" t="str">
        <f>INDEX(Product[Segment],MATCH(Sales_Data[[#This Row],[ProductID]],Product[ProductID],0))</f>
        <v>All Season</v>
      </c>
      <c r="O1202">
        <f>INDEX(Product[ManufacturerID],MATCH(Sales_Data[[#This Row],[ProductID]],Product[ProductID],0))</f>
        <v>2</v>
      </c>
      <c r="P1202" s="5" t="str">
        <f>INDEX(Manufacturer[Manufacturer Name],MATCH(Sales_Data[[#This Row],[Manufacturer ID]],Manufacturer[ManufacturerID],0))</f>
        <v>Aliqui</v>
      </c>
      <c r="Q1202" s="5">
        <f>1/COUNTIFS(Sales_Data[Manufacturer Name],Sales_Data[[#This Row],[Manufacturer Name]])</f>
        <v>4.7169811320754715E-3</v>
      </c>
    </row>
    <row r="1203" spans="1:17" x14ac:dyDescent="0.25">
      <c r="A1203">
        <v>2197</v>
      </c>
      <c r="B1203" s="2">
        <v>42068</v>
      </c>
      <c r="C1203" s="2" t="str">
        <f>TEXT(Sales_Data[[#This Row],[Date]],"yyyy")</f>
        <v>2015</v>
      </c>
      <c r="D1203" s="2" t="str">
        <f>TEXT(Sales_Data[[#This Row],[Date]],"mmmm")</f>
        <v>March</v>
      </c>
      <c r="E1203" s="2" t="str">
        <f>TEXT(Sales_Data[[#This Row],[Date]],"dddd")</f>
        <v>Thursday</v>
      </c>
      <c r="F1203" t="s">
        <v>687</v>
      </c>
      <c r="G1203">
        <v>1</v>
      </c>
      <c r="H1203" s="3">
        <v>2865.87</v>
      </c>
      <c r="I1203" t="s">
        <v>20</v>
      </c>
      <c r="J1203" t="str">
        <f>INDEX(Location[State],MATCH(Sales_Data[[#This Row],[Zip]],Location[Zip],0))</f>
        <v>Ontario</v>
      </c>
      <c r="K1203" t="str">
        <f>INDEX(Product[Product Name],MATCH(Sales_Data[[#This Row],[ProductID]],Product[ProductID],0))</f>
        <v>Aliqui MA-11</v>
      </c>
      <c r="L1203">
        <f>1/COUNTIFS(Sales_Data[Product Name],Sales_Data[[#This Row],[Product Name]])</f>
        <v>0.5</v>
      </c>
      <c r="M1203" t="str">
        <f>INDEX(Product[Category],MATCH(Sales_Data[[#This Row],[ProductID]],Product[ProductID],0))</f>
        <v>Mix</v>
      </c>
      <c r="N1203" t="str">
        <f>INDEX(Product[Segment],MATCH(Sales_Data[[#This Row],[ProductID]],Product[ProductID],0))</f>
        <v>All Season</v>
      </c>
      <c r="O1203">
        <f>INDEX(Product[ManufacturerID],MATCH(Sales_Data[[#This Row],[ProductID]],Product[ProductID],0))</f>
        <v>2</v>
      </c>
      <c r="P1203" s="5" t="str">
        <f>INDEX(Manufacturer[Manufacturer Name],MATCH(Sales_Data[[#This Row],[Manufacturer ID]],Manufacturer[ManufacturerID],0))</f>
        <v>Aliqui</v>
      </c>
      <c r="Q1203" s="5">
        <f>1/COUNTIFS(Sales_Data[Manufacturer Name],Sales_Data[[#This Row],[Manufacturer Name]])</f>
        <v>4.7169811320754715E-3</v>
      </c>
    </row>
    <row r="1204" spans="1:17" x14ac:dyDescent="0.25">
      <c r="A1204">
        <v>2199</v>
      </c>
      <c r="B1204" s="2">
        <v>42124</v>
      </c>
      <c r="C1204" s="2" t="str">
        <f>TEXT(Sales_Data[[#This Row],[Date]],"yyyy")</f>
        <v>2015</v>
      </c>
      <c r="D1204" s="2" t="str">
        <f>TEXT(Sales_Data[[#This Row],[Date]],"mmmm")</f>
        <v>April</v>
      </c>
      <c r="E1204" s="2" t="str">
        <f>TEXT(Sales_Data[[#This Row],[Date]],"dddd")</f>
        <v>Thursday</v>
      </c>
      <c r="F1204" t="s">
        <v>1554</v>
      </c>
      <c r="G1204">
        <v>1</v>
      </c>
      <c r="H1204" s="3">
        <v>2456.37</v>
      </c>
      <c r="I1204" t="s">
        <v>20</v>
      </c>
      <c r="J1204" t="str">
        <f>INDEX(Location[State],MATCH(Sales_Data[[#This Row],[Zip]],Location[Zip],0))</f>
        <v>British Columbia</v>
      </c>
      <c r="K1204" t="str">
        <f>INDEX(Product[Product Name],MATCH(Sales_Data[[#This Row],[ProductID]],Product[ProductID],0))</f>
        <v>Aliqui MA-13</v>
      </c>
      <c r="L1204">
        <f>1/COUNTIFS(Sales_Data[Product Name],Sales_Data[[#This Row],[Product Name]])</f>
        <v>0.5</v>
      </c>
      <c r="M1204" t="str">
        <f>INDEX(Product[Category],MATCH(Sales_Data[[#This Row],[ProductID]],Product[ProductID],0))</f>
        <v>Mix</v>
      </c>
      <c r="N1204" t="str">
        <f>INDEX(Product[Segment],MATCH(Sales_Data[[#This Row],[ProductID]],Product[ProductID],0))</f>
        <v>All Season</v>
      </c>
      <c r="O1204">
        <f>INDEX(Product[ManufacturerID],MATCH(Sales_Data[[#This Row],[ProductID]],Product[ProductID],0))</f>
        <v>2</v>
      </c>
      <c r="P1204" s="5" t="str">
        <f>INDEX(Manufacturer[Manufacturer Name],MATCH(Sales_Data[[#This Row],[Manufacturer ID]],Manufacturer[ManufacturerID],0))</f>
        <v>Aliqui</v>
      </c>
      <c r="Q1204" s="5">
        <f>1/COUNTIFS(Sales_Data[Manufacturer Name],Sales_Data[[#This Row],[Manufacturer Name]])</f>
        <v>4.7169811320754715E-3</v>
      </c>
    </row>
    <row r="1205" spans="1:17" x14ac:dyDescent="0.25">
      <c r="A1205">
        <v>2199</v>
      </c>
      <c r="B1205" s="2">
        <v>42181</v>
      </c>
      <c r="C1205" s="2" t="str">
        <f>TEXT(Sales_Data[[#This Row],[Date]],"yyyy")</f>
        <v>2015</v>
      </c>
      <c r="D1205" s="2" t="str">
        <f>TEXT(Sales_Data[[#This Row],[Date]],"mmmm")</f>
        <v>June</v>
      </c>
      <c r="E1205" s="2" t="str">
        <f>TEXT(Sales_Data[[#This Row],[Date]],"dddd")</f>
        <v>Friday</v>
      </c>
      <c r="F1205" t="s">
        <v>1407</v>
      </c>
      <c r="G1205">
        <v>1</v>
      </c>
      <c r="H1205" s="3">
        <v>2456.37</v>
      </c>
      <c r="I1205" t="s">
        <v>20</v>
      </c>
      <c r="J1205" t="str">
        <f>INDEX(Location[State],MATCH(Sales_Data[[#This Row],[Zip]],Location[Zip],0))</f>
        <v>Alberta</v>
      </c>
      <c r="K1205" t="str">
        <f>INDEX(Product[Product Name],MATCH(Sales_Data[[#This Row],[ProductID]],Product[ProductID],0))</f>
        <v>Aliqui MA-13</v>
      </c>
      <c r="L1205">
        <f>1/COUNTIFS(Sales_Data[Product Name],Sales_Data[[#This Row],[Product Name]])</f>
        <v>0.5</v>
      </c>
      <c r="M1205" t="str">
        <f>INDEX(Product[Category],MATCH(Sales_Data[[#This Row],[ProductID]],Product[ProductID],0))</f>
        <v>Mix</v>
      </c>
      <c r="N1205" t="str">
        <f>INDEX(Product[Segment],MATCH(Sales_Data[[#This Row],[ProductID]],Product[ProductID],0))</f>
        <v>All Season</v>
      </c>
      <c r="O1205">
        <f>INDEX(Product[ManufacturerID],MATCH(Sales_Data[[#This Row],[ProductID]],Product[ProductID],0))</f>
        <v>2</v>
      </c>
      <c r="P1205" s="5" t="str">
        <f>INDEX(Manufacturer[Manufacturer Name],MATCH(Sales_Data[[#This Row],[Manufacturer ID]],Manufacturer[ManufacturerID],0))</f>
        <v>Aliqui</v>
      </c>
      <c r="Q1205" s="5">
        <f>1/COUNTIFS(Sales_Data[Manufacturer Name],Sales_Data[[#This Row],[Manufacturer Name]])</f>
        <v>4.7169811320754715E-3</v>
      </c>
    </row>
    <row r="1206" spans="1:17" x14ac:dyDescent="0.25">
      <c r="A1206">
        <v>2206</v>
      </c>
      <c r="B1206" s="2">
        <v>42153</v>
      </c>
      <c r="C1206" s="2" t="str">
        <f>TEXT(Sales_Data[[#This Row],[Date]],"yyyy")</f>
        <v>2015</v>
      </c>
      <c r="D1206" s="2" t="str">
        <f>TEXT(Sales_Data[[#This Row],[Date]],"mmmm")</f>
        <v>May</v>
      </c>
      <c r="E1206" s="2" t="str">
        <f>TEXT(Sales_Data[[#This Row],[Date]],"dddd")</f>
        <v>Friday</v>
      </c>
      <c r="F1206" t="s">
        <v>1230</v>
      </c>
      <c r="G1206">
        <v>1</v>
      </c>
      <c r="H1206" s="3">
        <v>1227.8699999999999</v>
      </c>
      <c r="I1206" t="s">
        <v>20</v>
      </c>
      <c r="J1206" t="str">
        <f>INDEX(Location[State],MATCH(Sales_Data[[#This Row],[Zip]],Location[Zip],0))</f>
        <v>Manitoba</v>
      </c>
      <c r="K1206" t="str">
        <f>INDEX(Product[Product Name],MATCH(Sales_Data[[#This Row],[ProductID]],Product[ProductID],0))</f>
        <v>Aliqui RP-03</v>
      </c>
      <c r="L1206">
        <f>1/COUNTIFS(Sales_Data[Product Name],Sales_Data[[#This Row],[Product Name]])</f>
        <v>0.16666666666666666</v>
      </c>
      <c r="M1206" t="str">
        <f>INDEX(Product[Category],MATCH(Sales_Data[[#This Row],[ProductID]],Product[ProductID],0))</f>
        <v>Rural</v>
      </c>
      <c r="N1206" t="str">
        <f>INDEX(Product[Segment],MATCH(Sales_Data[[#This Row],[ProductID]],Product[ProductID],0))</f>
        <v>Productivity</v>
      </c>
      <c r="O1206">
        <f>INDEX(Product[ManufacturerID],MATCH(Sales_Data[[#This Row],[ProductID]],Product[ProductID],0))</f>
        <v>2</v>
      </c>
      <c r="P1206" s="5" t="str">
        <f>INDEX(Manufacturer[Manufacturer Name],MATCH(Sales_Data[[#This Row],[Manufacturer ID]],Manufacturer[ManufacturerID],0))</f>
        <v>Aliqui</v>
      </c>
      <c r="Q1206" s="5">
        <f>1/COUNTIFS(Sales_Data[Manufacturer Name],Sales_Data[[#This Row],[Manufacturer Name]])</f>
        <v>4.7169811320754715E-3</v>
      </c>
    </row>
    <row r="1207" spans="1:17" x14ac:dyDescent="0.25">
      <c r="A1207">
        <v>2206</v>
      </c>
      <c r="B1207" s="2">
        <v>42038</v>
      </c>
      <c r="C1207" s="2" t="str">
        <f>TEXT(Sales_Data[[#This Row],[Date]],"yyyy")</f>
        <v>2015</v>
      </c>
      <c r="D1207" s="2" t="str">
        <f>TEXT(Sales_Data[[#This Row],[Date]],"mmmm")</f>
        <v>February</v>
      </c>
      <c r="E1207" s="2" t="str">
        <f>TEXT(Sales_Data[[#This Row],[Date]],"dddd")</f>
        <v>Tuesday</v>
      </c>
      <c r="F1207" t="s">
        <v>1569</v>
      </c>
      <c r="G1207">
        <v>1</v>
      </c>
      <c r="H1207" s="3">
        <v>1227.8699999999999</v>
      </c>
      <c r="I1207" t="s">
        <v>20</v>
      </c>
      <c r="J1207" t="str">
        <f>INDEX(Location[State],MATCH(Sales_Data[[#This Row],[Zip]],Location[Zip],0))</f>
        <v>British Columbia</v>
      </c>
      <c r="K1207" t="str">
        <f>INDEX(Product[Product Name],MATCH(Sales_Data[[#This Row],[ProductID]],Product[ProductID],0))</f>
        <v>Aliqui RP-03</v>
      </c>
      <c r="L1207">
        <f>1/COUNTIFS(Sales_Data[Product Name],Sales_Data[[#This Row],[Product Name]])</f>
        <v>0.16666666666666666</v>
      </c>
      <c r="M1207" t="str">
        <f>INDEX(Product[Category],MATCH(Sales_Data[[#This Row],[ProductID]],Product[ProductID],0))</f>
        <v>Rural</v>
      </c>
      <c r="N1207" t="str">
        <f>INDEX(Product[Segment],MATCH(Sales_Data[[#This Row],[ProductID]],Product[ProductID],0))</f>
        <v>Productivity</v>
      </c>
      <c r="O1207">
        <f>INDEX(Product[ManufacturerID],MATCH(Sales_Data[[#This Row],[ProductID]],Product[ProductID],0))</f>
        <v>2</v>
      </c>
      <c r="P1207" s="5" t="str">
        <f>INDEX(Manufacturer[Manufacturer Name],MATCH(Sales_Data[[#This Row],[Manufacturer ID]],Manufacturer[ManufacturerID],0))</f>
        <v>Aliqui</v>
      </c>
      <c r="Q1207" s="5">
        <f>1/COUNTIFS(Sales_Data[Manufacturer Name],Sales_Data[[#This Row],[Manufacturer Name]])</f>
        <v>4.7169811320754715E-3</v>
      </c>
    </row>
    <row r="1208" spans="1:17" x14ac:dyDescent="0.25">
      <c r="A1208">
        <v>2206</v>
      </c>
      <c r="B1208" s="2">
        <v>42038</v>
      </c>
      <c r="C1208" s="2" t="str">
        <f>TEXT(Sales_Data[[#This Row],[Date]],"yyyy")</f>
        <v>2015</v>
      </c>
      <c r="D1208" s="2" t="str">
        <f>TEXT(Sales_Data[[#This Row],[Date]],"mmmm")</f>
        <v>February</v>
      </c>
      <c r="E1208" s="2" t="str">
        <f>TEXT(Sales_Data[[#This Row],[Date]],"dddd")</f>
        <v>Tuesday</v>
      </c>
      <c r="F1208" t="s">
        <v>1345</v>
      </c>
      <c r="G1208">
        <v>1</v>
      </c>
      <c r="H1208" s="3">
        <v>1227.8699999999999</v>
      </c>
      <c r="I1208" t="s">
        <v>20</v>
      </c>
      <c r="J1208" t="str">
        <f>INDEX(Location[State],MATCH(Sales_Data[[#This Row],[Zip]],Location[Zip],0))</f>
        <v>Alberta</v>
      </c>
      <c r="K1208" t="str">
        <f>INDEX(Product[Product Name],MATCH(Sales_Data[[#This Row],[ProductID]],Product[ProductID],0))</f>
        <v>Aliqui RP-03</v>
      </c>
      <c r="L1208">
        <f>1/COUNTIFS(Sales_Data[Product Name],Sales_Data[[#This Row],[Product Name]])</f>
        <v>0.16666666666666666</v>
      </c>
      <c r="M1208" t="str">
        <f>INDEX(Product[Category],MATCH(Sales_Data[[#This Row],[ProductID]],Product[ProductID],0))</f>
        <v>Rural</v>
      </c>
      <c r="N1208" t="str">
        <f>INDEX(Product[Segment],MATCH(Sales_Data[[#This Row],[ProductID]],Product[ProductID],0))</f>
        <v>Productivity</v>
      </c>
      <c r="O1208">
        <f>INDEX(Product[ManufacturerID],MATCH(Sales_Data[[#This Row],[ProductID]],Product[ProductID],0))</f>
        <v>2</v>
      </c>
      <c r="P1208" s="5" t="str">
        <f>INDEX(Manufacturer[Manufacturer Name],MATCH(Sales_Data[[#This Row],[Manufacturer ID]],Manufacturer[ManufacturerID],0))</f>
        <v>Aliqui</v>
      </c>
      <c r="Q1208" s="5">
        <f>1/COUNTIFS(Sales_Data[Manufacturer Name],Sales_Data[[#This Row],[Manufacturer Name]])</f>
        <v>4.7169811320754715E-3</v>
      </c>
    </row>
    <row r="1209" spans="1:17" x14ac:dyDescent="0.25">
      <c r="A1209">
        <v>2206</v>
      </c>
      <c r="B1209" s="2">
        <v>42083</v>
      </c>
      <c r="C1209" s="2" t="str">
        <f>TEXT(Sales_Data[[#This Row],[Date]],"yyyy")</f>
        <v>2015</v>
      </c>
      <c r="D1209" s="2" t="str">
        <f>TEXT(Sales_Data[[#This Row],[Date]],"mmmm")</f>
        <v>March</v>
      </c>
      <c r="E1209" s="2" t="str">
        <f>TEXT(Sales_Data[[#This Row],[Date]],"dddd")</f>
        <v>Friday</v>
      </c>
      <c r="F1209" t="s">
        <v>1583</v>
      </c>
      <c r="G1209">
        <v>1</v>
      </c>
      <c r="H1209" s="3">
        <v>1164.8699999999999</v>
      </c>
      <c r="I1209" t="s">
        <v>20</v>
      </c>
      <c r="J1209" t="str">
        <f>INDEX(Location[State],MATCH(Sales_Data[[#This Row],[Zip]],Location[Zip],0))</f>
        <v>British Columbia</v>
      </c>
      <c r="K1209" t="str">
        <f>INDEX(Product[Product Name],MATCH(Sales_Data[[#This Row],[ProductID]],Product[ProductID],0))</f>
        <v>Aliqui RP-03</v>
      </c>
      <c r="L1209">
        <f>1/COUNTIFS(Sales_Data[Product Name],Sales_Data[[#This Row],[Product Name]])</f>
        <v>0.16666666666666666</v>
      </c>
      <c r="M1209" t="str">
        <f>INDEX(Product[Category],MATCH(Sales_Data[[#This Row],[ProductID]],Product[ProductID],0))</f>
        <v>Rural</v>
      </c>
      <c r="N1209" t="str">
        <f>INDEX(Product[Segment],MATCH(Sales_Data[[#This Row],[ProductID]],Product[ProductID],0))</f>
        <v>Productivity</v>
      </c>
      <c r="O1209">
        <f>INDEX(Product[ManufacturerID],MATCH(Sales_Data[[#This Row],[ProductID]],Product[ProductID],0))</f>
        <v>2</v>
      </c>
      <c r="P1209" s="5" t="str">
        <f>INDEX(Manufacturer[Manufacturer Name],MATCH(Sales_Data[[#This Row],[Manufacturer ID]],Manufacturer[ManufacturerID],0))</f>
        <v>Aliqui</v>
      </c>
      <c r="Q1209" s="5">
        <f>1/COUNTIFS(Sales_Data[Manufacturer Name],Sales_Data[[#This Row],[Manufacturer Name]])</f>
        <v>4.7169811320754715E-3</v>
      </c>
    </row>
    <row r="1210" spans="1:17" x14ac:dyDescent="0.25">
      <c r="A1210">
        <v>2206</v>
      </c>
      <c r="B1210" s="2">
        <v>42109</v>
      </c>
      <c r="C1210" s="2" t="str">
        <f>TEXT(Sales_Data[[#This Row],[Date]],"yyyy")</f>
        <v>2015</v>
      </c>
      <c r="D1210" s="2" t="str">
        <f>TEXT(Sales_Data[[#This Row],[Date]],"mmmm")</f>
        <v>April</v>
      </c>
      <c r="E1210" s="2" t="str">
        <f>TEXT(Sales_Data[[#This Row],[Date]],"dddd")</f>
        <v>Wednesday</v>
      </c>
      <c r="F1210" t="s">
        <v>1384</v>
      </c>
      <c r="G1210">
        <v>1</v>
      </c>
      <c r="H1210" s="3">
        <v>1227.8699999999999</v>
      </c>
      <c r="I1210" t="s">
        <v>20</v>
      </c>
      <c r="J1210" t="str">
        <f>INDEX(Location[State],MATCH(Sales_Data[[#This Row],[Zip]],Location[Zip],0))</f>
        <v>Alberta</v>
      </c>
      <c r="K1210" t="str">
        <f>INDEX(Product[Product Name],MATCH(Sales_Data[[#This Row],[ProductID]],Product[ProductID],0))</f>
        <v>Aliqui RP-03</v>
      </c>
      <c r="L1210">
        <f>1/COUNTIFS(Sales_Data[Product Name],Sales_Data[[#This Row],[Product Name]])</f>
        <v>0.16666666666666666</v>
      </c>
      <c r="M1210" t="str">
        <f>INDEX(Product[Category],MATCH(Sales_Data[[#This Row],[ProductID]],Product[ProductID],0))</f>
        <v>Rural</v>
      </c>
      <c r="N1210" t="str">
        <f>INDEX(Product[Segment],MATCH(Sales_Data[[#This Row],[ProductID]],Product[ProductID],0))</f>
        <v>Productivity</v>
      </c>
      <c r="O1210">
        <f>INDEX(Product[ManufacturerID],MATCH(Sales_Data[[#This Row],[ProductID]],Product[ProductID],0))</f>
        <v>2</v>
      </c>
      <c r="P1210" s="5" t="str">
        <f>INDEX(Manufacturer[Manufacturer Name],MATCH(Sales_Data[[#This Row],[Manufacturer ID]],Manufacturer[ManufacturerID],0))</f>
        <v>Aliqui</v>
      </c>
      <c r="Q1210" s="5">
        <f>1/COUNTIFS(Sales_Data[Manufacturer Name],Sales_Data[[#This Row],[Manufacturer Name]])</f>
        <v>4.7169811320754715E-3</v>
      </c>
    </row>
    <row r="1211" spans="1:17" x14ac:dyDescent="0.25">
      <c r="A1211">
        <v>2206</v>
      </c>
      <c r="B1211" s="2">
        <v>42093</v>
      </c>
      <c r="C1211" s="2" t="str">
        <f>TEXT(Sales_Data[[#This Row],[Date]],"yyyy")</f>
        <v>2015</v>
      </c>
      <c r="D1211" s="2" t="str">
        <f>TEXT(Sales_Data[[#This Row],[Date]],"mmmm")</f>
        <v>March</v>
      </c>
      <c r="E1211" s="2" t="str">
        <f>TEXT(Sales_Data[[#This Row],[Date]],"dddd")</f>
        <v>Monday</v>
      </c>
      <c r="F1211" t="s">
        <v>1413</v>
      </c>
      <c r="G1211">
        <v>1</v>
      </c>
      <c r="H1211" s="3">
        <v>1227.8699999999999</v>
      </c>
      <c r="I1211" t="s">
        <v>20</v>
      </c>
      <c r="J1211" t="str">
        <f>INDEX(Location[State],MATCH(Sales_Data[[#This Row],[Zip]],Location[Zip],0))</f>
        <v>Alberta</v>
      </c>
      <c r="K1211" t="str">
        <f>INDEX(Product[Product Name],MATCH(Sales_Data[[#This Row],[ProductID]],Product[ProductID],0))</f>
        <v>Aliqui RP-03</v>
      </c>
      <c r="L1211">
        <f>1/COUNTIFS(Sales_Data[Product Name],Sales_Data[[#This Row],[Product Name]])</f>
        <v>0.16666666666666666</v>
      </c>
      <c r="M1211" t="str">
        <f>INDEX(Product[Category],MATCH(Sales_Data[[#This Row],[ProductID]],Product[ProductID],0))</f>
        <v>Rural</v>
      </c>
      <c r="N1211" t="str">
        <f>INDEX(Product[Segment],MATCH(Sales_Data[[#This Row],[ProductID]],Product[ProductID],0))</f>
        <v>Productivity</v>
      </c>
      <c r="O1211">
        <f>INDEX(Product[ManufacturerID],MATCH(Sales_Data[[#This Row],[ProductID]],Product[ProductID],0))</f>
        <v>2</v>
      </c>
      <c r="P1211" s="5" t="str">
        <f>INDEX(Manufacturer[Manufacturer Name],MATCH(Sales_Data[[#This Row],[Manufacturer ID]],Manufacturer[ManufacturerID],0))</f>
        <v>Aliqui</v>
      </c>
      <c r="Q1211" s="5">
        <f>1/COUNTIFS(Sales_Data[Manufacturer Name],Sales_Data[[#This Row],[Manufacturer Name]])</f>
        <v>4.7169811320754715E-3</v>
      </c>
    </row>
    <row r="1212" spans="1:17" x14ac:dyDescent="0.25">
      <c r="A1212">
        <v>2207</v>
      </c>
      <c r="B1212" s="2">
        <v>42038</v>
      </c>
      <c r="C1212" s="2" t="str">
        <f>TEXT(Sales_Data[[#This Row],[Date]],"yyyy")</f>
        <v>2015</v>
      </c>
      <c r="D1212" s="2" t="str">
        <f>TEXT(Sales_Data[[#This Row],[Date]],"mmmm")</f>
        <v>February</v>
      </c>
      <c r="E1212" s="2" t="str">
        <f>TEXT(Sales_Data[[#This Row],[Date]],"dddd")</f>
        <v>Tuesday</v>
      </c>
      <c r="F1212" t="s">
        <v>1569</v>
      </c>
      <c r="G1212">
        <v>1</v>
      </c>
      <c r="H1212" s="3">
        <v>1227.8699999999999</v>
      </c>
      <c r="I1212" t="s">
        <v>20</v>
      </c>
      <c r="J1212" t="str">
        <f>INDEX(Location[State],MATCH(Sales_Data[[#This Row],[Zip]],Location[Zip],0))</f>
        <v>British Columbia</v>
      </c>
      <c r="K1212" t="str">
        <f>INDEX(Product[Product Name],MATCH(Sales_Data[[#This Row],[ProductID]],Product[ProductID],0))</f>
        <v>Aliqui RP-04</v>
      </c>
      <c r="L1212">
        <f>1/COUNTIFS(Sales_Data[Product Name],Sales_Data[[#This Row],[Product Name]])</f>
        <v>0.16666666666666666</v>
      </c>
      <c r="M1212" t="str">
        <f>INDEX(Product[Category],MATCH(Sales_Data[[#This Row],[ProductID]],Product[ProductID],0))</f>
        <v>Rural</v>
      </c>
      <c r="N1212" t="str">
        <f>INDEX(Product[Segment],MATCH(Sales_Data[[#This Row],[ProductID]],Product[ProductID],0))</f>
        <v>Productivity</v>
      </c>
      <c r="O1212">
        <f>INDEX(Product[ManufacturerID],MATCH(Sales_Data[[#This Row],[ProductID]],Product[ProductID],0))</f>
        <v>2</v>
      </c>
      <c r="P1212" s="5" t="str">
        <f>INDEX(Manufacturer[Manufacturer Name],MATCH(Sales_Data[[#This Row],[Manufacturer ID]],Manufacturer[ManufacturerID],0))</f>
        <v>Aliqui</v>
      </c>
      <c r="Q1212" s="5">
        <f>1/COUNTIFS(Sales_Data[Manufacturer Name],Sales_Data[[#This Row],[Manufacturer Name]])</f>
        <v>4.7169811320754715E-3</v>
      </c>
    </row>
    <row r="1213" spans="1:17" x14ac:dyDescent="0.25">
      <c r="A1213">
        <v>2207</v>
      </c>
      <c r="B1213" s="2">
        <v>42038</v>
      </c>
      <c r="C1213" s="2" t="str">
        <f>TEXT(Sales_Data[[#This Row],[Date]],"yyyy")</f>
        <v>2015</v>
      </c>
      <c r="D1213" s="2" t="str">
        <f>TEXT(Sales_Data[[#This Row],[Date]],"mmmm")</f>
        <v>February</v>
      </c>
      <c r="E1213" s="2" t="str">
        <f>TEXT(Sales_Data[[#This Row],[Date]],"dddd")</f>
        <v>Tuesday</v>
      </c>
      <c r="F1213" t="s">
        <v>1345</v>
      </c>
      <c r="G1213">
        <v>1</v>
      </c>
      <c r="H1213" s="3">
        <v>1227.8699999999999</v>
      </c>
      <c r="I1213" t="s">
        <v>20</v>
      </c>
      <c r="J1213" t="str">
        <f>INDEX(Location[State],MATCH(Sales_Data[[#This Row],[Zip]],Location[Zip],0))</f>
        <v>Alberta</v>
      </c>
      <c r="K1213" t="str">
        <f>INDEX(Product[Product Name],MATCH(Sales_Data[[#This Row],[ProductID]],Product[ProductID],0))</f>
        <v>Aliqui RP-04</v>
      </c>
      <c r="L1213">
        <f>1/COUNTIFS(Sales_Data[Product Name],Sales_Data[[#This Row],[Product Name]])</f>
        <v>0.16666666666666666</v>
      </c>
      <c r="M1213" t="str">
        <f>INDEX(Product[Category],MATCH(Sales_Data[[#This Row],[ProductID]],Product[ProductID],0))</f>
        <v>Rural</v>
      </c>
      <c r="N1213" t="str">
        <f>INDEX(Product[Segment],MATCH(Sales_Data[[#This Row],[ProductID]],Product[ProductID],0))</f>
        <v>Productivity</v>
      </c>
      <c r="O1213">
        <f>INDEX(Product[ManufacturerID],MATCH(Sales_Data[[#This Row],[ProductID]],Product[ProductID],0))</f>
        <v>2</v>
      </c>
      <c r="P1213" s="5" t="str">
        <f>INDEX(Manufacturer[Manufacturer Name],MATCH(Sales_Data[[#This Row],[Manufacturer ID]],Manufacturer[ManufacturerID],0))</f>
        <v>Aliqui</v>
      </c>
      <c r="Q1213" s="5">
        <f>1/COUNTIFS(Sales_Data[Manufacturer Name],Sales_Data[[#This Row],[Manufacturer Name]])</f>
        <v>4.7169811320754715E-3</v>
      </c>
    </row>
    <row r="1214" spans="1:17" x14ac:dyDescent="0.25">
      <c r="A1214">
        <v>2207</v>
      </c>
      <c r="B1214" s="2">
        <v>42093</v>
      </c>
      <c r="C1214" s="2" t="str">
        <f>TEXT(Sales_Data[[#This Row],[Date]],"yyyy")</f>
        <v>2015</v>
      </c>
      <c r="D1214" s="2" t="str">
        <f>TEXT(Sales_Data[[#This Row],[Date]],"mmmm")</f>
        <v>March</v>
      </c>
      <c r="E1214" s="2" t="str">
        <f>TEXT(Sales_Data[[#This Row],[Date]],"dddd")</f>
        <v>Monday</v>
      </c>
      <c r="F1214" t="s">
        <v>1413</v>
      </c>
      <c r="G1214">
        <v>1</v>
      </c>
      <c r="H1214" s="3">
        <v>1227.8699999999999</v>
      </c>
      <c r="I1214" t="s">
        <v>20</v>
      </c>
      <c r="J1214" t="str">
        <f>INDEX(Location[State],MATCH(Sales_Data[[#This Row],[Zip]],Location[Zip],0))</f>
        <v>Alberta</v>
      </c>
      <c r="K1214" t="str">
        <f>INDEX(Product[Product Name],MATCH(Sales_Data[[#This Row],[ProductID]],Product[ProductID],0))</f>
        <v>Aliqui RP-04</v>
      </c>
      <c r="L1214">
        <f>1/COUNTIFS(Sales_Data[Product Name],Sales_Data[[#This Row],[Product Name]])</f>
        <v>0.16666666666666666</v>
      </c>
      <c r="M1214" t="str">
        <f>INDEX(Product[Category],MATCH(Sales_Data[[#This Row],[ProductID]],Product[ProductID],0))</f>
        <v>Rural</v>
      </c>
      <c r="N1214" t="str">
        <f>INDEX(Product[Segment],MATCH(Sales_Data[[#This Row],[ProductID]],Product[ProductID],0))</f>
        <v>Productivity</v>
      </c>
      <c r="O1214">
        <f>INDEX(Product[ManufacturerID],MATCH(Sales_Data[[#This Row],[ProductID]],Product[ProductID],0))</f>
        <v>2</v>
      </c>
      <c r="P1214" s="5" t="str">
        <f>INDEX(Manufacturer[Manufacturer Name],MATCH(Sales_Data[[#This Row],[Manufacturer ID]],Manufacturer[ManufacturerID],0))</f>
        <v>Aliqui</v>
      </c>
      <c r="Q1214" s="5">
        <f>1/COUNTIFS(Sales_Data[Manufacturer Name],Sales_Data[[#This Row],[Manufacturer Name]])</f>
        <v>4.7169811320754715E-3</v>
      </c>
    </row>
    <row r="1215" spans="1:17" x14ac:dyDescent="0.25">
      <c r="A1215">
        <v>2207</v>
      </c>
      <c r="B1215" s="2">
        <v>42083</v>
      </c>
      <c r="C1215" s="2" t="str">
        <f>TEXT(Sales_Data[[#This Row],[Date]],"yyyy")</f>
        <v>2015</v>
      </c>
      <c r="D1215" s="2" t="str">
        <f>TEXT(Sales_Data[[#This Row],[Date]],"mmmm")</f>
        <v>March</v>
      </c>
      <c r="E1215" s="2" t="str">
        <f>TEXT(Sales_Data[[#This Row],[Date]],"dddd")</f>
        <v>Friday</v>
      </c>
      <c r="F1215" t="s">
        <v>1583</v>
      </c>
      <c r="G1215">
        <v>1</v>
      </c>
      <c r="H1215" s="3">
        <v>1164.8699999999999</v>
      </c>
      <c r="I1215" t="s">
        <v>20</v>
      </c>
      <c r="J1215" t="str">
        <f>INDEX(Location[State],MATCH(Sales_Data[[#This Row],[Zip]],Location[Zip],0))</f>
        <v>British Columbia</v>
      </c>
      <c r="K1215" t="str">
        <f>INDEX(Product[Product Name],MATCH(Sales_Data[[#This Row],[ProductID]],Product[ProductID],0))</f>
        <v>Aliqui RP-04</v>
      </c>
      <c r="L1215">
        <f>1/COUNTIFS(Sales_Data[Product Name],Sales_Data[[#This Row],[Product Name]])</f>
        <v>0.16666666666666666</v>
      </c>
      <c r="M1215" t="str">
        <f>INDEX(Product[Category],MATCH(Sales_Data[[#This Row],[ProductID]],Product[ProductID],0))</f>
        <v>Rural</v>
      </c>
      <c r="N1215" t="str">
        <f>INDEX(Product[Segment],MATCH(Sales_Data[[#This Row],[ProductID]],Product[ProductID],0))</f>
        <v>Productivity</v>
      </c>
      <c r="O1215">
        <f>INDEX(Product[ManufacturerID],MATCH(Sales_Data[[#This Row],[ProductID]],Product[ProductID],0))</f>
        <v>2</v>
      </c>
      <c r="P1215" s="5" t="str">
        <f>INDEX(Manufacturer[Manufacturer Name],MATCH(Sales_Data[[#This Row],[Manufacturer ID]],Manufacturer[ManufacturerID],0))</f>
        <v>Aliqui</v>
      </c>
      <c r="Q1215" s="5">
        <f>1/COUNTIFS(Sales_Data[Manufacturer Name],Sales_Data[[#This Row],[Manufacturer Name]])</f>
        <v>4.7169811320754715E-3</v>
      </c>
    </row>
    <row r="1216" spans="1:17" x14ac:dyDescent="0.25">
      <c r="A1216">
        <v>2207</v>
      </c>
      <c r="B1216" s="2">
        <v>42109</v>
      </c>
      <c r="C1216" s="2" t="str">
        <f>TEXT(Sales_Data[[#This Row],[Date]],"yyyy")</f>
        <v>2015</v>
      </c>
      <c r="D1216" s="2" t="str">
        <f>TEXT(Sales_Data[[#This Row],[Date]],"mmmm")</f>
        <v>April</v>
      </c>
      <c r="E1216" s="2" t="str">
        <f>TEXT(Sales_Data[[#This Row],[Date]],"dddd")</f>
        <v>Wednesday</v>
      </c>
      <c r="F1216" t="s">
        <v>1384</v>
      </c>
      <c r="G1216">
        <v>1</v>
      </c>
      <c r="H1216" s="3">
        <v>1227.8699999999999</v>
      </c>
      <c r="I1216" t="s">
        <v>20</v>
      </c>
      <c r="J1216" t="str">
        <f>INDEX(Location[State],MATCH(Sales_Data[[#This Row],[Zip]],Location[Zip],0))</f>
        <v>Alberta</v>
      </c>
      <c r="K1216" t="str">
        <f>INDEX(Product[Product Name],MATCH(Sales_Data[[#This Row],[ProductID]],Product[ProductID],0))</f>
        <v>Aliqui RP-04</v>
      </c>
      <c r="L1216">
        <f>1/COUNTIFS(Sales_Data[Product Name],Sales_Data[[#This Row],[Product Name]])</f>
        <v>0.16666666666666666</v>
      </c>
      <c r="M1216" t="str">
        <f>INDEX(Product[Category],MATCH(Sales_Data[[#This Row],[ProductID]],Product[ProductID],0))</f>
        <v>Rural</v>
      </c>
      <c r="N1216" t="str">
        <f>INDEX(Product[Segment],MATCH(Sales_Data[[#This Row],[ProductID]],Product[ProductID],0))</f>
        <v>Productivity</v>
      </c>
      <c r="O1216">
        <f>INDEX(Product[ManufacturerID],MATCH(Sales_Data[[#This Row],[ProductID]],Product[ProductID],0))</f>
        <v>2</v>
      </c>
      <c r="P1216" s="5" t="str">
        <f>INDEX(Manufacturer[Manufacturer Name],MATCH(Sales_Data[[#This Row],[Manufacturer ID]],Manufacturer[ManufacturerID],0))</f>
        <v>Aliqui</v>
      </c>
      <c r="Q1216" s="5">
        <f>1/COUNTIFS(Sales_Data[Manufacturer Name],Sales_Data[[#This Row],[Manufacturer Name]])</f>
        <v>4.7169811320754715E-3</v>
      </c>
    </row>
    <row r="1217" spans="1:17" x14ac:dyDescent="0.25">
      <c r="A1217">
        <v>2207</v>
      </c>
      <c r="B1217" s="2">
        <v>42153</v>
      </c>
      <c r="C1217" s="2" t="str">
        <f>TEXT(Sales_Data[[#This Row],[Date]],"yyyy")</f>
        <v>2015</v>
      </c>
      <c r="D1217" s="2" t="str">
        <f>TEXT(Sales_Data[[#This Row],[Date]],"mmmm")</f>
        <v>May</v>
      </c>
      <c r="E1217" s="2" t="str">
        <f>TEXT(Sales_Data[[#This Row],[Date]],"dddd")</f>
        <v>Friday</v>
      </c>
      <c r="F1217" t="s">
        <v>1230</v>
      </c>
      <c r="G1217">
        <v>1</v>
      </c>
      <c r="H1217" s="3">
        <v>1227.8699999999999</v>
      </c>
      <c r="I1217" t="s">
        <v>20</v>
      </c>
      <c r="J1217" t="str">
        <f>INDEX(Location[State],MATCH(Sales_Data[[#This Row],[Zip]],Location[Zip],0))</f>
        <v>Manitoba</v>
      </c>
      <c r="K1217" t="str">
        <f>INDEX(Product[Product Name],MATCH(Sales_Data[[#This Row],[ProductID]],Product[ProductID],0))</f>
        <v>Aliqui RP-04</v>
      </c>
      <c r="L1217">
        <f>1/COUNTIFS(Sales_Data[Product Name],Sales_Data[[#This Row],[Product Name]])</f>
        <v>0.16666666666666666</v>
      </c>
      <c r="M1217" t="str">
        <f>INDEX(Product[Category],MATCH(Sales_Data[[#This Row],[ProductID]],Product[ProductID],0))</f>
        <v>Rural</v>
      </c>
      <c r="N1217" t="str">
        <f>INDEX(Product[Segment],MATCH(Sales_Data[[#This Row],[ProductID]],Product[ProductID],0))</f>
        <v>Productivity</v>
      </c>
      <c r="O1217">
        <f>INDEX(Product[ManufacturerID],MATCH(Sales_Data[[#This Row],[ProductID]],Product[ProductID],0))</f>
        <v>2</v>
      </c>
      <c r="P1217" s="5" t="str">
        <f>INDEX(Manufacturer[Manufacturer Name],MATCH(Sales_Data[[#This Row],[Manufacturer ID]],Manufacturer[ManufacturerID],0))</f>
        <v>Aliqui</v>
      </c>
      <c r="Q1217" s="5">
        <f>1/COUNTIFS(Sales_Data[Manufacturer Name],Sales_Data[[#This Row],[Manufacturer Name]])</f>
        <v>4.7169811320754715E-3</v>
      </c>
    </row>
    <row r="1218" spans="1:17" x14ac:dyDescent="0.25">
      <c r="A1218">
        <v>2214</v>
      </c>
      <c r="B1218" s="2">
        <v>42062</v>
      </c>
      <c r="C1218" s="2" t="str">
        <f>TEXT(Sales_Data[[#This Row],[Date]],"yyyy")</f>
        <v>2015</v>
      </c>
      <c r="D1218" s="2" t="str">
        <f>TEXT(Sales_Data[[#This Row],[Date]],"mmmm")</f>
        <v>February</v>
      </c>
      <c r="E1218" s="2" t="str">
        <f>TEXT(Sales_Data[[#This Row],[Date]],"dddd")</f>
        <v>Friday</v>
      </c>
      <c r="F1218" t="s">
        <v>838</v>
      </c>
      <c r="G1218">
        <v>1</v>
      </c>
      <c r="H1218" s="3">
        <v>4535.37</v>
      </c>
      <c r="I1218" t="s">
        <v>20</v>
      </c>
      <c r="J1218" t="str">
        <f>INDEX(Location[State],MATCH(Sales_Data[[#This Row],[Zip]],Location[Zip],0))</f>
        <v>Ontario</v>
      </c>
      <c r="K1218" t="str">
        <f>INDEX(Product[Product Name],MATCH(Sales_Data[[#This Row],[ProductID]],Product[ProductID],0))</f>
        <v>Aliqui RP-11</v>
      </c>
      <c r="L1218">
        <f>1/COUNTIFS(Sales_Data[Product Name],Sales_Data[[#This Row],[Product Name]])</f>
        <v>0.33333333333333331</v>
      </c>
      <c r="M1218" t="str">
        <f>INDEX(Product[Category],MATCH(Sales_Data[[#This Row],[ProductID]],Product[ProductID],0))</f>
        <v>Rural</v>
      </c>
      <c r="N1218" t="str">
        <f>INDEX(Product[Segment],MATCH(Sales_Data[[#This Row],[ProductID]],Product[ProductID],0))</f>
        <v>Productivity</v>
      </c>
      <c r="O1218">
        <f>INDEX(Product[ManufacturerID],MATCH(Sales_Data[[#This Row],[ProductID]],Product[ProductID],0))</f>
        <v>2</v>
      </c>
      <c r="P1218" s="5" t="str">
        <f>INDEX(Manufacturer[Manufacturer Name],MATCH(Sales_Data[[#This Row],[Manufacturer ID]],Manufacturer[ManufacturerID],0))</f>
        <v>Aliqui</v>
      </c>
      <c r="Q1218" s="5">
        <f>1/COUNTIFS(Sales_Data[Manufacturer Name],Sales_Data[[#This Row],[Manufacturer Name]])</f>
        <v>4.7169811320754715E-3</v>
      </c>
    </row>
    <row r="1219" spans="1:17" x14ac:dyDescent="0.25">
      <c r="A1219">
        <v>2214</v>
      </c>
      <c r="B1219" s="2">
        <v>42039</v>
      </c>
      <c r="C1219" s="2" t="str">
        <f>TEXT(Sales_Data[[#This Row],[Date]],"yyyy")</f>
        <v>2015</v>
      </c>
      <c r="D1219" s="2" t="str">
        <f>TEXT(Sales_Data[[#This Row],[Date]],"mmmm")</f>
        <v>February</v>
      </c>
      <c r="E1219" s="2" t="str">
        <f>TEXT(Sales_Data[[#This Row],[Date]],"dddd")</f>
        <v>Wednesday</v>
      </c>
      <c r="F1219" t="s">
        <v>1401</v>
      </c>
      <c r="G1219">
        <v>1</v>
      </c>
      <c r="H1219" s="3">
        <v>4724.37</v>
      </c>
      <c r="I1219" t="s">
        <v>20</v>
      </c>
      <c r="J1219" t="str">
        <f>INDEX(Location[State],MATCH(Sales_Data[[#This Row],[Zip]],Location[Zip],0))</f>
        <v>Alberta</v>
      </c>
      <c r="K1219" t="str">
        <f>INDEX(Product[Product Name],MATCH(Sales_Data[[#This Row],[ProductID]],Product[ProductID],0))</f>
        <v>Aliqui RP-11</v>
      </c>
      <c r="L1219">
        <f>1/COUNTIFS(Sales_Data[Product Name],Sales_Data[[#This Row],[Product Name]])</f>
        <v>0.33333333333333331</v>
      </c>
      <c r="M1219" t="str">
        <f>INDEX(Product[Category],MATCH(Sales_Data[[#This Row],[ProductID]],Product[ProductID],0))</f>
        <v>Rural</v>
      </c>
      <c r="N1219" t="str">
        <f>INDEX(Product[Segment],MATCH(Sales_Data[[#This Row],[ProductID]],Product[ProductID],0))</f>
        <v>Productivity</v>
      </c>
      <c r="O1219">
        <f>INDEX(Product[ManufacturerID],MATCH(Sales_Data[[#This Row],[ProductID]],Product[ProductID],0))</f>
        <v>2</v>
      </c>
      <c r="P1219" s="5" t="str">
        <f>INDEX(Manufacturer[Manufacturer Name],MATCH(Sales_Data[[#This Row],[Manufacturer ID]],Manufacturer[ManufacturerID],0))</f>
        <v>Aliqui</v>
      </c>
      <c r="Q1219" s="5">
        <f>1/COUNTIFS(Sales_Data[Manufacturer Name],Sales_Data[[#This Row],[Manufacturer Name]])</f>
        <v>4.7169811320754715E-3</v>
      </c>
    </row>
    <row r="1220" spans="1:17" x14ac:dyDescent="0.25">
      <c r="A1220">
        <v>2214</v>
      </c>
      <c r="B1220" s="2">
        <v>42124</v>
      </c>
      <c r="C1220" s="2" t="str">
        <f>TEXT(Sales_Data[[#This Row],[Date]],"yyyy")</f>
        <v>2015</v>
      </c>
      <c r="D1220" s="2" t="str">
        <f>TEXT(Sales_Data[[#This Row],[Date]],"mmmm")</f>
        <v>April</v>
      </c>
      <c r="E1220" s="2" t="str">
        <f>TEXT(Sales_Data[[#This Row],[Date]],"dddd")</f>
        <v>Thursday</v>
      </c>
      <c r="F1220" t="s">
        <v>1216</v>
      </c>
      <c r="G1220">
        <v>1</v>
      </c>
      <c r="H1220" s="3">
        <v>4724.37</v>
      </c>
      <c r="I1220" t="s">
        <v>20</v>
      </c>
      <c r="J1220" t="str">
        <f>INDEX(Location[State],MATCH(Sales_Data[[#This Row],[Zip]],Location[Zip],0))</f>
        <v>Manitoba</v>
      </c>
      <c r="K1220" t="str">
        <f>INDEX(Product[Product Name],MATCH(Sales_Data[[#This Row],[ProductID]],Product[ProductID],0))</f>
        <v>Aliqui RP-11</v>
      </c>
      <c r="L1220">
        <f>1/COUNTIFS(Sales_Data[Product Name],Sales_Data[[#This Row],[Product Name]])</f>
        <v>0.33333333333333331</v>
      </c>
      <c r="M1220" t="str">
        <f>INDEX(Product[Category],MATCH(Sales_Data[[#This Row],[ProductID]],Product[ProductID],0))</f>
        <v>Rural</v>
      </c>
      <c r="N1220" t="str">
        <f>INDEX(Product[Segment],MATCH(Sales_Data[[#This Row],[ProductID]],Product[ProductID],0))</f>
        <v>Productivity</v>
      </c>
      <c r="O1220">
        <f>INDEX(Product[ManufacturerID],MATCH(Sales_Data[[#This Row],[ProductID]],Product[ProductID],0))</f>
        <v>2</v>
      </c>
      <c r="P1220" s="5" t="str">
        <f>INDEX(Manufacturer[Manufacturer Name],MATCH(Sales_Data[[#This Row],[Manufacturer ID]],Manufacturer[ManufacturerID],0))</f>
        <v>Aliqui</v>
      </c>
      <c r="Q1220" s="5">
        <f>1/COUNTIFS(Sales_Data[Manufacturer Name],Sales_Data[[#This Row],[Manufacturer Name]])</f>
        <v>4.7169811320754715E-3</v>
      </c>
    </row>
    <row r="1221" spans="1:17" x14ac:dyDescent="0.25">
      <c r="A1221">
        <v>2215</v>
      </c>
      <c r="B1221" s="2">
        <v>42124</v>
      </c>
      <c r="C1221" s="2" t="str">
        <f>TEXT(Sales_Data[[#This Row],[Date]],"yyyy")</f>
        <v>2015</v>
      </c>
      <c r="D1221" s="2" t="str">
        <f>TEXT(Sales_Data[[#This Row],[Date]],"mmmm")</f>
        <v>April</v>
      </c>
      <c r="E1221" s="2" t="str">
        <f>TEXT(Sales_Data[[#This Row],[Date]],"dddd")</f>
        <v>Thursday</v>
      </c>
      <c r="F1221" t="s">
        <v>1216</v>
      </c>
      <c r="G1221">
        <v>1</v>
      </c>
      <c r="H1221" s="3">
        <v>4724.37</v>
      </c>
      <c r="I1221" t="s">
        <v>20</v>
      </c>
      <c r="J1221" t="str">
        <f>INDEX(Location[State],MATCH(Sales_Data[[#This Row],[Zip]],Location[Zip],0))</f>
        <v>Manitoba</v>
      </c>
      <c r="K1221" t="str">
        <f>INDEX(Product[Product Name],MATCH(Sales_Data[[#This Row],[ProductID]],Product[ProductID],0))</f>
        <v>Aliqui RP-12</v>
      </c>
      <c r="L1221">
        <f>1/COUNTIFS(Sales_Data[Product Name],Sales_Data[[#This Row],[Product Name]])</f>
        <v>0.33333333333333331</v>
      </c>
      <c r="M1221" t="str">
        <f>INDEX(Product[Category],MATCH(Sales_Data[[#This Row],[ProductID]],Product[ProductID],0))</f>
        <v>Rural</v>
      </c>
      <c r="N1221" t="str">
        <f>INDEX(Product[Segment],MATCH(Sales_Data[[#This Row],[ProductID]],Product[ProductID],0))</f>
        <v>Productivity</v>
      </c>
      <c r="O1221">
        <f>INDEX(Product[ManufacturerID],MATCH(Sales_Data[[#This Row],[ProductID]],Product[ProductID],0))</f>
        <v>2</v>
      </c>
      <c r="P1221" s="5" t="str">
        <f>INDEX(Manufacturer[Manufacturer Name],MATCH(Sales_Data[[#This Row],[Manufacturer ID]],Manufacturer[ManufacturerID],0))</f>
        <v>Aliqui</v>
      </c>
      <c r="Q1221" s="5">
        <f>1/COUNTIFS(Sales_Data[Manufacturer Name],Sales_Data[[#This Row],[Manufacturer Name]])</f>
        <v>4.7169811320754715E-3</v>
      </c>
    </row>
    <row r="1222" spans="1:17" x14ac:dyDescent="0.25">
      <c r="A1222">
        <v>2215</v>
      </c>
      <c r="B1222" s="2">
        <v>42062</v>
      </c>
      <c r="C1222" s="2" t="str">
        <f>TEXT(Sales_Data[[#This Row],[Date]],"yyyy")</f>
        <v>2015</v>
      </c>
      <c r="D1222" s="2" t="str">
        <f>TEXT(Sales_Data[[#This Row],[Date]],"mmmm")</f>
        <v>February</v>
      </c>
      <c r="E1222" s="2" t="str">
        <f>TEXT(Sales_Data[[#This Row],[Date]],"dddd")</f>
        <v>Friday</v>
      </c>
      <c r="F1222" t="s">
        <v>838</v>
      </c>
      <c r="G1222">
        <v>1</v>
      </c>
      <c r="H1222" s="3">
        <v>4535.37</v>
      </c>
      <c r="I1222" t="s">
        <v>20</v>
      </c>
      <c r="J1222" t="str">
        <f>INDEX(Location[State],MATCH(Sales_Data[[#This Row],[Zip]],Location[Zip],0))</f>
        <v>Ontario</v>
      </c>
      <c r="K1222" t="str">
        <f>INDEX(Product[Product Name],MATCH(Sales_Data[[#This Row],[ProductID]],Product[ProductID],0))</f>
        <v>Aliqui RP-12</v>
      </c>
      <c r="L1222">
        <f>1/COUNTIFS(Sales_Data[Product Name],Sales_Data[[#This Row],[Product Name]])</f>
        <v>0.33333333333333331</v>
      </c>
      <c r="M1222" t="str">
        <f>INDEX(Product[Category],MATCH(Sales_Data[[#This Row],[ProductID]],Product[ProductID],0))</f>
        <v>Rural</v>
      </c>
      <c r="N1222" t="str">
        <f>INDEX(Product[Segment],MATCH(Sales_Data[[#This Row],[ProductID]],Product[ProductID],0))</f>
        <v>Productivity</v>
      </c>
      <c r="O1222">
        <f>INDEX(Product[ManufacturerID],MATCH(Sales_Data[[#This Row],[ProductID]],Product[ProductID],0))</f>
        <v>2</v>
      </c>
      <c r="P1222" s="5" t="str">
        <f>INDEX(Manufacturer[Manufacturer Name],MATCH(Sales_Data[[#This Row],[Manufacturer ID]],Manufacturer[ManufacturerID],0))</f>
        <v>Aliqui</v>
      </c>
      <c r="Q1222" s="5">
        <f>1/COUNTIFS(Sales_Data[Manufacturer Name],Sales_Data[[#This Row],[Manufacturer Name]])</f>
        <v>4.7169811320754715E-3</v>
      </c>
    </row>
    <row r="1223" spans="1:17" x14ac:dyDescent="0.25">
      <c r="A1223">
        <v>2215</v>
      </c>
      <c r="B1223" s="2">
        <v>42039</v>
      </c>
      <c r="C1223" s="2" t="str">
        <f>TEXT(Sales_Data[[#This Row],[Date]],"yyyy")</f>
        <v>2015</v>
      </c>
      <c r="D1223" s="2" t="str">
        <f>TEXT(Sales_Data[[#This Row],[Date]],"mmmm")</f>
        <v>February</v>
      </c>
      <c r="E1223" s="2" t="str">
        <f>TEXT(Sales_Data[[#This Row],[Date]],"dddd")</f>
        <v>Wednesday</v>
      </c>
      <c r="F1223" t="s">
        <v>1401</v>
      </c>
      <c r="G1223">
        <v>1</v>
      </c>
      <c r="H1223" s="3">
        <v>4724.37</v>
      </c>
      <c r="I1223" t="s">
        <v>20</v>
      </c>
      <c r="J1223" t="str">
        <f>INDEX(Location[State],MATCH(Sales_Data[[#This Row],[Zip]],Location[Zip],0))</f>
        <v>Alberta</v>
      </c>
      <c r="K1223" t="str">
        <f>INDEX(Product[Product Name],MATCH(Sales_Data[[#This Row],[ProductID]],Product[ProductID],0))</f>
        <v>Aliqui RP-12</v>
      </c>
      <c r="L1223">
        <f>1/COUNTIFS(Sales_Data[Product Name],Sales_Data[[#This Row],[Product Name]])</f>
        <v>0.33333333333333331</v>
      </c>
      <c r="M1223" t="str">
        <f>INDEX(Product[Category],MATCH(Sales_Data[[#This Row],[ProductID]],Product[ProductID],0))</f>
        <v>Rural</v>
      </c>
      <c r="N1223" t="str">
        <f>INDEX(Product[Segment],MATCH(Sales_Data[[#This Row],[ProductID]],Product[ProductID],0))</f>
        <v>Productivity</v>
      </c>
      <c r="O1223">
        <f>INDEX(Product[ManufacturerID],MATCH(Sales_Data[[#This Row],[ProductID]],Product[ProductID],0))</f>
        <v>2</v>
      </c>
      <c r="P1223" s="5" t="str">
        <f>INDEX(Manufacturer[Manufacturer Name],MATCH(Sales_Data[[#This Row],[Manufacturer ID]],Manufacturer[ManufacturerID],0))</f>
        <v>Aliqui</v>
      </c>
      <c r="Q1223" s="5">
        <f>1/COUNTIFS(Sales_Data[Manufacturer Name],Sales_Data[[#This Row],[Manufacturer Name]])</f>
        <v>4.7169811320754715E-3</v>
      </c>
    </row>
    <row r="1224" spans="1:17" x14ac:dyDescent="0.25">
      <c r="A1224">
        <v>2218</v>
      </c>
      <c r="B1224" s="2">
        <v>42177</v>
      </c>
      <c r="C1224" s="2" t="str">
        <f>TEXT(Sales_Data[[#This Row],[Date]],"yyyy")</f>
        <v>2015</v>
      </c>
      <c r="D1224" s="2" t="str">
        <f>TEXT(Sales_Data[[#This Row],[Date]],"mmmm")</f>
        <v>June</v>
      </c>
      <c r="E1224" s="2" t="str">
        <f>TEXT(Sales_Data[[#This Row],[Date]],"dddd")</f>
        <v>Monday</v>
      </c>
      <c r="F1224" t="s">
        <v>1573</v>
      </c>
      <c r="G1224">
        <v>1</v>
      </c>
      <c r="H1224" s="3">
        <v>1763.37</v>
      </c>
      <c r="I1224" t="s">
        <v>20</v>
      </c>
      <c r="J1224" t="str">
        <f>INDEX(Location[State],MATCH(Sales_Data[[#This Row],[Zip]],Location[Zip],0))</f>
        <v>British Columbia</v>
      </c>
      <c r="K1224" t="str">
        <f>INDEX(Product[Product Name],MATCH(Sales_Data[[#This Row],[ProductID]],Product[ProductID],0))</f>
        <v>Aliqui RP-15</v>
      </c>
      <c r="L1224">
        <f>1/COUNTIFS(Sales_Data[Product Name],Sales_Data[[#This Row],[Product Name]])</f>
        <v>0.16666666666666666</v>
      </c>
      <c r="M1224" t="str">
        <f>INDEX(Product[Category],MATCH(Sales_Data[[#This Row],[ProductID]],Product[ProductID],0))</f>
        <v>Rural</v>
      </c>
      <c r="N1224" t="str">
        <f>INDEX(Product[Segment],MATCH(Sales_Data[[#This Row],[ProductID]],Product[ProductID],0))</f>
        <v>Productivity</v>
      </c>
      <c r="O1224">
        <f>INDEX(Product[ManufacturerID],MATCH(Sales_Data[[#This Row],[ProductID]],Product[ProductID],0))</f>
        <v>2</v>
      </c>
      <c r="P1224" s="5" t="str">
        <f>INDEX(Manufacturer[Manufacturer Name],MATCH(Sales_Data[[#This Row],[Manufacturer ID]],Manufacturer[ManufacturerID],0))</f>
        <v>Aliqui</v>
      </c>
      <c r="Q1224" s="5">
        <f>1/COUNTIFS(Sales_Data[Manufacturer Name],Sales_Data[[#This Row],[Manufacturer Name]])</f>
        <v>4.7169811320754715E-3</v>
      </c>
    </row>
    <row r="1225" spans="1:17" x14ac:dyDescent="0.25">
      <c r="A1225">
        <v>2218</v>
      </c>
      <c r="B1225" s="2">
        <v>42074</v>
      </c>
      <c r="C1225" s="2" t="str">
        <f>TEXT(Sales_Data[[#This Row],[Date]],"yyyy")</f>
        <v>2015</v>
      </c>
      <c r="D1225" s="2" t="str">
        <f>TEXT(Sales_Data[[#This Row],[Date]],"mmmm")</f>
        <v>March</v>
      </c>
      <c r="E1225" s="2" t="str">
        <f>TEXT(Sales_Data[[#This Row],[Date]],"dddd")</f>
        <v>Wednesday</v>
      </c>
      <c r="F1225" t="s">
        <v>833</v>
      </c>
      <c r="G1225">
        <v>1</v>
      </c>
      <c r="H1225" s="3">
        <v>1763.37</v>
      </c>
      <c r="I1225" t="s">
        <v>20</v>
      </c>
      <c r="J1225" t="str">
        <f>INDEX(Location[State],MATCH(Sales_Data[[#This Row],[Zip]],Location[Zip],0))</f>
        <v>Ontario</v>
      </c>
      <c r="K1225" t="str">
        <f>INDEX(Product[Product Name],MATCH(Sales_Data[[#This Row],[ProductID]],Product[ProductID],0))</f>
        <v>Aliqui RP-15</v>
      </c>
      <c r="L1225">
        <f>1/COUNTIFS(Sales_Data[Product Name],Sales_Data[[#This Row],[Product Name]])</f>
        <v>0.16666666666666666</v>
      </c>
      <c r="M1225" t="str">
        <f>INDEX(Product[Category],MATCH(Sales_Data[[#This Row],[ProductID]],Product[ProductID],0))</f>
        <v>Rural</v>
      </c>
      <c r="N1225" t="str">
        <f>INDEX(Product[Segment],MATCH(Sales_Data[[#This Row],[ProductID]],Product[ProductID],0))</f>
        <v>Productivity</v>
      </c>
      <c r="O1225">
        <f>INDEX(Product[ManufacturerID],MATCH(Sales_Data[[#This Row],[ProductID]],Product[ProductID],0))</f>
        <v>2</v>
      </c>
      <c r="P1225" s="5" t="str">
        <f>INDEX(Manufacturer[Manufacturer Name],MATCH(Sales_Data[[#This Row],[Manufacturer ID]],Manufacturer[ManufacturerID],0))</f>
        <v>Aliqui</v>
      </c>
      <c r="Q1225" s="5">
        <f>1/COUNTIFS(Sales_Data[Manufacturer Name],Sales_Data[[#This Row],[Manufacturer Name]])</f>
        <v>4.7169811320754715E-3</v>
      </c>
    </row>
    <row r="1226" spans="1:17" x14ac:dyDescent="0.25">
      <c r="A1226">
        <v>2218</v>
      </c>
      <c r="B1226" s="2">
        <v>42102</v>
      </c>
      <c r="C1226" s="2" t="str">
        <f>TEXT(Sales_Data[[#This Row],[Date]],"yyyy")</f>
        <v>2015</v>
      </c>
      <c r="D1226" s="2" t="str">
        <f>TEXT(Sales_Data[[#This Row],[Date]],"mmmm")</f>
        <v>April</v>
      </c>
      <c r="E1226" s="2" t="str">
        <f>TEXT(Sales_Data[[#This Row],[Date]],"dddd")</f>
        <v>Wednesday</v>
      </c>
      <c r="F1226" t="s">
        <v>1554</v>
      </c>
      <c r="G1226">
        <v>1</v>
      </c>
      <c r="H1226" s="3">
        <v>1826.37</v>
      </c>
      <c r="I1226" t="s">
        <v>20</v>
      </c>
      <c r="J1226" t="str">
        <f>INDEX(Location[State],MATCH(Sales_Data[[#This Row],[Zip]],Location[Zip],0))</f>
        <v>British Columbia</v>
      </c>
      <c r="K1226" t="str">
        <f>INDEX(Product[Product Name],MATCH(Sales_Data[[#This Row],[ProductID]],Product[ProductID],0))</f>
        <v>Aliqui RP-15</v>
      </c>
      <c r="L1226">
        <f>1/COUNTIFS(Sales_Data[Product Name],Sales_Data[[#This Row],[Product Name]])</f>
        <v>0.16666666666666666</v>
      </c>
      <c r="M1226" t="str">
        <f>INDEX(Product[Category],MATCH(Sales_Data[[#This Row],[ProductID]],Product[ProductID],0))</f>
        <v>Rural</v>
      </c>
      <c r="N1226" t="str">
        <f>INDEX(Product[Segment],MATCH(Sales_Data[[#This Row],[ProductID]],Product[ProductID],0))</f>
        <v>Productivity</v>
      </c>
      <c r="O1226">
        <f>INDEX(Product[ManufacturerID],MATCH(Sales_Data[[#This Row],[ProductID]],Product[ProductID],0))</f>
        <v>2</v>
      </c>
      <c r="P1226" s="5" t="str">
        <f>INDEX(Manufacturer[Manufacturer Name],MATCH(Sales_Data[[#This Row],[Manufacturer ID]],Manufacturer[ManufacturerID],0))</f>
        <v>Aliqui</v>
      </c>
      <c r="Q1226" s="5">
        <f>1/COUNTIFS(Sales_Data[Manufacturer Name],Sales_Data[[#This Row],[Manufacturer Name]])</f>
        <v>4.7169811320754715E-3</v>
      </c>
    </row>
    <row r="1227" spans="1:17" x14ac:dyDescent="0.25">
      <c r="A1227">
        <v>2218</v>
      </c>
      <c r="B1227" s="2">
        <v>42048</v>
      </c>
      <c r="C1227" s="2" t="str">
        <f>TEXT(Sales_Data[[#This Row],[Date]],"yyyy")</f>
        <v>2015</v>
      </c>
      <c r="D1227" s="2" t="str">
        <f>TEXT(Sales_Data[[#This Row],[Date]],"mmmm")</f>
        <v>February</v>
      </c>
      <c r="E1227" s="2" t="str">
        <f>TEXT(Sales_Data[[#This Row],[Date]],"dddd")</f>
        <v>Friday</v>
      </c>
      <c r="F1227" t="s">
        <v>1573</v>
      </c>
      <c r="G1227">
        <v>1</v>
      </c>
      <c r="H1227" s="3">
        <v>1826.37</v>
      </c>
      <c r="I1227" t="s">
        <v>20</v>
      </c>
      <c r="J1227" t="str">
        <f>INDEX(Location[State],MATCH(Sales_Data[[#This Row],[Zip]],Location[Zip],0))</f>
        <v>British Columbia</v>
      </c>
      <c r="K1227" t="str">
        <f>INDEX(Product[Product Name],MATCH(Sales_Data[[#This Row],[ProductID]],Product[ProductID],0))</f>
        <v>Aliqui RP-15</v>
      </c>
      <c r="L1227">
        <f>1/COUNTIFS(Sales_Data[Product Name],Sales_Data[[#This Row],[Product Name]])</f>
        <v>0.16666666666666666</v>
      </c>
      <c r="M1227" t="str">
        <f>INDEX(Product[Category],MATCH(Sales_Data[[#This Row],[ProductID]],Product[ProductID],0))</f>
        <v>Rural</v>
      </c>
      <c r="N1227" t="str">
        <f>INDEX(Product[Segment],MATCH(Sales_Data[[#This Row],[ProductID]],Product[ProductID],0))</f>
        <v>Productivity</v>
      </c>
      <c r="O1227">
        <f>INDEX(Product[ManufacturerID],MATCH(Sales_Data[[#This Row],[ProductID]],Product[ProductID],0))</f>
        <v>2</v>
      </c>
      <c r="P1227" s="5" t="str">
        <f>INDEX(Manufacturer[Manufacturer Name],MATCH(Sales_Data[[#This Row],[Manufacturer ID]],Manufacturer[ManufacturerID],0))</f>
        <v>Aliqui</v>
      </c>
      <c r="Q1227" s="5">
        <f>1/COUNTIFS(Sales_Data[Manufacturer Name],Sales_Data[[#This Row],[Manufacturer Name]])</f>
        <v>4.7169811320754715E-3</v>
      </c>
    </row>
    <row r="1228" spans="1:17" x14ac:dyDescent="0.25">
      <c r="A1228">
        <v>2218</v>
      </c>
      <c r="B1228" s="2">
        <v>42046</v>
      </c>
      <c r="C1228" s="2" t="str">
        <f>TEXT(Sales_Data[[#This Row],[Date]],"yyyy")</f>
        <v>2015</v>
      </c>
      <c r="D1228" s="2" t="str">
        <f>TEXT(Sales_Data[[#This Row],[Date]],"mmmm")</f>
        <v>February</v>
      </c>
      <c r="E1228" s="2" t="str">
        <f>TEXT(Sales_Data[[#This Row],[Date]],"dddd")</f>
        <v>Wednesday</v>
      </c>
      <c r="F1228" t="s">
        <v>1411</v>
      </c>
      <c r="G1228">
        <v>1</v>
      </c>
      <c r="H1228" s="3">
        <v>1826.37</v>
      </c>
      <c r="I1228" t="s">
        <v>20</v>
      </c>
      <c r="J1228" t="str">
        <f>INDEX(Location[State],MATCH(Sales_Data[[#This Row],[Zip]],Location[Zip],0))</f>
        <v>Alberta</v>
      </c>
      <c r="K1228" t="str">
        <f>INDEX(Product[Product Name],MATCH(Sales_Data[[#This Row],[ProductID]],Product[ProductID],0))</f>
        <v>Aliqui RP-15</v>
      </c>
      <c r="L1228">
        <f>1/COUNTIFS(Sales_Data[Product Name],Sales_Data[[#This Row],[Product Name]])</f>
        <v>0.16666666666666666</v>
      </c>
      <c r="M1228" t="str">
        <f>INDEX(Product[Category],MATCH(Sales_Data[[#This Row],[ProductID]],Product[ProductID],0))</f>
        <v>Rural</v>
      </c>
      <c r="N1228" t="str">
        <f>INDEX(Product[Segment],MATCH(Sales_Data[[#This Row],[ProductID]],Product[ProductID],0))</f>
        <v>Productivity</v>
      </c>
      <c r="O1228">
        <f>INDEX(Product[ManufacturerID],MATCH(Sales_Data[[#This Row],[ProductID]],Product[ProductID],0))</f>
        <v>2</v>
      </c>
      <c r="P1228" s="5" t="str">
        <f>INDEX(Manufacturer[Manufacturer Name],MATCH(Sales_Data[[#This Row],[Manufacturer ID]],Manufacturer[ManufacturerID],0))</f>
        <v>Aliqui</v>
      </c>
      <c r="Q1228" s="5">
        <f>1/COUNTIFS(Sales_Data[Manufacturer Name],Sales_Data[[#This Row],[Manufacturer Name]])</f>
        <v>4.7169811320754715E-3</v>
      </c>
    </row>
    <row r="1229" spans="1:17" x14ac:dyDescent="0.25">
      <c r="A1229">
        <v>2218</v>
      </c>
      <c r="B1229" s="2">
        <v>42153</v>
      </c>
      <c r="C1229" s="2" t="str">
        <f>TEXT(Sales_Data[[#This Row],[Date]],"yyyy")</f>
        <v>2015</v>
      </c>
      <c r="D1229" s="2" t="str">
        <f>TEXT(Sales_Data[[#This Row],[Date]],"mmmm")</f>
        <v>May</v>
      </c>
      <c r="E1229" s="2" t="str">
        <f>TEXT(Sales_Data[[#This Row],[Date]],"dddd")</f>
        <v>Friday</v>
      </c>
      <c r="F1229" t="s">
        <v>992</v>
      </c>
      <c r="G1229">
        <v>1</v>
      </c>
      <c r="H1229" s="3">
        <v>1889.37</v>
      </c>
      <c r="I1229" t="s">
        <v>20</v>
      </c>
      <c r="J1229" t="str">
        <f>INDEX(Location[State],MATCH(Sales_Data[[#This Row],[Zip]],Location[Zip],0))</f>
        <v>Ontario</v>
      </c>
      <c r="K1229" t="str">
        <f>INDEX(Product[Product Name],MATCH(Sales_Data[[#This Row],[ProductID]],Product[ProductID],0))</f>
        <v>Aliqui RP-15</v>
      </c>
      <c r="L1229">
        <f>1/COUNTIFS(Sales_Data[Product Name],Sales_Data[[#This Row],[Product Name]])</f>
        <v>0.16666666666666666</v>
      </c>
      <c r="M1229" t="str">
        <f>INDEX(Product[Category],MATCH(Sales_Data[[#This Row],[ProductID]],Product[ProductID],0))</f>
        <v>Rural</v>
      </c>
      <c r="N1229" t="str">
        <f>INDEX(Product[Segment],MATCH(Sales_Data[[#This Row],[ProductID]],Product[ProductID],0))</f>
        <v>Productivity</v>
      </c>
      <c r="O1229">
        <f>INDEX(Product[ManufacturerID],MATCH(Sales_Data[[#This Row],[ProductID]],Product[ProductID],0))</f>
        <v>2</v>
      </c>
      <c r="P1229" s="5" t="str">
        <f>INDEX(Manufacturer[Manufacturer Name],MATCH(Sales_Data[[#This Row],[Manufacturer ID]],Manufacturer[ManufacturerID],0))</f>
        <v>Aliqui</v>
      </c>
      <c r="Q1229" s="5">
        <f>1/COUNTIFS(Sales_Data[Manufacturer Name],Sales_Data[[#This Row],[Manufacturer Name]])</f>
        <v>4.7169811320754715E-3</v>
      </c>
    </row>
    <row r="1230" spans="1:17" x14ac:dyDescent="0.25">
      <c r="A1230">
        <v>2219</v>
      </c>
      <c r="B1230" s="2">
        <v>42153</v>
      </c>
      <c r="C1230" s="2" t="str">
        <f>TEXT(Sales_Data[[#This Row],[Date]],"yyyy")</f>
        <v>2015</v>
      </c>
      <c r="D1230" s="2" t="str">
        <f>TEXT(Sales_Data[[#This Row],[Date]],"mmmm")</f>
        <v>May</v>
      </c>
      <c r="E1230" s="2" t="str">
        <f>TEXT(Sales_Data[[#This Row],[Date]],"dddd")</f>
        <v>Friday</v>
      </c>
      <c r="F1230" t="s">
        <v>992</v>
      </c>
      <c r="G1230">
        <v>1</v>
      </c>
      <c r="H1230" s="3">
        <v>1889.37</v>
      </c>
      <c r="I1230" t="s">
        <v>20</v>
      </c>
      <c r="J1230" t="str">
        <f>INDEX(Location[State],MATCH(Sales_Data[[#This Row],[Zip]],Location[Zip],0))</f>
        <v>Ontario</v>
      </c>
      <c r="K1230" t="str">
        <f>INDEX(Product[Product Name],MATCH(Sales_Data[[#This Row],[ProductID]],Product[ProductID],0))</f>
        <v>Aliqui RP-16</v>
      </c>
      <c r="L1230">
        <f>1/COUNTIFS(Sales_Data[Product Name],Sales_Data[[#This Row],[Product Name]])</f>
        <v>0.16666666666666666</v>
      </c>
      <c r="M1230" t="str">
        <f>INDEX(Product[Category],MATCH(Sales_Data[[#This Row],[ProductID]],Product[ProductID],0))</f>
        <v>Rural</v>
      </c>
      <c r="N1230" t="str">
        <f>INDEX(Product[Segment],MATCH(Sales_Data[[#This Row],[ProductID]],Product[ProductID],0))</f>
        <v>Productivity</v>
      </c>
      <c r="O1230">
        <f>INDEX(Product[ManufacturerID],MATCH(Sales_Data[[#This Row],[ProductID]],Product[ProductID],0))</f>
        <v>2</v>
      </c>
      <c r="P1230" s="5" t="str">
        <f>INDEX(Manufacturer[Manufacturer Name],MATCH(Sales_Data[[#This Row],[Manufacturer ID]],Manufacturer[ManufacturerID],0))</f>
        <v>Aliqui</v>
      </c>
      <c r="Q1230" s="5">
        <f>1/COUNTIFS(Sales_Data[Manufacturer Name],Sales_Data[[#This Row],[Manufacturer Name]])</f>
        <v>4.7169811320754715E-3</v>
      </c>
    </row>
    <row r="1231" spans="1:17" x14ac:dyDescent="0.25">
      <c r="A1231">
        <v>2219</v>
      </c>
      <c r="B1231" s="2">
        <v>42177</v>
      </c>
      <c r="C1231" s="2" t="str">
        <f>TEXT(Sales_Data[[#This Row],[Date]],"yyyy")</f>
        <v>2015</v>
      </c>
      <c r="D1231" s="2" t="str">
        <f>TEXT(Sales_Data[[#This Row],[Date]],"mmmm")</f>
        <v>June</v>
      </c>
      <c r="E1231" s="2" t="str">
        <f>TEXT(Sales_Data[[#This Row],[Date]],"dddd")</f>
        <v>Monday</v>
      </c>
      <c r="F1231" t="s">
        <v>1573</v>
      </c>
      <c r="G1231">
        <v>1</v>
      </c>
      <c r="H1231" s="3">
        <v>1763.37</v>
      </c>
      <c r="I1231" t="s">
        <v>20</v>
      </c>
      <c r="J1231" t="str">
        <f>INDEX(Location[State],MATCH(Sales_Data[[#This Row],[Zip]],Location[Zip],0))</f>
        <v>British Columbia</v>
      </c>
      <c r="K1231" t="str">
        <f>INDEX(Product[Product Name],MATCH(Sales_Data[[#This Row],[ProductID]],Product[ProductID],0))</f>
        <v>Aliqui RP-16</v>
      </c>
      <c r="L1231">
        <f>1/COUNTIFS(Sales_Data[Product Name],Sales_Data[[#This Row],[Product Name]])</f>
        <v>0.16666666666666666</v>
      </c>
      <c r="M1231" t="str">
        <f>INDEX(Product[Category],MATCH(Sales_Data[[#This Row],[ProductID]],Product[ProductID],0))</f>
        <v>Rural</v>
      </c>
      <c r="N1231" t="str">
        <f>INDEX(Product[Segment],MATCH(Sales_Data[[#This Row],[ProductID]],Product[ProductID],0))</f>
        <v>Productivity</v>
      </c>
      <c r="O1231">
        <f>INDEX(Product[ManufacturerID],MATCH(Sales_Data[[#This Row],[ProductID]],Product[ProductID],0))</f>
        <v>2</v>
      </c>
      <c r="P1231" s="5" t="str">
        <f>INDEX(Manufacturer[Manufacturer Name],MATCH(Sales_Data[[#This Row],[Manufacturer ID]],Manufacturer[ManufacturerID],0))</f>
        <v>Aliqui</v>
      </c>
      <c r="Q1231" s="5">
        <f>1/COUNTIFS(Sales_Data[Manufacturer Name],Sales_Data[[#This Row],[Manufacturer Name]])</f>
        <v>4.7169811320754715E-3</v>
      </c>
    </row>
    <row r="1232" spans="1:17" x14ac:dyDescent="0.25">
      <c r="A1232">
        <v>2219</v>
      </c>
      <c r="B1232" s="2">
        <v>42102</v>
      </c>
      <c r="C1232" s="2" t="str">
        <f>TEXT(Sales_Data[[#This Row],[Date]],"yyyy")</f>
        <v>2015</v>
      </c>
      <c r="D1232" s="2" t="str">
        <f>TEXT(Sales_Data[[#This Row],[Date]],"mmmm")</f>
        <v>April</v>
      </c>
      <c r="E1232" s="2" t="str">
        <f>TEXT(Sales_Data[[#This Row],[Date]],"dddd")</f>
        <v>Wednesday</v>
      </c>
      <c r="F1232" t="s">
        <v>1554</v>
      </c>
      <c r="G1232">
        <v>1</v>
      </c>
      <c r="H1232" s="3">
        <v>1826.37</v>
      </c>
      <c r="I1232" t="s">
        <v>20</v>
      </c>
      <c r="J1232" t="str">
        <f>INDEX(Location[State],MATCH(Sales_Data[[#This Row],[Zip]],Location[Zip],0))</f>
        <v>British Columbia</v>
      </c>
      <c r="K1232" t="str">
        <f>INDEX(Product[Product Name],MATCH(Sales_Data[[#This Row],[ProductID]],Product[ProductID],0))</f>
        <v>Aliqui RP-16</v>
      </c>
      <c r="L1232">
        <f>1/COUNTIFS(Sales_Data[Product Name],Sales_Data[[#This Row],[Product Name]])</f>
        <v>0.16666666666666666</v>
      </c>
      <c r="M1232" t="str">
        <f>INDEX(Product[Category],MATCH(Sales_Data[[#This Row],[ProductID]],Product[ProductID],0))</f>
        <v>Rural</v>
      </c>
      <c r="N1232" t="str">
        <f>INDEX(Product[Segment],MATCH(Sales_Data[[#This Row],[ProductID]],Product[ProductID],0))</f>
        <v>Productivity</v>
      </c>
      <c r="O1232">
        <f>INDEX(Product[ManufacturerID],MATCH(Sales_Data[[#This Row],[ProductID]],Product[ProductID],0))</f>
        <v>2</v>
      </c>
      <c r="P1232" s="5" t="str">
        <f>INDEX(Manufacturer[Manufacturer Name],MATCH(Sales_Data[[#This Row],[Manufacturer ID]],Manufacturer[ManufacturerID],0))</f>
        <v>Aliqui</v>
      </c>
      <c r="Q1232" s="5">
        <f>1/COUNTIFS(Sales_Data[Manufacturer Name],Sales_Data[[#This Row],[Manufacturer Name]])</f>
        <v>4.7169811320754715E-3</v>
      </c>
    </row>
    <row r="1233" spans="1:17" x14ac:dyDescent="0.25">
      <c r="A1233">
        <v>2219</v>
      </c>
      <c r="B1233" s="2">
        <v>42074</v>
      </c>
      <c r="C1233" s="2" t="str">
        <f>TEXT(Sales_Data[[#This Row],[Date]],"yyyy")</f>
        <v>2015</v>
      </c>
      <c r="D1233" s="2" t="str">
        <f>TEXT(Sales_Data[[#This Row],[Date]],"mmmm")</f>
        <v>March</v>
      </c>
      <c r="E1233" s="2" t="str">
        <f>TEXT(Sales_Data[[#This Row],[Date]],"dddd")</f>
        <v>Wednesday</v>
      </c>
      <c r="F1233" t="s">
        <v>833</v>
      </c>
      <c r="G1233">
        <v>1</v>
      </c>
      <c r="H1233" s="3">
        <v>1763.37</v>
      </c>
      <c r="I1233" t="s">
        <v>20</v>
      </c>
      <c r="J1233" t="str">
        <f>INDEX(Location[State],MATCH(Sales_Data[[#This Row],[Zip]],Location[Zip],0))</f>
        <v>Ontario</v>
      </c>
      <c r="K1233" t="str">
        <f>INDEX(Product[Product Name],MATCH(Sales_Data[[#This Row],[ProductID]],Product[ProductID],0))</f>
        <v>Aliqui RP-16</v>
      </c>
      <c r="L1233">
        <f>1/COUNTIFS(Sales_Data[Product Name],Sales_Data[[#This Row],[Product Name]])</f>
        <v>0.16666666666666666</v>
      </c>
      <c r="M1233" t="str">
        <f>INDEX(Product[Category],MATCH(Sales_Data[[#This Row],[ProductID]],Product[ProductID],0))</f>
        <v>Rural</v>
      </c>
      <c r="N1233" t="str">
        <f>INDEX(Product[Segment],MATCH(Sales_Data[[#This Row],[ProductID]],Product[ProductID],0))</f>
        <v>Productivity</v>
      </c>
      <c r="O1233">
        <f>INDEX(Product[ManufacturerID],MATCH(Sales_Data[[#This Row],[ProductID]],Product[ProductID],0))</f>
        <v>2</v>
      </c>
      <c r="P1233" s="5" t="str">
        <f>INDEX(Manufacturer[Manufacturer Name],MATCH(Sales_Data[[#This Row],[Manufacturer ID]],Manufacturer[ManufacturerID],0))</f>
        <v>Aliqui</v>
      </c>
      <c r="Q1233" s="5">
        <f>1/COUNTIFS(Sales_Data[Manufacturer Name],Sales_Data[[#This Row],[Manufacturer Name]])</f>
        <v>4.7169811320754715E-3</v>
      </c>
    </row>
    <row r="1234" spans="1:17" x14ac:dyDescent="0.25">
      <c r="A1234">
        <v>2219</v>
      </c>
      <c r="B1234" s="2">
        <v>42048</v>
      </c>
      <c r="C1234" s="2" t="str">
        <f>TEXT(Sales_Data[[#This Row],[Date]],"yyyy")</f>
        <v>2015</v>
      </c>
      <c r="D1234" s="2" t="str">
        <f>TEXT(Sales_Data[[#This Row],[Date]],"mmmm")</f>
        <v>February</v>
      </c>
      <c r="E1234" s="2" t="str">
        <f>TEXT(Sales_Data[[#This Row],[Date]],"dddd")</f>
        <v>Friday</v>
      </c>
      <c r="F1234" t="s">
        <v>1573</v>
      </c>
      <c r="G1234">
        <v>1</v>
      </c>
      <c r="H1234" s="3">
        <v>1826.37</v>
      </c>
      <c r="I1234" t="s">
        <v>20</v>
      </c>
      <c r="J1234" t="str">
        <f>INDEX(Location[State],MATCH(Sales_Data[[#This Row],[Zip]],Location[Zip],0))</f>
        <v>British Columbia</v>
      </c>
      <c r="K1234" t="str">
        <f>INDEX(Product[Product Name],MATCH(Sales_Data[[#This Row],[ProductID]],Product[ProductID],0))</f>
        <v>Aliqui RP-16</v>
      </c>
      <c r="L1234">
        <f>1/COUNTIFS(Sales_Data[Product Name],Sales_Data[[#This Row],[Product Name]])</f>
        <v>0.16666666666666666</v>
      </c>
      <c r="M1234" t="str">
        <f>INDEX(Product[Category],MATCH(Sales_Data[[#This Row],[ProductID]],Product[ProductID],0))</f>
        <v>Rural</v>
      </c>
      <c r="N1234" t="str">
        <f>INDEX(Product[Segment],MATCH(Sales_Data[[#This Row],[ProductID]],Product[ProductID],0))</f>
        <v>Productivity</v>
      </c>
      <c r="O1234">
        <f>INDEX(Product[ManufacturerID],MATCH(Sales_Data[[#This Row],[ProductID]],Product[ProductID],0))</f>
        <v>2</v>
      </c>
      <c r="P1234" s="5" t="str">
        <f>INDEX(Manufacturer[Manufacturer Name],MATCH(Sales_Data[[#This Row],[Manufacturer ID]],Manufacturer[ManufacturerID],0))</f>
        <v>Aliqui</v>
      </c>
      <c r="Q1234" s="5">
        <f>1/COUNTIFS(Sales_Data[Manufacturer Name],Sales_Data[[#This Row],[Manufacturer Name]])</f>
        <v>4.7169811320754715E-3</v>
      </c>
    </row>
    <row r="1235" spans="1:17" x14ac:dyDescent="0.25">
      <c r="A1235">
        <v>2219</v>
      </c>
      <c r="B1235" s="2">
        <v>42046</v>
      </c>
      <c r="C1235" s="2" t="str">
        <f>TEXT(Sales_Data[[#This Row],[Date]],"yyyy")</f>
        <v>2015</v>
      </c>
      <c r="D1235" s="2" t="str">
        <f>TEXT(Sales_Data[[#This Row],[Date]],"mmmm")</f>
        <v>February</v>
      </c>
      <c r="E1235" s="2" t="str">
        <f>TEXT(Sales_Data[[#This Row],[Date]],"dddd")</f>
        <v>Wednesday</v>
      </c>
      <c r="F1235" t="s">
        <v>1411</v>
      </c>
      <c r="G1235">
        <v>1</v>
      </c>
      <c r="H1235" s="3">
        <v>1826.37</v>
      </c>
      <c r="I1235" t="s">
        <v>20</v>
      </c>
      <c r="J1235" t="str">
        <f>INDEX(Location[State],MATCH(Sales_Data[[#This Row],[Zip]],Location[Zip],0))</f>
        <v>Alberta</v>
      </c>
      <c r="K1235" t="str">
        <f>INDEX(Product[Product Name],MATCH(Sales_Data[[#This Row],[ProductID]],Product[ProductID],0))</f>
        <v>Aliqui RP-16</v>
      </c>
      <c r="L1235">
        <f>1/COUNTIFS(Sales_Data[Product Name],Sales_Data[[#This Row],[Product Name]])</f>
        <v>0.16666666666666666</v>
      </c>
      <c r="M1235" t="str">
        <f>INDEX(Product[Category],MATCH(Sales_Data[[#This Row],[ProductID]],Product[ProductID],0))</f>
        <v>Rural</v>
      </c>
      <c r="N1235" t="str">
        <f>INDEX(Product[Segment],MATCH(Sales_Data[[#This Row],[ProductID]],Product[ProductID],0))</f>
        <v>Productivity</v>
      </c>
      <c r="O1235">
        <f>INDEX(Product[ManufacturerID],MATCH(Sales_Data[[#This Row],[ProductID]],Product[ProductID],0))</f>
        <v>2</v>
      </c>
      <c r="P1235" s="5" t="str">
        <f>INDEX(Manufacturer[Manufacturer Name],MATCH(Sales_Data[[#This Row],[Manufacturer ID]],Manufacturer[ManufacturerID],0))</f>
        <v>Aliqui</v>
      </c>
      <c r="Q1235" s="5">
        <f>1/COUNTIFS(Sales_Data[Manufacturer Name],Sales_Data[[#This Row],[Manufacturer Name]])</f>
        <v>4.7169811320754715E-3</v>
      </c>
    </row>
    <row r="1236" spans="1:17" x14ac:dyDescent="0.25">
      <c r="A1236">
        <v>2224</v>
      </c>
      <c r="B1236" s="2">
        <v>42053</v>
      </c>
      <c r="C1236" s="2" t="str">
        <f>TEXT(Sales_Data[[#This Row],[Date]],"yyyy")</f>
        <v>2015</v>
      </c>
      <c r="D1236" s="2" t="str">
        <f>TEXT(Sales_Data[[#This Row],[Date]],"mmmm")</f>
        <v>February</v>
      </c>
      <c r="E1236" s="2" t="str">
        <f>TEXT(Sales_Data[[#This Row],[Date]],"dddd")</f>
        <v>Wednesday</v>
      </c>
      <c r="F1236" t="s">
        <v>838</v>
      </c>
      <c r="G1236">
        <v>1</v>
      </c>
      <c r="H1236" s="3">
        <v>723.87</v>
      </c>
      <c r="I1236" t="s">
        <v>20</v>
      </c>
      <c r="J1236" t="str">
        <f>INDEX(Location[State],MATCH(Sales_Data[[#This Row],[Zip]],Location[Zip],0))</f>
        <v>Ontario</v>
      </c>
      <c r="K1236" t="str">
        <f>INDEX(Product[Product Name],MATCH(Sales_Data[[#This Row],[ProductID]],Product[ProductID],0))</f>
        <v>Aliqui RP-21</v>
      </c>
      <c r="L1236">
        <f>1/COUNTIFS(Sales_Data[Product Name],Sales_Data[[#This Row],[Product Name]])</f>
        <v>9.0909090909090912E-2</v>
      </c>
      <c r="M1236" t="str">
        <f>INDEX(Product[Category],MATCH(Sales_Data[[#This Row],[ProductID]],Product[ProductID],0))</f>
        <v>Rural</v>
      </c>
      <c r="N1236" t="str">
        <f>INDEX(Product[Segment],MATCH(Sales_Data[[#This Row],[ProductID]],Product[ProductID],0))</f>
        <v>Productivity</v>
      </c>
      <c r="O1236">
        <f>INDEX(Product[ManufacturerID],MATCH(Sales_Data[[#This Row],[ProductID]],Product[ProductID],0))</f>
        <v>2</v>
      </c>
      <c r="P1236" s="5" t="str">
        <f>INDEX(Manufacturer[Manufacturer Name],MATCH(Sales_Data[[#This Row],[Manufacturer ID]],Manufacturer[ManufacturerID],0))</f>
        <v>Aliqui</v>
      </c>
      <c r="Q1236" s="5">
        <f>1/COUNTIFS(Sales_Data[Manufacturer Name],Sales_Data[[#This Row],[Manufacturer Name]])</f>
        <v>4.7169811320754715E-3</v>
      </c>
    </row>
    <row r="1237" spans="1:17" x14ac:dyDescent="0.25">
      <c r="A1237">
        <v>2224</v>
      </c>
      <c r="B1237" s="2">
        <v>42097</v>
      </c>
      <c r="C1237" s="2" t="str">
        <f>TEXT(Sales_Data[[#This Row],[Date]],"yyyy")</f>
        <v>2015</v>
      </c>
      <c r="D1237" s="2" t="str">
        <f>TEXT(Sales_Data[[#This Row],[Date]],"mmmm")</f>
        <v>April</v>
      </c>
      <c r="E1237" s="2" t="str">
        <f>TEXT(Sales_Data[[#This Row],[Date]],"dddd")</f>
        <v>Friday</v>
      </c>
      <c r="F1237" t="s">
        <v>838</v>
      </c>
      <c r="G1237">
        <v>1</v>
      </c>
      <c r="H1237" s="3">
        <v>723.87</v>
      </c>
      <c r="I1237" t="s">
        <v>20</v>
      </c>
      <c r="J1237" t="str">
        <f>INDEX(Location[State],MATCH(Sales_Data[[#This Row],[Zip]],Location[Zip],0))</f>
        <v>Ontario</v>
      </c>
      <c r="K1237" t="str">
        <f>INDEX(Product[Product Name],MATCH(Sales_Data[[#This Row],[ProductID]],Product[ProductID],0))</f>
        <v>Aliqui RP-21</v>
      </c>
      <c r="L1237">
        <f>1/COUNTIFS(Sales_Data[Product Name],Sales_Data[[#This Row],[Product Name]])</f>
        <v>9.0909090909090912E-2</v>
      </c>
      <c r="M1237" t="str">
        <f>INDEX(Product[Category],MATCH(Sales_Data[[#This Row],[ProductID]],Product[ProductID],0))</f>
        <v>Rural</v>
      </c>
      <c r="N1237" t="str">
        <f>INDEX(Product[Segment],MATCH(Sales_Data[[#This Row],[ProductID]],Product[ProductID],0))</f>
        <v>Productivity</v>
      </c>
      <c r="O1237">
        <f>INDEX(Product[ManufacturerID],MATCH(Sales_Data[[#This Row],[ProductID]],Product[ProductID],0))</f>
        <v>2</v>
      </c>
      <c r="P1237" s="5" t="str">
        <f>INDEX(Manufacturer[Manufacturer Name],MATCH(Sales_Data[[#This Row],[Manufacturer ID]],Manufacturer[ManufacturerID],0))</f>
        <v>Aliqui</v>
      </c>
      <c r="Q1237" s="5">
        <f>1/COUNTIFS(Sales_Data[Manufacturer Name],Sales_Data[[#This Row],[Manufacturer Name]])</f>
        <v>4.7169811320754715E-3</v>
      </c>
    </row>
    <row r="1238" spans="1:17" x14ac:dyDescent="0.25">
      <c r="A1238">
        <v>2224</v>
      </c>
      <c r="B1238" s="2">
        <v>42080</v>
      </c>
      <c r="C1238" s="2" t="str">
        <f>TEXT(Sales_Data[[#This Row],[Date]],"yyyy")</f>
        <v>2015</v>
      </c>
      <c r="D1238" s="2" t="str">
        <f>TEXT(Sales_Data[[#This Row],[Date]],"mmmm")</f>
        <v>March</v>
      </c>
      <c r="E1238" s="2" t="str">
        <f>TEXT(Sales_Data[[#This Row],[Date]],"dddd")</f>
        <v>Tuesday</v>
      </c>
      <c r="F1238" t="s">
        <v>839</v>
      </c>
      <c r="G1238">
        <v>1</v>
      </c>
      <c r="H1238" s="3">
        <v>723.87</v>
      </c>
      <c r="I1238" t="s">
        <v>20</v>
      </c>
      <c r="J1238" t="str">
        <f>INDEX(Location[State],MATCH(Sales_Data[[#This Row],[Zip]],Location[Zip],0))</f>
        <v>Ontario</v>
      </c>
      <c r="K1238" t="str">
        <f>INDEX(Product[Product Name],MATCH(Sales_Data[[#This Row],[ProductID]],Product[ProductID],0))</f>
        <v>Aliqui RP-21</v>
      </c>
      <c r="L1238">
        <f>1/COUNTIFS(Sales_Data[Product Name],Sales_Data[[#This Row],[Product Name]])</f>
        <v>9.0909090909090912E-2</v>
      </c>
      <c r="M1238" t="str">
        <f>INDEX(Product[Category],MATCH(Sales_Data[[#This Row],[ProductID]],Product[ProductID],0))</f>
        <v>Rural</v>
      </c>
      <c r="N1238" t="str">
        <f>INDEX(Product[Segment],MATCH(Sales_Data[[#This Row],[ProductID]],Product[ProductID],0))</f>
        <v>Productivity</v>
      </c>
      <c r="O1238">
        <f>INDEX(Product[ManufacturerID],MATCH(Sales_Data[[#This Row],[ProductID]],Product[ProductID],0))</f>
        <v>2</v>
      </c>
      <c r="P1238" s="5" t="str">
        <f>INDEX(Manufacturer[Manufacturer Name],MATCH(Sales_Data[[#This Row],[Manufacturer ID]],Manufacturer[ManufacturerID],0))</f>
        <v>Aliqui</v>
      </c>
      <c r="Q1238" s="5">
        <f>1/COUNTIFS(Sales_Data[Manufacturer Name],Sales_Data[[#This Row],[Manufacturer Name]])</f>
        <v>4.7169811320754715E-3</v>
      </c>
    </row>
    <row r="1239" spans="1:17" x14ac:dyDescent="0.25">
      <c r="A1239">
        <v>2224</v>
      </c>
      <c r="B1239" s="2">
        <v>42075</v>
      </c>
      <c r="C1239" s="2" t="str">
        <f>TEXT(Sales_Data[[#This Row],[Date]],"yyyy")</f>
        <v>2015</v>
      </c>
      <c r="D1239" s="2" t="str">
        <f>TEXT(Sales_Data[[#This Row],[Date]],"mmmm")</f>
        <v>March</v>
      </c>
      <c r="E1239" s="2" t="str">
        <f>TEXT(Sales_Data[[#This Row],[Date]],"dddd")</f>
        <v>Thursday</v>
      </c>
      <c r="F1239" t="s">
        <v>962</v>
      </c>
      <c r="G1239">
        <v>1</v>
      </c>
      <c r="H1239" s="3">
        <v>818.37</v>
      </c>
      <c r="I1239" t="s">
        <v>20</v>
      </c>
      <c r="J1239" t="str">
        <f>INDEX(Location[State],MATCH(Sales_Data[[#This Row],[Zip]],Location[Zip],0))</f>
        <v>Ontario</v>
      </c>
      <c r="K1239" t="str">
        <f>INDEX(Product[Product Name],MATCH(Sales_Data[[#This Row],[ProductID]],Product[ProductID],0))</f>
        <v>Aliqui RP-21</v>
      </c>
      <c r="L1239">
        <f>1/COUNTIFS(Sales_Data[Product Name],Sales_Data[[#This Row],[Product Name]])</f>
        <v>9.0909090909090912E-2</v>
      </c>
      <c r="M1239" t="str">
        <f>INDEX(Product[Category],MATCH(Sales_Data[[#This Row],[ProductID]],Product[ProductID],0))</f>
        <v>Rural</v>
      </c>
      <c r="N1239" t="str">
        <f>INDEX(Product[Segment],MATCH(Sales_Data[[#This Row],[ProductID]],Product[ProductID],0))</f>
        <v>Productivity</v>
      </c>
      <c r="O1239">
        <f>INDEX(Product[ManufacturerID],MATCH(Sales_Data[[#This Row],[ProductID]],Product[ProductID],0))</f>
        <v>2</v>
      </c>
      <c r="P1239" s="5" t="str">
        <f>INDEX(Manufacturer[Manufacturer Name],MATCH(Sales_Data[[#This Row],[Manufacturer ID]],Manufacturer[ManufacturerID],0))</f>
        <v>Aliqui</v>
      </c>
      <c r="Q1239" s="5">
        <f>1/COUNTIFS(Sales_Data[Manufacturer Name],Sales_Data[[#This Row],[Manufacturer Name]])</f>
        <v>4.7169811320754715E-3</v>
      </c>
    </row>
    <row r="1240" spans="1:17" x14ac:dyDescent="0.25">
      <c r="A1240">
        <v>2224</v>
      </c>
      <c r="B1240" s="2">
        <v>42100</v>
      </c>
      <c r="C1240" s="2" t="str">
        <f>TEXT(Sales_Data[[#This Row],[Date]],"yyyy")</f>
        <v>2015</v>
      </c>
      <c r="D1240" s="2" t="str">
        <f>TEXT(Sales_Data[[#This Row],[Date]],"mmmm")</f>
        <v>April</v>
      </c>
      <c r="E1240" s="2" t="str">
        <f>TEXT(Sales_Data[[#This Row],[Date]],"dddd")</f>
        <v>Monday</v>
      </c>
      <c r="F1240" t="s">
        <v>1576</v>
      </c>
      <c r="G1240">
        <v>1</v>
      </c>
      <c r="H1240" s="3">
        <v>818.37</v>
      </c>
      <c r="I1240" t="s">
        <v>20</v>
      </c>
      <c r="J1240" t="str">
        <f>INDEX(Location[State],MATCH(Sales_Data[[#This Row],[Zip]],Location[Zip],0))</f>
        <v>British Columbia</v>
      </c>
      <c r="K1240" t="str">
        <f>INDEX(Product[Product Name],MATCH(Sales_Data[[#This Row],[ProductID]],Product[ProductID],0))</f>
        <v>Aliqui RP-21</v>
      </c>
      <c r="L1240">
        <f>1/COUNTIFS(Sales_Data[Product Name],Sales_Data[[#This Row],[Product Name]])</f>
        <v>9.0909090909090912E-2</v>
      </c>
      <c r="M1240" t="str">
        <f>INDEX(Product[Category],MATCH(Sales_Data[[#This Row],[ProductID]],Product[ProductID],0))</f>
        <v>Rural</v>
      </c>
      <c r="N1240" t="str">
        <f>INDEX(Product[Segment],MATCH(Sales_Data[[#This Row],[ProductID]],Product[ProductID],0))</f>
        <v>Productivity</v>
      </c>
      <c r="O1240">
        <f>INDEX(Product[ManufacturerID],MATCH(Sales_Data[[#This Row],[ProductID]],Product[ProductID],0))</f>
        <v>2</v>
      </c>
      <c r="P1240" s="5" t="str">
        <f>INDEX(Manufacturer[Manufacturer Name],MATCH(Sales_Data[[#This Row],[Manufacturer ID]],Manufacturer[ManufacturerID],0))</f>
        <v>Aliqui</v>
      </c>
      <c r="Q1240" s="5">
        <f>1/COUNTIFS(Sales_Data[Manufacturer Name],Sales_Data[[#This Row],[Manufacturer Name]])</f>
        <v>4.7169811320754715E-3</v>
      </c>
    </row>
    <row r="1241" spans="1:17" x14ac:dyDescent="0.25">
      <c r="A1241">
        <v>2224</v>
      </c>
      <c r="B1241" s="2">
        <v>42031</v>
      </c>
      <c r="C1241" s="2" t="str">
        <f>TEXT(Sales_Data[[#This Row],[Date]],"yyyy")</f>
        <v>2015</v>
      </c>
      <c r="D1241" s="2" t="str">
        <f>TEXT(Sales_Data[[#This Row],[Date]],"mmmm")</f>
        <v>January</v>
      </c>
      <c r="E1241" s="2" t="str">
        <f>TEXT(Sales_Data[[#This Row],[Date]],"dddd")</f>
        <v>Tuesday</v>
      </c>
      <c r="F1241" t="s">
        <v>1563</v>
      </c>
      <c r="G1241">
        <v>1</v>
      </c>
      <c r="H1241" s="3">
        <v>818.37</v>
      </c>
      <c r="I1241" t="s">
        <v>20</v>
      </c>
      <c r="J1241" t="str">
        <f>INDEX(Location[State],MATCH(Sales_Data[[#This Row],[Zip]],Location[Zip],0))</f>
        <v>British Columbia</v>
      </c>
      <c r="K1241" t="str">
        <f>INDEX(Product[Product Name],MATCH(Sales_Data[[#This Row],[ProductID]],Product[ProductID],0))</f>
        <v>Aliqui RP-21</v>
      </c>
      <c r="L1241">
        <f>1/COUNTIFS(Sales_Data[Product Name],Sales_Data[[#This Row],[Product Name]])</f>
        <v>9.0909090909090912E-2</v>
      </c>
      <c r="M1241" t="str">
        <f>INDEX(Product[Category],MATCH(Sales_Data[[#This Row],[ProductID]],Product[ProductID],0))</f>
        <v>Rural</v>
      </c>
      <c r="N1241" t="str">
        <f>INDEX(Product[Segment],MATCH(Sales_Data[[#This Row],[ProductID]],Product[ProductID],0))</f>
        <v>Productivity</v>
      </c>
      <c r="O1241">
        <f>INDEX(Product[ManufacturerID],MATCH(Sales_Data[[#This Row],[ProductID]],Product[ProductID],0))</f>
        <v>2</v>
      </c>
      <c r="P1241" s="5" t="str">
        <f>INDEX(Manufacturer[Manufacturer Name],MATCH(Sales_Data[[#This Row],[Manufacturer ID]],Manufacturer[ManufacturerID],0))</f>
        <v>Aliqui</v>
      </c>
      <c r="Q1241" s="5">
        <f>1/COUNTIFS(Sales_Data[Manufacturer Name],Sales_Data[[#This Row],[Manufacturer Name]])</f>
        <v>4.7169811320754715E-3</v>
      </c>
    </row>
    <row r="1242" spans="1:17" x14ac:dyDescent="0.25">
      <c r="A1242">
        <v>2224</v>
      </c>
      <c r="B1242" s="2">
        <v>42109</v>
      </c>
      <c r="C1242" s="2" t="str">
        <f>TEXT(Sales_Data[[#This Row],[Date]],"yyyy")</f>
        <v>2015</v>
      </c>
      <c r="D1242" s="2" t="str">
        <f>TEXT(Sales_Data[[#This Row],[Date]],"mmmm")</f>
        <v>April</v>
      </c>
      <c r="E1242" s="2" t="str">
        <f>TEXT(Sales_Data[[#This Row],[Date]],"dddd")</f>
        <v>Wednesday</v>
      </c>
      <c r="F1242" t="s">
        <v>1330</v>
      </c>
      <c r="G1242">
        <v>1</v>
      </c>
      <c r="H1242" s="3">
        <v>818.37</v>
      </c>
      <c r="I1242" t="s">
        <v>20</v>
      </c>
      <c r="J1242" t="str">
        <f>INDEX(Location[State],MATCH(Sales_Data[[#This Row],[Zip]],Location[Zip],0))</f>
        <v>Alberta</v>
      </c>
      <c r="K1242" t="str">
        <f>INDEX(Product[Product Name],MATCH(Sales_Data[[#This Row],[ProductID]],Product[ProductID],0))</f>
        <v>Aliqui RP-21</v>
      </c>
      <c r="L1242">
        <f>1/COUNTIFS(Sales_Data[Product Name],Sales_Data[[#This Row],[Product Name]])</f>
        <v>9.0909090909090912E-2</v>
      </c>
      <c r="M1242" t="str">
        <f>INDEX(Product[Category],MATCH(Sales_Data[[#This Row],[ProductID]],Product[ProductID],0))</f>
        <v>Rural</v>
      </c>
      <c r="N1242" t="str">
        <f>INDEX(Product[Segment],MATCH(Sales_Data[[#This Row],[ProductID]],Product[ProductID],0))</f>
        <v>Productivity</v>
      </c>
      <c r="O1242">
        <f>INDEX(Product[ManufacturerID],MATCH(Sales_Data[[#This Row],[ProductID]],Product[ProductID],0))</f>
        <v>2</v>
      </c>
      <c r="P1242" s="5" t="str">
        <f>INDEX(Manufacturer[Manufacturer Name],MATCH(Sales_Data[[#This Row],[Manufacturer ID]],Manufacturer[ManufacturerID],0))</f>
        <v>Aliqui</v>
      </c>
      <c r="Q1242" s="5">
        <f>1/COUNTIFS(Sales_Data[Manufacturer Name],Sales_Data[[#This Row],[Manufacturer Name]])</f>
        <v>4.7169811320754715E-3</v>
      </c>
    </row>
    <row r="1243" spans="1:17" x14ac:dyDescent="0.25">
      <c r="A1243">
        <v>2224</v>
      </c>
      <c r="B1243" s="2">
        <v>42123</v>
      </c>
      <c r="C1243" s="2" t="str">
        <f>TEXT(Sales_Data[[#This Row],[Date]],"yyyy")</f>
        <v>2015</v>
      </c>
      <c r="D1243" s="2" t="str">
        <f>TEXT(Sales_Data[[#This Row],[Date]],"mmmm")</f>
        <v>April</v>
      </c>
      <c r="E1243" s="2" t="str">
        <f>TEXT(Sales_Data[[#This Row],[Date]],"dddd")</f>
        <v>Wednesday</v>
      </c>
      <c r="F1243" t="s">
        <v>1219</v>
      </c>
      <c r="G1243">
        <v>1</v>
      </c>
      <c r="H1243" s="3">
        <v>755.37</v>
      </c>
      <c r="I1243" t="s">
        <v>20</v>
      </c>
      <c r="J1243" t="str">
        <f>INDEX(Location[State],MATCH(Sales_Data[[#This Row],[Zip]],Location[Zip],0))</f>
        <v>Manitoba</v>
      </c>
      <c r="K1243" t="str">
        <f>INDEX(Product[Product Name],MATCH(Sales_Data[[#This Row],[ProductID]],Product[ProductID],0))</f>
        <v>Aliqui RP-21</v>
      </c>
      <c r="L1243">
        <f>1/COUNTIFS(Sales_Data[Product Name],Sales_Data[[#This Row],[Product Name]])</f>
        <v>9.0909090909090912E-2</v>
      </c>
      <c r="M1243" t="str">
        <f>INDEX(Product[Category],MATCH(Sales_Data[[#This Row],[ProductID]],Product[ProductID],0))</f>
        <v>Rural</v>
      </c>
      <c r="N1243" t="str">
        <f>INDEX(Product[Segment],MATCH(Sales_Data[[#This Row],[ProductID]],Product[ProductID],0))</f>
        <v>Productivity</v>
      </c>
      <c r="O1243">
        <f>INDEX(Product[ManufacturerID],MATCH(Sales_Data[[#This Row],[ProductID]],Product[ProductID],0))</f>
        <v>2</v>
      </c>
      <c r="P1243" s="5" t="str">
        <f>INDEX(Manufacturer[Manufacturer Name],MATCH(Sales_Data[[#This Row],[Manufacturer ID]],Manufacturer[ManufacturerID],0))</f>
        <v>Aliqui</v>
      </c>
      <c r="Q1243" s="5">
        <f>1/COUNTIFS(Sales_Data[Manufacturer Name],Sales_Data[[#This Row],[Manufacturer Name]])</f>
        <v>4.7169811320754715E-3</v>
      </c>
    </row>
    <row r="1244" spans="1:17" x14ac:dyDescent="0.25">
      <c r="A1244">
        <v>2224</v>
      </c>
      <c r="B1244" s="2">
        <v>42135</v>
      </c>
      <c r="C1244" s="2" t="str">
        <f>TEXT(Sales_Data[[#This Row],[Date]],"yyyy")</f>
        <v>2015</v>
      </c>
      <c r="D1244" s="2" t="str">
        <f>TEXT(Sales_Data[[#This Row],[Date]],"mmmm")</f>
        <v>May</v>
      </c>
      <c r="E1244" s="2" t="str">
        <f>TEXT(Sales_Data[[#This Row],[Date]],"dddd")</f>
        <v>Monday</v>
      </c>
      <c r="F1244" t="s">
        <v>1583</v>
      </c>
      <c r="G1244">
        <v>1</v>
      </c>
      <c r="H1244" s="3">
        <v>755.37</v>
      </c>
      <c r="I1244" t="s">
        <v>20</v>
      </c>
      <c r="J1244" t="str">
        <f>INDEX(Location[State],MATCH(Sales_Data[[#This Row],[Zip]],Location[Zip],0))</f>
        <v>British Columbia</v>
      </c>
      <c r="K1244" t="str">
        <f>INDEX(Product[Product Name],MATCH(Sales_Data[[#This Row],[ProductID]],Product[ProductID],0))</f>
        <v>Aliqui RP-21</v>
      </c>
      <c r="L1244">
        <f>1/COUNTIFS(Sales_Data[Product Name],Sales_Data[[#This Row],[Product Name]])</f>
        <v>9.0909090909090912E-2</v>
      </c>
      <c r="M1244" t="str">
        <f>INDEX(Product[Category],MATCH(Sales_Data[[#This Row],[ProductID]],Product[ProductID],0))</f>
        <v>Rural</v>
      </c>
      <c r="N1244" t="str">
        <f>INDEX(Product[Segment],MATCH(Sales_Data[[#This Row],[ProductID]],Product[ProductID],0))</f>
        <v>Productivity</v>
      </c>
      <c r="O1244">
        <f>INDEX(Product[ManufacturerID],MATCH(Sales_Data[[#This Row],[ProductID]],Product[ProductID],0))</f>
        <v>2</v>
      </c>
      <c r="P1244" s="5" t="str">
        <f>INDEX(Manufacturer[Manufacturer Name],MATCH(Sales_Data[[#This Row],[Manufacturer ID]],Manufacturer[ManufacturerID],0))</f>
        <v>Aliqui</v>
      </c>
      <c r="Q1244" s="5">
        <f>1/COUNTIFS(Sales_Data[Manufacturer Name],Sales_Data[[#This Row],[Manufacturer Name]])</f>
        <v>4.7169811320754715E-3</v>
      </c>
    </row>
    <row r="1245" spans="1:17" x14ac:dyDescent="0.25">
      <c r="A1245">
        <v>2224</v>
      </c>
      <c r="B1245" s="2">
        <v>42143</v>
      </c>
      <c r="C1245" s="2" t="str">
        <f>TEXT(Sales_Data[[#This Row],[Date]],"yyyy")</f>
        <v>2015</v>
      </c>
      <c r="D1245" s="2" t="str">
        <f>TEXT(Sales_Data[[#This Row],[Date]],"mmmm")</f>
        <v>May</v>
      </c>
      <c r="E1245" s="2" t="str">
        <f>TEXT(Sales_Data[[#This Row],[Date]],"dddd")</f>
        <v>Tuesday</v>
      </c>
      <c r="F1245" t="s">
        <v>1400</v>
      </c>
      <c r="G1245">
        <v>1</v>
      </c>
      <c r="H1245" s="3">
        <v>818.37</v>
      </c>
      <c r="I1245" t="s">
        <v>20</v>
      </c>
      <c r="J1245" t="str">
        <f>INDEX(Location[State],MATCH(Sales_Data[[#This Row],[Zip]],Location[Zip],0))</f>
        <v>Alberta</v>
      </c>
      <c r="K1245" t="str">
        <f>INDEX(Product[Product Name],MATCH(Sales_Data[[#This Row],[ProductID]],Product[ProductID],0))</f>
        <v>Aliqui RP-21</v>
      </c>
      <c r="L1245">
        <f>1/COUNTIFS(Sales_Data[Product Name],Sales_Data[[#This Row],[Product Name]])</f>
        <v>9.0909090909090912E-2</v>
      </c>
      <c r="M1245" t="str">
        <f>INDEX(Product[Category],MATCH(Sales_Data[[#This Row],[ProductID]],Product[ProductID],0))</f>
        <v>Rural</v>
      </c>
      <c r="N1245" t="str">
        <f>INDEX(Product[Segment],MATCH(Sales_Data[[#This Row],[ProductID]],Product[ProductID],0))</f>
        <v>Productivity</v>
      </c>
      <c r="O1245">
        <f>INDEX(Product[ManufacturerID],MATCH(Sales_Data[[#This Row],[ProductID]],Product[ProductID],0))</f>
        <v>2</v>
      </c>
      <c r="P1245" s="5" t="str">
        <f>INDEX(Manufacturer[Manufacturer Name],MATCH(Sales_Data[[#This Row],[Manufacturer ID]],Manufacturer[ManufacturerID],0))</f>
        <v>Aliqui</v>
      </c>
      <c r="Q1245" s="5">
        <f>1/COUNTIFS(Sales_Data[Manufacturer Name],Sales_Data[[#This Row],[Manufacturer Name]])</f>
        <v>4.7169811320754715E-3</v>
      </c>
    </row>
    <row r="1246" spans="1:17" x14ac:dyDescent="0.25">
      <c r="A1246">
        <v>2224</v>
      </c>
      <c r="B1246" s="2">
        <v>42090</v>
      </c>
      <c r="C1246" s="2" t="str">
        <f>TEXT(Sales_Data[[#This Row],[Date]],"yyyy")</f>
        <v>2015</v>
      </c>
      <c r="D1246" s="2" t="str">
        <f>TEXT(Sales_Data[[#This Row],[Date]],"mmmm")</f>
        <v>March</v>
      </c>
      <c r="E1246" s="2" t="str">
        <f>TEXT(Sales_Data[[#This Row],[Date]],"dddd")</f>
        <v>Friday</v>
      </c>
      <c r="F1246" t="s">
        <v>1403</v>
      </c>
      <c r="G1246">
        <v>1</v>
      </c>
      <c r="H1246" s="3">
        <v>818.37</v>
      </c>
      <c r="I1246" t="s">
        <v>20</v>
      </c>
      <c r="J1246" t="str">
        <f>INDEX(Location[State],MATCH(Sales_Data[[#This Row],[Zip]],Location[Zip],0))</f>
        <v>Alberta</v>
      </c>
      <c r="K1246" t="str">
        <f>INDEX(Product[Product Name],MATCH(Sales_Data[[#This Row],[ProductID]],Product[ProductID],0))</f>
        <v>Aliqui RP-21</v>
      </c>
      <c r="L1246">
        <f>1/COUNTIFS(Sales_Data[Product Name],Sales_Data[[#This Row],[Product Name]])</f>
        <v>9.0909090909090912E-2</v>
      </c>
      <c r="M1246" t="str">
        <f>INDEX(Product[Category],MATCH(Sales_Data[[#This Row],[ProductID]],Product[ProductID],0))</f>
        <v>Rural</v>
      </c>
      <c r="N1246" t="str">
        <f>INDEX(Product[Segment],MATCH(Sales_Data[[#This Row],[ProductID]],Product[ProductID],0))</f>
        <v>Productivity</v>
      </c>
      <c r="O1246">
        <f>INDEX(Product[ManufacturerID],MATCH(Sales_Data[[#This Row],[ProductID]],Product[ProductID],0))</f>
        <v>2</v>
      </c>
      <c r="P1246" s="5" t="str">
        <f>INDEX(Manufacturer[Manufacturer Name],MATCH(Sales_Data[[#This Row],[Manufacturer ID]],Manufacturer[ManufacturerID],0))</f>
        <v>Aliqui</v>
      </c>
      <c r="Q1246" s="5">
        <f>1/COUNTIFS(Sales_Data[Manufacturer Name],Sales_Data[[#This Row],[Manufacturer Name]])</f>
        <v>4.7169811320754715E-3</v>
      </c>
    </row>
    <row r="1247" spans="1:17" x14ac:dyDescent="0.25">
      <c r="A1247">
        <v>2225</v>
      </c>
      <c r="B1247" s="2">
        <v>42053</v>
      </c>
      <c r="C1247" s="2" t="str">
        <f>TEXT(Sales_Data[[#This Row],[Date]],"yyyy")</f>
        <v>2015</v>
      </c>
      <c r="D1247" s="2" t="str">
        <f>TEXT(Sales_Data[[#This Row],[Date]],"mmmm")</f>
        <v>February</v>
      </c>
      <c r="E1247" s="2" t="str">
        <f>TEXT(Sales_Data[[#This Row],[Date]],"dddd")</f>
        <v>Wednesday</v>
      </c>
      <c r="F1247" t="s">
        <v>838</v>
      </c>
      <c r="G1247">
        <v>1</v>
      </c>
      <c r="H1247" s="3">
        <v>723.87</v>
      </c>
      <c r="I1247" t="s">
        <v>20</v>
      </c>
      <c r="J1247" t="str">
        <f>INDEX(Location[State],MATCH(Sales_Data[[#This Row],[Zip]],Location[Zip],0))</f>
        <v>Ontario</v>
      </c>
      <c r="K1247" t="str">
        <f>INDEX(Product[Product Name],MATCH(Sales_Data[[#This Row],[ProductID]],Product[ProductID],0))</f>
        <v>Aliqui RP-22</v>
      </c>
      <c r="L1247">
        <f>1/COUNTIFS(Sales_Data[Product Name],Sales_Data[[#This Row],[Product Name]])</f>
        <v>9.0909090909090912E-2</v>
      </c>
      <c r="M1247" t="str">
        <f>INDEX(Product[Category],MATCH(Sales_Data[[#This Row],[ProductID]],Product[ProductID],0))</f>
        <v>Rural</v>
      </c>
      <c r="N1247" t="str">
        <f>INDEX(Product[Segment],MATCH(Sales_Data[[#This Row],[ProductID]],Product[ProductID],0))</f>
        <v>Productivity</v>
      </c>
      <c r="O1247">
        <f>INDEX(Product[ManufacturerID],MATCH(Sales_Data[[#This Row],[ProductID]],Product[ProductID],0))</f>
        <v>2</v>
      </c>
      <c r="P1247" s="5" t="str">
        <f>INDEX(Manufacturer[Manufacturer Name],MATCH(Sales_Data[[#This Row],[Manufacturer ID]],Manufacturer[ManufacturerID],0))</f>
        <v>Aliqui</v>
      </c>
      <c r="Q1247" s="5">
        <f>1/COUNTIFS(Sales_Data[Manufacturer Name],Sales_Data[[#This Row],[Manufacturer Name]])</f>
        <v>4.7169811320754715E-3</v>
      </c>
    </row>
    <row r="1248" spans="1:17" x14ac:dyDescent="0.25">
      <c r="A1248">
        <v>2225</v>
      </c>
      <c r="B1248" s="2">
        <v>42097</v>
      </c>
      <c r="C1248" s="2" t="str">
        <f>TEXT(Sales_Data[[#This Row],[Date]],"yyyy")</f>
        <v>2015</v>
      </c>
      <c r="D1248" s="2" t="str">
        <f>TEXT(Sales_Data[[#This Row],[Date]],"mmmm")</f>
        <v>April</v>
      </c>
      <c r="E1248" s="2" t="str">
        <f>TEXT(Sales_Data[[#This Row],[Date]],"dddd")</f>
        <v>Friday</v>
      </c>
      <c r="F1248" t="s">
        <v>838</v>
      </c>
      <c r="G1248">
        <v>1</v>
      </c>
      <c r="H1248" s="3">
        <v>723.87</v>
      </c>
      <c r="I1248" t="s">
        <v>20</v>
      </c>
      <c r="J1248" t="str">
        <f>INDEX(Location[State],MATCH(Sales_Data[[#This Row],[Zip]],Location[Zip],0))</f>
        <v>Ontario</v>
      </c>
      <c r="K1248" t="str">
        <f>INDEX(Product[Product Name],MATCH(Sales_Data[[#This Row],[ProductID]],Product[ProductID],0))</f>
        <v>Aliqui RP-22</v>
      </c>
      <c r="L1248">
        <f>1/COUNTIFS(Sales_Data[Product Name],Sales_Data[[#This Row],[Product Name]])</f>
        <v>9.0909090909090912E-2</v>
      </c>
      <c r="M1248" t="str">
        <f>INDEX(Product[Category],MATCH(Sales_Data[[#This Row],[ProductID]],Product[ProductID],0))</f>
        <v>Rural</v>
      </c>
      <c r="N1248" t="str">
        <f>INDEX(Product[Segment],MATCH(Sales_Data[[#This Row],[ProductID]],Product[ProductID],0))</f>
        <v>Productivity</v>
      </c>
      <c r="O1248">
        <f>INDEX(Product[ManufacturerID],MATCH(Sales_Data[[#This Row],[ProductID]],Product[ProductID],0))</f>
        <v>2</v>
      </c>
      <c r="P1248" s="5" t="str">
        <f>INDEX(Manufacturer[Manufacturer Name],MATCH(Sales_Data[[#This Row],[Manufacturer ID]],Manufacturer[ManufacturerID],0))</f>
        <v>Aliqui</v>
      </c>
      <c r="Q1248" s="5">
        <f>1/COUNTIFS(Sales_Data[Manufacturer Name],Sales_Data[[#This Row],[Manufacturer Name]])</f>
        <v>4.7169811320754715E-3</v>
      </c>
    </row>
    <row r="1249" spans="1:17" x14ac:dyDescent="0.25">
      <c r="A1249">
        <v>2225</v>
      </c>
      <c r="B1249" s="2">
        <v>42080</v>
      </c>
      <c r="C1249" s="2" t="str">
        <f>TEXT(Sales_Data[[#This Row],[Date]],"yyyy")</f>
        <v>2015</v>
      </c>
      <c r="D1249" s="2" t="str">
        <f>TEXT(Sales_Data[[#This Row],[Date]],"mmmm")</f>
        <v>March</v>
      </c>
      <c r="E1249" s="2" t="str">
        <f>TEXT(Sales_Data[[#This Row],[Date]],"dddd")</f>
        <v>Tuesday</v>
      </c>
      <c r="F1249" t="s">
        <v>839</v>
      </c>
      <c r="G1249">
        <v>1</v>
      </c>
      <c r="H1249" s="3">
        <v>723.87</v>
      </c>
      <c r="I1249" t="s">
        <v>20</v>
      </c>
      <c r="J1249" t="str">
        <f>INDEX(Location[State],MATCH(Sales_Data[[#This Row],[Zip]],Location[Zip],0))</f>
        <v>Ontario</v>
      </c>
      <c r="K1249" t="str">
        <f>INDEX(Product[Product Name],MATCH(Sales_Data[[#This Row],[ProductID]],Product[ProductID],0))</f>
        <v>Aliqui RP-22</v>
      </c>
      <c r="L1249">
        <f>1/COUNTIFS(Sales_Data[Product Name],Sales_Data[[#This Row],[Product Name]])</f>
        <v>9.0909090909090912E-2</v>
      </c>
      <c r="M1249" t="str">
        <f>INDEX(Product[Category],MATCH(Sales_Data[[#This Row],[ProductID]],Product[ProductID],0))</f>
        <v>Rural</v>
      </c>
      <c r="N1249" t="str">
        <f>INDEX(Product[Segment],MATCH(Sales_Data[[#This Row],[ProductID]],Product[ProductID],0))</f>
        <v>Productivity</v>
      </c>
      <c r="O1249">
        <f>INDEX(Product[ManufacturerID],MATCH(Sales_Data[[#This Row],[ProductID]],Product[ProductID],0))</f>
        <v>2</v>
      </c>
      <c r="P1249" s="5" t="str">
        <f>INDEX(Manufacturer[Manufacturer Name],MATCH(Sales_Data[[#This Row],[Manufacturer ID]],Manufacturer[ManufacturerID],0))</f>
        <v>Aliqui</v>
      </c>
      <c r="Q1249" s="5">
        <f>1/COUNTIFS(Sales_Data[Manufacturer Name],Sales_Data[[#This Row],[Manufacturer Name]])</f>
        <v>4.7169811320754715E-3</v>
      </c>
    </row>
    <row r="1250" spans="1:17" x14ac:dyDescent="0.25">
      <c r="A1250">
        <v>2225</v>
      </c>
      <c r="B1250" s="2">
        <v>42075</v>
      </c>
      <c r="C1250" s="2" t="str">
        <f>TEXT(Sales_Data[[#This Row],[Date]],"yyyy")</f>
        <v>2015</v>
      </c>
      <c r="D1250" s="2" t="str">
        <f>TEXT(Sales_Data[[#This Row],[Date]],"mmmm")</f>
        <v>March</v>
      </c>
      <c r="E1250" s="2" t="str">
        <f>TEXT(Sales_Data[[#This Row],[Date]],"dddd")</f>
        <v>Thursday</v>
      </c>
      <c r="F1250" t="s">
        <v>962</v>
      </c>
      <c r="G1250">
        <v>1</v>
      </c>
      <c r="H1250" s="3">
        <v>818.37</v>
      </c>
      <c r="I1250" t="s">
        <v>20</v>
      </c>
      <c r="J1250" t="str">
        <f>INDEX(Location[State],MATCH(Sales_Data[[#This Row],[Zip]],Location[Zip],0))</f>
        <v>Ontario</v>
      </c>
      <c r="K1250" t="str">
        <f>INDEX(Product[Product Name],MATCH(Sales_Data[[#This Row],[ProductID]],Product[ProductID],0))</f>
        <v>Aliqui RP-22</v>
      </c>
      <c r="L1250">
        <f>1/COUNTIFS(Sales_Data[Product Name],Sales_Data[[#This Row],[Product Name]])</f>
        <v>9.0909090909090912E-2</v>
      </c>
      <c r="M1250" t="str">
        <f>INDEX(Product[Category],MATCH(Sales_Data[[#This Row],[ProductID]],Product[ProductID],0))</f>
        <v>Rural</v>
      </c>
      <c r="N1250" t="str">
        <f>INDEX(Product[Segment],MATCH(Sales_Data[[#This Row],[ProductID]],Product[ProductID],0))</f>
        <v>Productivity</v>
      </c>
      <c r="O1250">
        <f>INDEX(Product[ManufacturerID],MATCH(Sales_Data[[#This Row],[ProductID]],Product[ProductID],0))</f>
        <v>2</v>
      </c>
      <c r="P1250" s="5" t="str">
        <f>INDEX(Manufacturer[Manufacturer Name],MATCH(Sales_Data[[#This Row],[Manufacturer ID]],Manufacturer[ManufacturerID],0))</f>
        <v>Aliqui</v>
      </c>
      <c r="Q1250" s="5">
        <f>1/COUNTIFS(Sales_Data[Manufacturer Name],Sales_Data[[#This Row],[Manufacturer Name]])</f>
        <v>4.7169811320754715E-3</v>
      </c>
    </row>
    <row r="1251" spans="1:17" x14ac:dyDescent="0.25">
      <c r="A1251">
        <v>2225</v>
      </c>
      <c r="B1251" s="2">
        <v>42100</v>
      </c>
      <c r="C1251" s="2" t="str">
        <f>TEXT(Sales_Data[[#This Row],[Date]],"yyyy")</f>
        <v>2015</v>
      </c>
      <c r="D1251" s="2" t="str">
        <f>TEXT(Sales_Data[[#This Row],[Date]],"mmmm")</f>
        <v>April</v>
      </c>
      <c r="E1251" s="2" t="str">
        <f>TEXT(Sales_Data[[#This Row],[Date]],"dddd")</f>
        <v>Monday</v>
      </c>
      <c r="F1251" t="s">
        <v>1576</v>
      </c>
      <c r="G1251">
        <v>1</v>
      </c>
      <c r="H1251" s="3">
        <v>818.37</v>
      </c>
      <c r="I1251" t="s">
        <v>20</v>
      </c>
      <c r="J1251" t="str">
        <f>INDEX(Location[State],MATCH(Sales_Data[[#This Row],[Zip]],Location[Zip],0))</f>
        <v>British Columbia</v>
      </c>
      <c r="K1251" t="str">
        <f>INDEX(Product[Product Name],MATCH(Sales_Data[[#This Row],[ProductID]],Product[ProductID],0))</f>
        <v>Aliqui RP-22</v>
      </c>
      <c r="L1251">
        <f>1/COUNTIFS(Sales_Data[Product Name],Sales_Data[[#This Row],[Product Name]])</f>
        <v>9.0909090909090912E-2</v>
      </c>
      <c r="M1251" t="str">
        <f>INDEX(Product[Category],MATCH(Sales_Data[[#This Row],[ProductID]],Product[ProductID],0))</f>
        <v>Rural</v>
      </c>
      <c r="N1251" t="str">
        <f>INDEX(Product[Segment],MATCH(Sales_Data[[#This Row],[ProductID]],Product[ProductID],0))</f>
        <v>Productivity</v>
      </c>
      <c r="O1251">
        <f>INDEX(Product[ManufacturerID],MATCH(Sales_Data[[#This Row],[ProductID]],Product[ProductID],0))</f>
        <v>2</v>
      </c>
      <c r="P1251" s="5" t="str">
        <f>INDEX(Manufacturer[Manufacturer Name],MATCH(Sales_Data[[#This Row],[Manufacturer ID]],Manufacturer[ManufacturerID],0))</f>
        <v>Aliqui</v>
      </c>
      <c r="Q1251" s="5">
        <f>1/COUNTIFS(Sales_Data[Manufacturer Name],Sales_Data[[#This Row],[Manufacturer Name]])</f>
        <v>4.7169811320754715E-3</v>
      </c>
    </row>
    <row r="1252" spans="1:17" x14ac:dyDescent="0.25">
      <c r="A1252">
        <v>2225</v>
      </c>
      <c r="B1252" s="2">
        <v>42031</v>
      </c>
      <c r="C1252" s="2" t="str">
        <f>TEXT(Sales_Data[[#This Row],[Date]],"yyyy")</f>
        <v>2015</v>
      </c>
      <c r="D1252" s="2" t="str">
        <f>TEXT(Sales_Data[[#This Row],[Date]],"mmmm")</f>
        <v>January</v>
      </c>
      <c r="E1252" s="2" t="str">
        <f>TEXT(Sales_Data[[#This Row],[Date]],"dddd")</f>
        <v>Tuesday</v>
      </c>
      <c r="F1252" t="s">
        <v>1563</v>
      </c>
      <c r="G1252">
        <v>1</v>
      </c>
      <c r="H1252" s="3">
        <v>818.37</v>
      </c>
      <c r="I1252" t="s">
        <v>20</v>
      </c>
      <c r="J1252" t="str">
        <f>INDEX(Location[State],MATCH(Sales_Data[[#This Row],[Zip]],Location[Zip],0))</f>
        <v>British Columbia</v>
      </c>
      <c r="K1252" t="str">
        <f>INDEX(Product[Product Name],MATCH(Sales_Data[[#This Row],[ProductID]],Product[ProductID],0))</f>
        <v>Aliqui RP-22</v>
      </c>
      <c r="L1252">
        <f>1/COUNTIFS(Sales_Data[Product Name],Sales_Data[[#This Row],[Product Name]])</f>
        <v>9.0909090909090912E-2</v>
      </c>
      <c r="M1252" t="str">
        <f>INDEX(Product[Category],MATCH(Sales_Data[[#This Row],[ProductID]],Product[ProductID],0))</f>
        <v>Rural</v>
      </c>
      <c r="N1252" t="str">
        <f>INDEX(Product[Segment],MATCH(Sales_Data[[#This Row],[ProductID]],Product[ProductID],0))</f>
        <v>Productivity</v>
      </c>
      <c r="O1252">
        <f>INDEX(Product[ManufacturerID],MATCH(Sales_Data[[#This Row],[ProductID]],Product[ProductID],0))</f>
        <v>2</v>
      </c>
      <c r="P1252" s="5" t="str">
        <f>INDEX(Manufacturer[Manufacturer Name],MATCH(Sales_Data[[#This Row],[Manufacturer ID]],Manufacturer[ManufacturerID],0))</f>
        <v>Aliqui</v>
      </c>
      <c r="Q1252" s="5">
        <f>1/COUNTIFS(Sales_Data[Manufacturer Name],Sales_Data[[#This Row],[Manufacturer Name]])</f>
        <v>4.7169811320754715E-3</v>
      </c>
    </row>
    <row r="1253" spans="1:17" x14ac:dyDescent="0.25">
      <c r="A1253">
        <v>2225</v>
      </c>
      <c r="B1253" s="2">
        <v>42109</v>
      </c>
      <c r="C1253" s="2" t="str">
        <f>TEXT(Sales_Data[[#This Row],[Date]],"yyyy")</f>
        <v>2015</v>
      </c>
      <c r="D1253" s="2" t="str">
        <f>TEXT(Sales_Data[[#This Row],[Date]],"mmmm")</f>
        <v>April</v>
      </c>
      <c r="E1253" s="2" t="str">
        <f>TEXT(Sales_Data[[#This Row],[Date]],"dddd")</f>
        <v>Wednesday</v>
      </c>
      <c r="F1253" t="s">
        <v>1330</v>
      </c>
      <c r="G1253">
        <v>1</v>
      </c>
      <c r="H1253" s="3">
        <v>818.37</v>
      </c>
      <c r="I1253" t="s">
        <v>20</v>
      </c>
      <c r="J1253" t="str">
        <f>INDEX(Location[State],MATCH(Sales_Data[[#This Row],[Zip]],Location[Zip],0))</f>
        <v>Alberta</v>
      </c>
      <c r="K1253" t="str">
        <f>INDEX(Product[Product Name],MATCH(Sales_Data[[#This Row],[ProductID]],Product[ProductID],0))</f>
        <v>Aliqui RP-22</v>
      </c>
      <c r="L1253">
        <f>1/COUNTIFS(Sales_Data[Product Name],Sales_Data[[#This Row],[Product Name]])</f>
        <v>9.0909090909090912E-2</v>
      </c>
      <c r="M1253" t="str">
        <f>INDEX(Product[Category],MATCH(Sales_Data[[#This Row],[ProductID]],Product[ProductID],0))</f>
        <v>Rural</v>
      </c>
      <c r="N1253" t="str">
        <f>INDEX(Product[Segment],MATCH(Sales_Data[[#This Row],[ProductID]],Product[ProductID],0))</f>
        <v>Productivity</v>
      </c>
      <c r="O1253">
        <f>INDEX(Product[ManufacturerID],MATCH(Sales_Data[[#This Row],[ProductID]],Product[ProductID],0))</f>
        <v>2</v>
      </c>
      <c r="P1253" s="5" t="str">
        <f>INDEX(Manufacturer[Manufacturer Name],MATCH(Sales_Data[[#This Row],[Manufacturer ID]],Manufacturer[ManufacturerID],0))</f>
        <v>Aliqui</v>
      </c>
      <c r="Q1253" s="5">
        <f>1/COUNTIFS(Sales_Data[Manufacturer Name],Sales_Data[[#This Row],[Manufacturer Name]])</f>
        <v>4.7169811320754715E-3</v>
      </c>
    </row>
    <row r="1254" spans="1:17" x14ac:dyDescent="0.25">
      <c r="A1254">
        <v>2225</v>
      </c>
      <c r="B1254" s="2">
        <v>42123</v>
      </c>
      <c r="C1254" s="2" t="str">
        <f>TEXT(Sales_Data[[#This Row],[Date]],"yyyy")</f>
        <v>2015</v>
      </c>
      <c r="D1254" s="2" t="str">
        <f>TEXT(Sales_Data[[#This Row],[Date]],"mmmm")</f>
        <v>April</v>
      </c>
      <c r="E1254" s="2" t="str">
        <f>TEXT(Sales_Data[[#This Row],[Date]],"dddd")</f>
        <v>Wednesday</v>
      </c>
      <c r="F1254" t="s">
        <v>1219</v>
      </c>
      <c r="G1254">
        <v>1</v>
      </c>
      <c r="H1254" s="3">
        <v>755.37</v>
      </c>
      <c r="I1254" t="s">
        <v>20</v>
      </c>
      <c r="J1254" t="str">
        <f>INDEX(Location[State],MATCH(Sales_Data[[#This Row],[Zip]],Location[Zip],0))</f>
        <v>Manitoba</v>
      </c>
      <c r="K1254" t="str">
        <f>INDEX(Product[Product Name],MATCH(Sales_Data[[#This Row],[ProductID]],Product[ProductID],0))</f>
        <v>Aliqui RP-22</v>
      </c>
      <c r="L1254">
        <f>1/COUNTIFS(Sales_Data[Product Name],Sales_Data[[#This Row],[Product Name]])</f>
        <v>9.0909090909090912E-2</v>
      </c>
      <c r="M1254" t="str">
        <f>INDEX(Product[Category],MATCH(Sales_Data[[#This Row],[ProductID]],Product[ProductID],0))</f>
        <v>Rural</v>
      </c>
      <c r="N1254" t="str">
        <f>INDEX(Product[Segment],MATCH(Sales_Data[[#This Row],[ProductID]],Product[ProductID],0))</f>
        <v>Productivity</v>
      </c>
      <c r="O1254">
        <f>INDEX(Product[ManufacturerID],MATCH(Sales_Data[[#This Row],[ProductID]],Product[ProductID],0))</f>
        <v>2</v>
      </c>
      <c r="P1254" s="5" t="str">
        <f>INDEX(Manufacturer[Manufacturer Name],MATCH(Sales_Data[[#This Row],[Manufacturer ID]],Manufacturer[ManufacturerID],0))</f>
        <v>Aliqui</v>
      </c>
      <c r="Q1254" s="5">
        <f>1/COUNTIFS(Sales_Data[Manufacturer Name],Sales_Data[[#This Row],[Manufacturer Name]])</f>
        <v>4.7169811320754715E-3</v>
      </c>
    </row>
    <row r="1255" spans="1:17" x14ac:dyDescent="0.25">
      <c r="A1255">
        <v>2225</v>
      </c>
      <c r="B1255" s="2">
        <v>42143</v>
      </c>
      <c r="C1255" s="2" t="str">
        <f>TEXT(Sales_Data[[#This Row],[Date]],"yyyy")</f>
        <v>2015</v>
      </c>
      <c r="D1255" s="2" t="str">
        <f>TEXT(Sales_Data[[#This Row],[Date]],"mmmm")</f>
        <v>May</v>
      </c>
      <c r="E1255" s="2" t="str">
        <f>TEXT(Sales_Data[[#This Row],[Date]],"dddd")</f>
        <v>Tuesday</v>
      </c>
      <c r="F1255" t="s">
        <v>1400</v>
      </c>
      <c r="G1255">
        <v>1</v>
      </c>
      <c r="H1255" s="3">
        <v>818.37</v>
      </c>
      <c r="I1255" t="s">
        <v>20</v>
      </c>
      <c r="J1255" t="str">
        <f>INDEX(Location[State],MATCH(Sales_Data[[#This Row],[Zip]],Location[Zip],0))</f>
        <v>Alberta</v>
      </c>
      <c r="K1255" t="str">
        <f>INDEX(Product[Product Name],MATCH(Sales_Data[[#This Row],[ProductID]],Product[ProductID],0))</f>
        <v>Aliqui RP-22</v>
      </c>
      <c r="L1255">
        <f>1/COUNTIFS(Sales_Data[Product Name],Sales_Data[[#This Row],[Product Name]])</f>
        <v>9.0909090909090912E-2</v>
      </c>
      <c r="M1255" t="str">
        <f>INDEX(Product[Category],MATCH(Sales_Data[[#This Row],[ProductID]],Product[ProductID],0))</f>
        <v>Rural</v>
      </c>
      <c r="N1255" t="str">
        <f>INDEX(Product[Segment],MATCH(Sales_Data[[#This Row],[ProductID]],Product[ProductID],0))</f>
        <v>Productivity</v>
      </c>
      <c r="O1255">
        <f>INDEX(Product[ManufacturerID],MATCH(Sales_Data[[#This Row],[ProductID]],Product[ProductID],0))</f>
        <v>2</v>
      </c>
      <c r="P1255" s="5" t="str">
        <f>INDEX(Manufacturer[Manufacturer Name],MATCH(Sales_Data[[#This Row],[Manufacturer ID]],Manufacturer[ManufacturerID],0))</f>
        <v>Aliqui</v>
      </c>
      <c r="Q1255" s="5">
        <f>1/COUNTIFS(Sales_Data[Manufacturer Name],Sales_Data[[#This Row],[Manufacturer Name]])</f>
        <v>4.7169811320754715E-3</v>
      </c>
    </row>
    <row r="1256" spans="1:17" x14ac:dyDescent="0.25">
      <c r="A1256">
        <v>2225</v>
      </c>
      <c r="B1256" s="2">
        <v>42135</v>
      </c>
      <c r="C1256" s="2" t="str">
        <f>TEXT(Sales_Data[[#This Row],[Date]],"yyyy")</f>
        <v>2015</v>
      </c>
      <c r="D1256" s="2" t="str">
        <f>TEXT(Sales_Data[[#This Row],[Date]],"mmmm")</f>
        <v>May</v>
      </c>
      <c r="E1256" s="2" t="str">
        <f>TEXT(Sales_Data[[#This Row],[Date]],"dddd")</f>
        <v>Monday</v>
      </c>
      <c r="F1256" t="s">
        <v>1583</v>
      </c>
      <c r="G1256">
        <v>1</v>
      </c>
      <c r="H1256" s="3">
        <v>755.37</v>
      </c>
      <c r="I1256" t="s">
        <v>20</v>
      </c>
      <c r="J1256" t="str">
        <f>INDEX(Location[State],MATCH(Sales_Data[[#This Row],[Zip]],Location[Zip],0))</f>
        <v>British Columbia</v>
      </c>
      <c r="K1256" t="str">
        <f>INDEX(Product[Product Name],MATCH(Sales_Data[[#This Row],[ProductID]],Product[ProductID],0))</f>
        <v>Aliqui RP-22</v>
      </c>
      <c r="L1256">
        <f>1/COUNTIFS(Sales_Data[Product Name],Sales_Data[[#This Row],[Product Name]])</f>
        <v>9.0909090909090912E-2</v>
      </c>
      <c r="M1256" t="str">
        <f>INDEX(Product[Category],MATCH(Sales_Data[[#This Row],[ProductID]],Product[ProductID],0))</f>
        <v>Rural</v>
      </c>
      <c r="N1256" t="str">
        <f>INDEX(Product[Segment],MATCH(Sales_Data[[#This Row],[ProductID]],Product[ProductID],0))</f>
        <v>Productivity</v>
      </c>
      <c r="O1256">
        <f>INDEX(Product[ManufacturerID],MATCH(Sales_Data[[#This Row],[ProductID]],Product[ProductID],0))</f>
        <v>2</v>
      </c>
      <c r="P1256" s="5" t="str">
        <f>INDEX(Manufacturer[Manufacturer Name],MATCH(Sales_Data[[#This Row],[Manufacturer ID]],Manufacturer[ManufacturerID],0))</f>
        <v>Aliqui</v>
      </c>
      <c r="Q1256" s="5">
        <f>1/COUNTIFS(Sales_Data[Manufacturer Name],Sales_Data[[#This Row],[Manufacturer Name]])</f>
        <v>4.7169811320754715E-3</v>
      </c>
    </row>
    <row r="1257" spans="1:17" x14ac:dyDescent="0.25">
      <c r="A1257">
        <v>2225</v>
      </c>
      <c r="B1257" s="2">
        <v>42090</v>
      </c>
      <c r="C1257" s="2" t="str">
        <f>TEXT(Sales_Data[[#This Row],[Date]],"yyyy")</f>
        <v>2015</v>
      </c>
      <c r="D1257" s="2" t="str">
        <f>TEXT(Sales_Data[[#This Row],[Date]],"mmmm")</f>
        <v>March</v>
      </c>
      <c r="E1257" s="2" t="str">
        <f>TEXT(Sales_Data[[#This Row],[Date]],"dddd")</f>
        <v>Friday</v>
      </c>
      <c r="F1257" t="s">
        <v>1403</v>
      </c>
      <c r="G1257">
        <v>1</v>
      </c>
      <c r="H1257" s="3">
        <v>818.37</v>
      </c>
      <c r="I1257" t="s">
        <v>20</v>
      </c>
      <c r="J1257" t="str">
        <f>INDEX(Location[State],MATCH(Sales_Data[[#This Row],[Zip]],Location[Zip],0))</f>
        <v>Alberta</v>
      </c>
      <c r="K1257" t="str">
        <f>INDEX(Product[Product Name],MATCH(Sales_Data[[#This Row],[ProductID]],Product[ProductID],0))</f>
        <v>Aliqui RP-22</v>
      </c>
      <c r="L1257">
        <f>1/COUNTIFS(Sales_Data[Product Name],Sales_Data[[#This Row],[Product Name]])</f>
        <v>9.0909090909090912E-2</v>
      </c>
      <c r="M1257" t="str">
        <f>INDEX(Product[Category],MATCH(Sales_Data[[#This Row],[ProductID]],Product[ProductID],0))</f>
        <v>Rural</v>
      </c>
      <c r="N1257" t="str">
        <f>INDEX(Product[Segment],MATCH(Sales_Data[[#This Row],[ProductID]],Product[ProductID],0))</f>
        <v>Productivity</v>
      </c>
      <c r="O1257">
        <f>INDEX(Product[ManufacturerID],MATCH(Sales_Data[[#This Row],[ProductID]],Product[ProductID],0))</f>
        <v>2</v>
      </c>
      <c r="P1257" s="5" t="str">
        <f>INDEX(Manufacturer[Manufacturer Name],MATCH(Sales_Data[[#This Row],[Manufacturer ID]],Manufacturer[ManufacturerID],0))</f>
        <v>Aliqui</v>
      </c>
      <c r="Q1257" s="5">
        <f>1/COUNTIFS(Sales_Data[Manufacturer Name],Sales_Data[[#This Row],[Manufacturer Name]])</f>
        <v>4.7169811320754715E-3</v>
      </c>
    </row>
    <row r="1258" spans="1:17" x14ac:dyDescent="0.25">
      <c r="A1258">
        <v>2236</v>
      </c>
      <c r="B1258" s="2">
        <v>42059</v>
      </c>
      <c r="C1258" s="2" t="str">
        <f>TEXT(Sales_Data[[#This Row],[Date]],"yyyy")</f>
        <v>2015</v>
      </c>
      <c r="D1258" s="2" t="str">
        <f>TEXT(Sales_Data[[#This Row],[Date]],"mmmm")</f>
        <v>February</v>
      </c>
      <c r="E1258" s="2" t="str">
        <f>TEXT(Sales_Data[[#This Row],[Date]],"dddd")</f>
        <v>Tuesday</v>
      </c>
      <c r="F1258" t="s">
        <v>1411</v>
      </c>
      <c r="G1258">
        <v>1</v>
      </c>
      <c r="H1258" s="3">
        <v>2330.37</v>
      </c>
      <c r="I1258" t="s">
        <v>20</v>
      </c>
      <c r="J1258" t="str">
        <f>INDEX(Location[State],MATCH(Sales_Data[[#This Row],[Zip]],Location[Zip],0))</f>
        <v>Alberta</v>
      </c>
      <c r="K1258" t="str">
        <f>INDEX(Product[Product Name],MATCH(Sales_Data[[#This Row],[ProductID]],Product[ProductID],0))</f>
        <v>Aliqui RP-33</v>
      </c>
      <c r="L1258">
        <f>1/COUNTIFS(Sales_Data[Product Name],Sales_Data[[#This Row],[Product Name]])</f>
        <v>0.5</v>
      </c>
      <c r="M1258" t="str">
        <f>INDEX(Product[Category],MATCH(Sales_Data[[#This Row],[ProductID]],Product[ProductID],0))</f>
        <v>Rural</v>
      </c>
      <c r="N1258" t="str">
        <f>INDEX(Product[Segment],MATCH(Sales_Data[[#This Row],[ProductID]],Product[ProductID],0))</f>
        <v>Productivity</v>
      </c>
      <c r="O1258">
        <f>INDEX(Product[ManufacturerID],MATCH(Sales_Data[[#This Row],[ProductID]],Product[ProductID],0))</f>
        <v>2</v>
      </c>
      <c r="P1258" s="5" t="str">
        <f>INDEX(Manufacturer[Manufacturer Name],MATCH(Sales_Data[[#This Row],[Manufacturer ID]],Manufacturer[ManufacturerID],0))</f>
        <v>Aliqui</v>
      </c>
      <c r="Q1258" s="5">
        <f>1/COUNTIFS(Sales_Data[Manufacturer Name],Sales_Data[[#This Row],[Manufacturer Name]])</f>
        <v>4.7169811320754715E-3</v>
      </c>
    </row>
    <row r="1259" spans="1:17" x14ac:dyDescent="0.25">
      <c r="A1259">
        <v>2236</v>
      </c>
      <c r="B1259" s="2">
        <v>42092</v>
      </c>
      <c r="C1259" s="2" t="str">
        <f>TEXT(Sales_Data[[#This Row],[Date]],"yyyy")</f>
        <v>2015</v>
      </c>
      <c r="D1259" s="2" t="str">
        <f>TEXT(Sales_Data[[#This Row],[Date]],"mmmm")</f>
        <v>March</v>
      </c>
      <c r="E1259" s="2" t="str">
        <f>TEXT(Sales_Data[[#This Row],[Date]],"dddd")</f>
        <v>Sunday</v>
      </c>
      <c r="F1259" t="s">
        <v>1400</v>
      </c>
      <c r="G1259">
        <v>1</v>
      </c>
      <c r="H1259" s="3">
        <v>2330.37</v>
      </c>
      <c r="I1259" t="s">
        <v>20</v>
      </c>
      <c r="J1259" t="str">
        <f>INDEX(Location[State],MATCH(Sales_Data[[#This Row],[Zip]],Location[Zip],0))</f>
        <v>Alberta</v>
      </c>
      <c r="K1259" t="str">
        <f>INDEX(Product[Product Name],MATCH(Sales_Data[[#This Row],[ProductID]],Product[ProductID],0))</f>
        <v>Aliqui RP-33</v>
      </c>
      <c r="L1259">
        <f>1/COUNTIFS(Sales_Data[Product Name],Sales_Data[[#This Row],[Product Name]])</f>
        <v>0.5</v>
      </c>
      <c r="M1259" t="str">
        <f>INDEX(Product[Category],MATCH(Sales_Data[[#This Row],[ProductID]],Product[ProductID],0))</f>
        <v>Rural</v>
      </c>
      <c r="N1259" t="str">
        <f>INDEX(Product[Segment],MATCH(Sales_Data[[#This Row],[ProductID]],Product[ProductID],0))</f>
        <v>Productivity</v>
      </c>
      <c r="O1259">
        <f>INDEX(Product[ManufacturerID],MATCH(Sales_Data[[#This Row],[ProductID]],Product[ProductID],0))</f>
        <v>2</v>
      </c>
      <c r="P1259" s="5" t="str">
        <f>INDEX(Manufacturer[Manufacturer Name],MATCH(Sales_Data[[#This Row],[Manufacturer ID]],Manufacturer[ManufacturerID],0))</f>
        <v>Aliqui</v>
      </c>
      <c r="Q1259" s="5">
        <f>1/COUNTIFS(Sales_Data[Manufacturer Name],Sales_Data[[#This Row],[Manufacturer Name]])</f>
        <v>4.7169811320754715E-3</v>
      </c>
    </row>
    <row r="1260" spans="1:17" x14ac:dyDescent="0.25">
      <c r="A1260">
        <v>2237</v>
      </c>
      <c r="B1260" s="2">
        <v>42059</v>
      </c>
      <c r="C1260" s="2" t="str">
        <f>TEXT(Sales_Data[[#This Row],[Date]],"yyyy")</f>
        <v>2015</v>
      </c>
      <c r="D1260" s="2" t="str">
        <f>TEXT(Sales_Data[[#This Row],[Date]],"mmmm")</f>
        <v>February</v>
      </c>
      <c r="E1260" s="2" t="str">
        <f>TEXT(Sales_Data[[#This Row],[Date]],"dddd")</f>
        <v>Tuesday</v>
      </c>
      <c r="F1260" t="s">
        <v>1411</v>
      </c>
      <c r="G1260">
        <v>1</v>
      </c>
      <c r="H1260" s="3">
        <v>2330.37</v>
      </c>
      <c r="I1260" t="s">
        <v>20</v>
      </c>
      <c r="J1260" t="str">
        <f>INDEX(Location[State],MATCH(Sales_Data[[#This Row],[Zip]],Location[Zip],0))</f>
        <v>Alberta</v>
      </c>
      <c r="K1260" t="str">
        <f>INDEX(Product[Product Name],MATCH(Sales_Data[[#This Row],[ProductID]],Product[ProductID],0))</f>
        <v>Aliqui RP-34</v>
      </c>
      <c r="L1260">
        <f>1/COUNTIFS(Sales_Data[Product Name],Sales_Data[[#This Row],[Product Name]])</f>
        <v>0.5</v>
      </c>
      <c r="M1260" t="str">
        <f>INDEX(Product[Category],MATCH(Sales_Data[[#This Row],[ProductID]],Product[ProductID],0))</f>
        <v>Rural</v>
      </c>
      <c r="N1260" t="str">
        <f>INDEX(Product[Segment],MATCH(Sales_Data[[#This Row],[ProductID]],Product[ProductID],0))</f>
        <v>Productivity</v>
      </c>
      <c r="O1260">
        <f>INDEX(Product[ManufacturerID],MATCH(Sales_Data[[#This Row],[ProductID]],Product[ProductID],0))</f>
        <v>2</v>
      </c>
      <c r="P1260" s="5" t="str">
        <f>INDEX(Manufacturer[Manufacturer Name],MATCH(Sales_Data[[#This Row],[Manufacturer ID]],Manufacturer[ManufacturerID],0))</f>
        <v>Aliqui</v>
      </c>
      <c r="Q1260" s="5">
        <f>1/COUNTIFS(Sales_Data[Manufacturer Name],Sales_Data[[#This Row],[Manufacturer Name]])</f>
        <v>4.7169811320754715E-3</v>
      </c>
    </row>
    <row r="1261" spans="1:17" x14ac:dyDescent="0.25">
      <c r="A1261">
        <v>2237</v>
      </c>
      <c r="B1261" s="2">
        <v>42092</v>
      </c>
      <c r="C1261" s="2" t="str">
        <f>TEXT(Sales_Data[[#This Row],[Date]],"yyyy")</f>
        <v>2015</v>
      </c>
      <c r="D1261" s="2" t="str">
        <f>TEXT(Sales_Data[[#This Row],[Date]],"mmmm")</f>
        <v>March</v>
      </c>
      <c r="E1261" s="2" t="str">
        <f>TEXT(Sales_Data[[#This Row],[Date]],"dddd")</f>
        <v>Sunday</v>
      </c>
      <c r="F1261" t="s">
        <v>1400</v>
      </c>
      <c r="G1261">
        <v>1</v>
      </c>
      <c r="H1261" s="3">
        <v>2330.37</v>
      </c>
      <c r="I1261" t="s">
        <v>20</v>
      </c>
      <c r="J1261" t="str">
        <f>INDEX(Location[State],MATCH(Sales_Data[[#This Row],[Zip]],Location[Zip],0))</f>
        <v>Alberta</v>
      </c>
      <c r="K1261" t="str">
        <f>INDEX(Product[Product Name],MATCH(Sales_Data[[#This Row],[ProductID]],Product[ProductID],0))</f>
        <v>Aliqui RP-34</v>
      </c>
      <c r="L1261">
        <f>1/COUNTIFS(Sales_Data[Product Name],Sales_Data[[#This Row],[Product Name]])</f>
        <v>0.5</v>
      </c>
      <c r="M1261" t="str">
        <f>INDEX(Product[Category],MATCH(Sales_Data[[#This Row],[ProductID]],Product[ProductID],0))</f>
        <v>Rural</v>
      </c>
      <c r="N1261" t="str">
        <f>INDEX(Product[Segment],MATCH(Sales_Data[[#This Row],[ProductID]],Product[ProductID],0))</f>
        <v>Productivity</v>
      </c>
      <c r="O1261">
        <f>INDEX(Product[ManufacturerID],MATCH(Sales_Data[[#This Row],[ProductID]],Product[ProductID],0))</f>
        <v>2</v>
      </c>
      <c r="P1261" s="5" t="str">
        <f>INDEX(Manufacturer[Manufacturer Name],MATCH(Sales_Data[[#This Row],[Manufacturer ID]],Manufacturer[ManufacturerID],0))</f>
        <v>Aliqui</v>
      </c>
      <c r="Q1261" s="5">
        <f>1/COUNTIFS(Sales_Data[Manufacturer Name],Sales_Data[[#This Row],[Manufacturer Name]])</f>
        <v>4.7169811320754715E-3</v>
      </c>
    </row>
    <row r="1262" spans="1:17" x14ac:dyDescent="0.25">
      <c r="A1262">
        <v>2238</v>
      </c>
      <c r="B1262" s="2">
        <v>42127</v>
      </c>
      <c r="C1262" s="2" t="str">
        <f>TEXT(Sales_Data[[#This Row],[Date]],"yyyy")</f>
        <v>2015</v>
      </c>
      <c r="D1262" s="2" t="str">
        <f>TEXT(Sales_Data[[#This Row],[Date]],"mmmm")</f>
        <v>May</v>
      </c>
      <c r="E1262" s="2" t="str">
        <f>TEXT(Sales_Data[[#This Row],[Date]],"dddd")</f>
        <v>Sunday</v>
      </c>
      <c r="F1262" t="s">
        <v>1212</v>
      </c>
      <c r="G1262">
        <v>1</v>
      </c>
      <c r="H1262" s="3">
        <v>1700.37</v>
      </c>
      <c r="I1262" t="s">
        <v>20</v>
      </c>
      <c r="J1262" t="str">
        <f>INDEX(Location[State],MATCH(Sales_Data[[#This Row],[Zip]],Location[Zip],0))</f>
        <v>Manitoba</v>
      </c>
      <c r="K1262" t="str">
        <f>INDEX(Product[Product Name],MATCH(Sales_Data[[#This Row],[ProductID]],Product[ProductID],0))</f>
        <v>Aliqui RP-35</v>
      </c>
      <c r="L1262">
        <f>1/COUNTIFS(Sales_Data[Product Name],Sales_Data[[#This Row],[Product Name]])</f>
        <v>0.5</v>
      </c>
      <c r="M1262" t="str">
        <f>INDEX(Product[Category],MATCH(Sales_Data[[#This Row],[ProductID]],Product[ProductID],0))</f>
        <v>Rural</v>
      </c>
      <c r="N1262" t="str">
        <f>INDEX(Product[Segment],MATCH(Sales_Data[[#This Row],[ProductID]],Product[ProductID],0))</f>
        <v>Productivity</v>
      </c>
      <c r="O1262">
        <f>INDEX(Product[ManufacturerID],MATCH(Sales_Data[[#This Row],[ProductID]],Product[ProductID],0))</f>
        <v>2</v>
      </c>
      <c r="P1262" s="5" t="str">
        <f>INDEX(Manufacturer[Manufacturer Name],MATCH(Sales_Data[[#This Row],[Manufacturer ID]],Manufacturer[ManufacturerID],0))</f>
        <v>Aliqui</v>
      </c>
      <c r="Q1262" s="5">
        <f>1/COUNTIFS(Sales_Data[Manufacturer Name],Sales_Data[[#This Row],[Manufacturer Name]])</f>
        <v>4.7169811320754715E-3</v>
      </c>
    </row>
    <row r="1263" spans="1:17" x14ac:dyDescent="0.25">
      <c r="A1263">
        <v>2238</v>
      </c>
      <c r="B1263" s="2">
        <v>42068</v>
      </c>
      <c r="C1263" s="2" t="str">
        <f>TEXT(Sales_Data[[#This Row],[Date]],"yyyy")</f>
        <v>2015</v>
      </c>
      <c r="D1263" s="2" t="str">
        <f>TEXT(Sales_Data[[#This Row],[Date]],"mmmm")</f>
        <v>March</v>
      </c>
      <c r="E1263" s="2" t="str">
        <f>TEXT(Sales_Data[[#This Row],[Date]],"dddd")</f>
        <v>Thursday</v>
      </c>
      <c r="F1263" t="s">
        <v>685</v>
      </c>
      <c r="G1263">
        <v>1</v>
      </c>
      <c r="H1263" s="3">
        <v>1637.37</v>
      </c>
      <c r="I1263" t="s">
        <v>20</v>
      </c>
      <c r="J1263" t="str">
        <f>INDEX(Location[State],MATCH(Sales_Data[[#This Row],[Zip]],Location[Zip],0))</f>
        <v>Ontario</v>
      </c>
      <c r="K1263" t="str">
        <f>INDEX(Product[Product Name],MATCH(Sales_Data[[#This Row],[ProductID]],Product[ProductID],0))</f>
        <v>Aliqui RP-35</v>
      </c>
      <c r="L1263">
        <f>1/COUNTIFS(Sales_Data[Product Name],Sales_Data[[#This Row],[Product Name]])</f>
        <v>0.5</v>
      </c>
      <c r="M1263" t="str">
        <f>INDEX(Product[Category],MATCH(Sales_Data[[#This Row],[ProductID]],Product[ProductID],0))</f>
        <v>Rural</v>
      </c>
      <c r="N1263" t="str">
        <f>INDEX(Product[Segment],MATCH(Sales_Data[[#This Row],[ProductID]],Product[ProductID],0))</f>
        <v>Productivity</v>
      </c>
      <c r="O1263">
        <f>INDEX(Product[ManufacturerID],MATCH(Sales_Data[[#This Row],[ProductID]],Product[ProductID],0))</f>
        <v>2</v>
      </c>
      <c r="P1263" s="5" t="str">
        <f>INDEX(Manufacturer[Manufacturer Name],MATCH(Sales_Data[[#This Row],[Manufacturer ID]],Manufacturer[ManufacturerID],0))</f>
        <v>Aliqui</v>
      </c>
      <c r="Q1263" s="5">
        <f>1/COUNTIFS(Sales_Data[Manufacturer Name],Sales_Data[[#This Row],[Manufacturer Name]])</f>
        <v>4.7169811320754715E-3</v>
      </c>
    </row>
    <row r="1264" spans="1:17" x14ac:dyDescent="0.25">
      <c r="A1264">
        <v>2239</v>
      </c>
      <c r="B1264" s="2">
        <v>42127</v>
      </c>
      <c r="C1264" s="2" t="str">
        <f>TEXT(Sales_Data[[#This Row],[Date]],"yyyy")</f>
        <v>2015</v>
      </c>
      <c r="D1264" s="2" t="str">
        <f>TEXT(Sales_Data[[#This Row],[Date]],"mmmm")</f>
        <v>May</v>
      </c>
      <c r="E1264" s="2" t="str">
        <f>TEXT(Sales_Data[[#This Row],[Date]],"dddd")</f>
        <v>Sunday</v>
      </c>
      <c r="F1264" t="s">
        <v>1212</v>
      </c>
      <c r="G1264">
        <v>1</v>
      </c>
      <c r="H1264" s="3">
        <v>1700.37</v>
      </c>
      <c r="I1264" t="s">
        <v>20</v>
      </c>
      <c r="J1264" t="str">
        <f>INDEX(Location[State],MATCH(Sales_Data[[#This Row],[Zip]],Location[Zip],0))</f>
        <v>Manitoba</v>
      </c>
      <c r="K1264" t="str">
        <f>INDEX(Product[Product Name],MATCH(Sales_Data[[#This Row],[ProductID]],Product[ProductID],0))</f>
        <v>Aliqui RP-36</v>
      </c>
      <c r="L1264">
        <f>1/COUNTIFS(Sales_Data[Product Name],Sales_Data[[#This Row],[Product Name]])</f>
        <v>0.5</v>
      </c>
      <c r="M1264" t="str">
        <f>INDEX(Product[Category],MATCH(Sales_Data[[#This Row],[ProductID]],Product[ProductID],0))</f>
        <v>Rural</v>
      </c>
      <c r="N1264" t="str">
        <f>INDEX(Product[Segment],MATCH(Sales_Data[[#This Row],[ProductID]],Product[ProductID],0))</f>
        <v>Productivity</v>
      </c>
      <c r="O1264">
        <f>INDEX(Product[ManufacturerID],MATCH(Sales_Data[[#This Row],[ProductID]],Product[ProductID],0))</f>
        <v>2</v>
      </c>
      <c r="P1264" s="5" t="str">
        <f>INDEX(Manufacturer[Manufacturer Name],MATCH(Sales_Data[[#This Row],[Manufacturer ID]],Manufacturer[ManufacturerID],0))</f>
        <v>Aliqui</v>
      </c>
      <c r="Q1264" s="5">
        <f>1/COUNTIFS(Sales_Data[Manufacturer Name],Sales_Data[[#This Row],[Manufacturer Name]])</f>
        <v>4.7169811320754715E-3</v>
      </c>
    </row>
    <row r="1265" spans="1:17" x14ac:dyDescent="0.25">
      <c r="A1265">
        <v>2239</v>
      </c>
      <c r="B1265" s="2">
        <v>42068</v>
      </c>
      <c r="C1265" s="2" t="str">
        <f>TEXT(Sales_Data[[#This Row],[Date]],"yyyy")</f>
        <v>2015</v>
      </c>
      <c r="D1265" s="2" t="str">
        <f>TEXT(Sales_Data[[#This Row],[Date]],"mmmm")</f>
        <v>March</v>
      </c>
      <c r="E1265" s="2" t="str">
        <f>TEXT(Sales_Data[[#This Row],[Date]],"dddd")</f>
        <v>Thursday</v>
      </c>
      <c r="F1265" t="s">
        <v>685</v>
      </c>
      <c r="G1265">
        <v>1</v>
      </c>
      <c r="H1265" s="3">
        <v>1637.37</v>
      </c>
      <c r="I1265" t="s">
        <v>20</v>
      </c>
      <c r="J1265" t="str">
        <f>INDEX(Location[State],MATCH(Sales_Data[[#This Row],[Zip]],Location[Zip],0))</f>
        <v>Ontario</v>
      </c>
      <c r="K1265" t="str">
        <f>INDEX(Product[Product Name],MATCH(Sales_Data[[#This Row],[ProductID]],Product[ProductID],0))</f>
        <v>Aliqui RP-36</v>
      </c>
      <c r="L1265">
        <f>1/COUNTIFS(Sales_Data[Product Name],Sales_Data[[#This Row],[Product Name]])</f>
        <v>0.5</v>
      </c>
      <c r="M1265" t="str">
        <f>INDEX(Product[Category],MATCH(Sales_Data[[#This Row],[ProductID]],Product[ProductID],0))</f>
        <v>Rural</v>
      </c>
      <c r="N1265" t="str">
        <f>INDEX(Product[Segment],MATCH(Sales_Data[[#This Row],[ProductID]],Product[ProductID],0))</f>
        <v>Productivity</v>
      </c>
      <c r="O1265">
        <f>INDEX(Product[ManufacturerID],MATCH(Sales_Data[[#This Row],[ProductID]],Product[ProductID],0))</f>
        <v>2</v>
      </c>
      <c r="P1265" s="5" t="str">
        <f>INDEX(Manufacturer[Manufacturer Name],MATCH(Sales_Data[[#This Row],[Manufacturer ID]],Manufacturer[ManufacturerID],0))</f>
        <v>Aliqui</v>
      </c>
      <c r="Q1265" s="5">
        <f>1/COUNTIFS(Sales_Data[Manufacturer Name],Sales_Data[[#This Row],[Manufacturer Name]])</f>
        <v>4.7169811320754715E-3</v>
      </c>
    </row>
    <row r="1266" spans="1:17" x14ac:dyDescent="0.25">
      <c r="A1266">
        <v>2240</v>
      </c>
      <c r="B1266" s="2">
        <v>42152</v>
      </c>
      <c r="C1266" s="2" t="str">
        <f>TEXT(Sales_Data[[#This Row],[Date]],"yyyy")</f>
        <v>2015</v>
      </c>
      <c r="D1266" s="2" t="str">
        <f>TEXT(Sales_Data[[#This Row],[Date]],"mmmm")</f>
        <v>May</v>
      </c>
      <c r="E1266" s="2" t="str">
        <f>TEXT(Sales_Data[[#This Row],[Date]],"dddd")</f>
        <v>Thursday</v>
      </c>
      <c r="F1266" t="s">
        <v>953</v>
      </c>
      <c r="G1266">
        <v>1</v>
      </c>
      <c r="H1266" s="3">
        <v>1070.3699999999999</v>
      </c>
      <c r="I1266" t="s">
        <v>20</v>
      </c>
      <c r="J1266" t="str">
        <f>INDEX(Location[State],MATCH(Sales_Data[[#This Row],[Zip]],Location[Zip],0))</f>
        <v>Ontario</v>
      </c>
      <c r="K1266" t="str">
        <f>INDEX(Product[Product Name],MATCH(Sales_Data[[#This Row],[ProductID]],Product[ProductID],0))</f>
        <v>Aliqui RP-37</v>
      </c>
      <c r="L1266">
        <f>1/COUNTIFS(Sales_Data[Product Name],Sales_Data[[#This Row],[Product Name]])</f>
        <v>1</v>
      </c>
      <c r="M1266" t="str">
        <f>INDEX(Product[Category],MATCH(Sales_Data[[#This Row],[ProductID]],Product[ProductID],0))</f>
        <v>Rural</v>
      </c>
      <c r="N1266" t="str">
        <f>INDEX(Product[Segment],MATCH(Sales_Data[[#This Row],[ProductID]],Product[ProductID],0))</f>
        <v>Productivity</v>
      </c>
      <c r="O1266">
        <f>INDEX(Product[ManufacturerID],MATCH(Sales_Data[[#This Row],[ProductID]],Product[ProductID],0))</f>
        <v>2</v>
      </c>
      <c r="P1266" s="5" t="str">
        <f>INDEX(Manufacturer[Manufacturer Name],MATCH(Sales_Data[[#This Row],[Manufacturer ID]],Manufacturer[ManufacturerID],0))</f>
        <v>Aliqui</v>
      </c>
      <c r="Q1266" s="5">
        <f>1/COUNTIFS(Sales_Data[Manufacturer Name],Sales_Data[[#This Row],[Manufacturer Name]])</f>
        <v>4.7169811320754715E-3</v>
      </c>
    </row>
    <row r="1267" spans="1:17" x14ac:dyDescent="0.25">
      <c r="A1267">
        <v>2241</v>
      </c>
      <c r="B1267" s="2">
        <v>42152</v>
      </c>
      <c r="C1267" s="2" t="str">
        <f>TEXT(Sales_Data[[#This Row],[Date]],"yyyy")</f>
        <v>2015</v>
      </c>
      <c r="D1267" s="2" t="str">
        <f>TEXT(Sales_Data[[#This Row],[Date]],"mmmm")</f>
        <v>May</v>
      </c>
      <c r="E1267" s="2" t="str">
        <f>TEXT(Sales_Data[[#This Row],[Date]],"dddd")</f>
        <v>Thursday</v>
      </c>
      <c r="F1267" t="s">
        <v>953</v>
      </c>
      <c r="G1267">
        <v>1</v>
      </c>
      <c r="H1267" s="3">
        <v>1070.3699999999999</v>
      </c>
      <c r="I1267" t="s">
        <v>20</v>
      </c>
      <c r="J1267" t="str">
        <f>INDEX(Location[State],MATCH(Sales_Data[[#This Row],[Zip]],Location[Zip],0))</f>
        <v>Ontario</v>
      </c>
      <c r="K1267" t="str">
        <f>INDEX(Product[Product Name],MATCH(Sales_Data[[#This Row],[ProductID]],Product[ProductID],0))</f>
        <v>Aliqui RP-38</v>
      </c>
      <c r="L1267">
        <f>1/COUNTIFS(Sales_Data[Product Name],Sales_Data[[#This Row],[Product Name]])</f>
        <v>1</v>
      </c>
      <c r="M1267" t="str">
        <f>INDEX(Product[Category],MATCH(Sales_Data[[#This Row],[ProductID]],Product[ProductID],0))</f>
        <v>Rural</v>
      </c>
      <c r="N1267" t="str">
        <f>INDEX(Product[Segment],MATCH(Sales_Data[[#This Row],[ProductID]],Product[ProductID],0))</f>
        <v>Productivity</v>
      </c>
      <c r="O1267">
        <f>INDEX(Product[ManufacturerID],MATCH(Sales_Data[[#This Row],[ProductID]],Product[ProductID],0))</f>
        <v>2</v>
      </c>
      <c r="P1267" s="5" t="str">
        <f>INDEX(Manufacturer[Manufacturer Name],MATCH(Sales_Data[[#This Row],[Manufacturer ID]],Manufacturer[ManufacturerID],0))</f>
        <v>Aliqui</v>
      </c>
      <c r="Q1267" s="5">
        <f>1/COUNTIFS(Sales_Data[Manufacturer Name],Sales_Data[[#This Row],[Manufacturer Name]])</f>
        <v>4.7169811320754715E-3</v>
      </c>
    </row>
    <row r="1268" spans="1:17" x14ac:dyDescent="0.25">
      <c r="A1268">
        <v>2262</v>
      </c>
      <c r="B1268" s="2">
        <v>42089</v>
      </c>
      <c r="C1268" s="2" t="str">
        <f>TEXT(Sales_Data[[#This Row],[Date]],"yyyy")</f>
        <v>2015</v>
      </c>
      <c r="D1268" s="2" t="str">
        <f>TEXT(Sales_Data[[#This Row],[Date]],"mmmm")</f>
        <v>March</v>
      </c>
      <c r="E1268" s="2" t="str">
        <f>TEXT(Sales_Data[[#This Row],[Date]],"dddd")</f>
        <v>Thursday</v>
      </c>
      <c r="F1268" t="s">
        <v>1413</v>
      </c>
      <c r="G1268">
        <v>1</v>
      </c>
      <c r="H1268" s="3">
        <v>4220.37</v>
      </c>
      <c r="I1268" t="s">
        <v>20</v>
      </c>
      <c r="J1268" t="str">
        <f>INDEX(Location[State],MATCH(Sales_Data[[#This Row],[Zip]],Location[Zip],0))</f>
        <v>Alberta</v>
      </c>
      <c r="K1268" t="str">
        <f>INDEX(Product[Product Name],MATCH(Sales_Data[[#This Row],[ProductID]],Product[ProductID],0))</f>
        <v>Aliqui RP-59</v>
      </c>
      <c r="L1268">
        <f>1/COUNTIFS(Sales_Data[Product Name],Sales_Data[[#This Row],[Product Name]])</f>
        <v>1</v>
      </c>
      <c r="M1268" t="str">
        <f>INDEX(Product[Category],MATCH(Sales_Data[[#This Row],[ProductID]],Product[ProductID],0))</f>
        <v>Rural</v>
      </c>
      <c r="N1268" t="str">
        <f>INDEX(Product[Segment],MATCH(Sales_Data[[#This Row],[ProductID]],Product[ProductID],0))</f>
        <v>Productivity</v>
      </c>
      <c r="O1268">
        <f>INDEX(Product[ManufacturerID],MATCH(Sales_Data[[#This Row],[ProductID]],Product[ProductID],0))</f>
        <v>2</v>
      </c>
      <c r="P1268" s="5" t="str">
        <f>INDEX(Manufacturer[Manufacturer Name],MATCH(Sales_Data[[#This Row],[Manufacturer ID]],Manufacturer[ManufacturerID],0))</f>
        <v>Aliqui</v>
      </c>
      <c r="Q1268" s="5">
        <f>1/COUNTIFS(Sales_Data[Manufacturer Name],Sales_Data[[#This Row],[Manufacturer Name]])</f>
        <v>4.7169811320754715E-3</v>
      </c>
    </row>
    <row r="1269" spans="1:17" x14ac:dyDescent="0.25">
      <c r="A1269">
        <v>2263</v>
      </c>
      <c r="B1269" s="2">
        <v>42089</v>
      </c>
      <c r="C1269" s="2" t="str">
        <f>TEXT(Sales_Data[[#This Row],[Date]],"yyyy")</f>
        <v>2015</v>
      </c>
      <c r="D1269" s="2" t="str">
        <f>TEXT(Sales_Data[[#This Row],[Date]],"mmmm")</f>
        <v>March</v>
      </c>
      <c r="E1269" s="2" t="str">
        <f>TEXT(Sales_Data[[#This Row],[Date]],"dddd")</f>
        <v>Thursday</v>
      </c>
      <c r="F1269" t="s">
        <v>1413</v>
      </c>
      <c r="G1269">
        <v>1</v>
      </c>
      <c r="H1269" s="3">
        <v>4220.37</v>
      </c>
      <c r="I1269" t="s">
        <v>20</v>
      </c>
      <c r="J1269" t="str">
        <f>INDEX(Location[State],MATCH(Sales_Data[[#This Row],[Zip]],Location[Zip],0))</f>
        <v>Alberta</v>
      </c>
      <c r="K1269" t="str">
        <f>INDEX(Product[Product Name],MATCH(Sales_Data[[#This Row],[ProductID]],Product[ProductID],0))</f>
        <v>Aliqui RP-60</v>
      </c>
      <c r="L1269">
        <f>1/COUNTIFS(Sales_Data[Product Name],Sales_Data[[#This Row],[Product Name]])</f>
        <v>1</v>
      </c>
      <c r="M1269" t="str">
        <f>INDEX(Product[Category],MATCH(Sales_Data[[#This Row],[ProductID]],Product[ProductID],0))</f>
        <v>Rural</v>
      </c>
      <c r="N1269" t="str">
        <f>INDEX(Product[Segment],MATCH(Sales_Data[[#This Row],[ProductID]],Product[ProductID],0))</f>
        <v>Productivity</v>
      </c>
      <c r="O1269">
        <f>INDEX(Product[ManufacturerID],MATCH(Sales_Data[[#This Row],[ProductID]],Product[ProductID],0))</f>
        <v>2</v>
      </c>
      <c r="P1269" s="5" t="str">
        <f>INDEX(Manufacturer[Manufacturer Name],MATCH(Sales_Data[[#This Row],[Manufacturer ID]],Manufacturer[ManufacturerID],0))</f>
        <v>Aliqui</v>
      </c>
      <c r="Q1269" s="5">
        <f>1/COUNTIFS(Sales_Data[Manufacturer Name],Sales_Data[[#This Row],[Manufacturer Name]])</f>
        <v>4.7169811320754715E-3</v>
      </c>
    </row>
    <row r="1270" spans="1:17" x14ac:dyDescent="0.25">
      <c r="A1270">
        <v>2269</v>
      </c>
      <c r="B1270" s="2">
        <v>42058</v>
      </c>
      <c r="C1270" s="2" t="str">
        <f>TEXT(Sales_Data[[#This Row],[Date]],"yyyy")</f>
        <v>2015</v>
      </c>
      <c r="D1270" s="2" t="str">
        <f>TEXT(Sales_Data[[#This Row],[Date]],"mmmm")</f>
        <v>February</v>
      </c>
      <c r="E1270" s="2" t="str">
        <f>TEXT(Sales_Data[[#This Row],[Date]],"dddd")</f>
        <v>Monday</v>
      </c>
      <c r="F1270" t="s">
        <v>1564</v>
      </c>
      <c r="G1270">
        <v>1</v>
      </c>
      <c r="H1270" s="3">
        <v>3936.87</v>
      </c>
      <c r="I1270" t="s">
        <v>20</v>
      </c>
      <c r="J1270" t="str">
        <f>INDEX(Location[State],MATCH(Sales_Data[[#This Row],[Zip]],Location[Zip],0))</f>
        <v>British Columbia</v>
      </c>
      <c r="K1270" t="str">
        <f>INDEX(Product[Product Name],MATCH(Sales_Data[[#This Row],[ProductID]],Product[ProductID],0))</f>
        <v>Aliqui RS-02</v>
      </c>
      <c r="L1270">
        <f>1/COUNTIFS(Sales_Data[Product Name],Sales_Data[[#This Row],[Product Name]])</f>
        <v>0.14285714285714285</v>
      </c>
      <c r="M1270" t="str">
        <f>INDEX(Product[Category],MATCH(Sales_Data[[#This Row],[ProductID]],Product[ProductID],0))</f>
        <v>Rural</v>
      </c>
      <c r="N1270" t="str">
        <f>INDEX(Product[Segment],MATCH(Sales_Data[[#This Row],[ProductID]],Product[ProductID],0))</f>
        <v>Select</v>
      </c>
      <c r="O1270">
        <f>INDEX(Product[ManufacturerID],MATCH(Sales_Data[[#This Row],[ProductID]],Product[ProductID],0))</f>
        <v>2</v>
      </c>
      <c r="P1270" s="5" t="str">
        <f>INDEX(Manufacturer[Manufacturer Name],MATCH(Sales_Data[[#This Row],[Manufacturer ID]],Manufacturer[ManufacturerID],0))</f>
        <v>Aliqui</v>
      </c>
      <c r="Q1270" s="5">
        <f>1/COUNTIFS(Sales_Data[Manufacturer Name],Sales_Data[[#This Row],[Manufacturer Name]])</f>
        <v>4.7169811320754715E-3</v>
      </c>
    </row>
    <row r="1271" spans="1:17" x14ac:dyDescent="0.25">
      <c r="A1271">
        <v>2269</v>
      </c>
      <c r="B1271" s="2">
        <v>42061</v>
      </c>
      <c r="C1271" s="2" t="str">
        <f>TEXT(Sales_Data[[#This Row],[Date]],"yyyy")</f>
        <v>2015</v>
      </c>
      <c r="D1271" s="2" t="str">
        <f>TEXT(Sales_Data[[#This Row],[Date]],"mmmm")</f>
        <v>February</v>
      </c>
      <c r="E1271" s="2" t="str">
        <f>TEXT(Sales_Data[[#This Row],[Date]],"dddd")</f>
        <v>Thursday</v>
      </c>
      <c r="F1271" t="s">
        <v>1567</v>
      </c>
      <c r="G1271">
        <v>1</v>
      </c>
      <c r="H1271" s="3">
        <v>4188.87</v>
      </c>
      <c r="I1271" t="s">
        <v>20</v>
      </c>
      <c r="J1271" t="str">
        <f>INDEX(Location[State],MATCH(Sales_Data[[#This Row],[Zip]],Location[Zip],0))</f>
        <v>British Columbia</v>
      </c>
      <c r="K1271" t="str">
        <f>INDEX(Product[Product Name],MATCH(Sales_Data[[#This Row],[ProductID]],Product[ProductID],0))</f>
        <v>Aliqui RS-02</v>
      </c>
      <c r="L1271">
        <f>1/COUNTIFS(Sales_Data[Product Name],Sales_Data[[#This Row],[Product Name]])</f>
        <v>0.14285714285714285</v>
      </c>
      <c r="M1271" t="str">
        <f>INDEX(Product[Category],MATCH(Sales_Data[[#This Row],[ProductID]],Product[ProductID],0))</f>
        <v>Rural</v>
      </c>
      <c r="N1271" t="str">
        <f>INDEX(Product[Segment],MATCH(Sales_Data[[#This Row],[ProductID]],Product[ProductID],0))</f>
        <v>Select</v>
      </c>
      <c r="O1271">
        <f>INDEX(Product[ManufacturerID],MATCH(Sales_Data[[#This Row],[ProductID]],Product[ProductID],0))</f>
        <v>2</v>
      </c>
      <c r="P1271" s="5" t="str">
        <f>INDEX(Manufacturer[Manufacturer Name],MATCH(Sales_Data[[#This Row],[Manufacturer ID]],Manufacturer[ManufacturerID],0))</f>
        <v>Aliqui</v>
      </c>
      <c r="Q1271" s="5">
        <f>1/COUNTIFS(Sales_Data[Manufacturer Name],Sales_Data[[#This Row],[Manufacturer Name]])</f>
        <v>4.7169811320754715E-3</v>
      </c>
    </row>
    <row r="1272" spans="1:17" x14ac:dyDescent="0.25">
      <c r="A1272">
        <v>2269</v>
      </c>
      <c r="B1272" s="2">
        <v>42123</v>
      </c>
      <c r="C1272" s="2" t="str">
        <f>TEXT(Sales_Data[[#This Row],[Date]],"yyyy")</f>
        <v>2015</v>
      </c>
      <c r="D1272" s="2" t="str">
        <f>TEXT(Sales_Data[[#This Row],[Date]],"mmmm")</f>
        <v>April</v>
      </c>
      <c r="E1272" s="2" t="str">
        <f>TEXT(Sales_Data[[#This Row],[Date]],"dddd")</f>
        <v>Wednesday</v>
      </c>
      <c r="F1272" t="s">
        <v>1352</v>
      </c>
      <c r="G1272">
        <v>1</v>
      </c>
      <c r="H1272" s="3">
        <v>3936.87</v>
      </c>
      <c r="I1272" t="s">
        <v>20</v>
      </c>
      <c r="J1272" t="str">
        <f>INDEX(Location[State],MATCH(Sales_Data[[#This Row],[Zip]],Location[Zip],0))</f>
        <v>Alberta</v>
      </c>
      <c r="K1272" t="str">
        <f>INDEX(Product[Product Name],MATCH(Sales_Data[[#This Row],[ProductID]],Product[ProductID],0))</f>
        <v>Aliqui RS-02</v>
      </c>
      <c r="L1272">
        <f>1/COUNTIFS(Sales_Data[Product Name],Sales_Data[[#This Row],[Product Name]])</f>
        <v>0.14285714285714285</v>
      </c>
      <c r="M1272" t="str">
        <f>INDEX(Product[Category],MATCH(Sales_Data[[#This Row],[ProductID]],Product[ProductID],0))</f>
        <v>Rural</v>
      </c>
      <c r="N1272" t="str">
        <f>INDEX(Product[Segment],MATCH(Sales_Data[[#This Row],[ProductID]],Product[ProductID],0))</f>
        <v>Select</v>
      </c>
      <c r="O1272">
        <f>INDEX(Product[ManufacturerID],MATCH(Sales_Data[[#This Row],[ProductID]],Product[ProductID],0))</f>
        <v>2</v>
      </c>
      <c r="P1272" s="5" t="str">
        <f>INDEX(Manufacturer[Manufacturer Name],MATCH(Sales_Data[[#This Row],[Manufacturer ID]],Manufacturer[ManufacturerID],0))</f>
        <v>Aliqui</v>
      </c>
      <c r="Q1272" s="5">
        <f>1/COUNTIFS(Sales_Data[Manufacturer Name],Sales_Data[[#This Row],[Manufacturer Name]])</f>
        <v>4.7169811320754715E-3</v>
      </c>
    </row>
    <row r="1273" spans="1:17" x14ac:dyDescent="0.25">
      <c r="A1273">
        <v>2269</v>
      </c>
      <c r="B1273" s="2">
        <v>42085</v>
      </c>
      <c r="C1273" s="2" t="str">
        <f>TEXT(Sales_Data[[#This Row],[Date]],"yyyy")</f>
        <v>2015</v>
      </c>
      <c r="D1273" s="2" t="str">
        <f>TEXT(Sales_Data[[#This Row],[Date]],"mmmm")</f>
        <v>March</v>
      </c>
      <c r="E1273" s="2" t="str">
        <f>TEXT(Sales_Data[[#This Row],[Date]],"dddd")</f>
        <v>Sunday</v>
      </c>
      <c r="F1273" t="s">
        <v>1401</v>
      </c>
      <c r="G1273">
        <v>1</v>
      </c>
      <c r="H1273" s="3">
        <v>4403.7</v>
      </c>
      <c r="I1273" t="s">
        <v>20</v>
      </c>
      <c r="J1273" t="str">
        <f>INDEX(Location[State],MATCH(Sales_Data[[#This Row],[Zip]],Location[Zip],0))</f>
        <v>Alberta</v>
      </c>
      <c r="K1273" t="str">
        <f>INDEX(Product[Product Name],MATCH(Sales_Data[[#This Row],[ProductID]],Product[ProductID],0))</f>
        <v>Aliqui RS-02</v>
      </c>
      <c r="L1273">
        <f>1/COUNTIFS(Sales_Data[Product Name],Sales_Data[[#This Row],[Product Name]])</f>
        <v>0.14285714285714285</v>
      </c>
      <c r="M1273" t="str">
        <f>INDEX(Product[Category],MATCH(Sales_Data[[#This Row],[ProductID]],Product[ProductID],0))</f>
        <v>Rural</v>
      </c>
      <c r="N1273" t="str">
        <f>INDEX(Product[Segment],MATCH(Sales_Data[[#This Row],[ProductID]],Product[ProductID],0))</f>
        <v>Select</v>
      </c>
      <c r="O1273">
        <f>INDEX(Product[ManufacturerID],MATCH(Sales_Data[[#This Row],[ProductID]],Product[ProductID],0))</f>
        <v>2</v>
      </c>
      <c r="P1273" s="5" t="str">
        <f>INDEX(Manufacturer[Manufacturer Name],MATCH(Sales_Data[[#This Row],[Manufacturer ID]],Manufacturer[ManufacturerID],0))</f>
        <v>Aliqui</v>
      </c>
      <c r="Q1273" s="5">
        <f>1/COUNTIFS(Sales_Data[Manufacturer Name],Sales_Data[[#This Row],[Manufacturer Name]])</f>
        <v>4.7169811320754715E-3</v>
      </c>
    </row>
    <row r="1274" spans="1:17" x14ac:dyDescent="0.25">
      <c r="A1274">
        <v>2269</v>
      </c>
      <c r="B1274" s="2">
        <v>42167</v>
      </c>
      <c r="C1274" s="2" t="str">
        <f>TEXT(Sales_Data[[#This Row],[Date]],"yyyy")</f>
        <v>2015</v>
      </c>
      <c r="D1274" s="2" t="str">
        <f>TEXT(Sales_Data[[#This Row],[Date]],"mmmm")</f>
        <v>June</v>
      </c>
      <c r="E1274" s="2" t="str">
        <f>TEXT(Sales_Data[[#This Row],[Date]],"dddd")</f>
        <v>Friday</v>
      </c>
      <c r="F1274" t="s">
        <v>1345</v>
      </c>
      <c r="G1274">
        <v>1</v>
      </c>
      <c r="H1274" s="3">
        <v>4466.7</v>
      </c>
      <c r="I1274" t="s">
        <v>20</v>
      </c>
      <c r="J1274" t="str">
        <f>INDEX(Location[State],MATCH(Sales_Data[[#This Row],[Zip]],Location[Zip],0))</f>
        <v>Alberta</v>
      </c>
      <c r="K1274" t="str">
        <f>INDEX(Product[Product Name],MATCH(Sales_Data[[#This Row],[ProductID]],Product[ProductID],0))</f>
        <v>Aliqui RS-02</v>
      </c>
      <c r="L1274">
        <f>1/COUNTIFS(Sales_Data[Product Name],Sales_Data[[#This Row],[Product Name]])</f>
        <v>0.14285714285714285</v>
      </c>
      <c r="M1274" t="str">
        <f>INDEX(Product[Category],MATCH(Sales_Data[[#This Row],[ProductID]],Product[ProductID],0))</f>
        <v>Rural</v>
      </c>
      <c r="N1274" t="str">
        <f>INDEX(Product[Segment],MATCH(Sales_Data[[#This Row],[ProductID]],Product[ProductID],0))</f>
        <v>Select</v>
      </c>
      <c r="O1274">
        <f>INDEX(Product[ManufacturerID],MATCH(Sales_Data[[#This Row],[ProductID]],Product[ProductID],0))</f>
        <v>2</v>
      </c>
      <c r="P1274" s="5" t="str">
        <f>INDEX(Manufacturer[Manufacturer Name],MATCH(Sales_Data[[#This Row],[Manufacturer ID]],Manufacturer[ManufacturerID],0))</f>
        <v>Aliqui</v>
      </c>
      <c r="Q1274" s="5">
        <f>1/COUNTIFS(Sales_Data[Manufacturer Name],Sales_Data[[#This Row],[Manufacturer Name]])</f>
        <v>4.7169811320754715E-3</v>
      </c>
    </row>
    <row r="1275" spans="1:17" x14ac:dyDescent="0.25">
      <c r="A1275">
        <v>2269</v>
      </c>
      <c r="B1275" s="2">
        <v>42165</v>
      </c>
      <c r="C1275" s="2" t="str">
        <f>TEXT(Sales_Data[[#This Row],[Date]],"yyyy")</f>
        <v>2015</v>
      </c>
      <c r="D1275" s="2" t="str">
        <f>TEXT(Sales_Data[[#This Row],[Date]],"mmmm")</f>
        <v>June</v>
      </c>
      <c r="E1275" s="2" t="str">
        <f>TEXT(Sales_Data[[#This Row],[Date]],"dddd")</f>
        <v>Wednesday</v>
      </c>
      <c r="F1275" t="s">
        <v>1216</v>
      </c>
      <c r="G1275">
        <v>1</v>
      </c>
      <c r="H1275" s="3">
        <v>4188.87</v>
      </c>
      <c r="I1275" t="s">
        <v>20</v>
      </c>
      <c r="J1275" t="str">
        <f>INDEX(Location[State],MATCH(Sales_Data[[#This Row],[Zip]],Location[Zip],0))</f>
        <v>Manitoba</v>
      </c>
      <c r="K1275" t="str">
        <f>INDEX(Product[Product Name],MATCH(Sales_Data[[#This Row],[ProductID]],Product[ProductID],0))</f>
        <v>Aliqui RS-02</v>
      </c>
      <c r="L1275">
        <f>1/COUNTIFS(Sales_Data[Product Name],Sales_Data[[#This Row],[Product Name]])</f>
        <v>0.14285714285714285</v>
      </c>
      <c r="M1275" t="str">
        <f>INDEX(Product[Category],MATCH(Sales_Data[[#This Row],[ProductID]],Product[ProductID],0))</f>
        <v>Rural</v>
      </c>
      <c r="N1275" t="str">
        <f>INDEX(Product[Segment],MATCH(Sales_Data[[#This Row],[ProductID]],Product[ProductID],0))</f>
        <v>Select</v>
      </c>
      <c r="O1275">
        <f>INDEX(Product[ManufacturerID],MATCH(Sales_Data[[#This Row],[ProductID]],Product[ProductID],0))</f>
        <v>2</v>
      </c>
      <c r="P1275" s="5" t="str">
        <f>INDEX(Manufacturer[Manufacturer Name],MATCH(Sales_Data[[#This Row],[Manufacturer ID]],Manufacturer[ManufacturerID],0))</f>
        <v>Aliqui</v>
      </c>
      <c r="Q1275" s="5">
        <f>1/COUNTIFS(Sales_Data[Manufacturer Name],Sales_Data[[#This Row],[Manufacturer Name]])</f>
        <v>4.7169811320754715E-3</v>
      </c>
    </row>
    <row r="1276" spans="1:17" x14ac:dyDescent="0.25">
      <c r="A1276">
        <v>2269</v>
      </c>
      <c r="B1276" s="2">
        <v>42173</v>
      </c>
      <c r="C1276" s="2" t="str">
        <f>TEXT(Sales_Data[[#This Row],[Date]],"yyyy")</f>
        <v>2015</v>
      </c>
      <c r="D1276" s="2" t="str">
        <f>TEXT(Sales_Data[[#This Row],[Date]],"mmmm")</f>
        <v>June</v>
      </c>
      <c r="E1276" s="2" t="str">
        <f>TEXT(Sales_Data[[#This Row],[Date]],"dddd")</f>
        <v>Thursday</v>
      </c>
      <c r="F1276" t="s">
        <v>1230</v>
      </c>
      <c r="G1276">
        <v>1</v>
      </c>
      <c r="H1276" s="3">
        <v>4466.7</v>
      </c>
      <c r="I1276" t="s">
        <v>20</v>
      </c>
      <c r="J1276" t="str">
        <f>INDEX(Location[State],MATCH(Sales_Data[[#This Row],[Zip]],Location[Zip],0))</f>
        <v>Manitoba</v>
      </c>
      <c r="K1276" t="str">
        <f>INDEX(Product[Product Name],MATCH(Sales_Data[[#This Row],[ProductID]],Product[ProductID],0))</f>
        <v>Aliqui RS-02</v>
      </c>
      <c r="L1276">
        <f>1/COUNTIFS(Sales_Data[Product Name],Sales_Data[[#This Row],[Product Name]])</f>
        <v>0.14285714285714285</v>
      </c>
      <c r="M1276" t="str">
        <f>INDEX(Product[Category],MATCH(Sales_Data[[#This Row],[ProductID]],Product[ProductID],0))</f>
        <v>Rural</v>
      </c>
      <c r="N1276" t="str">
        <f>INDEX(Product[Segment],MATCH(Sales_Data[[#This Row],[ProductID]],Product[ProductID],0))</f>
        <v>Select</v>
      </c>
      <c r="O1276">
        <f>INDEX(Product[ManufacturerID],MATCH(Sales_Data[[#This Row],[ProductID]],Product[ProductID],0))</f>
        <v>2</v>
      </c>
      <c r="P1276" s="5" t="str">
        <f>INDEX(Manufacturer[Manufacturer Name],MATCH(Sales_Data[[#This Row],[Manufacturer ID]],Manufacturer[ManufacturerID],0))</f>
        <v>Aliqui</v>
      </c>
      <c r="Q1276" s="5">
        <f>1/COUNTIFS(Sales_Data[Manufacturer Name],Sales_Data[[#This Row],[Manufacturer Name]])</f>
        <v>4.7169811320754715E-3</v>
      </c>
    </row>
    <row r="1277" spans="1:17" x14ac:dyDescent="0.25">
      <c r="A1277">
        <v>2275</v>
      </c>
      <c r="B1277" s="2">
        <v>42153</v>
      </c>
      <c r="C1277" s="2" t="str">
        <f>TEXT(Sales_Data[[#This Row],[Date]],"yyyy")</f>
        <v>2015</v>
      </c>
      <c r="D1277" s="2" t="str">
        <f>TEXT(Sales_Data[[#This Row],[Date]],"mmmm")</f>
        <v>May</v>
      </c>
      <c r="E1277" s="2" t="str">
        <f>TEXT(Sales_Data[[#This Row],[Date]],"dddd")</f>
        <v>Friday</v>
      </c>
      <c r="F1277" t="s">
        <v>992</v>
      </c>
      <c r="G1277">
        <v>1</v>
      </c>
      <c r="H1277" s="3">
        <v>4724.37</v>
      </c>
      <c r="I1277" t="s">
        <v>20</v>
      </c>
      <c r="J1277" t="str">
        <f>INDEX(Location[State],MATCH(Sales_Data[[#This Row],[Zip]],Location[Zip],0))</f>
        <v>Ontario</v>
      </c>
      <c r="K1277" t="str">
        <f>INDEX(Product[Product Name],MATCH(Sales_Data[[#This Row],[ProductID]],Product[ProductID],0))</f>
        <v>Aliqui RS-08</v>
      </c>
      <c r="L1277">
        <f>1/COUNTIFS(Sales_Data[Product Name],Sales_Data[[#This Row],[Product Name]])</f>
        <v>0.1</v>
      </c>
      <c r="M1277" t="str">
        <f>INDEX(Product[Category],MATCH(Sales_Data[[#This Row],[ProductID]],Product[ProductID],0))</f>
        <v>Rural</v>
      </c>
      <c r="N1277" t="str">
        <f>INDEX(Product[Segment],MATCH(Sales_Data[[#This Row],[ProductID]],Product[ProductID],0))</f>
        <v>Select</v>
      </c>
      <c r="O1277">
        <f>INDEX(Product[ManufacturerID],MATCH(Sales_Data[[#This Row],[ProductID]],Product[ProductID],0))</f>
        <v>2</v>
      </c>
      <c r="P1277" s="5" t="str">
        <f>INDEX(Manufacturer[Manufacturer Name],MATCH(Sales_Data[[#This Row],[Manufacturer ID]],Manufacturer[ManufacturerID],0))</f>
        <v>Aliqui</v>
      </c>
      <c r="Q1277" s="5">
        <f>1/COUNTIFS(Sales_Data[Manufacturer Name],Sales_Data[[#This Row],[Manufacturer Name]])</f>
        <v>4.7169811320754715E-3</v>
      </c>
    </row>
    <row r="1278" spans="1:17" x14ac:dyDescent="0.25">
      <c r="A1278">
        <v>2275</v>
      </c>
      <c r="B1278" s="2">
        <v>42150</v>
      </c>
      <c r="C1278" s="2" t="str">
        <f>TEXT(Sales_Data[[#This Row],[Date]],"yyyy")</f>
        <v>2015</v>
      </c>
      <c r="D1278" s="2" t="str">
        <f>TEXT(Sales_Data[[#This Row],[Date]],"mmmm")</f>
        <v>May</v>
      </c>
      <c r="E1278" s="2" t="str">
        <f>TEXT(Sales_Data[[#This Row],[Date]],"dddd")</f>
        <v>Tuesday</v>
      </c>
      <c r="F1278" t="s">
        <v>1570</v>
      </c>
      <c r="G1278">
        <v>1</v>
      </c>
      <c r="H1278" s="3">
        <v>4472.37</v>
      </c>
      <c r="I1278" t="s">
        <v>20</v>
      </c>
      <c r="J1278" t="str">
        <f>INDEX(Location[State],MATCH(Sales_Data[[#This Row],[Zip]],Location[Zip],0))</f>
        <v>British Columbia</v>
      </c>
      <c r="K1278" t="str">
        <f>INDEX(Product[Product Name],MATCH(Sales_Data[[#This Row],[ProductID]],Product[ProductID],0))</f>
        <v>Aliqui RS-08</v>
      </c>
      <c r="L1278">
        <f>1/COUNTIFS(Sales_Data[Product Name],Sales_Data[[#This Row],[Product Name]])</f>
        <v>0.1</v>
      </c>
      <c r="M1278" t="str">
        <f>INDEX(Product[Category],MATCH(Sales_Data[[#This Row],[ProductID]],Product[ProductID],0))</f>
        <v>Rural</v>
      </c>
      <c r="N1278" t="str">
        <f>INDEX(Product[Segment],MATCH(Sales_Data[[#This Row],[ProductID]],Product[ProductID],0))</f>
        <v>Select</v>
      </c>
      <c r="O1278">
        <f>INDEX(Product[ManufacturerID],MATCH(Sales_Data[[#This Row],[ProductID]],Product[ProductID],0))</f>
        <v>2</v>
      </c>
      <c r="P1278" s="5" t="str">
        <f>INDEX(Manufacturer[Manufacturer Name],MATCH(Sales_Data[[#This Row],[Manufacturer ID]],Manufacturer[ManufacturerID],0))</f>
        <v>Aliqui</v>
      </c>
      <c r="Q1278" s="5">
        <f>1/COUNTIFS(Sales_Data[Manufacturer Name],Sales_Data[[#This Row],[Manufacturer Name]])</f>
        <v>4.7169811320754715E-3</v>
      </c>
    </row>
    <row r="1279" spans="1:17" x14ac:dyDescent="0.25">
      <c r="A1279">
        <v>2275</v>
      </c>
      <c r="B1279" s="2">
        <v>42118</v>
      </c>
      <c r="C1279" s="2" t="str">
        <f>TEXT(Sales_Data[[#This Row],[Date]],"yyyy")</f>
        <v>2015</v>
      </c>
      <c r="D1279" s="2" t="str">
        <f>TEXT(Sales_Data[[#This Row],[Date]],"mmmm")</f>
        <v>April</v>
      </c>
      <c r="E1279" s="2" t="str">
        <f>TEXT(Sales_Data[[#This Row],[Date]],"dddd")</f>
        <v>Friday</v>
      </c>
      <c r="F1279" t="s">
        <v>1219</v>
      </c>
      <c r="G1279">
        <v>1</v>
      </c>
      <c r="H1279" s="3">
        <v>4724.37</v>
      </c>
      <c r="I1279" t="s">
        <v>20</v>
      </c>
      <c r="J1279" t="str">
        <f>INDEX(Location[State],MATCH(Sales_Data[[#This Row],[Zip]],Location[Zip],0))</f>
        <v>Manitoba</v>
      </c>
      <c r="K1279" t="str">
        <f>INDEX(Product[Product Name],MATCH(Sales_Data[[#This Row],[ProductID]],Product[ProductID],0))</f>
        <v>Aliqui RS-08</v>
      </c>
      <c r="L1279">
        <f>1/COUNTIFS(Sales_Data[Product Name],Sales_Data[[#This Row],[Product Name]])</f>
        <v>0.1</v>
      </c>
      <c r="M1279" t="str">
        <f>INDEX(Product[Category],MATCH(Sales_Data[[#This Row],[ProductID]],Product[ProductID],0))</f>
        <v>Rural</v>
      </c>
      <c r="N1279" t="str">
        <f>INDEX(Product[Segment],MATCH(Sales_Data[[#This Row],[ProductID]],Product[ProductID],0))</f>
        <v>Select</v>
      </c>
      <c r="O1279">
        <f>INDEX(Product[ManufacturerID],MATCH(Sales_Data[[#This Row],[ProductID]],Product[ProductID],0))</f>
        <v>2</v>
      </c>
      <c r="P1279" s="5" t="str">
        <f>INDEX(Manufacturer[Manufacturer Name],MATCH(Sales_Data[[#This Row],[Manufacturer ID]],Manufacturer[ManufacturerID],0))</f>
        <v>Aliqui</v>
      </c>
      <c r="Q1279" s="5">
        <f>1/COUNTIFS(Sales_Data[Manufacturer Name],Sales_Data[[#This Row],[Manufacturer Name]])</f>
        <v>4.7169811320754715E-3</v>
      </c>
    </row>
    <row r="1280" spans="1:17" x14ac:dyDescent="0.25">
      <c r="A1280">
        <v>2275</v>
      </c>
      <c r="B1280" s="2">
        <v>42060</v>
      </c>
      <c r="C1280" s="2" t="str">
        <f>TEXT(Sales_Data[[#This Row],[Date]],"yyyy")</f>
        <v>2015</v>
      </c>
      <c r="D1280" s="2" t="str">
        <f>TEXT(Sales_Data[[#This Row],[Date]],"mmmm")</f>
        <v>February</v>
      </c>
      <c r="E1280" s="2" t="str">
        <f>TEXT(Sales_Data[[#This Row],[Date]],"dddd")</f>
        <v>Wednesday</v>
      </c>
      <c r="F1280" t="s">
        <v>1219</v>
      </c>
      <c r="G1280">
        <v>1</v>
      </c>
      <c r="H1280" s="3">
        <v>5096.7</v>
      </c>
      <c r="I1280" t="s">
        <v>20</v>
      </c>
      <c r="J1280" t="str">
        <f>INDEX(Location[State],MATCH(Sales_Data[[#This Row],[Zip]],Location[Zip],0))</f>
        <v>Manitoba</v>
      </c>
      <c r="K1280" t="str">
        <f>INDEX(Product[Product Name],MATCH(Sales_Data[[#This Row],[ProductID]],Product[ProductID],0))</f>
        <v>Aliqui RS-08</v>
      </c>
      <c r="L1280">
        <f>1/COUNTIFS(Sales_Data[Product Name],Sales_Data[[#This Row],[Product Name]])</f>
        <v>0.1</v>
      </c>
      <c r="M1280" t="str">
        <f>INDEX(Product[Category],MATCH(Sales_Data[[#This Row],[ProductID]],Product[ProductID],0))</f>
        <v>Rural</v>
      </c>
      <c r="N1280" t="str">
        <f>INDEX(Product[Segment],MATCH(Sales_Data[[#This Row],[ProductID]],Product[ProductID],0))</f>
        <v>Select</v>
      </c>
      <c r="O1280">
        <f>INDEX(Product[ManufacturerID],MATCH(Sales_Data[[#This Row],[ProductID]],Product[ProductID],0))</f>
        <v>2</v>
      </c>
      <c r="P1280" s="5" t="str">
        <f>INDEX(Manufacturer[Manufacturer Name],MATCH(Sales_Data[[#This Row],[Manufacturer ID]],Manufacturer[ManufacturerID],0))</f>
        <v>Aliqui</v>
      </c>
      <c r="Q1280" s="5">
        <f>1/COUNTIFS(Sales_Data[Manufacturer Name],Sales_Data[[#This Row],[Manufacturer Name]])</f>
        <v>4.7169811320754715E-3</v>
      </c>
    </row>
    <row r="1281" spans="1:17" x14ac:dyDescent="0.25">
      <c r="A1281">
        <v>2275</v>
      </c>
      <c r="B1281" s="2">
        <v>42066</v>
      </c>
      <c r="C1281" s="2" t="str">
        <f>TEXT(Sales_Data[[#This Row],[Date]],"yyyy")</f>
        <v>2015</v>
      </c>
      <c r="D1281" s="2" t="str">
        <f>TEXT(Sales_Data[[#This Row],[Date]],"mmmm")</f>
        <v>March</v>
      </c>
      <c r="E1281" s="2" t="str">
        <f>TEXT(Sales_Data[[#This Row],[Date]],"dddd")</f>
        <v>Tuesday</v>
      </c>
      <c r="F1281" t="s">
        <v>973</v>
      </c>
      <c r="G1281">
        <v>1</v>
      </c>
      <c r="H1281" s="3">
        <v>4661.37</v>
      </c>
      <c r="I1281" t="s">
        <v>20</v>
      </c>
      <c r="J1281" t="str">
        <f>INDEX(Location[State],MATCH(Sales_Data[[#This Row],[Zip]],Location[Zip],0))</f>
        <v>Ontario</v>
      </c>
      <c r="K1281" t="str">
        <f>INDEX(Product[Product Name],MATCH(Sales_Data[[#This Row],[ProductID]],Product[ProductID],0))</f>
        <v>Aliqui RS-08</v>
      </c>
      <c r="L1281">
        <f>1/COUNTIFS(Sales_Data[Product Name],Sales_Data[[#This Row],[Product Name]])</f>
        <v>0.1</v>
      </c>
      <c r="M1281" t="str">
        <f>INDEX(Product[Category],MATCH(Sales_Data[[#This Row],[ProductID]],Product[ProductID],0))</f>
        <v>Rural</v>
      </c>
      <c r="N1281" t="str">
        <f>INDEX(Product[Segment],MATCH(Sales_Data[[#This Row],[ProductID]],Product[ProductID],0))</f>
        <v>Select</v>
      </c>
      <c r="O1281">
        <f>INDEX(Product[ManufacturerID],MATCH(Sales_Data[[#This Row],[ProductID]],Product[ProductID],0))</f>
        <v>2</v>
      </c>
      <c r="P1281" s="5" t="str">
        <f>INDEX(Manufacturer[Manufacturer Name],MATCH(Sales_Data[[#This Row],[Manufacturer ID]],Manufacturer[ManufacturerID],0))</f>
        <v>Aliqui</v>
      </c>
      <c r="Q1281" s="5">
        <f>1/COUNTIFS(Sales_Data[Manufacturer Name],Sales_Data[[#This Row],[Manufacturer Name]])</f>
        <v>4.7169811320754715E-3</v>
      </c>
    </row>
    <row r="1282" spans="1:17" x14ac:dyDescent="0.25">
      <c r="A1282">
        <v>2275</v>
      </c>
      <c r="B1282" s="2">
        <v>42094</v>
      </c>
      <c r="C1282" s="2" t="str">
        <f>TEXT(Sales_Data[[#This Row],[Date]],"yyyy")</f>
        <v>2015</v>
      </c>
      <c r="D1282" s="2" t="str">
        <f>TEXT(Sales_Data[[#This Row],[Date]],"mmmm")</f>
        <v>March</v>
      </c>
      <c r="E1282" s="2" t="str">
        <f>TEXT(Sales_Data[[#This Row],[Date]],"dddd")</f>
        <v>Tuesday</v>
      </c>
      <c r="F1282" t="s">
        <v>1563</v>
      </c>
      <c r="G1282">
        <v>1</v>
      </c>
      <c r="H1282" s="3">
        <v>4661.37</v>
      </c>
      <c r="I1282" t="s">
        <v>20</v>
      </c>
      <c r="J1282" t="str">
        <f>INDEX(Location[State],MATCH(Sales_Data[[#This Row],[Zip]],Location[Zip],0))</f>
        <v>British Columbia</v>
      </c>
      <c r="K1282" t="str">
        <f>INDEX(Product[Product Name],MATCH(Sales_Data[[#This Row],[ProductID]],Product[ProductID],0))</f>
        <v>Aliqui RS-08</v>
      </c>
      <c r="L1282">
        <f>1/COUNTIFS(Sales_Data[Product Name],Sales_Data[[#This Row],[Product Name]])</f>
        <v>0.1</v>
      </c>
      <c r="M1282" t="str">
        <f>INDEX(Product[Category],MATCH(Sales_Data[[#This Row],[ProductID]],Product[ProductID],0))</f>
        <v>Rural</v>
      </c>
      <c r="N1282" t="str">
        <f>INDEX(Product[Segment],MATCH(Sales_Data[[#This Row],[ProductID]],Product[ProductID],0))</f>
        <v>Select</v>
      </c>
      <c r="O1282">
        <f>INDEX(Product[ManufacturerID],MATCH(Sales_Data[[#This Row],[ProductID]],Product[ProductID],0))</f>
        <v>2</v>
      </c>
      <c r="P1282" s="5" t="str">
        <f>INDEX(Manufacturer[Manufacturer Name],MATCH(Sales_Data[[#This Row],[Manufacturer ID]],Manufacturer[ManufacturerID],0))</f>
        <v>Aliqui</v>
      </c>
      <c r="Q1282" s="5">
        <f>1/COUNTIFS(Sales_Data[Manufacturer Name],Sales_Data[[#This Row],[Manufacturer Name]])</f>
        <v>4.7169811320754715E-3</v>
      </c>
    </row>
    <row r="1283" spans="1:17" x14ac:dyDescent="0.25">
      <c r="A1283">
        <v>2275</v>
      </c>
      <c r="B1283" s="2">
        <v>42054</v>
      </c>
      <c r="C1283" s="2" t="str">
        <f>TEXT(Sales_Data[[#This Row],[Date]],"yyyy")</f>
        <v>2015</v>
      </c>
      <c r="D1283" s="2" t="str">
        <f>TEXT(Sales_Data[[#This Row],[Date]],"mmmm")</f>
        <v>February</v>
      </c>
      <c r="E1283" s="2" t="str">
        <f>TEXT(Sales_Data[[#This Row],[Date]],"dddd")</f>
        <v>Thursday</v>
      </c>
      <c r="F1283" t="s">
        <v>1583</v>
      </c>
      <c r="G1283">
        <v>1</v>
      </c>
      <c r="H1283" s="3">
        <v>4661.37</v>
      </c>
      <c r="I1283" t="s">
        <v>20</v>
      </c>
      <c r="J1283" t="str">
        <f>INDEX(Location[State],MATCH(Sales_Data[[#This Row],[Zip]],Location[Zip],0))</f>
        <v>British Columbia</v>
      </c>
      <c r="K1283" t="str">
        <f>INDEX(Product[Product Name],MATCH(Sales_Data[[#This Row],[ProductID]],Product[ProductID],0))</f>
        <v>Aliqui RS-08</v>
      </c>
      <c r="L1283">
        <f>1/COUNTIFS(Sales_Data[Product Name],Sales_Data[[#This Row],[Product Name]])</f>
        <v>0.1</v>
      </c>
      <c r="M1283" t="str">
        <f>INDEX(Product[Category],MATCH(Sales_Data[[#This Row],[ProductID]],Product[ProductID],0))</f>
        <v>Rural</v>
      </c>
      <c r="N1283" t="str">
        <f>INDEX(Product[Segment],MATCH(Sales_Data[[#This Row],[ProductID]],Product[ProductID],0))</f>
        <v>Select</v>
      </c>
      <c r="O1283">
        <f>INDEX(Product[ManufacturerID],MATCH(Sales_Data[[#This Row],[ProductID]],Product[ProductID],0))</f>
        <v>2</v>
      </c>
      <c r="P1283" s="5" t="str">
        <f>INDEX(Manufacturer[Manufacturer Name],MATCH(Sales_Data[[#This Row],[Manufacturer ID]],Manufacturer[ManufacturerID],0))</f>
        <v>Aliqui</v>
      </c>
      <c r="Q1283" s="5">
        <f>1/COUNTIFS(Sales_Data[Manufacturer Name],Sales_Data[[#This Row],[Manufacturer Name]])</f>
        <v>4.7169811320754715E-3</v>
      </c>
    </row>
    <row r="1284" spans="1:17" x14ac:dyDescent="0.25">
      <c r="A1284">
        <v>2275</v>
      </c>
      <c r="B1284" s="2">
        <v>42075</v>
      </c>
      <c r="C1284" s="2" t="str">
        <f>TEXT(Sales_Data[[#This Row],[Date]],"yyyy")</f>
        <v>2015</v>
      </c>
      <c r="D1284" s="2" t="str">
        <f>TEXT(Sales_Data[[#This Row],[Date]],"mmmm")</f>
        <v>March</v>
      </c>
      <c r="E1284" s="2" t="str">
        <f>TEXT(Sales_Data[[#This Row],[Date]],"dddd")</f>
        <v>Thursday</v>
      </c>
      <c r="F1284" t="s">
        <v>1573</v>
      </c>
      <c r="G1284">
        <v>1</v>
      </c>
      <c r="H1284" s="3">
        <v>4724.37</v>
      </c>
      <c r="I1284" t="s">
        <v>20</v>
      </c>
      <c r="J1284" t="str">
        <f>INDEX(Location[State],MATCH(Sales_Data[[#This Row],[Zip]],Location[Zip],0))</f>
        <v>British Columbia</v>
      </c>
      <c r="K1284" t="str">
        <f>INDEX(Product[Product Name],MATCH(Sales_Data[[#This Row],[ProductID]],Product[ProductID],0))</f>
        <v>Aliqui RS-08</v>
      </c>
      <c r="L1284">
        <f>1/COUNTIFS(Sales_Data[Product Name],Sales_Data[[#This Row],[Product Name]])</f>
        <v>0.1</v>
      </c>
      <c r="M1284" t="str">
        <f>INDEX(Product[Category],MATCH(Sales_Data[[#This Row],[ProductID]],Product[ProductID],0))</f>
        <v>Rural</v>
      </c>
      <c r="N1284" t="str">
        <f>INDEX(Product[Segment],MATCH(Sales_Data[[#This Row],[ProductID]],Product[ProductID],0))</f>
        <v>Select</v>
      </c>
      <c r="O1284">
        <f>INDEX(Product[ManufacturerID],MATCH(Sales_Data[[#This Row],[ProductID]],Product[ProductID],0))</f>
        <v>2</v>
      </c>
      <c r="P1284" s="5" t="str">
        <f>INDEX(Manufacturer[Manufacturer Name],MATCH(Sales_Data[[#This Row],[Manufacturer ID]],Manufacturer[ManufacturerID],0))</f>
        <v>Aliqui</v>
      </c>
      <c r="Q1284" s="5">
        <f>1/COUNTIFS(Sales_Data[Manufacturer Name],Sales_Data[[#This Row],[Manufacturer Name]])</f>
        <v>4.7169811320754715E-3</v>
      </c>
    </row>
    <row r="1285" spans="1:17" x14ac:dyDescent="0.25">
      <c r="A1285">
        <v>2275</v>
      </c>
      <c r="B1285" s="2">
        <v>42093</v>
      </c>
      <c r="C1285" s="2" t="str">
        <f>TEXT(Sales_Data[[#This Row],[Date]],"yyyy")</f>
        <v>2015</v>
      </c>
      <c r="D1285" s="2" t="str">
        <f>TEXT(Sales_Data[[#This Row],[Date]],"mmmm")</f>
        <v>March</v>
      </c>
      <c r="E1285" s="2" t="str">
        <f>TEXT(Sales_Data[[#This Row],[Date]],"dddd")</f>
        <v>Monday</v>
      </c>
      <c r="F1285" t="s">
        <v>391</v>
      </c>
      <c r="G1285">
        <v>1</v>
      </c>
      <c r="H1285" s="3">
        <v>4472.37</v>
      </c>
      <c r="I1285" t="s">
        <v>20</v>
      </c>
      <c r="J1285" t="str">
        <f>INDEX(Location[State],MATCH(Sales_Data[[#This Row],[Zip]],Location[Zip],0))</f>
        <v>Quebec</v>
      </c>
      <c r="K1285" t="str">
        <f>INDEX(Product[Product Name],MATCH(Sales_Data[[#This Row],[ProductID]],Product[ProductID],0))</f>
        <v>Aliqui RS-08</v>
      </c>
      <c r="L1285">
        <f>1/COUNTIFS(Sales_Data[Product Name],Sales_Data[[#This Row],[Product Name]])</f>
        <v>0.1</v>
      </c>
      <c r="M1285" t="str">
        <f>INDEX(Product[Category],MATCH(Sales_Data[[#This Row],[ProductID]],Product[ProductID],0))</f>
        <v>Rural</v>
      </c>
      <c r="N1285" t="str">
        <f>INDEX(Product[Segment],MATCH(Sales_Data[[#This Row],[ProductID]],Product[ProductID],0))</f>
        <v>Select</v>
      </c>
      <c r="O1285">
        <f>INDEX(Product[ManufacturerID],MATCH(Sales_Data[[#This Row],[ProductID]],Product[ProductID],0))</f>
        <v>2</v>
      </c>
      <c r="P1285" s="5" t="str">
        <f>INDEX(Manufacturer[Manufacturer Name],MATCH(Sales_Data[[#This Row],[Manufacturer ID]],Manufacturer[ManufacturerID],0))</f>
        <v>Aliqui</v>
      </c>
      <c r="Q1285" s="5">
        <f>1/COUNTIFS(Sales_Data[Manufacturer Name],Sales_Data[[#This Row],[Manufacturer Name]])</f>
        <v>4.7169811320754715E-3</v>
      </c>
    </row>
    <row r="1286" spans="1:17" x14ac:dyDescent="0.25">
      <c r="A1286">
        <v>2275</v>
      </c>
      <c r="B1286" s="2">
        <v>42118</v>
      </c>
      <c r="C1286" s="2" t="str">
        <f>TEXT(Sales_Data[[#This Row],[Date]],"yyyy")</f>
        <v>2015</v>
      </c>
      <c r="D1286" s="2" t="str">
        <f>TEXT(Sales_Data[[#This Row],[Date]],"mmmm")</f>
        <v>April</v>
      </c>
      <c r="E1286" s="2" t="str">
        <f>TEXT(Sales_Data[[#This Row],[Date]],"dddd")</f>
        <v>Friday</v>
      </c>
      <c r="F1286" t="s">
        <v>1330</v>
      </c>
      <c r="G1286">
        <v>1</v>
      </c>
      <c r="H1286" s="3">
        <v>4661.37</v>
      </c>
      <c r="I1286" t="s">
        <v>20</v>
      </c>
      <c r="J1286" t="str">
        <f>INDEX(Location[State],MATCH(Sales_Data[[#This Row],[Zip]],Location[Zip],0))</f>
        <v>Alberta</v>
      </c>
      <c r="K1286" t="str">
        <f>INDEX(Product[Product Name],MATCH(Sales_Data[[#This Row],[ProductID]],Product[ProductID],0))</f>
        <v>Aliqui RS-08</v>
      </c>
      <c r="L1286">
        <f>1/COUNTIFS(Sales_Data[Product Name],Sales_Data[[#This Row],[Product Name]])</f>
        <v>0.1</v>
      </c>
      <c r="M1286" t="str">
        <f>INDEX(Product[Category],MATCH(Sales_Data[[#This Row],[ProductID]],Product[ProductID],0))</f>
        <v>Rural</v>
      </c>
      <c r="N1286" t="str">
        <f>INDEX(Product[Segment],MATCH(Sales_Data[[#This Row],[ProductID]],Product[ProductID],0))</f>
        <v>Select</v>
      </c>
      <c r="O1286">
        <f>INDEX(Product[ManufacturerID],MATCH(Sales_Data[[#This Row],[ProductID]],Product[ProductID],0))</f>
        <v>2</v>
      </c>
      <c r="P1286" s="5" t="str">
        <f>INDEX(Manufacturer[Manufacturer Name],MATCH(Sales_Data[[#This Row],[Manufacturer ID]],Manufacturer[ManufacturerID],0))</f>
        <v>Aliqui</v>
      </c>
      <c r="Q1286" s="5">
        <f>1/COUNTIFS(Sales_Data[Manufacturer Name],Sales_Data[[#This Row],[Manufacturer Name]])</f>
        <v>4.7169811320754715E-3</v>
      </c>
    </row>
    <row r="1287" spans="1:17" x14ac:dyDescent="0.25">
      <c r="A1287">
        <v>2277</v>
      </c>
      <c r="B1287" s="2">
        <v>42114</v>
      </c>
      <c r="C1287" s="2" t="str">
        <f>TEXT(Sales_Data[[#This Row],[Date]],"yyyy")</f>
        <v>2015</v>
      </c>
      <c r="D1287" s="2" t="str">
        <f>TEXT(Sales_Data[[#This Row],[Date]],"mmmm")</f>
        <v>April</v>
      </c>
      <c r="E1287" s="2" t="str">
        <f>TEXT(Sales_Data[[#This Row],[Date]],"dddd")</f>
        <v>Monday</v>
      </c>
      <c r="F1287" t="s">
        <v>1400</v>
      </c>
      <c r="G1287">
        <v>1</v>
      </c>
      <c r="H1287" s="3">
        <v>3527.37</v>
      </c>
      <c r="I1287" t="s">
        <v>20</v>
      </c>
      <c r="J1287" t="str">
        <f>INDEX(Location[State],MATCH(Sales_Data[[#This Row],[Zip]],Location[Zip],0))</f>
        <v>Alberta</v>
      </c>
      <c r="K1287" t="str">
        <f>INDEX(Product[Product Name],MATCH(Sales_Data[[#This Row],[ProductID]],Product[ProductID],0))</f>
        <v>Aliqui RS-10</v>
      </c>
      <c r="L1287">
        <f>1/COUNTIFS(Sales_Data[Product Name],Sales_Data[[#This Row],[Product Name]])</f>
        <v>0.25</v>
      </c>
      <c r="M1287" t="str">
        <f>INDEX(Product[Category],MATCH(Sales_Data[[#This Row],[ProductID]],Product[ProductID],0))</f>
        <v>Rural</v>
      </c>
      <c r="N1287" t="str">
        <f>INDEX(Product[Segment],MATCH(Sales_Data[[#This Row],[ProductID]],Product[ProductID],0))</f>
        <v>Select</v>
      </c>
      <c r="O1287">
        <f>INDEX(Product[ManufacturerID],MATCH(Sales_Data[[#This Row],[ProductID]],Product[ProductID],0))</f>
        <v>2</v>
      </c>
      <c r="P1287" s="5" t="str">
        <f>INDEX(Manufacturer[Manufacturer Name],MATCH(Sales_Data[[#This Row],[Manufacturer ID]],Manufacturer[ManufacturerID],0))</f>
        <v>Aliqui</v>
      </c>
      <c r="Q1287" s="5">
        <f>1/COUNTIFS(Sales_Data[Manufacturer Name],Sales_Data[[#This Row],[Manufacturer Name]])</f>
        <v>4.7169811320754715E-3</v>
      </c>
    </row>
    <row r="1288" spans="1:17" x14ac:dyDescent="0.25">
      <c r="A1288">
        <v>2277</v>
      </c>
      <c r="B1288" s="2">
        <v>42065</v>
      </c>
      <c r="C1288" s="2" t="str">
        <f>TEXT(Sales_Data[[#This Row],[Date]],"yyyy")</f>
        <v>2015</v>
      </c>
      <c r="D1288" s="2" t="str">
        <f>TEXT(Sales_Data[[#This Row],[Date]],"mmmm")</f>
        <v>March</v>
      </c>
      <c r="E1288" s="2" t="str">
        <f>TEXT(Sales_Data[[#This Row],[Date]],"dddd")</f>
        <v>Monday</v>
      </c>
      <c r="F1288" t="s">
        <v>1573</v>
      </c>
      <c r="G1288">
        <v>1</v>
      </c>
      <c r="H1288" s="3">
        <v>3653.37</v>
      </c>
      <c r="I1288" t="s">
        <v>20</v>
      </c>
      <c r="J1288" t="str">
        <f>INDEX(Location[State],MATCH(Sales_Data[[#This Row],[Zip]],Location[Zip],0))</f>
        <v>British Columbia</v>
      </c>
      <c r="K1288" t="str">
        <f>INDEX(Product[Product Name],MATCH(Sales_Data[[#This Row],[ProductID]],Product[ProductID],0))</f>
        <v>Aliqui RS-10</v>
      </c>
      <c r="L1288">
        <f>1/COUNTIFS(Sales_Data[Product Name],Sales_Data[[#This Row],[Product Name]])</f>
        <v>0.25</v>
      </c>
      <c r="M1288" t="str">
        <f>INDEX(Product[Category],MATCH(Sales_Data[[#This Row],[ProductID]],Product[ProductID],0))</f>
        <v>Rural</v>
      </c>
      <c r="N1288" t="str">
        <f>INDEX(Product[Segment],MATCH(Sales_Data[[#This Row],[ProductID]],Product[ProductID],0))</f>
        <v>Select</v>
      </c>
      <c r="O1288">
        <f>INDEX(Product[ManufacturerID],MATCH(Sales_Data[[#This Row],[ProductID]],Product[ProductID],0))</f>
        <v>2</v>
      </c>
      <c r="P1288" s="5" t="str">
        <f>INDEX(Manufacturer[Manufacturer Name],MATCH(Sales_Data[[#This Row],[Manufacturer ID]],Manufacturer[ManufacturerID],0))</f>
        <v>Aliqui</v>
      </c>
      <c r="Q1288" s="5">
        <f>1/COUNTIFS(Sales_Data[Manufacturer Name],Sales_Data[[#This Row],[Manufacturer Name]])</f>
        <v>4.7169811320754715E-3</v>
      </c>
    </row>
    <row r="1289" spans="1:17" x14ac:dyDescent="0.25">
      <c r="A1289">
        <v>2277</v>
      </c>
      <c r="B1289" s="2">
        <v>42170</v>
      </c>
      <c r="C1289" s="2" t="str">
        <f>TEXT(Sales_Data[[#This Row],[Date]],"yyyy")</f>
        <v>2015</v>
      </c>
      <c r="D1289" s="2" t="str">
        <f>TEXT(Sales_Data[[#This Row],[Date]],"mmmm")</f>
        <v>June</v>
      </c>
      <c r="E1289" s="2" t="str">
        <f>TEXT(Sales_Data[[#This Row],[Date]],"dddd")</f>
        <v>Monday</v>
      </c>
      <c r="F1289" t="s">
        <v>1384</v>
      </c>
      <c r="G1289">
        <v>1</v>
      </c>
      <c r="H1289" s="3">
        <v>3836.7</v>
      </c>
      <c r="I1289" t="s">
        <v>20</v>
      </c>
      <c r="J1289" t="str">
        <f>INDEX(Location[State],MATCH(Sales_Data[[#This Row],[Zip]],Location[Zip],0))</f>
        <v>Alberta</v>
      </c>
      <c r="K1289" t="str">
        <f>INDEX(Product[Product Name],MATCH(Sales_Data[[#This Row],[ProductID]],Product[ProductID],0))</f>
        <v>Aliqui RS-10</v>
      </c>
      <c r="L1289">
        <f>1/COUNTIFS(Sales_Data[Product Name],Sales_Data[[#This Row],[Product Name]])</f>
        <v>0.25</v>
      </c>
      <c r="M1289" t="str">
        <f>INDEX(Product[Category],MATCH(Sales_Data[[#This Row],[ProductID]],Product[ProductID],0))</f>
        <v>Rural</v>
      </c>
      <c r="N1289" t="str">
        <f>INDEX(Product[Segment],MATCH(Sales_Data[[#This Row],[ProductID]],Product[ProductID],0))</f>
        <v>Select</v>
      </c>
      <c r="O1289">
        <f>INDEX(Product[ManufacturerID],MATCH(Sales_Data[[#This Row],[ProductID]],Product[ProductID],0))</f>
        <v>2</v>
      </c>
      <c r="P1289" s="5" t="str">
        <f>INDEX(Manufacturer[Manufacturer Name],MATCH(Sales_Data[[#This Row],[Manufacturer ID]],Manufacturer[ManufacturerID],0))</f>
        <v>Aliqui</v>
      </c>
      <c r="Q1289" s="5">
        <f>1/COUNTIFS(Sales_Data[Manufacturer Name],Sales_Data[[#This Row],[Manufacturer Name]])</f>
        <v>4.7169811320754715E-3</v>
      </c>
    </row>
    <row r="1290" spans="1:17" x14ac:dyDescent="0.25">
      <c r="A1290">
        <v>2277</v>
      </c>
      <c r="B1290" s="2">
        <v>42185</v>
      </c>
      <c r="C1290" s="2" t="str">
        <f>TEXT(Sales_Data[[#This Row],[Date]],"yyyy")</f>
        <v>2015</v>
      </c>
      <c r="D1290" s="2" t="str">
        <f>TEXT(Sales_Data[[#This Row],[Date]],"mmmm")</f>
        <v>June</v>
      </c>
      <c r="E1290" s="2" t="str">
        <f>TEXT(Sales_Data[[#This Row],[Date]],"dddd")</f>
        <v>Tuesday</v>
      </c>
      <c r="F1290" t="s">
        <v>1564</v>
      </c>
      <c r="G1290">
        <v>1</v>
      </c>
      <c r="H1290" s="3">
        <v>3653.37</v>
      </c>
      <c r="I1290" t="s">
        <v>20</v>
      </c>
      <c r="J1290" t="str">
        <f>INDEX(Location[State],MATCH(Sales_Data[[#This Row],[Zip]],Location[Zip],0))</f>
        <v>British Columbia</v>
      </c>
      <c r="K1290" t="str">
        <f>INDEX(Product[Product Name],MATCH(Sales_Data[[#This Row],[ProductID]],Product[ProductID],0))</f>
        <v>Aliqui RS-10</v>
      </c>
      <c r="L1290">
        <f>1/COUNTIFS(Sales_Data[Product Name],Sales_Data[[#This Row],[Product Name]])</f>
        <v>0.25</v>
      </c>
      <c r="M1290" t="str">
        <f>INDEX(Product[Category],MATCH(Sales_Data[[#This Row],[ProductID]],Product[ProductID],0))</f>
        <v>Rural</v>
      </c>
      <c r="N1290" t="str">
        <f>INDEX(Product[Segment],MATCH(Sales_Data[[#This Row],[ProductID]],Product[ProductID],0))</f>
        <v>Select</v>
      </c>
      <c r="O1290">
        <f>INDEX(Product[ManufacturerID],MATCH(Sales_Data[[#This Row],[ProductID]],Product[ProductID],0))</f>
        <v>2</v>
      </c>
      <c r="P1290" s="5" t="str">
        <f>INDEX(Manufacturer[Manufacturer Name],MATCH(Sales_Data[[#This Row],[Manufacturer ID]],Manufacturer[ManufacturerID],0))</f>
        <v>Aliqui</v>
      </c>
      <c r="Q1290" s="5">
        <f>1/COUNTIFS(Sales_Data[Manufacturer Name],Sales_Data[[#This Row],[Manufacturer Name]])</f>
        <v>4.7169811320754715E-3</v>
      </c>
    </row>
    <row r="1291" spans="1:17" x14ac:dyDescent="0.25">
      <c r="A1291">
        <v>2280</v>
      </c>
      <c r="B1291" s="2">
        <v>42082</v>
      </c>
      <c r="C1291" s="2" t="str">
        <f>TEXT(Sales_Data[[#This Row],[Date]],"yyyy")</f>
        <v>2015</v>
      </c>
      <c r="D1291" s="2" t="str">
        <f>TEXT(Sales_Data[[#This Row],[Date]],"mmmm")</f>
        <v>March</v>
      </c>
      <c r="E1291" s="2" t="str">
        <f>TEXT(Sales_Data[[#This Row],[Date]],"dddd")</f>
        <v>Thursday</v>
      </c>
      <c r="F1291" t="s">
        <v>972</v>
      </c>
      <c r="G1291">
        <v>1</v>
      </c>
      <c r="H1291" s="3">
        <v>2046.87</v>
      </c>
      <c r="I1291" t="s">
        <v>20</v>
      </c>
      <c r="J1291" t="str">
        <f>INDEX(Location[State],MATCH(Sales_Data[[#This Row],[Zip]],Location[Zip],0))</f>
        <v>Ontario</v>
      </c>
      <c r="K1291" t="str">
        <f>INDEX(Product[Product Name],MATCH(Sales_Data[[#This Row],[ProductID]],Product[ProductID],0))</f>
        <v>Aliqui RS-13</v>
      </c>
      <c r="L1291">
        <f>1/COUNTIFS(Sales_Data[Product Name],Sales_Data[[#This Row],[Product Name]])</f>
        <v>0.2</v>
      </c>
      <c r="M1291" t="str">
        <f>INDEX(Product[Category],MATCH(Sales_Data[[#This Row],[ProductID]],Product[ProductID],0))</f>
        <v>Rural</v>
      </c>
      <c r="N1291" t="str">
        <f>INDEX(Product[Segment],MATCH(Sales_Data[[#This Row],[ProductID]],Product[ProductID],0))</f>
        <v>Select</v>
      </c>
      <c r="O1291">
        <f>INDEX(Product[ManufacturerID],MATCH(Sales_Data[[#This Row],[ProductID]],Product[ProductID],0))</f>
        <v>2</v>
      </c>
      <c r="P1291" s="5" t="str">
        <f>INDEX(Manufacturer[Manufacturer Name],MATCH(Sales_Data[[#This Row],[Manufacturer ID]],Manufacturer[ManufacturerID],0))</f>
        <v>Aliqui</v>
      </c>
      <c r="Q1291" s="5">
        <f>1/COUNTIFS(Sales_Data[Manufacturer Name],Sales_Data[[#This Row],[Manufacturer Name]])</f>
        <v>4.7169811320754715E-3</v>
      </c>
    </row>
    <row r="1292" spans="1:17" x14ac:dyDescent="0.25">
      <c r="A1292">
        <v>2280</v>
      </c>
      <c r="B1292" s="2">
        <v>42059</v>
      </c>
      <c r="C1292" s="2" t="str">
        <f>TEXT(Sales_Data[[#This Row],[Date]],"yyyy")</f>
        <v>2015</v>
      </c>
      <c r="D1292" s="2" t="str">
        <f>TEXT(Sales_Data[[#This Row],[Date]],"mmmm")</f>
        <v>February</v>
      </c>
      <c r="E1292" s="2" t="str">
        <f>TEXT(Sales_Data[[#This Row],[Date]],"dddd")</f>
        <v>Tuesday</v>
      </c>
      <c r="F1292" t="s">
        <v>1409</v>
      </c>
      <c r="G1292">
        <v>1</v>
      </c>
      <c r="H1292" s="3">
        <v>2046.87</v>
      </c>
      <c r="I1292" t="s">
        <v>20</v>
      </c>
      <c r="J1292" t="str">
        <f>INDEX(Location[State],MATCH(Sales_Data[[#This Row],[Zip]],Location[Zip],0))</f>
        <v>Alberta</v>
      </c>
      <c r="K1292" t="str">
        <f>INDEX(Product[Product Name],MATCH(Sales_Data[[#This Row],[ProductID]],Product[ProductID],0))</f>
        <v>Aliqui RS-13</v>
      </c>
      <c r="L1292">
        <f>1/COUNTIFS(Sales_Data[Product Name],Sales_Data[[#This Row],[Product Name]])</f>
        <v>0.2</v>
      </c>
      <c r="M1292" t="str">
        <f>INDEX(Product[Category],MATCH(Sales_Data[[#This Row],[ProductID]],Product[ProductID],0))</f>
        <v>Rural</v>
      </c>
      <c r="N1292" t="str">
        <f>INDEX(Product[Segment],MATCH(Sales_Data[[#This Row],[ProductID]],Product[ProductID],0))</f>
        <v>Select</v>
      </c>
      <c r="O1292">
        <f>INDEX(Product[ManufacturerID],MATCH(Sales_Data[[#This Row],[ProductID]],Product[ProductID],0))</f>
        <v>2</v>
      </c>
      <c r="P1292" s="5" t="str">
        <f>INDEX(Manufacturer[Manufacturer Name],MATCH(Sales_Data[[#This Row],[Manufacturer ID]],Manufacturer[ManufacturerID],0))</f>
        <v>Aliqui</v>
      </c>
      <c r="Q1292" s="5">
        <f>1/COUNTIFS(Sales_Data[Manufacturer Name],Sales_Data[[#This Row],[Manufacturer Name]])</f>
        <v>4.7169811320754715E-3</v>
      </c>
    </row>
    <row r="1293" spans="1:17" x14ac:dyDescent="0.25">
      <c r="A1293">
        <v>2280</v>
      </c>
      <c r="B1293" s="2">
        <v>42083</v>
      </c>
      <c r="C1293" s="2" t="str">
        <f>TEXT(Sales_Data[[#This Row],[Date]],"yyyy")</f>
        <v>2015</v>
      </c>
      <c r="D1293" s="2" t="str">
        <f>TEXT(Sales_Data[[#This Row],[Date]],"mmmm")</f>
        <v>March</v>
      </c>
      <c r="E1293" s="2" t="str">
        <f>TEXT(Sales_Data[[#This Row],[Date]],"dddd")</f>
        <v>Friday</v>
      </c>
      <c r="F1293" t="s">
        <v>1216</v>
      </c>
      <c r="G1293">
        <v>1</v>
      </c>
      <c r="H1293" s="3">
        <v>2046.87</v>
      </c>
      <c r="I1293" t="s">
        <v>20</v>
      </c>
      <c r="J1293" t="str">
        <f>INDEX(Location[State],MATCH(Sales_Data[[#This Row],[Zip]],Location[Zip],0))</f>
        <v>Manitoba</v>
      </c>
      <c r="K1293" t="str">
        <f>INDEX(Product[Product Name],MATCH(Sales_Data[[#This Row],[ProductID]],Product[ProductID],0))</f>
        <v>Aliqui RS-13</v>
      </c>
      <c r="L1293">
        <f>1/COUNTIFS(Sales_Data[Product Name],Sales_Data[[#This Row],[Product Name]])</f>
        <v>0.2</v>
      </c>
      <c r="M1293" t="str">
        <f>INDEX(Product[Category],MATCH(Sales_Data[[#This Row],[ProductID]],Product[ProductID],0))</f>
        <v>Rural</v>
      </c>
      <c r="N1293" t="str">
        <f>INDEX(Product[Segment],MATCH(Sales_Data[[#This Row],[ProductID]],Product[ProductID],0))</f>
        <v>Select</v>
      </c>
      <c r="O1293">
        <f>INDEX(Product[ManufacturerID],MATCH(Sales_Data[[#This Row],[ProductID]],Product[ProductID],0))</f>
        <v>2</v>
      </c>
      <c r="P1293" s="5" t="str">
        <f>INDEX(Manufacturer[Manufacturer Name],MATCH(Sales_Data[[#This Row],[Manufacturer ID]],Manufacturer[ManufacturerID],0))</f>
        <v>Aliqui</v>
      </c>
      <c r="Q1293" s="5">
        <f>1/COUNTIFS(Sales_Data[Manufacturer Name],Sales_Data[[#This Row],[Manufacturer Name]])</f>
        <v>4.7169811320754715E-3</v>
      </c>
    </row>
    <row r="1294" spans="1:17" x14ac:dyDescent="0.25">
      <c r="A1294">
        <v>2280</v>
      </c>
      <c r="B1294" s="2">
        <v>42128</v>
      </c>
      <c r="C1294" s="2" t="str">
        <f>TEXT(Sales_Data[[#This Row],[Date]],"yyyy")</f>
        <v>2015</v>
      </c>
      <c r="D1294" s="2" t="str">
        <f>TEXT(Sales_Data[[#This Row],[Date]],"mmmm")</f>
        <v>May</v>
      </c>
      <c r="E1294" s="2" t="str">
        <f>TEXT(Sales_Data[[#This Row],[Date]],"dddd")</f>
        <v>Monday</v>
      </c>
      <c r="F1294" t="s">
        <v>1563</v>
      </c>
      <c r="G1294">
        <v>1</v>
      </c>
      <c r="H1294" s="3">
        <v>2324.6999999999998</v>
      </c>
      <c r="I1294" t="s">
        <v>20</v>
      </c>
      <c r="J1294" t="str">
        <f>INDEX(Location[State],MATCH(Sales_Data[[#This Row],[Zip]],Location[Zip],0))</f>
        <v>British Columbia</v>
      </c>
      <c r="K1294" t="str">
        <f>INDEX(Product[Product Name],MATCH(Sales_Data[[#This Row],[ProductID]],Product[ProductID],0))</f>
        <v>Aliqui RS-13</v>
      </c>
      <c r="L1294">
        <f>1/COUNTIFS(Sales_Data[Product Name],Sales_Data[[#This Row],[Product Name]])</f>
        <v>0.2</v>
      </c>
      <c r="M1294" t="str">
        <f>INDEX(Product[Category],MATCH(Sales_Data[[#This Row],[ProductID]],Product[ProductID],0))</f>
        <v>Rural</v>
      </c>
      <c r="N1294" t="str">
        <f>INDEX(Product[Segment],MATCH(Sales_Data[[#This Row],[ProductID]],Product[ProductID],0))</f>
        <v>Select</v>
      </c>
      <c r="O1294">
        <f>INDEX(Product[ManufacturerID],MATCH(Sales_Data[[#This Row],[ProductID]],Product[ProductID],0))</f>
        <v>2</v>
      </c>
      <c r="P1294" s="5" t="str">
        <f>INDEX(Manufacturer[Manufacturer Name],MATCH(Sales_Data[[#This Row],[Manufacturer ID]],Manufacturer[ManufacturerID],0))</f>
        <v>Aliqui</v>
      </c>
      <c r="Q1294" s="5">
        <f>1/COUNTIFS(Sales_Data[Manufacturer Name],Sales_Data[[#This Row],[Manufacturer Name]])</f>
        <v>4.7169811320754715E-3</v>
      </c>
    </row>
    <row r="1295" spans="1:17" x14ac:dyDescent="0.25">
      <c r="A1295">
        <v>2280</v>
      </c>
      <c r="B1295" s="2">
        <v>42092</v>
      </c>
      <c r="C1295" s="2" t="str">
        <f>TEXT(Sales_Data[[#This Row],[Date]],"yyyy")</f>
        <v>2015</v>
      </c>
      <c r="D1295" s="2" t="str">
        <f>TEXT(Sales_Data[[#This Row],[Date]],"mmmm")</f>
        <v>March</v>
      </c>
      <c r="E1295" s="2" t="str">
        <f>TEXT(Sales_Data[[#This Row],[Date]],"dddd")</f>
        <v>Sunday</v>
      </c>
      <c r="F1295" t="s">
        <v>1560</v>
      </c>
      <c r="G1295">
        <v>1</v>
      </c>
      <c r="H1295" s="3">
        <v>2046.87</v>
      </c>
      <c r="I1295" t="s">
        <v>20</v>
      </c>
      <c r="J1295" t="str">
        <f>INDEX(Location[State],MATCH(Sales_Data[[#This Row],[Zip]],Location[Zip],0))</f>
        <v>British Columbia</v>
      </c>
      <c r="K1295" t="str">
        <f>INDEX(Product[Product Name],MATCH(Sales_Data[[#This Row],[ProductID]],Product[ProductID],0))</f>
        <v>Aliqui RS-13</v>
      </c>
      <c r="L1295">
        <f>1/COUNTIFS(Sales_Data[Product Name],Sales_Data[[#This Row],[Product Name]])</f>
        <v>0.2</v>
      </c>
      <c r="M1295" t="str">
        <f>INDEX(Product[Category],MATCH(Sales_Data[[#This Row],[ProductID]],Product[ProductID],0))</f>
        <v>Rural</v>
      </c>
      <c r="N1295" t="str">
        <f>INDEX(Product[Segment],MATCH(Sales_Data[[#This Row],[ProductID]],Product[ProductID],0))</f>
        <v>Select</v>
      </c>
      <c r="O1295">
        <f>INDEX(Product[ManufacturerID],MATCH(Sales_Data[[#This Row],[ProductID]],Product[ProductID],0))</f>
        <v>2</v>
      </c>
      <c r="P1295" s="5" t="str">
        <f>INDEX(Manufacturer[Manufacturer Name],MATCH(Sales_Data[[#This Row],[Manufacturer ID]],Manufacturer[ManufacturerID],0))</f>
        <v>Aliqui</v>
      </c>
      <c r="Q1295" s="5">
        <f>1/COUNTIFS(Sales_Data[Manufacturer Name],Sales_Data[[#This Row],[Manufacturer Name]])</f>
        <v>4.7169811320754715E-3</v>
      </c>
    </row>
    <row r="1296" spans="1:17" x14ac:dyDescent="0.25">
      <c r="A1296">
        <v>2284</v>
      </c>
      <c r="B1296" s="2">
        <v>42029</v>
      </c>
      <c r="C1296" s="2" t="str">
        <f>TEXT(Sales_Data[[#This Row],[Date]],"yyyy")</f>
        <v>2015</v>
      </c>
      <c r="D1296" s="2" t="str">
        <f>TEXT(Sales_Data[[#This Row],[Date]],"mmmm")</f>
        <v>January</v>
      </c>
      <c r="E1296" s="2" t="str">
        <f>TEXT(Sales_Data[[#This Row],[Date]],"dddd")</f>
        <v>Sunday</v>
      </c>
      <c r="F1296" t="s">
        <v>687</v>
      </c>
      <c r="G1296">
        <v>1</v>
      </c>
      <c r="H1296" s="3">
        <v>4157.37</v>
      </c>
      <c r="I1296" t="s">
        <v>20</v>
      </c>
      <c r="J1296" t="str">
        <f>INDEX(Location[State],MATCH(Sales_Data[[#This Row],[Zip]],Location[Zip],0))</f>
        <v>Ontario</v>
      </c>
      <c r="K1296" t="str">
        <f>INDEX(Product[Product Name],MATCH(Sales_Data[[#This Row],[ProductID]],Product[ProductID],0))</f>
        <v>Aliqui RS-17</v>
      </c>
      <c r="L1296">
        <f>1/COUNTIFS(Sales_Data[Product Name],Sales_Data[[#This Row],[Product Name]])</f>
        <v>0.33333333333333331</v>
      </c>
      <c r="M1296" t="str">
        <f>INDEX(Product[Category],MATCH(Sales_Data[[#This Row],[ProductID]],Product[ProductID],0))</f>
        <v>Rural</v>
      </c>
      <c r="N1296" t="str">
        <f>INDEX(Product[Segment],MATCH(Sales_Data[[#This Row],[ProductID]],Product[ProductID],0))</f>
        <v>Select</v>
      </c>
      <c r="O1296">
        <f>INDEX(Product[ManufacturerID],MATCH(Sales_Data[[#This Row],[ProductID]],Product[ProductID],0))</f>
        <v>2</v>
      </c>
      <c r="P1296" s="5" t="str">
        <f>INDEX(Manufacturer[Manufacturer Name],MATCH(Sales_Data[[#This Row],[Manufacturer ID]],Manufacturer[ManufacturerID],0))</f>
        <v>Aliqui</v>
      </c>
      <c r="Q1296" s="5">
        <f>1/COUNTIFS(Sales_Data[Manufacturer Name],Sales_Data[[#This Row],[Manufacturer Name]])</f>
        <v>4.7169811320754715E-3</v>
      </c>
    </row>
    <row r="1297" spans="1:17" x14ac:dyDescent="0.25">
      <c r="A1297">
        <v>2284</v>
      </c>
      <c r="B1297" s="2">
        <v>42180</v>
      </c>
      <c r="C1297" s="2" t="str">
        <f>TEXT(Sales_Data[[#This Row],[Date]],"yyyy")</f>
        <v>2015</v>
      </c>
      <c r="D1297" s="2" t="str">
        <f>TEXT(Sales_Data[[#This Row],[Date]],"mmmm")</f>
        <v>June</v>
      </c>
      <c r="E1297" s="2" t="str">
        <f>TEXT(Sales_Data[[#This Row],[Date]],"dddd")</f>
        <v>Thursday</v>
      </c>
      <c r="F1297" t="s">
        <v>1563</v>
      </c>
      <c r="G1297">
        <v>1</v>
      </c>
      <c r="H1297" s="3">
        <v>4403.7</v>
      </c>
      <c r="I1297" t="s">
        <v>20</v>
      </c>
      <c r="J1297" t="str">
        <f>INDEX(Location[State],MATCH(Sales_Data[[#This Row],[Zip]],Location[Zip],0))</f>
        <v>British Columbia</v>
      </c>
      <c r="K1297" t="str">
        <f>INDEX(Product[Product Name],MATCH(Sales_Data[[#This Row],[ProductID]],Product[ProductID],0))</f>
        <v>Aliqui RS-17</v>
      </c>
      <c r="L1297">
        <f>1/COUNTIFS(Sales_Data[Product Name],Sales_Data[[#This Row],[Product Name]])</f>
        <v>0.33333333333333331</v>
      </c>
      <c r="M1297" t="str">
        <f>INDEX(Product[Category],MATCH(Sales_Data[[#This Row],[ProductID]],Product[ProductID],0))</f>
        <v>Rural</v>
      </c>
      <c r="N1297" t="str">
        <f>INDEX(Product[Segment],MATCH(Sales_Data[[#This Row],[ProductID]],Product[ProductID],0))</f>
        <v>Select</v>
      </c>
      <c r="O1297">
        <f>INDEX(Product[ManufacturerID],MATCH(Sales_Data[[#This Row],[ProductID]],Product[ProductID],0))</f>
        <v>2</v>
      </c>
      <c r="P1297" s="5" t="str">
        <f>INDEX(Manufacturer[Manufacturer Name],MATCH(Sales_Data[[#This Row],[Manufacturer ID]],Manufacturer[ManufacturerID],0))</f>
        <v>Aliqui</v>
      </c>
      <c r="Q1297" s="5">
        <f>1/COUNTIFS(Sales_Data[Manufacturer Name],Sales_Data[[#This Row],[Manufacturer Name]])</f>
        <v>4.7169811320754715E-3</v>
      </c>
    </row>
    <row r="1298" spans="1:17" x14ac:dyDescent="0.25">
      <c r="A1298">
        <v>2284</v>
      </c>
      <c r="B1298" s="2">
        <v>42057</v>
      </c>
      <c r="C1298" s="2" t="str">
        <f>TEXT(Sales_Data[[#This Row],[Date]],"yyyy")</f>
        <v>2015</v>
      </c>
      <c r="D1298" s="2" t="str">
        <f>TEXT(Sales_Data[[#This Row],[Date]],"mmmm")</f>
        <v>February</v>
      </c>
      <c r="E1298" s="2" t="str">
        <f>TEXT(Sales_Data[[#This Row],[Date]],"dddd")</f>
        <v>Sunday</v>
      </c>
      <c r="F1298" t="s">
        <v>1401</v>
      </c>
      <c r="G1298">
        <v>1</v>
      </c>
      <c r="H1298" s="3">
        <v>4157.37</v>
      </c>
      <c r="I1298" t="s">
        <v>20</v>
      </c>
      <c r="J1298" t="str">
        <f>INDEX(Location[State],MATCH(Sales_Data[[#This Row],[Zip]],Location[Zip],0))</f>
        <v>Alberta</v>
      </c>
      <c r="K1298" t="str">
        <f>INDEX(Product[Product Name],MATCH(Sales_Data[[#This Row],[ProductID]],Product[ProductID],0))</f>
        <v>Aliqui RS-17</v>
      </c>
      <c r="L1298">
        <f>1/COUNTIFS(Sales_Data[Product Name],Sales_Data[[#This Row],[Product Name]])</f>
        <v>0.33333333333333331</v>
      </c>
      <c r="M1298" t="str">
        <f>INDEX(Product[Category],MATCH(Sales_Data[[#This Row],[ProductID]],Product[ProductID],0))</f>
        <v>Rural</v>
      </c>
      <c r="N1298" t="str">
        <f>INDEX(Product[Segment],MATCH(Sales_Data[[#This Row],[ProductID]],Product[ProductID],0))</f>
        <v>Select</v>
      </c>
      <c r="O1298">
        <f>INDEX(Product[ManufacturerID],MATCH(Sales_Data[[#This Row],[ProductID]],Product[ProductID],0))</f>
        <v>2</v>
      </c>
      <c r="P1298" s="5" t="str">
        <f>INDEX(Manufacturer[Manufacturer Name],MATCH(Sales_Data[[#This Row],[Manufacturer ID]],Manufacturer[ManufacturerID],0))</f>
        <v>Aliqui</v>
      </c>
      <c r="Q1298" s="5">
        <f>1/COUNTIFS(Sales_Data[Manufacturer Name],Sales_Data[[#This Row],[Manufacturer Name]])</f>
        <v>4.7169811320754715E-3</v>
      </c>
    </row>
    <row r="1299" spans="1:17" x14ac:dyDescent="0.25">
      <c r="A1299">
        <v>2295</v>
      </c>
      <c r="B1299" s="2">
        <v>42179</v>
      </c>
      <c r="C1299" s="2" t="str">
        <f>TEXT(Sales_Data[[#This Row],[Date]],"yyyy")</f>
        <v>2015</v>
      </c>
      <c r="D1299" s="2" t="str">
        <f>TEXT(Sales_Data[[#This Row],[Date]],"mmmm")</f>
        <v>June</v>
      </c>
      <c r="E1299" s="2" t="str">
        <f>TEXT(Sales_Data[[#This Row],[Date]],"dddd")</f>
        <v>Wednesday</v>
      </c>
      <c r="F1299" t="s">
        <v>1330</v>
      </c>
      <c r="G1299">
        <v>1</v>
      </c>
      <c r="H1299" s="3">
        <v>11459.7</v>
      </c>
      <c r="I1299" t="s">
        <v>20</v>
      </c>
      <c r="J1299" t="str">
        <f>INDEX(Location[State],MATCH(Sales_Data[[#This Row],[Zip]],Location[Zip],0))</f>
        <v>Alberta</v>
      </c>
      <c r="K1299" t="str">
        <f>INDEX(Product[Product Name],MATCH(Sales_Data[[#This Row],[ProductID]],Product[ProductID],0))</f>
        <v>Aliqui UM-10</v>
      </c>
      <c r="L1299">
        <f>1/COUNTIFS(Sales_Data[Product Name],Sales_Data[[#This Row],[Product Name]])</f>
        <v>0.33333333333333331</v>
      </c>
      <c r="M1299" t="str">
        <f>INDEX(Product[Category],MATCH(Sales_Data[[#This Row],[ProductID]],Product[ProductID],0))</f>
        <v>Urban</v>
      </c>
      <c r="N1299" t="str">
        <f>INDEX(Product[Segment],MATCH(Sales_Data[[#This Row],[ProductID]],Product[ProductID],0))</f>
        <v>Moderation</v>
      </c>
      <c r="O1299">
        <f>INDEX(Product[ManufacturerID],MATCH(Sales_Data[[#This Row],[ProductID]],Product[ProductID],0))</f>
        <v>2</v>
      </c>
      <c r="P1299" s="5" t="str">
        <f>INDEX(Manufacturer[Manufacturer Name],MATCH(Sales_Data[[#This Row],[Manufacturer ID]],Manufacturer[ManufacturerID],0))</f>
        <v>Aliqui</v>
      </c>
      <c r="Q1299" s="5">
        <f>1/COUNTIFS(Sales_Data[Manufacturer Name],Sales_Data[[#This Row],[Manufacturer Name]])</f>
        <v>4.7169811320754715E-3</v>
      </c>
    </row>
    <row r="1300" spans="1:17" x14ac:dyDescent="0.25">
      <c r="A1300">
        <v>2295</v>
      </c>
      <c r="B1300" s="2">
        <v>42092</v>
      </c>
      <c r="C1300" s="2" t="str">
        <f>TEXT(Sales_Data[[#This Row],[Date]],"yyyy")</f>
        <v>2015</v>
      </c>
      <c r="D1300" s="2" t="str">
        <f>TEXT(Sales_Data[[#This Row],[Date]],"mmmm")</f>
        <v>March</v>
      </c>
      <c r="E1300" s="2" t="str">
        <f>TEXT(Sales_Data[[#This Row],[Date]],"dddd")</f>
        <v>Sunday</v>
      </c>
      <c r="F1300" t="s">
        <v>391</v>
      </c>
      <c r="G1300">
        <v>1</v>
      </c>
      <c r="H1300" s="3">
        <v>11459.7</v>
      </c>
      <c r="I1300" t="s">
        <v>20</v>
      </c>
      <c r="J1300" t="str">
        <f>INDEX(Location[State],MATCH(Sales_Data[[#This Row],[Zip]],Location[Zip],0))</f>
        <v>Quebec</v>
      </c>
      <c r="K1300" t="str">
        <f>INDEX(Product[Product Name],MATCH(Sales_Data[[#This Row],[ProductID]],Product[ProductID],0))</f>
        <v>Aliqui UM-10</v>
      </c>
      <c r="L1300">
        <f>1/COUNTIFS(Sales_Data[Product Name],Sales_Data[[#This Row],[Product Name]])</f>
        <v>0.33333333333333331</v>
      </c>
      <c r="M1300" t="str">
        <f>INDEX(Product[Category],MATCH(Sales_Data[[#This Row],[ProductID]],Product[ProductID],0))</f>
        <v>Urban</v>
      </c>
      <c r="N1300" t="str">
        <f>INDEX(Product[Segment],MATCH(Sales_Data[[#This Row],[ProductID]],Product[ProductID],0))</f>
        <v>Moderation</v>
      </c>
      <c r="O1300">
        <f>INDEX(Product[ManufacturerID],MATCH(Sales_Data[[#This Row],[ProductID]],Product[ProductID],0))</f>
        <v>2</v>
      </c>
      <c r="P1300" s="5" t="str">
        <f>INDEX(Manufacturer[Manufacturer Name],MATCH(Sales_Data[[#This Row],[Manufacturer ID]],Manufacturer[ManufacturerID],0))</f>
        <v>Aliqui</v>
      </c>
      <c r="Q1300" s="5">
        <f>1/COUNTIFS(Sales_Data[Manufacturer Name],Sales_Data[[#This Row],[Manufacturer Name]])</f>
        <v>4.7169811320754715E-3</v>
      </c>
    </row>
    <row r="1301" spans="1:17" x14ac:dyDescent="0.25">
      <c r="A1301">
        <v>2295</v>
      </c>
      <c r="B1301" s="2">
        <v>42174</v>
      </c>
      <c r="C1301" s="2" t="str">
        <f>TEXT(Sales_Data[[#This Row],[Date]],"yyyy")</f>
        <v>2015</v>
      </c>
      <c r="D1301" s="2" t="str">
        <f>TEXT(Sales_Data[[#This Row],[Date]],"mmmm")</f>
        <v>June</v>
      </c>
      <c r="E1301" s="2" t="str">
        <f>TEXT(Sales_Data[[#This Row],[Date]],"dddd")</f>
        <v>Friday</v>
      </c>
      <c r="F1301" t="s">
        <v>838</v>
      </c>
      <c r="G1301">
        <v>1</v>
      </c>
      <c r="H1301" s="3">
        <v>10898.37</v>
      </c>
      <c r="I1301" t="s">
        <v>20</v>
      </c>
      <c r="J1301" t="str">
        <f>INDEX(Location[State],MATCH(Sales_Data[[#This Row],[Zip]],Location[Zip],0))</f>
        <v>Ontario</v>
      </c>
      <c r="K1301" t="str">
        <f>INDEX(Product[Product Name],MATCH(Sales_Data[[#This Row],[ProductID]],Product[ProductID],0))</f>
        <v>Aliqui UM-10</v>
      </c>
      <c r="L1301">
        <f>1/COUNTIFS(Sales_Data[Product Name],Sales_Data[[#This Row],[Product Name]])</f>
        <v>0.33333333333333331</v>
      </c>
      <c r="M1301" t="str">
        <f>INDEX(Product[Category],MATCH(Sales_Data[[#This Row],[ProductID]],Product[ProductID],0))</f>
        <v>Urban</v>
      </c>
      <c r="N1301" t="str">
        <f>INDEX(Product[Segment],MATCH(Sales_Data[[#This Row],[ProductID]],Product[ProductID],0))</f>
        <v>Moderation</v>
      </c>
      <c r="O1301">
        <f>INDEX(Product[ManufacturerID],MATCH(Sales_Data[[#This Row],[ProductID]],Product[ProductID],0))</f>
        <v>2</v>
      </c>
      <c r="P1301" s="5" t="str">
        <f>INDEX(Manufacturer[Manufacturer Name],MATCH(Sales_Data[[#This Row],[Manufacturer ID]],Manufacturer[ManufacturerID],0))</f>
        <v>Aliqui</v>
      </c>
      <c r="Q1301" s="5">
        <f>1/COUNTIFS(Sales_Data[Manufacturer Name],Sales_Data[[#This Row],[Manufacturer Name]])</f>
        <v>4.7169811320754715E-3</v>
      </c>
    </row>
    <row r="1302" spans="1:17" x14ac:dyDescent="0.25">
      <c r="A1302">
        <v>2331</v>
      </c>
      <c r="B1302" s="2">
        <v>42086</v>
      </c>
      <c r="C1302" s="2" t="str">
        <f>TEXT(Sales_Data[[#This Row],[Date]],"yyyy")</f>
        <v>2015</v>
      </c>
      <c r="D1302" s="2" t="str">
        <f>TEXT(Sales_Data[[#This Row],[Date]],"mmmm")</f>
        <v>March</v>
      </c>
      <c r="E1302" s="2" t="str">
        <f>TEXT(Sales_Data[[#This Row],[Date]],"dddd")</f>
        <v>Monday</v>
      </c>
      <c r="F1302" t="s">
        <v>687</v>
      </c>
      <c r="G1302">
        <v>1</v>
      </c>
      <c r="H1302" s="3">
        <v>7868.7</v>
      </c>
      <c r="I1302" t="s">
        <v>20</v>
      </c>
      <c r="J1302" t="str">
        <f>INDEX(Location[State],MATCH(Sales_Data[[#This Row],[Zip]],Location[Zip],0))</f>
        <v>Ontario</v>
      </c>
      <c r="K1302" t="str">
        <f>INDEX(Product[Product Name],MATCH(Sales_Data[[#This Row],[ProductID]],Product[ProductID],0))</f>
        <v>Aliqui UE-05</v>
      </c>
      <c r="L1302">
        <f>1/COUNTIFS(Sales_Data[Product Name],Sales_Data[[#This Row],[Product Name]])</f>
        <v>0.2</v>
      </c>
      <c r="M1302" t="str">
        <f>INDEX(Product[Category],MATCH(Sales_Data[[#This Row],[ProductID]],Product[ProductID],0))</f>
        <v>Urban</v>
      </c>
      <c r="N1302" t="str">
        <f>INDEX(Product[Segment],MATCH(Sales_Data[[#This Row],[ProductID]],Product[ProductID],0))</f>
        <v>Extreme</v>
      </c>
      <c r="O1302">
        <f>INDEX(Product[ManufacturerID],MATCH(Sales_Data[[#This Row],[ProductID]],Product[ProductID],0))</f>
        <v>2</v>
      </c>
      <c r="P1302" s="5" t="str">
        <f>INDEX(Manufacturer[Manufacturer Name],MATCH(Sales_Data[[#This Row],[Manufacturer ID]],Manufacturer[ManufacturerID],0))</f>
        <v>Aliqui</v>
      </c>
      <c r="Q1302" s="5">
        <f>1/COUNTIFS(Sales_Data[Manufacturer Name],Sales_Data[[#This Row],[Manufacturer Name]])</f>
        <v>4.7169811320754715E-3</v>
      </c>
    </row>
    <row r="1303" spans="1:17" x14ac:dyDescent="0.25">
      <c r="A1303">
        <v>2331</v>
      </c>
      <c r="B1303" s="2">
        <v>42121</v>
      </c>
      <c r="C1303" s="2" t="str">
        <f>TEXT(Sales_Data[[#This Row],[Date]],"yyyy")</f>
        <v>2015</v>
      </c>
      <c r="D1303" s="2" t="str">
        <f>TEXT(Sales_Data[[#This Row],[Date]],"mmmm")</f>
        <v>April</v>
      </c>
      <c r="E1303" s="2" t="str">
        <f>TEXT(Sales_Data[[#This Row],[Date]],"dddd")</f>
        <v>Monday</v>
      </c>
      <c r="F1303" t="s">
        <v>1401</v>
      </c>
      <c r="G1303">
        <v>1</v>
      </c>
      <c r="H1303" s="3">
        <v>7868.7</v>
      </c>
      <c r="I1303" t="s">
        <v>20</v>
      </c>
      <c r="J1303" t="str">
        <f>INDEX(Location[State],MATCH(Sales_Data[[#This Row],[Zip]],Location[Zip],0))</f>
        <v>Alberta</v>
      </c>
      <c r="K1303" t="str">
        <f>INDEX(Product[Product Name],MATCH(Sales_Data[[#This Row],[ProductID]],Product[ProductID],0))</f>
        <v>Aliqui UE-05</v>
      </c>
      <c r="L1303">
        <f>1/COUNTIFS(Sales_Data[Product Name],Sales_Data[[#This Row],[Product Name]])</f>
        <v>0.2</v>
      </c>
      <c r="M1303" t="str">
        <f>INDEX(Product[Category],MATCH(Sales_Data[[#This Row],[ProductID]],Product[ProductID],0))</f>
        <v>Urban</v>
      </c>
      <c r="N1303" t="str">
        <f>INDEX(Product[Segment],MATCH(Sales_Data[[#This Row],[ProductID]],Product[ProductID],0))</f>
        <v>Extreme</v>
      </c>
      <c r="O1303">
        <f>INDEX(Product[ManufacturerID],MATCH(Sales_Data[[#This Row],[ProductID]],Product[ProductID],0))</f>
        <v>2</v>
      </c>
      <c r="P1303" s="5" t="str">
        <f>INDEX(Manufacturer[Manufacturer Name],MATCH(Sales_Data[[#This Row],[Manufacturer ID]],Manufacturer[ManufacturerID],0))</f>
        <v>Aliqui</v>
      </c>
      <c r="Q1303" s="5">
        <f>1/COUNTIFS(Sales_Data[Manufacturer Name],Sales_Data[[#This Row],[Manufacturer Name]])</f>
        <v>4.7169811320754715E-3</v>
      </c>
    </row>
    <row r="1304" spans="1:17" x14ac:dyDescent="0.25">
      <c r="A1304">
        <v>2331</v>
      </c>
      <c r="B1304" s="2">
        <v>42143</v>
      </c>
      <c r="C1304" s="2" t="str">
        <f>TEXT(Sales_Data[[#This Row],[Date]],"yyyy")</f>
        <v>2015</v>
      </c>
      <c r="D1304" s="2" t="str">
        <f>TEXT(Sales_Data[[#This Row],[Date]],"mmmm")</f>
        <v>May</v>
      </c>
      <c r="E1304" s="2" t="str">
        <f>TEXT(Sales_Data[[#This Row],[Date]],"dddd")</f>
        <v>Tuesday</v>
      </c>
      <c r="F1304" t="s">
        <v>675</v>
      </c>
      <c r="G1304">
        <v>1</v>
      </c>
      <c r="H1304" s="3">
        <v>7805.7</v>
      </c>
      <c r="I1304" t="s">
        <v>20</v>
      </c>
      <c r="J1304" t="str">
        <f>INDEX(Location[State],MATCH(Sales_Data[[#This Row],[Zip]],Location[Zip],0))</f>
        <v>Ontario</v>
      </c>
      <c r="K1304" t="str">
        <f>INDEX(Product[Product Name],MATCH(Sales_Data[[#This Row],[ProductID]],Product[ProductID],0))</f>
        <v>Aliqui UE-05</v>
      </c>
      <c r="L1304">
        <f>1/COUNTIFS(Sales_Data[Product Name],Sales_Data[[#This Row],[Product Name]])</f>
        <v>0.2</v>
      </c>
      <c r="M1304" t="str">
        <f>INDEX(Product[Category],MATCH(Sales_Data[[#This Row],[ProductID]],Product[ProductID],0))</f>
        <v>Urban</v>
      </c>
      <c r="N1304" t="str">
        <f>INDEX(Product[Segment],MATCH(Sales_Data[[#This Row],[ProductID]],Product[ProductID],0))</f>
        <v>Extreme</v>
      </c>
      <c r="O1304">
        <f>INDEX(Product[ManufacturerID],MATCH(Sales_Data[[#This Row],[ProductID]],Product[ProductID],0))</f>
        <v>2</v>
      </c>
      <c r="P1304" s="5" t="str">
        <f>INDEX(Manufacturer[Manufacturer Name],MATCH(Sales_Data[[#This Row],[Manufacturer ID]],Manufacturer[ManufacturerID],0))</f>
        <v>Aliqui</v>
      </c>
      <c r="Q1304" s="5">
        <f>1/COUNTIFS(Sales_Data[Manufacturer Name],Sales_Data[[#This Row],[Manufacturer Name]])</f>
        <v>4.7169811320754715E-3</v>
      </c>
    </row>
    <row r="1305" spans="1:17" x14ac:dyDescent="0.25">
      <c r="A1305">
        <v>2331</v>
      </c>
      <c r="B1305" s="2">
        <v>42135</v>
      </c>
      <c r="C1305" s="2" t="str">
        <f>TEXT(Sales_Data[[#This Row],[Date]],"yyyy")</f>
        <v>2015</v>
      </c>
      <c r="D1305" s="2" t="str">
        <f>TEXT(Sales_Data[[#This Row],[Date]],"mmmm")</f>
        <v>May</v>
      </c>
      <c r="E1305" s="2" t="str">
        <f>TEXT(Sales_Data[[#This Row],[Date]],"dddd")</f>
        <v>Monday</v>
      </c>
      <c r="F1305" t="s">
        <v>1563</v>
      </c>
      <c r="G1305">
        <v>1</v>
      </c>
      <c r="H1305" s="3">
        <v>8372.7000000000007</v>
      </c>
      <c r="I1305" t="s">
        <v>20</v>
      </c>
      <c r="J1305" t="str">
        <f>INDEX(Location[State],MATCH(Sales_Data[[#This Row],[Zip]],Location[Zip],0))</f>
        <v>British Columbia</v>
      </c>
      <c r="K1305" t="str">
        <f>INDEX(Product[Product Name],MATCH(Sales_Data[[#This Row],[ProductID]],Product[ProductID],0))</f>
        <v>Aliqui UE-05</v>
      </c>
      <c r="L1305">
        <f>1/COUNTIFS(Sales_Data[Product Name],Sales_Data[[#This Row],[Product Name]])</f>
        <v>0.2</v>
      </c>
      <c r="M1305" t="str">
        <f>INDEX(Product[Category],MATCH(Sales_Data[[#This Row],[ProductID]],Product[ProductID],0))</f>
        <v>Urban</v>
      </c>
      <c r="N1305" t="str">
        <f>INDEX(Product[Segment],MATCH(Sales_Data[[#This Row],[ProductID]],Product[ProductID],0))</f>
        <v>Extreme</v>
      </c>
      <c r="O1305">
        <f>INDEX(Product[ManufacturerID],MATCH(Sales_Data[[#This Row],[ProductID]],Product[ProductID],0))</f>
        <v>2</v>
      </c>
      <c r="P1305" s="5" t="str">
        <f>INDEX(Manufacturer[Manufacturer Name],MATCH(Sales_Data[[#This Row],[Manufacturer ID]],Manufacturer[ManufacturerID],0))</f>
        <v>Aliqui</v>
      </c>
      <c r="Q1305" s="5">
        <f>1/COUNTIFS(Sales_Data[Manufacturer Name],Sales_Data[[#This Row],[Manufacturer Name]])</f>
        <v>4.7169811320754715E-3</v>
      </c>
    </row>
    <row r="1306" spans="1:17" x14ac:dyDescent="0.25">
      <c r="A1306">
        <v>2331</v>
      </c>
      <c r="B1306" s="2">
        <v>42170</v>
      </c>
      <c r="C1306" s="2" t="str">
        <f>TEXT(Sales_Data[[#This Row],[Date]],"yyyy")</f>
        <v>2015</v>
      </c>
      <c r="D1306" s="2" t="str">
        <f>TEXT(Sales_Data[[#This Row],[Date]],"mmmm")</f>
        <v>June</v>
      </c>
      <c r="E1306" s="2" t="str">
        <f>TEXT(Sales_Data[[#This Row],[Date]],"dddd")</f>
        <v>Monday</v>
      </c>
      <c r="F1306" t="s">
        <v>842</v>
      </c>
      <c r="G1306">
        <v>1</v>
      </c>
      <c r="H1306" s="3">
        <v>7868.7</v>
      </c>
      <c r="I1306" t="s">
        <v>20</v>
      </c>
      <c r="J1306" t="str">
        <f>INDEX(Location[State],MATCH(Sales_Data[[#This Row],[Zip]],Location[Zip],0))</f>
        <v>Ontario</v>
      </c>
      <c r="K1306" t="str">
        <f>INDEX(Product[Product Name],MATCH(Sales_Data[[#This Row],[ProductID]],Product[ProductID],0))</f>
        <v>Aliqui UE-05</v>
      </c>
      <c r="L1306">
        <f>1/COUNTIFS(Sales_Data[Product Name],Sales_Data[[#This Row],[Product Name]])</f>
        <v>0.2</v>
      </c>
      <c r="M1306" t="str">
        <f>INDEX(Product[Category],MATCH(Sales_Data[[#This Row],[ProductID]],Product[ProductID],0))</f>
        <v>Urban</v>
      </c>
      <c r="N1306" t="str">
        <f>INDEX(Product[Segment],MATCH(Sales_Data[[#This Row],[ProductID]],Product[ProductID],0))</f>
        <v>Extreme</v>
      </c>
      <c r="O1306">
        <f>INDEX(Product[ManufacturerID],MATCH(Sales_Data[[#This Row],[ProductID]],Product[ProductID],0))</f>
        <v>2</v>
      </c>
      <c r="P1306" s="5" t="str">
        <f>INDEX(Manufacturer[Manufacturer Name],MATCH(Sales_Data[[#This Row],[Manufacturer ID]],Manufacturer[ManufacturerID],0))</f>
        <v>Aliqui</v>
      </c>
      <c r="Q1306" s="5">
        <f>1/COUNTIFS(Sales_Data[Manufacturer Name],Sales_Data[[#This Row],[Manufacturer Name]])</f>
        <v>4.7169811320754715E-3</v>
      </c>
    </row>
    <row r="1307" spans="1:17" x14ac:dyDescent="0.25">
      <c r="A1307">
        <v>2332</v>
      </c>
      <c r="B1307" s="2">
        <v>42150</v>
      </c>
      <c r="C1307" s="2" t="str">
        <f>TEXT(Sales_Data[[#This Row],[Date]],"yyyy")</f>
        <v>2015</v>
      </c>
      <c r="D1307" s="2" t="str">
        <f>TEXT(Sales_Data[[#This Row],[Date]],"mmmm")</f>
        <v>May</v>
      </c>
      <c r="E1307" s="2" t="str">
        <f>TEXT(Sales_Data[[#This Row],[Date]],"dddd")</f>
        <v>Tuesday</v>
      </c>
      <c r="F1307" t="s">
        <v>945</v>
      </c>
      <c r="G1307">
        <v>1</v>
      </c>
      <c r="H1307" s="3">
        <v>5921.37</v>
      </c>
      <c r="I1307" t="s">
        <v>20</v>
      </c>
      <c r="J1307" t="str">
        <f>INDEX(Location[State],MATCH(Sales_Data[[#This Row],[Zip]],Location[Zip],0))</f>
        <v>Ontario</v>
      </c>
      <c r="K1307" t="str">
        <f>INDEX(Product[Product Name],MATCH(Sales_Data[[#This Row],[ProductID]],Product[ProductID],0))</f>
        <v>Aliqui UE-06</v>
      </c>
      <c r="L1307">
        <f>1/COUNTIFS(Sales_Data[Product Name],Sales_Data[[#This Row],[Product Name]])</f>
        <v>7.1428571428571425E-2</v>
      </c>
      <c r="M1307" t="str">
        <f>INDEX(Product[Category],MATCH(Sales_Data[[#This Row],[ProductID]],Product[ProductID],0))</f>
        <v>Urban</v>
      </c>
      <c r="N1307" t="str">
        <f>INDEX(Product[Segment],MATCH(Sales_Data[[#This Row],[ProductID]],Product[ProductID],0))</f>
        <v>Extreme</v>
      </c>
      <c r="O1307">
        <f>INDEX(Product[ManufacturerID],MATCH(Sales_Data[[#This Row],[ProductID]],Product[ProductID],0))</f>
        <v>2</v>
      </c>
      <c r="P1307" s="5" t="str">
        <f>INDEX(Manufacturer[Manufacturer Name],MATCH(Sales_Data[[#This Row],[Manufacturer ID]],Manufacturer[ManufacturerID],0))</f>
        <v>Aliqui</v>
      </c>
      <c r="Q1307" s="5">
        <f>1/COUNTIFS(Sales_Data[Manufacturer Name],Sales_Data[[#This Row],[Manufacturer Name]])</f>
        <v>4.7169811320754715E-3</v>
      </c>
    </row>
    <row r="1308" spans="1:17" x14ac:dyDescent="0.25">
      <c r="A1308">
        <v>2332</v>
      </c>
      <c r="B1308" s="2">
        <v>42153</v>
      </c>
      <c r="C1308" s="2" t="str">
        <f>TEXT(Sales_Data[[#This Row],[Date]],"yyyy")</f>
        <v>2015</v>
      </c>
      <c r="D1308" s="2" t="str">
        <f>TEXT(Sales_Data[[#This Row],[Date]],"mmmm")</f>
        <v>May</v>
      </c>
      <c r="E1308" s="2" t="str">
        <f>TEXT(Sales_Data[[#This Row],[Date]],"dddd")</f>
        <v>Friday</v>
      </c>
      <c r="F1308" t="s">
        <v>1401</v>
      </c>
      <c r="G1308">
        <v>1</v>
      </c>
      <c r="H1308" s="3">
        <v>6356.7</v>
      </c>
      <c r="I1308" t="s">
        <v>20</v>
      </c>
      <c r="J1308" t="str">
        <f>INDEX(Location[State],MATCH(Sales_Data[[#This Row],[Zip]],Location[Zip],0))</f>
        <v>Alberta</v>
      </c>
      <c r="K1308" t="str">
        <f>INDEX(Product[Product Name],MATCH(Sales_Data[[#This Row],[ProductID]],Product[ProductID],0))</f>
        <v>Aliqui UE-06</v>
      </c>
      <c r="L1308">
        <f>1/COUNTIFS(Sales_Data[Product Name],Sales_Data[[#This Row],[Product Name]])</f>
        <v>7.1428571428571425E-2</v>
      </c>
      <c r="M1308" t="str">
        <f>INDEX(Product[Category],MATCH(Sales_Data[[#This Row],[ProductID]],Product[ProductID],0))</f>
        <v>Urban</v>
      </c>
      <c r="N1308" t="str">
        <f>INDEX(Product[Segment],MATCH(Sales_Data[[#This Row],[ProductID]],Product[ProductID],0))</f>
        <v>Extreme</v>
      </c>
      <c r="O1308">
        <f>INDEX(Product[ManufacturerID],MATCH(Sales_Data[[#This Row],[ProductID]],Product[ProductID],0))</f>
        <v>2</v>
      </c>
      <c r="P1308" s="5" t="str">
        <f>INDEX(Manufacturer[Manufacturer Name],MATCH(Sales_Data[[#This Row],[Manufacturer ID]],Manufacturer[ManufacturerID],0))</f>
        <v>Aliqui</v>
      </c>
      <c r="Q1308" s="5">
        <f>1/COUNTIFS(Sales_Data[Manufacturer Name],Sales_Data[[#This Row],[Manufacturer Name]])</f>
        <v>4.7169811320754715E-3</v>
      </c>
    </row>
    <row r="1309" spans="1:17" x14ac:dyDescent="0.25">
      <c r="A1309">
        <v>2332</v>
      </c>
      <c r="B1309" s="2">
        <v>42076</v>
      </c>
      <c r="C1309" s="2" t="str">
        <f>TEXT(Sales_Data[[#This Row],[Date]],"yyyy")</f>
        <v>2015</v>
      </c>
      <c r="D1309" s="2" t="str">
        <f>TEXT(Sales_Data[[#This Row],[Date]],"mmmm")</f>
        <v>March</v>
      </c>
      <c r="E1309" s="2" t="str">
        <f>TEXT(Sales_Data[[#This Row],[Date]],"dddd")</f>
        <v>Friday</v>
      </c>
      <c r="F1309" t="s">
        <v>972</v>
      </c>
      <c r="G1309">
        <v>1</v>
      </c>
      <c r="H1309" s="3">
        <v>6419.7</v>
      </c>
      <c r="I1309" t="s">
        <v>20</v>
      </c>
      <c r="J1309" t="str">
        <f>INDEX(Location[State],MATCH(Sales_Data[[#This Row],[Zip]],Location[Zip],0))</f>
        <v>Ontario</v>
      </c>
      <c r="K1309" t="str">
        <f>INDEX(Product[Product Name],MATCH(Sales_Data[[#This Row],[ProductID]],Product[ProductID],0))</f>
        <v>Aliqui UE-06</v>
      </c>
      <c r="L1309">
        <f>1/COUNTIFS(Sales_Data[Product Name],Sales_Data[[#This Row],[Product Name]])</f>
        <v>7.1428571428571425E-2</v>
      </c>
      <c r="M1309" t="str">
        <f>INDEX(Product[Category],MATCH(Sales_Data[[#This Row],[ProductID]],Product[ProductID],0))</f>
        <v>Urban</v>
      </c>
      <c r="N1309" t="str">
        <f>INDEX(Product[Segment],MATCH(Sales_Data[[#This Row],[ProductID]],Product[ProductID],0))</f>
        <v>Extreme</v>
      </c>
      <c r="O1309">
        <f>INDEX(Product[ManufacturerID],MATCH(Sales_Data[[#This Row],[ProductID]],Product[ProductID],0))</f>
        <v>2</v>
      </c>
      <c r="P1309" s="5" t="str">
        <f>INDEX(Manufacturer[Manufacturer Name],MATCH(Sales_Data[[#This Row],[Manufacturer ID]],Manufacturer[ManufacturerID],0))</f>
        <v>Aliqui</v>
      </c>
      <c r="Q1309" s="5">
        <f>1/COUNTIFS(Sales_Data[Manufacturer Name],Sales_Data[[#This Row],[Manufacturer Name]])</f>
        <v>4.7169811320754715E-3</v>
      </c>
    </row>
    <row r="1310" spans="1:17" x14ac:dyDescent="0.25">
      <c r="A1310">
        <v>2332</v>
      </c>
      <c r="B1310" s="2">
        <v>42051</v>
      </c>
      <c r="C1310" s="2" t="str">
        <f>TEXT(Sales_Data[[#This Row],[Date]],"yyyy")</f>
        <v>2015</v>
      </c>
      <c r="D1310" s="2" t="str">
        <f>TEXT(Sales_Data[[#This Row],[Date]],"mmmm")</f>
        <v>February</v>
      </c>
      <c r="E1310" s="2" t="str">
        <f>TEXT(Sales_Data[[#This Row],[Date]],"dddd")</f>
        <v>Monday</v>
      </c>
      <c r="F1310" t="s">
        <v>1385</v>
      </c>
      <c r="G1310">
        <v>1</v>
      </c>
      <c r="H1310" s="3">
        <v>6293.7</v>
      </c>
      <c r="I1310" t="s">
        <v>20</v>
      </c>
      <c r="J1310" t="str">
        <f>INDEX(Location[State],MATCH(Sales_Data[[#This Row],[Zip]],Location[Zip],0))</f>
        <v>Alberta</v>
      </c>
      <c r="K1310" t="str">
        <f>INDEX(Product[Product Name],MATCH(Sales_Data[[#This Row],[ProductID]],Product[ProductID],0))</f>
        <v>Aliqui UE-06</v>
      </c>
      <c r="L1310">
        <f>1/COUNTIFS(Sales_Data[Product Name],Sales_Data[[#This Row],[Product Name]])</f>
        <v>7.1428571428571425E-2</v>
      </c>
      <c r="M1310" t="str">
        <f>INDEX(Product[Category],MATCH(Sales_Data[[#This Row],[ProductID]],Product[ProductID],0))</f>
        <v>Urban</v>
      </c>
      <c r="N1310" t="str">
        <f>INDEX(Product[Segment],MATCH(Sales_Data[[#This Row],[ProductID]],Product[ProductID],0))</f>
        <v>Extreme</v>
      </c>
      <c r="O1310">
        <f>INDEX(Product[ManufacturerID],MATCH(Sales_Data[[#This Row],[ProductID]],Product[ProductID],0))</f>
        <v>2</v>
      </c>
      <c r="P1310" s="5" t="str">
        <f>INDEX(Manufacturer[Manufacturer Name],MATCH(Sales_Data[[#This Row],[Manufacturer ID]],Manufacturer[ManufacturerID],0))</f>
        <v>Aliqui</v>
      </c>
      <c r="Q1310" s="5">
        <f>1/COUNTIFS(Sales_Data[Manufacturer Name],Sales_Data[[#This Row],[Manufacturer Name]])</f>
        <v>4.7169811320754715E-3</v>
      </c>
    </row>
    <row r="1311" spans="1:17" x14ac:dyDescent="0.25">
      <c r="A1311">
        <v>2332</v>
      </c>
      <c r="B1311" s="2">
        <v>42100</v>
      </c>
      <c r="C1311" s="2" t="str">
        <f>TEXT(Sales_Data[[#This Row],[Date]],"yyyy")</f>
        <v>2015</v>
      </c>
      <c r="D1311" s="2" t="str">
        <f>TEXT(Sales_Data[[#This Row],[Date]],"mmmm")</f>
        <v>April</v>
      </c>
      <c r="E1311" s="2" t="str">
        <f>TEXT(Sales_Data[[#This Row],[Date]],"dddd")</f>
        <v>Monday</v>
      </c>
      <c r="F1311" t="s">
        <v>1383</v>
      </c>
      <c r="G1311">
        <v>1</v>
      </c>
      <c r="H1311" s="3">
        <v>6356.7</v>
      </c>
      <c r="I1311" t="s">
        <v>20</v>
      </c>
      <c r="J1311" t="str">
        <f>INDEX(Location[State],MATCH(Sales_Data[[#This Row],[Zip]],Location[Zip],0))</f>
        <v>Alberta</v>
      </c>
      <c r="K1311" t="str">
        <f>INDEX(Product[Product Name],MATCH(Sales_Data[[#This Row],[ProductID]],Product[ProductID],0))</f>
        <v>Aliqui UE-06</v>
      </c>
      <c r="L1311">
        <f>1/COUNTIFS(Sales_Data[Product Name],Sales_Data[[#This Row],[Product Name]])</f>
        <v>7.1428571428571425E-2</v>
      </c>
      <c r="M1311" t="str">
        <f>INDEX(Product[Category],MATCH(Sales_Data[[#This Row],[ProductID]],Product[ProductID],0))</f>
        <v>Urban</v>
      </c>
      <c r="N1311" t="str">
        <f>INDEX(Product[Segment],MATCH(Sales_Data[[#This Row],[ProductID]],Product[ProductID],0))</f>
        <v>Extreme</v>
      </c>
      <c r="O1311">
        <f>INDEX(Product[ManufacturerID],MATCH(Sales_Data[[#This Row],[ProductID]],Product[ProductID],0))</f>
        <v>2</v>
      </c>
      <c r="P1311" s="5" t="str">
        <f>INDEX(Manufacturer[Manufacturer Name],MATCH(Sales_Data[[#This Row],[Manufacturer ID]],Manufacturer[ManufacturerID],0))</f>
        <v>Aliqui</v>
      </c>
      <c r="Q1311" s="5">
        <f>1/COUNTIFS(Sales_Data[Manufacturer Name],Sales_Data[[#This Row],[Manufacturer Name]])</f>
        <v>4.7169811320754715E-3</v>
      </c>
    </row>
    <row r="1312" spans="1:17" x14ac:dyDescent="0.25">
      <c r="A1312">
        <v>2332</v>
      </c>
      <c r="B1312" s="2">
        <v>42127</v>
      </c>
      <c r="C1312" s="2" t="str">
        <f>TEXT(Sales_Data[[#This Row],[Date]],"yyyy")</f>
        <v>2015</v>
      </c>
      <c r="D1312" s="2" t="str">
        <f>TEXT(Sales_Data[[#This Row],[Date]],"mmmm")</f>
        <v>May</v>
      </c>
      <c r="E1312" s="2" t="str">
        <f>TEXT(Sales_Data[[#This Row],[Date]],"dddd")</f>
        <v>Sunday</v>
      </c>
      <c r="F1312" t="s">
        <v>1385</v>
      </c>
      <c r="G1312">
        <v>1</v>
      </c>
      <c r="H1312" s="3">
        <v>6419.7</v>
      </c>
      <c r="I1312" t="s">
        <v>20</v>
      </c>
      <c r="J1312" t="str">
        <f>INDEX(Location[State],MATCH(Sales_Data[[#This Row],[Zip]],Location[Zip],0))</f>
        <v>Alberta</v>
      </c>
      <c r="K1312" t="str">
        <f>INDEX(Product[Product Name],MATCH(Sales_Data[[#This Row],[ProductID]],Product[ProductID],0))</f>
        <v>Aliqui UE-06</v>
      </c>
      <c r="L1312">
        <f>1/COUNTIFS(Sales_Data[Product Name],Sales_Data[[#This Row],[Product Name]])</f>
        <v>7.1428571428571425E-2</v>
      </c>
      <c r="M1312" t="str">
        <f>INDEX(Product[Category],MATCH(Sales_Data[[#This Row],[ProductID]],Product[ProductID],0))</f>
        <v>Urban</v>
      </c>
      <c r="N1312" t="str">
        <f>INDEX(Product[Segment],MATCH(Sales_Data[[#This Row],[ProductID]],Product[ProductID],0))</f>
        <v>Extreme</v>
      </c>
      <c r="O1312">
        <f>INDEX(Product[ManufacturerID],MATCH(Sales_Data[[#This Row],[ProductID]],Product[ProductID],0))</f>
        <v>2</v>
      </c>
      <c r="P1312" s="5" t="str">
        <f>INDEX(Manufacturer[Manufacturer Name],MATCH(Sales_Data[[#This Row],[Manufacturer ID]],Manufacturer[ManufacturerID],0))</f>
        <v>Aliqui</v>
      </c>
      <c r="Q1312" s="5">
        <f>1/COUNTIFS(Sales_Data[Manufacturer Name],Sales_Data[[#This Row],[Manufacturer Name]])</f>
        <v>4.7169811320754715E-3</v>
      </c>
    </row>
    <row r="1313" spans="1:17" x14ac:dyDescent="0.25">
      <c r="A1313">
        <v>2332</v>
      </c>
      <c r="B1313" s="2">
        <v>42093</v>
      </c>
      <c r="C1313" s="2" t="str">
        <f>TEXT(Sales_Data[[#This Row],[Date]],"yyyy")</f>
        <v>2015</v>
      </c>
      <c r="D1313" s="2" t="str">
        <f>TEXT(Sales_Data[[#This Row],[Date]],"mmmm")</f>
        <v>March</v>
      </c>
      <c r="E1313" s="2" t="str">
        <f>TEXT(Sales_Data[[#This Row],[Date]],"dddd")</f>
        <v>Monday</v>
      </c>
      <c r="F1313" t="s">
        <v>840</v>
      </c>
      <c r="G1313">
        <v>1</v>
      </c>
      <c r="H1313" s="3">
        <v>6293.7</v>
      </c>
      <c r="I1313" t="s">
        <v>20</v>
      </c>
      <c r="J1313" t="str">
        <f>INDEX(Location[State],MATCH(Sales_Data[[#This Row],[Zip]],Location[Zip],0))</f>
        <v>Ontario</v>
      </c>
      <c r="K1313" t="str">
        <f>INDEX(Product[Product Name],MATCH(Sales_Data[[#This Row],[ProductID]],Product[ProductID],0))</f>
        <v>Aliqui UE-06</v>
      </c>
      <c r="L1313">
        <f>1/COUNTIFS(Sales_Data[Product Name],Sales_Data[[#This Row],[Product Name]])</f>
        <v>7.1428571428571425E-2</v>
      </c>
      <c r="M1313" t="str">
        <f>INDEX(Product[Category],MATCH(Sales_Data[[#This Row],[ProductID]],Product[ProductID],0))</f>
        <v>Urban</v>
      </c>
      <c r="N1313" t="str">
        <f>INDEX(Product[Segment],MATCH(Sales_Data[[#This Row],[ProductID]],Product[ProductID],0))</f>
        <v>Extreme</v>
      </c>
      <c r="O1313">
        <f>INDEX(Product[ManufacturerID],MATCH(Sales_Data[[#This Row],[ProductID]],Product[ProductID],0))</f>
        <v>2</v>
      </c>
      <c r="P1313" s="5" t="str">
        <f>INDEX(Manufacturer[Manufacturer Name],MATCH(Sales_Data[[#This Row],[Manufacturer ID]],Manufacturer[ManufacturerID],0))</f>
        <v>Aliqui</v>
      </c>
      <c r="Q1313" s="5">
        <f>1/COUNTIFS(Sales_Data[Manufacturer Name],Sales_Data[[#This Row],[Manufacturer Name]])</f>
        <v>4.7169811320754715E-3</v>
      </c>
    </row>
    <row r="1314" spans="1:17" x14ac:dyDescent="0.25">
      <c r="A1314">
        <v>2332</v>
      </c>
      <c r="B1314" s="2">
        <v>42152</v>
      </c>
      <c r="C1314" s="2" t="str">
        <f>TEXT(Sales_Data[[#This Row],[Date]],"yyyy")</f>
        <v>2015</v>
      </c>
      <c r="D1314" s="2" t="str">
        <f>TEXT(Sales_Data[[#This Row],[Date]],"mmmm")</f>
        <v>May</v>
      </c>
      <c r="E1314" s="2" t="str">
        <f>TEXT(Sales_Data[[#This Row],[Date]],"dddd")</f>
        <v>Thursday</v>
      </c>
      <c r="F1314" t="s">
        <v>840</v>
      </c>
      <c r="G1314">
        <v>1</v>
      </c>
      <c r="H1314" s="3">
        <v>6419.7</v>
      </c>
      <c r="I1314" t="s">
        <v>20</v>
      </c>
      <c r="J1314" t="str">
        <f>INDEX(Location[State],MATCH(Sales_Data[[#This Row],[Zip]],Location[Zip],0))</f>
        <v>Ontario</v>
      </c>
      <c r="K1314" t="str">
        <f>INDEX(Product[Product Name],MATCH(Sales_Data[[#This Row],[ProductID]],Product[ProductID],0))</f>
        <v>Aliqui UE-06</v>
      </c>
      <c r="L1314">
        <f>1/COUNTIFS(Sales_Data[Product Name],Sales_Data[[#This Row],[Product Name]])</f>
        <v>7.1428571428571425E-2</v>
      </c>
      <c r="M1314" t="str">
        <f>INDEX(Product[Category],MATCH(Sales_Data[[#This Row],[ProductID]],Product[ProductID],0))</f>
        <v>Urban</v>
      </c>
      <c r="N1314" t="str">
        <f>INDEX(Product[Segment],MATCH(Sales_Data[[#This Row],[ProductID]],Product[ProductID],0))</f>
        <v>Extreme</v>
      </c>
      <c r="O1314">
        <f>INDEX(Product[ManufacturerID],MATCH(Sales_Data[[#This Row],[ProductID]],Product[ProductID],0))</f>
        <v>2</v>
      </c>
      <c r="P1314" s="5" t="str">
        <f>INDEX(Manufacturer[Manufacturer Name],MATCH(Sales_Data[[#This Row],[Manufacturer ID]],Manufacturer[ManufacturerID],0))</f>
        <v>Aliqui</v>
      </c>
      <c r="Q1314" s="5">
        <f>1/COUNTIFS(Sales_Data[Manufacturer Name],Sales_Data[[#This Row],[Manufacturer Name]])</f>
        <v>4.7169811320754715E-3</v>
      </c>
    </row>
    <row r="1315" spans="1:17" x14ac:dyDescent="0.25">
      <c r="A1315">
        <v>2332</v>
      </c>
      <c r="B1315" s="2">
        <v>42123</v>
      </c>
      <c r="C1315" s="2" t="str">
        <f>TEXT(Sales_Data[[#This Row],[Date]],"yyyy")</f>
        <v>2015</v>
      </c>
      <c r="D1315" s="2" t="str">
        <f>TEXT(Sales_Data[[#This Row],[Date]],"mmmm")</f>
        <v>April</v>
      </c>
      <c r="E1315" s="2" t="str">
        <f>TEXT(Sales_Data[[#This Row],[Date]],"dddd")</f>
        <v>Wednesday</v>
      </c>
      <c r="F1315" t="s">
        <v>1382</v>
      </c>
      <c r="G1315">
        <v>1</v>
      </c>
      <c r="H1315" s="3">
        <v>6293.7</v>
      </c>
      <c r="I1315" t="s">
        <v>20</v>
      </c>
      <c r="J1315" t="str">
        <f>INDEX(Location[State],MATCH(Sales_Data[[#This Row],[Zip]],Location[Zip],0))</f>
        <v>Alberta</v>
      </c>
      <c r="K1315" t="str">
        <f>INDEX(Product[Product Name],MATCH(Sales_Data[[#This Row],[ProductID]],Product[ProductID],0))</f>
        <v>Aliqui UE-06</v>
      </c>
      <c r="L1315">
        <f>1/COUNTIFS(Sales_Data[Product Name],Sales_Data[[#This Row],[Product Name]])</f>
        <v>7.1428571428571425E-2</v>
      </c>
      <c r="M1315" t="str">
        <f>INDEX(Product[Category],MATCH(Sales_Data[[#This Row],[ProductID]],Product[ProductID],0))</f>
        <v>Urban</v>
      </c>
      <c r="N1315" t="str">
        <f>INDEX(Product[Segment],MATCH(Sales_Data[[#This Row],[ProductID]],Product[ProductID],0))</f>
        <v>Extreme</v>
      </c>
      <c r="O1315">
        <f>INDEX(Product[ManufacturerID],MATCH(Sales_Data[[#This Row],[ProductID]],Product[ProductID],0))</f>
        <v>2</v>
      </c>
      <c r="P1315" s="5" t="str">
        <f>INDEX(Manufacturer[Manufacturer Name],MATCH(Sales_Data[[#This Row],[Manufacturer ID]],Manufacturer[ManufacturerID],0))</f>
        <v>Aliqui</v>
      </c>
      <c r="Q1315" s="5">
        <f>1/COUNTIFS(Sales_Data[Manufacturer Name],Sales_Data[[#This Row],[Manufacturer Name]])</f>
        <v>4.7169811320754715E-3</v>
      </c>
    </row>
    <row r="1316" spans="1:17" x14ac:dyDescent="0.25">
      <c r="A1316">
        <v>2332</v>
      </c>
      <c r="B1316" s="2">
        <v>42151</v>
      </c>
      <c r="C1316" s="2" t="str">
        <f>TEXT(Sales_Data[[#This Row],[Date]],"yyyy")</f>
        <v>2015</v>
      </c>
      <c r="D1316" s="2" t="str">
        <f>TEXT(Sales_Data[[#This Row],[Date]],"mmmm")</f>
        <v>May</v>
      </c>
      <c r="E1316" s="2" t="str">
        <f>TEXT(Sales_Data[[#This Row],[Date]],"dddd")</f>
        <v>Wednesday</v>
      </c>
      <c r="F1316" t="s">
        <v>1382</v>
      </c>
      <c r="G1316">
        <v>1</v>
      </c>
      <c r="H1316" s="3">
        <v>6356.7</v>
      </c>
      <c r="I1316" t="s">
        <v>20</v>
      </c>
      <c r="J1316" t="str">
        <f>INDEX(Location[State],MATCH(Sales_Data[[#This Row],[Zip]],Location[Zip],0))</f>
        <v>Alberta</v>
      </c>
      <c r="K1316" t="str">
        <f>INDEX(Product[Product Name],MATCH(Sales_Data[[#This Row],[ProductID]],Product[ProductID],0))</f>
        <v>Aliqui UE-06</v>
      </c>
      <c r="L1316">
        <f>1/COUNTIFS(Sales_Data[Product Name],Sales_Data[[#This Row],[Product Name]])</f>
        <v>7.1428571428571425E-2</v>
      </c>
      <c r="M1316" t="str">
        <f>INDEX(Product[Category],MATCH(Sales_Data[[#This Row],[ProductID]],Product[ProductID],0))</f>
        <v>Urban</v>
      </c>
      <c r="N1316" t="str">
        <f>INDEX(Product[Segment],MATCH(Sales_Data[[#This Row],[ProductID]],Product[ProductID],0))</f>
        <v>Extreme</v>
      </c>
      <c r="O1316">
        <f>INDEX(Product[ManufacturerID],MATCH(Sales_Data[[#This Row],[ProductID]],Product[ProductID],0))</f>
        <v>2</v>
      </c>
      <c r="P1316" s="5" t="str">
        <f>INDEX(Manufacturer[Manufacturer Name],MATCH(Sales_Data[[#This Row],[Manufacturer ID]],Manufacturer[ManufacturerID],0))</f>
        <v>Aliqui</v>
      </c>
      <c r="Q1316" s="5">
        <f>1/COUNTIFS(Sales_Data[Manufacturer Name],Sales_Data[[#This Row],[Manufacturer Name]])</f>
        <v>4.7169811320754715E-3</v>
      </c>
    </row>
    <row r="1317" spans="1:17" x14ac:dyDescent="0.25">
      <c r="A1317">
        <v>2332</v>
      </c>
      <c r="B1317" s="2">
        <v>42106</v>
      </c>
      <c r="C1317" s="2" t="str">
        <f>TEXT(Sales_Data[[#This Row],[Date]],"yyyy")</f>
        <v>2015</v>
      </c>
      <c r="D1317" s="2" t="str">
        <f>TEXT(Sales_Data[[#This Row],[Date]],"mmmm")</f>
        <v>April</v>
      </c>
      <c r="E1317" s="2" t="str">
        <f>TEXT(Sales_Data[[#This Row],[Date]],"dddd")</f>
        <v>Sunday</v>
      </c>
      <c r="F1317" t="s">
        <v>1602</v>
      </c>
      <c r="G1317">
        <v>1</v>
      </c>
      <c r="H1317" s="3">
        <v>6419.7</v>
      </c>
      <c r="I1317" t="s">
        <v>20</v>
      </c>
      <c r="J1317" t="str">
        <f>INDEX(Location[State],MATCH(Sales_Data[[#This Row],[Zip]],Location[Zip],0))</f>
        <v>British Columbia</v>
      </c>
      <c r="K1317" t="str">
        <f>INDEX(Product[Product Name],MATCH(Sales_Data[[#This Row],[ProductID]],Product[ProductID],0))</f>
        <v>Aliqui UE-06</v>
      </c>
      <c r="L1317">
        <f>1/COUNTIFS(Sales_Data[Product Name],Sales_Data[[#This Row],[Product Name]])</f>
        <v>7.1428571428571425E-2</v>
      </c>
      <c r="M1317" t="str">
        <f>INDEX(Product[Category],MATCH(Sales_Data[[#This Row],[ProductID]],Product[ProductID],0))</f>
        <v>Urban</v>
      </c>
      <c r="N1317" t="str">
        <f>INDEX(Product[Segment],MATCH(Sales_Data[[#This Row],[ProductID]],Product[ProductID],0))</f>
        <v>Extreme</v>
      </c>
      <c r="O1317">
        <f>INDEX(Product[ManufacturerID],MATCH(Sales_Data[[#This Row],[ProductID]],Product[ProductID],0))</f>
        <v>2</v>
      </c>
      <c r="P1317" s="5" t="str">
        <f>INDEX(Manufacturer[Manufacturer Name],MATCH(Sales_Data[[#This Row],[Manufacturer ID]],Manufacturer[ManufacturerID],0))</f>
        <v>Aliqui</v>
      </c>
      <c r="Q1317" s="5">
        <f>1/COUNTIFS(Sales_Data[Manufacturer Name],Sales_Data[[#This Row],[Manufacturer Name]])</f>
        <v>4.7169811320754715E-3</v>
      </c>
    </row>
    <row r="1318" spans="1:17" x14ac:dyDescent="0.25">
      <c r="A1318">
        <v>2332</v>
      </c>
      <c r="B1318" s="2">
        <v>42085</v>
      </c>
      <c r="C1318" s="2" t="str">
        <f>TEXT(Sales_Data[[#This Row],[Date]],"yyyy")</f>
        <v>2015</v>
      </c>
      <c r="D1318" s="2" t="str">
        <f>TEXT(Sales_Data[[#This Row],[Date]],"mmmm")</f>
        <v>March</v>
      </c>
      <c r="E1318" s="2" t="str">
        <f>TEXT(Sales_Data[[#This Row],[Date]],"dddd")</f>
        <v>Sunday</v>
      </c>
      <c r="F1318" t="s">
        <v>1220</v>
      </c>
      <c r="G1318">
        <v>1</v>
      </c>
      <c r="H1318" s="3">
        <v>6419.7</v>
      </c>
      <c r="I1318" t="s">
        <v>20</v>
      </c>
      <c r="J1318" t="str">
        <f>INDEX(Location[State],MATCH(Sales_Data[[#This Row],[Zip]],Location[Zip],0))</f>
        <v>Manitoba</v>
      </c>
      <c r="K1318" t="str">
        <f>INDEX(Product[Product Name],MATCH(Sales_Data[[#This Row],[ProductID]],Product[ProductID],0))</f>
        <v>Aliqui UE-06</v>
      </c>
      <c r="L1318">
        <f>1/COUNTIFS(Sales_Data[Product Name],Sales_Data[[#This Row],[Product Name]])</f>
        <v>7.1428571428571425E-2</v>
      </c>
      <c r="M1318" t="str">
        <f>INDEX(Product[Category],MATCH(Sales_Data[[#This Row],[ProductID]],Product[ProductID],0))</f>
        <v>Urban</v>
      </c>
      <c r="N1318" t="str">
        <f>INDEX(Product[Segment],MATCH(Sales_Data[[#This Row],[ProductID]],Product[ProductID],0))</f>
        <v>Extreme</v>
      </c>
      <c r="O1318">
        <f>INDEX(Product[ManufacturerID],MATCH(Sales_Data[[#This Row],[ProductID]],Product[ProductID],0))</f>
        <v>2</v>
      </c>
      <c r="P1318" s="5" t="str">
        <f>INDEX(Manufacturer[Manufacturer Name],MATCH(Sales_Data[[#This Row],[Manufacturer ID]],Manufacturer[ManufacturerID],0))</f>
        <v>Aliqui</v>
      </c>
      <c r="Q1318" s="5">
        <f>1/COUNTIFS(Sales_Data[Manufacturer Name],Sales_Data[[#This Row],[Manufacturer Name]])</f>
        <v>4.7169811320754715E-3</v>
      </c>
    </row>
    <row r="1319" spans="1:17" x14ac:dyDescent="0.25">
      <c r="A1319">
        <v>2332</v>
      </c>
      <c r="B1319" s="2">
        <v>42124</v>
      </c>
      <c r="C1319" s="2" t="str">
        <f>TEXT(Sales_Data[[#This Row],[Date]],"yyyy")</f>
        <v>2015</v>
      </c>
      <c r="D1319" s="2" t="str">
        <f>TEXT(Sales_Data[[#This Row],[Date]],"mmmm")</f>
        <v>April</v>
      </c>
      <c r="E1319" s="2" t="str">
        <f>TEXT(Sales_Data[[#This Row],[Date]],"dddd")</f>
        <v>Thursday</v>
      </c>
      <c r="F1319" t="s">
        <v>1230</v>
      </c>
      <c r="G1319">
        <v>1</v>
      </c>
      <c r="H1319" s="3">
        <v>6419.7</v>
      </c>
      <c r="I1319" t="s">
        <v>20</v>
      </c>
      <c r="J1319" t="str">
        <f>INDEX(Location[State],MATCH(Sales_Data[[#This Row],[Zip]],Location[Zip],0))</f>
        <v>Manitoba</v>
      </c>
      <c r="K1319" t="str">
        <f>INDEX(Product[Product Name],MATCH(Sales_Data[[#This Row],[ProductID]],Product[ProductID],0))</f>
        <v>Aliqui UE-06</v>
      </c>
      <c r="L1319">
        <f>1/COUNTIFS(Sales_Data[Product Name],Sales_Data[[#This Row],[Product Name]])</f>
        <v>7.1428571428571425E-2</v>
      </c>
      <c r="M1319" t="str">
        <f>INDEX(Product[Category],MATCH(Sales_Data[[#This Row],[ProductID]],Product[ProductID],0))</f>
        <v>Urban</v>
      </c>
      <c r="N1319" t="str">
        <f>INDEX(Product[Segment],MATCH(Sales_Data[[#This Row],[ProductID]],Product[ProductID],0))</f>
        <v>Extreme</v>
      </c>
      <c r="O1319">
        <f>INDEX(Product[ManufacturerID],MATCH(Sales_Data[[#This Row],[ProductID]],Product[ProductID],0))</f>
        <v>2</v>
      </c>
      <c r="P1319" s="5" t="str">
        <f>INDEX(Manufacturer[Manufacturer Name],MATCH(Sales_Data[[#This Row],[Manufacturer ID]],Manufacturer[ManufacturerID],0))</f>
        <v>Aliqui</v>
      </c>
      <c r="Q1319" s="5">
        <f>1/COUNTIFS(Sales_Data[Manufacturer Name],Sales_Data[[#This Row],[Manufacturer Name]])</f>
        <v>4.7169811320754715E-3</v>
      </c>
    </row>
    <row r="1320" spans="1:17" x14ac:dyDescent="0.25">
      <c r="A1320">
        <v>2332</v>
      </c>
      <c r="B1320" s="2">
        <v>42090</v>
      </c>
      <c r="C1320" s="2" t="str">
        <f>TEXT(Sales_Data[[#This Row],[Date]],"yyyy")</f>
        <v>2015</v>
      </c>
      <c r="D1320" s="2" t="str">
        <f>TEXT(Sales_Data[[#This Row],[Date]],"mmmm")</f>
        <v>March</v>
      </c>
      <c r="E1320" s="2" t="str">
        <f>TEXT(Sales_Data[[#This Row],[Date]],"dddd")</f>
        <v>Friday</v>
      </c>
      <c r="F1320" t="s">
        <v>838</v>
      </c>
      <c r="G1320">
        <v>1</v>
      </c>
      <c r="H1320" s="3">
        <v>5858.37</v>
      </c>
      <c r="I1320" t="s">
        <v>20</v>
      </c>
      <c r="J1320" t="str">
        <f>INDEX(Location[State],MATCH(Sales_Data[[#This Row],[Zip]],Location[Zip],0))</f>
        <v>Ontario</v>
      </c>
      <c r="K1320" t="str">
        <f>INDEX(Product[Product Name],MATCH(Sales_Data[[#This Row],[ProductID]],Product[ProductID],0))</f>
        <v>Aliqui UE-06</v>
      </c>
      <c r="L1320">
        <f>1/COUNTIFS(Sales_Data[Product Name],Sales_Data[[#This Row],[Product Name]])</f>
        <v>7.1428571428571425E-2</v>
      </c>
      <c r="M1320" t="str">
        <f>INDEX(Product[Category],MATCH(Sales_Data[[#This Row],[ProductID]],Product[ProductID],0))</f>
        <v>Urban</v>
      </c>
      <c r="N1320" t="str">
        <f>INDEX(Product[Segment],MATCH(Sales_Data[[#This Row],[ProductID]],Product[ProductID],0))</f>
        <v>Extreme</v>
      </c>
      <c r="O1320">
        <f>INDEX(Product[ManufacturerID],MATCH(Sales_Data[[#This Row],[ProductID]],Product[ProductID],0))</f>
        <v>2</v>
      </c>
      <c r="P1320" s="5" t="str">
        <f>INDEX(Manufacturer[Manufacturer Name],MATCH(Sales_Data[[#This Row],[Manufacturer ID]],Manufacturer[ManufacturerID],0))</f>
        <v>Aliqui</v>
      </c>
      <c r="Q1320" s="5">
        <f>1/COUNTIFS(Sales_Data[Manufacturer Name],Sales_Data[[#This Row],[Manufacturer Name]])</f>
        <v>4.7169811320754715E-3</v>
      </c>
    </row>
    <row r="1321" spans="1:17" x14ac:dyDescent="0.25">
      <c r="A1321">
        <v>2334</v>
      </c>
      <c r="B1321" s="2">
        <v>42179</v>
      </c>
      <c r="C1321" s="2" t="str">
        <f>TEXT(Sales_Data[[#This Row],[Date]],"yyyy")</f>
        <v>2015</v>
      </c>
      <c r="D1321" s="2" t="str">
        <f>TEXT(Sales_Data[[#This Row],[Date]],"mmmm")</f>
        <v>June</v>
      </c>
      <c r="E1321" s="2" t="str">
        <f>TEXT(Sales_Data[[#This Row],[Date]],"dddd")</f>
        <v>Wednesday</v>
      </c>
      <c r="F1321" t="s">
        <v>957</v>
      </c>
      <c r="G1321">
        <v>1</v>
      </c>
      <c r="H1321" s="3">
        <v>4592.7</v>
      </c>
      <c r="I1321" t="s">
        <v>20</v>
      </c>
      <c r="J1321" t="str">
        <f>INDEX(Location[State],MATCH(Sales_Data[[#This Row],[Zip]],Location[Zip],0))</f>
        <v>Ontario</v>
      </c>
      <c r="K1321" t="str">
        <f>INDEX(Product[Product Name],MATCH(Sales_Data[[#This Row],[ProductID]],Product[ProductID],0))</f>
        <v>Aliqui UE-08</v>
      </c>
      <c r="L1321">
        <f>1/COUNTIFS(Sales_Data[Product Name],Sales_Data[[#This Row],[Product Name]])</f>
        <v>0.5</v>
      </c>
      <c r="M1321" t="str">
        <f>INDEX(Product[Category],MATCH(Sales_Data[[#This Row],[ProductID]],Product[ProductID],0))</f>
        <v>Urban</v>
      </c>
      <c r="N1321" t="str">
        <f>INDEX(Product[Segment],MATCH(Sales_Data[[#This Row],[ProductID]],Product[ProductID],0))</f>
        <v>Extreme</v>
      </c>
      <c r="O1321">
        <f>INDEX(Product[ManufacturerID],MATCH(Sales_Data[[#This Row],[ProductID]],Product[ProductID],0))</f>
        <v>2</v>
      </c>
      <c r="P1321" s="5" t="str">
        <f>INDEX(Manufacturer[Manufacturer Name],MATCH(Sales_Data[[#This Row],[Manufacturer ID]],Manufacturer[ManufacturerID],0))</f>
        <v>Aliqui</v>
      </c>
      <c r="Q1321" s="5">
        <f>1/COUNTIFS(Sales_Data[Manufacturer Name],Sales_Data[[#This Row],[Manufacturer Name]])</f>
        <v>4.7169811320754715E-3</v>
      </c>
    </row>
    <row r="1322" spans="1:17" x14ac:dyDescent="0.25">
      <c r="A1322">
        <v>2334</v>
      </c>
      <c r="B1322" s="2">
        <v>42085</v>
      </c>
      <c r="C1322" s="2" t="str">
        <f>TEXT(Sales_Data[[#This Row],[Date]],"yyyy")</f>
        <v>2015</v>
      </c>
      <c r="D1322" s="2" t="str">
        <f>TEXT(Sales_Data[[#This Row],[Date]],"mmmm")</f>
        <v>March</v>
      </c>
      <c r="E1322" s="2" t="str">
        <f>TEXT(Sales_Data[[#This Row],[Date]],"dddd")</f>
        <v>Sunday</v>
      </c>
      <c r="F1322" t="s">
        <v>838</v>
      </c>
      <c r="G1322">
        <v>1</v>
      </c>
      <c r="H1322" s="3">
        <v>4592.7</v>
      </c>
      <c r="I1322" t="s">
        <v>20</v>
      </c>
      <c r="J1322" t="str">
        <f>INDEX(Location[State],MATCH(Sales_Data[[#This Row],[Zip]],Location[Zip],0))</f>
        <v>Ontario</v>
      </c>
      <c r="K1322" t="str">
        <f>INDEX(Product[Product Name],MATCH(Sales_Data[[#This Row],[ProductID]],Product[ProductID],0))</f>
        <v>Aliqui UE-08</v>
      </c>
      <c r="L1322">
        <f>1/COUNTIFS(Sales_Data[Product Name],Sales_Data[[#This Row],[Product Name]])</f>
        <v>0.5</v>
      </c>
      <c r="M1322" t="str">
        <f>INDEX(Product[Category],MATCH(Sales_Data[[#This Row],[ProductID]],Product[ProductID],0))</f>
        <v>Urban</v>
      </c>
      <c r="N1322" t="str">
        <f>INDEX(Product[Segment],MATCH(Sales_Data[[#This Row],[ProductID]],Product[ProductID],0))</f>
        <v>Extreme</v>
      </c>
      <c r="O1322">
        <f>INDEX(Product[ManufacturerID],MATCH(Sales_Data[[#This Row],[ProductID]],Product[ProductID],0))</f>
        <v>2</v>
      </c>
      <c r="P1322" s="5" t="str">
        <f>INDEX(Manufacturer[Manufacturer Name],MATCH(Sales_Data[[#This Row],[Manufacturer ID]],Manufacturer[ManufacturerID],0))</f>
        <v>Aliqui</v>
      </c>
      <c r="Q1322" s="5">
        <f>1/COUNTIFS(Sales_Data[Manufacturer Name],Sales_Data[[#This Row],[Manufacturer Name]])</f>
        <v>4.7169811320754715E-3</v>
      </c>
    </row>
    <row r="1323" spans="1:17" x14ac:dyDescent="0.25">
      <c r="A1323">
        <v>2336</v>
      </c>
      <c r="B1323" s="2">
        <v>42087</v>
      </c>
      <c r="C1323" s="2" t="str">
        <f>TEXT(Sales_Data[[#This Row],[Date]],"yyyy")</f>
        <v>2015</v>
      </c>
      <c r="D1323" s="2" t="str">
        <f>TEXT(Sales_Data[[#This Row],[Date]],"mmmm")</f>
        <v>March</v>
      </c>
      <c r="E1323" s="2" t="str">
        <f>TEXT(Sales_Data[[#This Row],[Date]],"dddd")</f>
        <v>Tuesday</v>
      </c>
      <c r="F1323" t="s">
        <v>687</v>
      </c>
      <c r="G1323">
        <v>1</v>
      </c>
      <c r="H1323" s="3">
        <v>9128.7000000000007</v>
      </c>
      <c r="I1323" t="s">
        <v>20</v>
      </c>
      <c r="J1323" t="str">
        <f>INDEX(Location[State],MATCH(Sales_Data[[#This Row],[Zip]],Location[Zip],0))</f>
        <v>Ontario</v>
      </c>
      <c r="K1323" t="str">
        <f>INDEX(Product[Product Name],MATCH(Sales_Data[[#This Row],[ProductID]],Product[ProductID],0))</f>
        <v>Aliqui UE-10</v>
      </c>
      <c r="L1323">
        <f>1/COUNTIFS(Sales_Data[Product Name],Sales_Data[[#This Row],[Product Name]])</f>
        <v>0.5</v>
      </c>
      <c r="M1323" t="str">
        <f>INDEX(Product[Category],MATCH(Sales_Data[[#This Row],[ProductID]],Product[ProductID],0))</f>
        <v>Urban</v>
      </c>
      <c r="N1323" t="str">
        <f>INDEX(Product[Segment],MATCH(Sales_Data[[#This Row],[ProductID]],Product[ProductID],0))</f>
        <v>Extreme</v>
      </c>
      <c r="O1323">
        <f>INDEX(Product[ManufacturerID],MATCH(Sales_Data[[#This Row],[ProductID]],Product[ProductID],0))</f>
        <v>2</v>
      </c>
      <c r="P1323" s="5" t="str">
        <f>INDEX(Manufacturer[Manufacturer Name],MATCH(Sales_Data[[#This Row],[Manufacturer ID]],Manufacturer[ManufacturerID],0))</f>
        <v>Aliqui</v>
      </c>
      <c r="Q1323" s="5">
        <f>1/COUNTIFS(Sales_Data[Manufacturer Name],Sales_Data[[#This Row],[Manufacturer Name]])</f>
        <v>4.7169811320754715E-3</v>
      </c>
    </row>
    <row r="1324" spans="1:17" x14ac:dyDescent="0.25">
      <c r="A1324">
        <v>2336</v>
      </c>
      <c r="B1324" s="2">
        <v>42116</v>
      </c>
      <c r="C1324" s="2" t="str">
        <f>TEXT(Sales_Data[[#This Row],[Date]],"yyyy")</f>
        <v>2015</v>
      </c>
      <c r="D1324" s="2" t="str">
        <f>TEXT(Sales_Data[[#This Row],[Date]],"mmmm")</f>
        <v>April</v>
      </c>
      <c r="E1324" s="2" t="str">
        <f>TEXT(Sales_Data[[#This Row],[Date]],"dddd")</f>
        <v>Wednesday</v>
      </c>
      <c r="F1324" t="s">
        <v>391</v>
      </c>
      <c r="G1324">
        <v>1</v>
      </c>
      <c r="H1324" s="3">
        <v>9569.7000000000007</v>
      </c>
      <c r="I1324" t="s">
        <v>20</v>
      </c>
      <c r="J1324" t="str">
        <f>INDEX(Location[State],MATCH(Sales_Data[[#This Row],[Zip]],Location[Zip],0))</f>
        <v>Quebec</v>
      </c>
      <c r="K1324" t="str">
        <f>INDEX(Product[Product Name],MATCH(Sales_Data[[#This Row],[ProductID]],Product[ProductID],0))</f>
        <v>Aliqui UE-10</v>
      </c>
      <c r="L1324">
        <f>1/COUNTIFS(Sales_Data[Product Name],Sales_Data[[#This Row],[Product Name]])</f>
        <v>0.5</v>
      </c>
      <c r="M1324" t="str">
        <f>INDEX(Product[Category],MATCH(Sales_Data[[#This Row],[ProductID]],Product[ProductID],0))</f>
        <v>Urban</v>
      </c>
      <c r="N1324" t="str">
        <f>INDEX(Product[Segment],MATCH(Sales_Data[[#This Row],[ProductID]],Product[ProductID],0))</f>
        <v>Extreme</v>
      </c>
      <c r="O1324">
        <f>INDEX(Product[ManufacturerID],MATCH(Sales_Data[[#This Row],[ProductID]],Product[ProductID],0))</f>
        <v>2</v>
      </c>
      <c r="P1324" s="5" t="str">
        <f>INDEX(Manufacturer[Manufacturer Name],MATCH(Sales_Data[[#This Row],[Manufacturer ID]],Manufacturer[ManufacturerID],0))</f>
        <v>Aliqui</v>
      </c>
      <c r="Q1324" s="5">
        <f>1/COUNTIFS(Sales_Data[Manufacturer Name],Sales_Data[[#This Row],[Manufacturer Name]])</f>
        <v>4.7169811320754715E-3</v>
      </c>
    </row>
    <row r="1325" spans="1:17" x14ac:dyDescent="0.25">
      <c r="A1325">
        <v>2343</v>
      </c>
      <c r="B1325" s="2">
        <v>42153</v>
      </c>
      <c r="C1325" s="2" t="str">
        <f>TEXT(Sales_Data[[#This Row],[Date]],"yyyy")</f>
        <v>2015</v>
      </c>
      <c r="D1325" s="2" t="str">
        <f>TEXT(Sales_Data[[#This Row],[Date]],"mmmm")</f>
        <v>May</v>
      </c>
      <c r="E1325" s="2" t="str">
        <f>TEXT(Sales_Data[[#This Row],[Date]],"dddd")</f>
        <v>Friday</v>
      </c>
      <c r="F1325" t="s">
        <v>978</v>
      </c>
      <c r="G1325">
        <v>1</v>
      </c>
      <c r="H1325" s="3">
        <v>6167.7</v>
      </c>
      <c r="I1325" t="s">
        <v>20</v>
      </c>
      <c r="J1325" t="str">
        <f>INDEX(Location[State],MATCH(Sales_Data[[#This Row],[Zip]],Location[Zip],0))</f>
        <v>Ontario</v>
      </c>
      <c r="K1325" t="str">
        <f>INDEX(Product[Product Name],MATCH(Sales_Data[[#This Row],[ProductID]],Product[ProductID],0))</f>
        <v>Aliqui UE-17</v>
      </c>
      <c r="L1325">
        <f>1/COUNTIFS(Sales_Data[Product Name],Sales_Data[[#This Row],[Product Name]])</f>
        <v>1</v>
      </c>
      <c r="M1325" t="str">
        <f>INDEX(Product[Category],MATCH(Sales_Data[[#This Row],[ProductID]],Product[ProductID],0))</f>
        <v>Urban</v>
      </c>
      <c r="N1325" t="str">
        <f>INDEX(Product[Segment],MATCH(Sales_Data[[#This Row],[ProductID]],Product[ProductID],0))</f>
        <v>Extreme</v>
      </c>
      <c r="O1325">
        <f>INDEX(Product[ManufacturerID],MATCH(Sales_Data[[#This Row],[ProductID]],Product[ProductID],0))</f>
        <v>2</v>
      </c>
      <c r="P1325" s="5" t="str">
        <f>INDEX(Manufacturer[Manufacturer Name],MATCH(Sales_Data[[#This Row],[Manufacturer ID]],Manufacturer[ManufacturerID],0))</f>
        <v>Aliqui</v>
      </c>
      <c r="Q1325" s="5">
        <f>1/COUNTIFS(Sales_Data[Manufacturer Name],Sales_Data[[#This Row],[Manufacturer Name]])</f>
        <v>4.7169811320754715E-3</v>
      </c>
    </row>
    <row r="1326" spans="1:17" x14ac:dyDescent="0.25">
      <c r="A1326">
        <v>2345</v>
      </c>
      <c r="B1326" s="2">
        <v>42109</v>
      </c>
      <c r="C1326" s="2" t="str">
        <f>TEXT(Sales_Data[[#This Row],[Date]],"yyyy")</f>
        <v>2015</v>
      </c>
      <c r="D1326" s="2" t="str">
        <f>TEXT(Sales_Data[[#This Row],[Date]],"mmmm")</f>
        <v>April</v>
      </c>
      <c r="E1326" s="2" t="str">
        <f>TEXT(Sales_Data[[#This Row],[Date]],"dddd")</f>
        <v>Wednesday</v>
      </c>
      <c r="F1326" t="s">
        <v>838</v>
      </c>
      <c r="G1326">
        <v>1</v>
      </c>
      <c r="H1326" s="3">
        <v>5354.37</v>
      </c>
      <c r="I1326" t="s">
        <v>20</v>
      </c>
      <c r="J1326" t="str">
        <f>INDEX(Location[State],MATCH(Sales_Data[[#This Row],[Zip]],Location[Zip],0))</f>
        <v>Ontario</v>
      </c>
      <c r="K1326" t="str">
        <f>INDEX(Product[Product Name],MATCH(Sales_Data[[#This Row],[ProductID]],Product[ProductID],0))</f>
        <v>Aliqui UE-19</v>
      </c>
      <c r="L1326">
        <f>1/COUNTIFS(Sales_Data[Product Name],Sales_Data[[#This Row],[Product Name]])</f>
        <v>1</v>
      </c>
      <c r="M1326" t="str">
        <f>INDEX(Product[Category],MATCH(Sales_Data[[#This Row],[ProductID]],Product[ProductID],0))</f>
        <v>Urban</v>
      </c>
      <c r="N1326" t="str">
        <f>INDEX(Product[Segment],MATCH(Sales_Data[[#This Row],[ProductID]],Product[ProductID],0))</f>
        <v>Extreme</v>
      </c>
      <c r="O1326">
        <f>INDEX(Product[ManufacturerID],MATCH(Sales_Data[[#This Row],[ProductID]],Product[ProductID],0))</f>
        <v>2</v>
      </c>
      <c r="P1326" s="5" t="str">
        <f>INDEX(Manufacturer[Manufacturer Name],MATCH(Sales_Data[[#This Row],[Manufacturer ID]],Manufacturer[ManufacturerID],0))</f>
        <v>Aliqui</v>
      </c>
      <c r="Q1326" s="5">
        <f>1/COUNTIFS(Sales_Data[Manufacturer Name],Sales_Data[[#This Row],[Manufacturer Name]])</f>
        <v>4.7169811320754715E-3</v>
      </c>
    </row>
    <row r="1327" spans="1:17" x14ac:dyDescent="0.25">
      <c r="A1327">
        <v>2350</v>
      </c>
      <c r="B1327" s="2">
        <v>42152</v>
      </c>
      <c r="C1327" s="2" t="str">
        <f>TEXT(Sales_Data[[#This Row],[Date]],"yyyy")</f>
        <v>2015</v>
      </c>
      <c r="D1327" s="2" t="str">
        <f>TEXT(Sales_Data[[#This Row],[Date]],"mmmm")</f>
        <v>May</v>
      </c>
      <c r="E1327" s="2" t="str">
        <f>TEXT(Sales_Data[[#This Row],[Date]],"dddd")</f>
        <v>Thursday</v>
      </c>
      <c r="F1327" t="s">
        <v>832</v>
      </c>
      <c r="G1327">
        <v>1</v>
      </c>
      <c r="H1327" s="3">
        <v>4466.7</v>
      </c>
      <c r="I1327" t="s">
        <v>20</v>
      </c>
      <c r="J1327" t="str">
        <f>INDEX(Location[State],MATCH(Sales_Data[[#This Row],[Zip]],Location[Zip],0))</f>
        <v>Ontario</v>
      </c>
      <c r="K1327" t="str">
        <f>INDEX(Product[Product Name],MATCH(Sales_Data[[#This Row],[ProductID]],Product[ProductID],0))</f>
        <v>Aliqui UE-24</v>
      </c>
      <c r="L1327">
        <f>1/COUNTIFS(Sales_Data[Product Name],Sales_Data[[#This Row],[Product Name]])</f>
        <v>0.14285714285714285</v>
      </c>
      <c r="M1327" t="str">
        <f>INDEX(Product[Category],MATCH(Sales_Data[[#This Row],[ProductID]],Product[ProductID],0))</f>
        <v>Urban</v>
      </c>
      <c r="N1327" t="str">
        <f>INDEX(Product[Segment],MATCH(Sales_Data[[#This Row],[ProductID]],Product[ProductID],0))</f>
        <v>Extreme</v>
      </c>
      <c r="O1327">
        <f>INDEX(Product[ManufacturerID],MATCH(Sales_Data[[#This Row],[ProductID]],Product[ProductID],0))</f>
        <v>2</v>
      </c>
      <c r="P1327" s="5" t="str">
        <f>INDEX(Manufacturer[Manufacturer Name],MATCH(Sales_Data[[#This Row],[Manufacturer ID]],Manufacturer[ManufacturerID],0))</f>
        <v>Aliqui</v>
      </c>
      <c r="Q1327" s="5">
        <f>1/COUNTIFS(Sales_Data[Manufacturer Name],Sales_Data[[#This Row],[Manufacturer Name]])</f>
        <v>4.7169811320754715E-3</v>
      </c>
    </row>
    <row r="1328" spans="1:17" x14ac:dyDescent="0.25">
      <c r="A1328">
        <v>2350</v>
      </c>
      <c r="B1328" s="2">
        <v>42179</v>
      </c>
      <c r="C1328" s="2" t="str">
        <f>TEXT(Sales_Data[[#This Row],[Date]],"yyyy")</f>
        <v>2015</v>
      </c>
      <c r="D1328" s="2" t="str">
        <f>TEXT(Sales_Data[[#This Row],[Date]],"mmmm")</f>
        <v>June</v>
      </c>
      <c r="E1328" s="2" t="str">
        <f>TEXT(Sales_Data[[#This Row],[Date]],"dddd")</f>
        <v>Wednesday</v>
      </c>
      <c r="F1328" t="s">
        <v>1220</v>
      </c>
      <c r="G1328">
        <v>1</v>
      </c>
      <c r="H1328" s="3">
        <v>4466.7</v>
      </c>
      <c r="I1328" t="s">
        <v>20</v>
      </c>
      <c r="J1328" t="str">
        <f>INDEX(Location[State],MATCH(Sales_Data[[#This Row],[Zip]],Location[Zip],0))</f>
        <v>Manitoba</v>
      </c>
      <c r="K1328" t="str">
        <f>INDEX(Product[Product Name],MATCH(Sales_Data[[#This Row],[ProductID]],Product[ProductID],0))</f>
        <v>Aliqui UE-24</v>
      </c>
      <c r="L1328">
        <f>1/COUNTIFS(Sales_Data[Product Name],Sales_Data[[#This Row],[Product Name]])</f>
        <v>0.14285714285714285</v>
      </c>
      <c r="M1328" t="str">
        <f>INDEX(Product[Category],MATCH(Sales_Data[[#This Row],[ProductID]],Product[ProductID],0))</f>
        <v>Urban</v>
      </c>
      <c r="N1328" t="str">
        <f>INDEX(Product[Segment],MATCH(Sales_Data[[#This Row],[ProductID]],Product[ProductID],0))</f>
        <v>Extreme</v>
      </c>
      <c r="O1328">
        <f>INDEX(Product[ManufacturerID],MATCH(Sales_Data[[#This Row],[ProductID]],Product[ProductID],0))</f>
        <v>2</v>
      </c>
      <c r="P1328" s="5" t="str">
        <f>INDEX(Manufacturer[Manufacturer Name],MATCH(Sales_Data[[#This Row],[Manufacturer ID]],Manufacturer[ManufacturerID],0))</f>
        <v>Aliqui</v>
      </c>
      <c r="Q1328" s="5">
        <f>1/COUNTIFS(Sales_Data[Manufacturer Name],Sales_Data[[#This Row],[Manufacturer Name]])</f>
        <v>4.7169811320754715E-3</v>
      </c>
    </row>
    <row r="1329" spans="1:17" x14ac:dyDescent="0.25">
      <c r="A1329">
        <v>2350</v>
      </c>
      <c r="B1329" s="2">
        <v>42064</v>
      </c>
      <c r="C1329" s="2" t="str">
        <f>TEXT(Sales_Data[[#This Row],[Date]],"yyyy")</f>
        <v>2015</v>
      </c>
      <c r="D1329" s="2" t="str">
        <f>TEXT(Sales_Data[[#This Row],[Date]],"mmmm")</f>
        <v>March</v>
      </c>
      <c r="E1329" s="2" t="str">
        <f>TEXT(Sales_Data[[#This Row],[Date]],"dddd")</f>
        <v>Sunday</v>
      </c>
      <c r="F1329" t="s">
        <v>1561</v>
      </c>
      <c r="G1329">
        <v>1</v>
      </c>
      <c r="H1329" s="3">
        <v>4403.7</v>
      </c>
      <c r="I1329" t="s">
        <v>20</v>
      </c>
      <c r="J1329" t="str">
        <f>INDEX(Location[State],MATCH(Sales_Data[[#This Row],[Zip]],Location[Zip],0))</f>
        <v>British Columbia</v>
      </c>
      <c r="K1329" t="str">
        <f>INDEX(Product[Product Name],MATCH(Sales_Data[[#This Row],[ProductID]],Product[ProductID],0))</f>
        <v>Aliqui UE-24</v>
      </c>
      <c r="L1329">
        <f>1/COUNTIFS(Sales_Data[Product Name],Sales_Data[[#This Row],[Product Name]])</f>
        <v>0.14285714285714285</v>
      </c>
      <c r="M1329" t="str">
        <f>INDEX(Product[Category],MATCH(Sales_Data[[#This Row],[ProductID]],Product[ProductID],0))</f>
        <v>Urban</v>
      </c>
      <c r="N1329" t="str">
        <f>INDEX(Product[Segment],MATCH(Sales_Data[[#This Row],[ProductID]],Product[ProductID],0))</f>
        <v>Extreme</v>
      </c>
      <c r="O1329">
        <f>INDEX(Product[ManufacturerID],MATCH(Sales_Data[[#This Row],[ProductID]],Product[ProductID],0))</f>
        <v>2</v>
      </c>
      <c r="P1329" s="5" t="str">
        <f>INDEX(Manufacturer[Manufacturer Name],MATCH(Sales_Data[[#This Row],[Manufacturer ID]],Manufacturer[ManufacturerID],0))</f>
        <v>Aliqui</v>
      </c>
      <c r="Q1329" s="5">
        <f>1/COUNTIFS(Sales_Data[Manufacturer Name],Sales_Data[[#This Row],[Manufacturer Name]])</f>
        <v>4.7169811320754715E-3</v>
      </c>
    </row>
    <row r="1330" spans="1:17" x14ac:dyDescent="0.25">
      <c r="A1330">
        <v>2350</v>
      </c>
      <c r="B1330" s="2">
        <v>42107</v>
      </c>
      <c r="C1330" s="2" t="str">
        <f>TEXT(Sales_Data[[#This Row],[Date]],"yyyy")</f>
        <v>2015</v>
      </c>
      <c r="D1330" s="2" t="str">
        <f>TEXT(Sales_Data[[#This Row],[Date]],"mmmm")</f>
        <v>April</v>
      </c>
      <c r="E1330" s="2" t="str">
        <f>TEXT(Sales_Data[[#This Row],[Date]],"dddd")</f>
        <v>Monday</v>
      </c>
      <c r="F1330" t="s">
        <v>685</v>
      </c>
      <c r="G1330">
        <v>1</v>
      </c>
      <c r="H1330" s="3">
        <v>4466.7</v>
      </c>
      <c r="I1330" t="s">
        <v>20</v>
      </c>
      <c r="J1330" t="str">
        <f>INDEX(Location[State],MATCH(Sales_Data[[#This Row],[Zip]],Location[Zip],0))</f>
        <v>Ontario</v>
      </c>
      <c r="K1330" t="str">
        <f>INDEX(Product[Product Name],MATCH(Sales_Data[[#This Row],[ProductID]],Product[ProductID],0))</f>
        <v>Aliqui UE-24</v>
      </c>
      <c r="L1330">
        <f>1/COUNTIFS(Sales_Data[Product Name],Sales_Data[[#This Row],[Product Name]])</f>
        <v>0.14285714285714285</v>
      </c>
      <c r="M1330" t="str">
        <f>INDEX(Product[Category],MATCH(Sales_Data[[#This Row],[ProductID]],Product[ProductID],0))</f>
        <v>Urban</v>
      </c>
      <c r="N1330" t="str">
        <f>INDEX(Product[Segment],MATCH(Sales_Data[[#This Row],[ProductID]],Product[ProductID],0))</f>
        <v>Extreme</v>
      </c>
      <c r="O1330">
        <f>INDEX(Product[ManufacturerID],MATCH(Sales_Data[[#This Row],[ProductID]],Product[ProductID],0))</f>
        <v>2</v>
      </c>
      <c r="P1330" s="5" t="str">
        <f>INDEX(Manufacturer[Manufacturer Name],MATCH(Sales_Data[[#This Row],[Manufacturer ID]],Manufacturer[ManufacturerID],0))</f>
        <v>Aliqui</v>
      </c>
      <c r="Q1330" s="5">
        <f>1/COUNTIFS(Sales_Data[Manufacturer Name],Sales_Data[[#This Row],[Manufacturer Name]])</f>
        <v>4.7169811320754715E-3</v>
      </c>
    </row>
    <row r="1331" spans="1:17" x14ac:dyDescent="0.25">
      <c r="A1331">
        <v>2350</v>
      </c>
      <c r="B1331" s="2">
        <v>42172</v>
      </c>
      <c r="C1331" s="2" t="str">
        <f>TEXT(Sales_Data[[#This Row],[Date]],"yyyy")</f>
        <v>2015</v>
      </c>
      <c r="D1331" s="2" t="str">
        <f>TEXT(Sales_Data[[#This Row],[Date]],"mmmm")</f>
        <v>June</v>
      </c>
      <c r="E1331" s="2" t="str">
        <f>TEXT(Sales_Data[[#This Row],[Date]],"dddd")</f>
        <v>Wednesday</v>
      </c>
      <c r="F1331" t="s">
        <v>1384</v>
      </c>
      <c r="G1331">
        <v>1</v>
      </c>
      <c r="H1331" s="3">
        <v>4466.7</v>
      </c>
      <c r="I1331" t="s">
        <v>20</v>
      </c>
      <c r="J1331" t="str">
        <f>INDEX(Location[State],MATCH(Sales_Data[[#This Row],[Zip]],Location[Zip],0))</f>
        <v>Alberta</v>
      </c>
      <c r="K1331" t="str">
        <f>INDEX(Product[Product Name],MATCH(Sales_Data[[#This Row],[ProductID]],Product[ProductID],0))</f>
        <v>Aliqui UE-24</v>
      </c>
      <c r="L1331">
        <f>1/COUNTIFS(Sales_Data[Product Name],Sales_Data[[#This Row],[Product Name]])</f>
        <v>0.14285714285714285</v>
      </c>
      <c r="M1331" t="str">
        <f>INDEX(Product[Category],MATCH(Sales_Data[[#This Row],[ProductID]],Product[ProductID],0))</f>
        <v>Urban</v>
      </c>
      <c r="N1331" t="str">
        <f>INDEX(Product[Segment],MATCH(Sales_Data[[#This Row],[ProductID]],Product[ProductID],0))</f>
        <v>Extreme</v>
      </c>
      <c r="O1331">
        <f>INDEX(Product[ManufacturerID],MATCH(Sales_Data[[#This Row],[ProductID]],Product[ProductID],0))</f>
        <v>2</v>
      </c>
      <c r="P1331" s="5" t="str">
        <f>INDEX(Manufacturer[Manufacturer Name],MATCH(Sales_Data[[#This Row],[Manufacturer ID]],Manufacturer[ManufacturerID],0))</f>
        <v>Aliqui</v>
      </c>
      <c r="Q1331" s="5">
        <f>1/COUNTIFS(Sales_Data[Manufacturer Name],Sales_Data[[#This Row],[Manufacturer Name]])</f>
        <v>4.7169811320754715E-3</v>
      </c>
    </row>
    <row r="1332" spans="1:17" x14ac:dyDescent="0.25">
      <c r="A1332">
        <v>2350</v>
      </c>
      <c r="B1332" s="2">
        <v>42093</v>
      </c>
      <c r="C1332" s="2" t="str">
        <f>TEXT(Sales_Data[[#This Row],[Date]],"yyyy")</f>
        <v>2015</v>
      </c>
      <c r="D1332" s="2" t="str">
        <f>TEXT(Sales_Data[[#This Row],[Date]],"mmmm")</f>
        <v>March</v>
      </c>
      <c r="E1332" s="2" t="str">
        <f>TEXT(Sales_Data[[#This Row],[Date]],"dddd")</f>
        <v>Monday</v>
      </c>
      <c r="F1332" t="s">
        <v>1382</v>
      </c>
      <c r="G1332">
        <v>1</v>
      </c>
      <c r="H1332" s="3">
        <v>4466.7</v>
      </c>
      <c r="I1332" t="s">
        <v>20</v>
      </c>
      <c r="J1332" t="str">
        <f>INDEX(Location[State],MATCH(Sales_Data[[#This Row],[Zip]],Location[Zip],0))</f>
        <v>Alberta</v>
      </c>
      <c r="K1332" t="str">
        <f>INDEX(Product[Product Name],MATCH(Sales_Data[[#This Row],[ProductID]],Product[ProductID],0))</f>
        <v>Aliqui UE-24</v>
      </c>
      <c r="L1332">
        <f>1/COUNTIFS(Sales_Data[Product Name],Sales_Data[[#This Row],[Product Name]])</f>
        <v>0.14285714285714285</v>
      </c>
      <c r="M1332" t="str">
        <f>INDEX(Product[Category],MATCH(Sales_Data[[#This Row],[ProductID]],Product[ProductID],0))</f>
        <v>Urban</v>
      </c>
      <c r="N1332" t="str">
        <f>INDEX(Product[Segment],MATCH(Sales_Data[[#This Row],[ProductID]],Product[ProductID],0))</f>
        <v>Extreme</v>
      </c>
      <c r="O1332">
        <f>INDEX(Product[ManufacturerID],MATCH(Sales_Data[[#This Row],[ProductID]],Product[ProductID],0))</f>
        <v>2</v>
      </c>
      <c r="P1332" s="5" t="str">
        <f>INDEX(Manufacturer[Manufacturer Name],MATCH(Sales_Data[[#This Row],[Manufacturer ID]],Manufacturer[ManufacturerID],0))</f>
        <v>Aliqui</v>
      </c>
      <c r="Q1332" s="5">
        <f>1/COUNTIFS(Sales_Data[Manufacturer Name],Sales_Data[[#This Row],[Manufacturer Name]])</f>
        <v>4.7169811320754715E-3</v>
      </c>
    </row>
    <row r="1333" spans="1:17" x14ac:dyDescent="0.25">
      <c r="A1333">
        <v>2350</v>
      </c>
      <c r="B1333" s="2">
        <v>42164</v>
      </c>
      <c r="C1333" s="2" t="str">
        <f>TEXT(Sales_Data[[#This Row],[Date]],"yyyy")</f>
        <v>2015</v>
      </c>
      <c r="D1333" s="2" t="str">
        <f>TEXT(Sales_Data[[#This Row],[Date]],"mmmm")</f>
        <v>June</v>
      </c>
      <c r="E1333" s="2" t="str">
        <f>TEXT(Sales_Data[[#This Row],[Date]],"dddd")</f>
        <v>Tuesday</v>
      </c>
      <c r="F1333" t="s">
        <v>1219</v>
      </c>
      <c r="G1333">
        <v>1</v>
      </c>
      <c r="H1333" s="3">
        <v>4466.7</v>
      </c>
      <c r="I1333" t="s">
        <v>20</v>
      </c>
      <c r="J1333" t="str">
        <f>INDEX(Location[State],MATCH(Sales_Data[[#This Row],[Zip]],Location[Zip],0))</f>
        <v>Manitoba</v>
      </c>
      <c r="K1333" t="str">
        <f>INDEX(Product[Product Name],MATCH(Sales_Data[[#This Row],[ProductID]],Product[ProductID],0))</f>
        <v>Aliqui UE-24</v>
      </c>
      <c r="L1333">
        <f>1/COUNTIFS(Sales_Data[Product Name],Sales_Data[[#This Row],[Product Name]])</f>
        <v>0.14285714285714285</v>
      </c>
      <c r="M1333" t="str">
        <f>INDEX(Product[Category],MATCH(Sales_Data[[#This Row],[ProductID]],Product[ProductID],0))</f>
        <v>Urban</v>
      </c>
      <c r="N1333" t="str">
        <f>INDEX(Product[Segment],MATCH(Sales_Data[[#This Row],[ProductID]],Product[ProductID],0))</f>
        <v>Extreme</v>
      </c>
      <c r="O1333">
        <f>INDEX(Product[ManufacturerID],MATCH(Sales_Data[[#This Row],[ProductID]],Product[ProductID],0))</f>
        <v>2</v>
      </c>
      <c r="P1333" s="5" t="str">
        <f>INDEX(Manufacturer[Manufacturer Name],MATCH(Sales_Data[[#This Row],[Manufacturer ID]],Manufacturer[ManufacturerID],0))</f>
        <v>Aliqui</v>
      </c>
      <c r="Q1333" s="5">
        <f>1/COUNTIFS(Sales_Data[Manufacturer Name],Sales_Data[[#This Row],[Manufacturer Name]])</f>
        <v>4.7169811320754715E-3</v>
      </c>
    </row>
    <row r="1334" spans="1:17" x14ac:dyDescent="0.25">
      <c r="A1334">
        <v>2354</v>
      </c>
      <c r="B1334" s="2">
        <v>42180</v>
      </c>
      <c r="C1334" s="2" t="str">
        <f>TEXT(Sales_Data[[#This Row],[Date]],"yyyy")</f>
        <v>2015</v>
      </c>
      <c r="D1334" s="2" t="str">
        <f>TEXT(Sales_Data[[#This Row],[Date]],"mmmm")</f>
        <v>June</v>
      </c>
      <c r="E1334" s="2" t="str">
        <f>TEXT(Sales_Data[[#This Row],[Date]],"dddd")</f>
        <v>Thursday</v>
      </c>
      <c r="F1334" t="s">
        <v>955</v>
      </c>
      <c r="G1334">
        <v>1</v>
      </c>
      <c r="H1334" s="3">
        <v>4661.37</v>
      </c>
      <c r="I1334" t="s">
        <v>20</v>
      </c>
      <c r="J1334" t="str">
        <f>INDEX(Location[State],MATCH(Sales_Data[[#This Row],[Zip]],Location[Zip],0))</f>
        <v>Ontario</v>
      </c>
      <c r="K1334" t="str">
        <f>INDEX(Product[Product Name],MATCH(Sales_Data[[#This Row],[ProductID]],Product[ProductID],0))</f>
        <v>Aliqui UC-02</v>
      </c>
      <c r="L1334">
        <f>1/COUNTIFS(Sales_Data[Product Name],Sales_Data[[#This Row],[Product Name]])</f>
        <v>0.16666666666666666</v>
      </c>
      <c r="M1334" t="str">
        <f>INDEX(Product[Category],MATCH(Sales_Data[[#This Row],[ProductID]],Product[ProductID],0))</f>
        <v>Urban</v>
      </c>
      <c r="N1334" t="str">
        <f>INDEX(Product[Segment],MATCH(Sales_Data[[#This Row],[ProductID]],Product[ProductID],0))</f>
        <v>Convenience</v>
      </c>
      <c r="O1334">
        <f>INDEX(Product[ManufacturerID],MATCH(Sales_Data[[#This Row],[ProductID]],Product[ProductID],0))</f>
        <v>2</v>
      </c>
      <c r="P1334" s="5" t="str">
        <f>INDEX(Manufacturer[Manufacturer Name],MATCH(Sales_Data[[#This Row],[Manufacturer ID]],Manufacturer[ManufacturerID],0))</f>
        <v>Aliqui</v>
      </c>
      <c r="Q1334" s="5">
        <f>1/COUNTIFS(Sales_Data[Manufacturer Name],Sales_Data[[#This Row],[Manufacturer Name]])</f>
        <v>4.7169811320754715E-3</v>
      </c>
    </row>
    <row r="1335" spans="1:17" x14ac:dyDescent="0.25">
      <c r="A1335">
        <v>2354</v>
      </c>
      <c r="B1335" s="2">
        <v>42117</v>
      </c>
      <c r="C1335" s="2" t="str">
        <f>TEXT(Sales_Data[[#This Row],[Date]],"yyyy")</f>
        <v>2015</v>
      </c>
      <c r="D1335" s="2" t="str">
        <f>TEXT(Sales_Data[[#This Row],[Date]],"mmmm")</f>
        <v>April</v>
      </c>
      <c r="E1335" s="2" t="str">
        <f>TEXT(Sales_Data[[#This Row],[Date]],"dddd")</f>
        <v>Thursday</v>
      </c>
      <c r="F1335" t="s">
        <v>1411</v>
      </c>
      <c r="G1335">
        <v>1</v>
      </c>
      <c r="H1335" s="3">
        <v>4661.37</v>
      </c>
      <c r="I1335" t="s">
        <v>20</v>
      </c>
      <c r="J1335" t="str">
        <f>INDEX(Location[State],MATCH(Sales_Data[[#This Row],[Zip]],Location[Zip],0))</f>
        <v>Alberta</v>
      </c>
      <c r="K1335" t="str">
        <f>INDEX(Product[Product Name],MATCH(Sales_Data[[#This Row],[ProductID]],Product[ProductID],0))</f>
        <v>Aliqui UC-02</v>
      </c>
      <c r="L1335">
        <f>1/COUNTIFS(Sales_Data[Product Name],Sales_Data[[#This Row],[Product Name]])</f>
        <v>0.16666666666666666</v>
      </c>
      <c r="M1335" t="str">
        <f>INDEX(Product[Category],MATCH(Sales_Data[[#This Row],[ProductID]],Product[ProductID],0))</f>
        <v>Urban</v>
      </c>
      <c r="N1335" t="str">
        <f>INDEX(Product[Segment],MATCH(Sales_Data[[#This Row],[ProductID]],Product[ProductID],0))</f>
        <v>Convenience</v>
      </c>
      <c r="O1335">
        <f>INDEX(Product[ManufacturerID],MATCH(Sales_Data[[#This Row],[ProductID]],Product[ProductID],0))</f>
        <v>2</v>
      </c>
      <c r="P1335" s="5" t="str">
        <f>INDEX(Manufacturer[Manufacturer Name],MATCH(Sales_Data[[#This Row],[Manufacturer ID]],Manufacturer[ManufacturerID],0))</f>
        <v>Aliqui</v>
      </c>
      <c r="Q1335" s="5">
        <f>1/COUNTIFS(Sales_Data[Manufacturer Name],Sales_Data[[#This Row],[Manufacturer Name]])</f>
        <v>4.7169811320754715E-3</v>
      </c>
    </row>
    <row r="1336" spans="1:17" x14ac:dyDescent="0.25">
      <c r="A1336">
        <v>2354</v>
      </c>
      <c r="B1336" s="2">
        <v>42137</v>
      </c>
      <c r="C1336" s="2" t="str">
        <f>TEXT(Sales_Data[[#This Row],[Date]],"yyyy")</f>
        <v>2015</v>
      </c>
      <c r="D1336" s="2" t="str">
        <f>TEXT(Sales_Data[[#This Row],[Date]],"mmmm")</f>
        <v>May</v>
      </c>
      <c r="E1336" s="2" t="str">
        <f>TEXT(Sales_Data[[#This Row],[Date]],"dddd")</f>
        <v>Wednesday</v>
      </c>
      <c r="F1336" t="s">
        <v>1328</v>
      </c>
      <c r="G1336">
        <v>1</v>
      </c>
      <c r="H1336" s="3">
        <v>4661.37</v>
      </c>
      <c r="I1336" t="s">
        <v>20</v>
      </c>
      <c r="J1336" t="str">
        <f>INDEX(Location[State],MATCH(Sales_Data[[#This Row],[Zip]],Location[Zip],0))</f>
        <v>Alberta</v>
      </c>
      <c r="K1336" t="str">
        <f>INDEX(Product[Product Name],MATCH(Sales_Data[[#This Row],[ProductID]],Product[ProductID],0))</f>
        <v>Aliqui UC-02</v>
      </c>
      <c r="L1336">
        <f>1/COUNTIFS(Sales_Data[Product Name],Sales_Data[[#This Row],[Product Name]])</f>
        <v>0.16666666666666666</v>
      </c>
      <c r="M1336" t="str">
        <f>INDEX(Product[Category],MATCH(Sales_Data[[#This Row],[ProductID]],Product[ProductID],0))</f>
        <v>Urban</v>
      </c>
      <c r="N1336" t="str">
        <f>INDEX(Product[Segment],MATCH(Sales_Data[[#This Row],[ProductID]],Product[ProductID],0))</f>
        <v>Convenience</v>
      </c>
      <c r="O1336">
        <f>INDEX(Product[ManufacturerID],MATCH(Sales_Data[[#This Row],[ProductID]],Product[ProductID],0))</f>
        <v>2</v>
      </c>
      <c r="P1336" s="5" t="str">
        <f>INDEX(Manufacturer[Manufacturer Name],MATCH(Sales_Data[[#This Row],[Manufacturer ID]],Manufacturer[ManufacturerID],0))</f>
        <v>Aliqui</v>
      </c>
      <c r="Q1336" s="5">
        <f>1/COUNTIFS(Sales_Data[Manufacturer Name],Sales_Data[[#This Row],[Manufacturer Name]])</f>
        <v>4.7169811320754715E-3</v>
      </c>
    </row>
    <row r="1337" spans="1:17" x14ac:dyDescent="0.25">
      <c r="A1337">
        <v>2354</v>
      </c>
      <c r="B1337" s="2">
        <v>42152</v>
      </c>
      <c r="C1337" s="2" t="str">
        <f>TEXT(Sales_Data[[#This Row],[Date]],"yyyy")</f>
        <v>2015</v>
      </c>
      <c r="D1337" s="2" t="str">
        <f>TEXT(Sales_Data[[#This Row],[Date]],"mmmm")</f>
        <v>May</v>
      </c>
      <c r="E1337" s="2" t="str">
        <f>TEXT(Sales_Data[[#This Row],[Date]],"dddd")</f>
        <v>Thursday</v>
      </c>
      <c r="F1337" t="s">
        <v>1346</v>
      </c>
      <c r="G1337">
        <v>1</v>
      </c>
      <c r="H1337" s="3">
        <v>4661.37</v>
      </c>
      <c r="I1337" t="s">
        <v>20</v>
      </c>
      <c r="J1337" t="str">
        <f>INDEX(Location[State],MATCH(Sales_Data[[#This Row],[Zip]],Location[Zip],0))</f>
        <v>Alberta</v>
      </c>
      <c r="K1337" t="str">
        <f>INDEX(Product[Product Name],MATCH(Sales_Data[[#This Row],[ProductID]],Product[ProductID],0))</f>
        <v>Aliqui UC-02</v>
      </c>
      <c r="L1337">
        <f>1/COUNTIFS(Sales_Data[Product Name],Sales_Data[[#This Row],[Product Name]])</f>
        <v>0.16666666666666666</v>
      </c>
      <c r="M1337" t="str">
        <f>INDEX(Product[Category],MATCH(Sales_Data[[#This Row],[ProductID]],Product[ProductID],0))</f>
        <v>Urban</v>
      </c>
      <c r="N1337" t="str">
        <f>INDEX(Product[Segment],MATCH(Sales_Data[[#This Row],[ProductID]],Product[ProductID],0))</f>
        <v>Convenience</v>
      </c>
      <c r="O1337">
        <f>INDEX(Product[ManufacturerID],MATCH(Sales_Data[[#This Row],[ProductID]],Product[ProductID],0))</f>
        <v>2</v>
      </c>
      <c r="P1337" s="5" t="str">
        <f>INDEX(Manufacturer[Manufacturer Name],MATCH(Sales_Data[[#This Row],[Manufacturer ID]],Manufacturer[ManufacturerID],0))</f>
        <v>Aliqui</v>
      </c>
      <c r="Q1337" s="5">
        <f>1/COUNTIFS(Sales_Data[Manufacturer Name],Sales_Data[[#This Row],[Manufacturer Name]])</f>
        <v>4.7169811320754715E-3</v>
      </c>
    </row>
    <row r="1338" spans="1:17" x14ac:dyDescent="0.25">
      <c r="A1338">
        <v>2354</v>
      </c>
      <c r="B1338" s="2">
        <v>42170</v>
      </c>
      <c r="C1338" s="2" t="str">
        <f>TEXT(Sales_Data[[#This Row],[Date]],"yyyy")</f>
        <v>2015</v>
      </c>
      <c r="D1338" s="2" t="str">
        <f>TEXT(Sales_Data[[#This Row],[Date]],"mmmm")</f>
        <v>June</v>
      </c>
      <c r="E1338" s="2" t="str">
        <f>TEXT(Sales_Data[[#This Row],[Date]],"dddd")</f>
        <v>Monday</v>
      </c>
      <c r="F1338" t="s">
        <v>1384</v>
      </c>
      <c r="G1338">
        <v>1</v>
      </c>
      <c r="H1338" s="3">
        <v>4661.37</v>
      </c>
      <c r="I1338" t="s">
        <v>20</v>
      </c>
      <c r="J1338" t="str">
        <f>INDEX(Location[State],MATCH(Sales_Data[[#This Row],[Zip]],Location[Zip],0))</f>
        <v>Alberta</v>
      </c>
      <c r="K1338" t="str">
        <f>INDEX(Product[Product Name],MATCH(Sales_Data[[#This Row],[ProductID]],Product[ProductID],0))</f>
        <v>Aliqui UC-02</v>
      </c>
      <c r="L1338">
        <f>1/COUNTIFS(Sales_Data[Product Name],Sales_Data[[#This Row],[Product Name]])</f>
        <v>0.16666666666666666</v>
      </c>
      <c r="M1338" t="str">
        <f>INDEX(Product[Category],MATCH(Sales_Data[[#This Row],[ProductID]],Product[ProductID],0))</f>
        <v>Urban</v>
      </c>
      <c r="N1338" t="str">
        <f>INDEX(Product[Segment],MATCH(Sales_Data[[#This Row],[ProductID]],Product[ProductID],0))</f>
        <v>Convenience</v>
      </c>
      <c r="O1338">
        <f>INDEX(Product[ManufacturerID],MATCH(Sales_Data[[#This Row],[ProductID]],Product[ProductID],0))</f>
        <v>2</v>
      </c>
      <c r="P1338" s="5" t="str">
        <f>INDEX(Manufacturer[Manufacturer Name],MATCH(Sales_Data[[#This Row],[Manufacturer ID]],Manufacturer[ManufacturerID],0))</f>
        <v>Aliqui</v>
      </c>
      <c r="Q1338" s="5">
        <f>1/COUNTIFS(Sales_Data[Manufacturer Name],Sales_Data[[#This Row],[Manufacturer Name]])</f>
        <v>4.7169811320754715E-3</v>
      </c>
    </row>
    <row r="1339" spans="1:17" x14ac:dyDescent="0.25">
      <c r="A1339">
        <v>2354</v>
      </c>
      <c r="B1339" s="2">
        <v>42164</v>
      </c>
      <c r="C1339" s="2" t="str">
        <f>TEXT(Sales_Data[[#This Row],[Date]],"yyyy")</f>
        <v>2015</v>
      </c>
      <c r="D1339" s="2" t="str">
        <f>TEXT(Sales_Data[[#This Row],[Date]],"mmmm")</f>
        <v>June</v>
      </c>
      <c r="E1339" s="2" t="str">
        <f>TEXT(Sales_Data[[#This Row],[Date]],"dddd")</f>
        <v>Tuesday</v>
      </c>
      <c r="F1339" t="s">
        <v>391</v>
      </c>
      <c r="G1339">
        <v>1</v>
      </c>
      <c r="H1339" s="3">
        <v>4661.37</v>
      </c>
      <c r="I1339" t="s">
        <v>20</v>
      </c>
      <c r="J1339" t="str">
        <f>INDEX(Location[State],MATCH(Sales_Data[[#This Row],[Zip]],Location[Zip],0))</f>
        <v>Quebec</v>
      </c>
      <c r="K1339" t="str">
        <f>INDEX(Product[Product Name],MATCH(Sales_Data[[#This Row],[ProductID]],Product[ProductID],0))</f>
        <v>Aliqui UC-02</v>
      </c>
      <c r="L1339">
        <f>1/COUNTIFS(Sales_Data[Product Name],Sales_Data[[#This Row],[Product Name]])</f>
        <v>0.16666666666666666</v>
      </c>
      <c r="M1339" t="str">
        <f>INDEX(Product[Category],MATCH(Sales_Data[[#This Row],[ProductID]],Product[ProductID],0))</f>
        <v>Urban</v>
      </c>
      <c r="N1339" t="str">
        <f>INDEX(Product[Segment],MATCH(Sales_Data[[#This Row],[ProductID]],Product[ProductID],0))</f>
        <v>Convenience</v>
      </c>
      <c r="O1339">
        <f>INDEX(Product[ManufacturerID],MATCH(Sales_Data[[#This Row],[ProductID]],Product[ProductID],0))</f>
        <v>2</v>
      </c>
      <c r="P1339" s="5" t="str">
        <f>INDEX(Manufacturer[Manufacturer Name],MATCH(Sales_Data[[#This Row],[Manufacturer ID]],Manufacturer[ManufacturerID],0))</f>
        <v>Aliqui</v>
      </c>
      <c r="Q1339" s="5">
        <f>1/COUNTIFS(Sales_Data[Manufacturer Name],Sales_Data[[#This Row],[Manufacturer Name]])</f>
        <v>4.7169811320754715E-3</v>
      </c>
    </row>
    <row r="1340" spans="1:17" x14ac:dyDescent="0.25">
      <c r="A1340">
        <v>2355</v>
      </c>
      <c r="B1340" s="2">
        <v>42132</v>
      </c>
      <c r="C1340" s="2" t="str">
        <f>TEXT(Sales_Data[[#This Row],[Date]],"yyyy")</f>
        <v>2015</v>
      </c>
      <c r="D1340" s="2" t="str">
        <f>TEXT(Sales_Data[[#This Row],[Date]],"mmmm")</f>
        <v>May</v>
      </c>
      <c r="E1340" s="2" t="str">
        <f>TEXT(Sales_Data[[#This Row],[Date]],"dddd")</f>
        <v>Friday</v>
      </c>
      <c r="F1340" t="s">
        <v>954</v>
      </c>
      <c r="G1340">
        <v>1</v>
      </c>
      <c r="H1340" s="3">
        <v>7937.37</v>
      </c>
      <c r="I1340" t="s">
        <v>20</v>
      </c>
      <c r="J1340" t="str">
        <f>INDEX(Location[State],MATCH(Sales_Data[[#This Row],[Zip]],Location[Zip],0))</f>
        <v>Ontario</v>
      </c>
      <c r="K1340" t="str">
        <f>INDEX(Product[Product Name],MATCH(Sales_Data[[#This Row],[ProductID]],Product[ProductID],0))</f>
        <v>Aliqui UC-03</v>
      </c>
      <c r="L1340">
        <f>1/COUNTIFS(Sales_Data[Product Name],Sales_Data[[#This Row],[Product Name]])</f>
        <v>0.5</v>
      </c>
      <c r="M1340" t="str">
        <f>INDEX(Product[Category],MATCH(Sales_Data[[#This Row],[ProductID]],Product[ProductID],0))</f>
        <v>Urban</v>
      </c>
      <c r="N1340" t="str">
        <f>INDEX(Product[Segment],MATCH(Sales_Data[[#This Row],[ProductID]],Product[ProductID],0))</f>
        <v>Convenience</v>
      </c>
      <c r="O1340">
        <f>INDEX(Product[ManufacturerID],MATCH(Sales_Data[[#This Row],[ProductID]],Product[ProductID],0))</f>
        <v>2</v>
      </c>
      <c r="P1340" s="5" t="str">
        <f>INDEX(Manufacturer[Manufacturer Name],MATCH(Sales_Data[[#This Row],[Manufacturer ID]],Manufacturer[ManufacturerID],0))</f>
        <v>Aliqui</v>
      </c>
      <c r="Q1340" s="5">
        <f>1/COUNTIFS(Sales_Data[Manufacturer Name],Sales_Data[[#This Row],[Manufacturer Name]])</f>
        <v>4.7169811320754715E-3</v>
      </c>
    </row>
    <row r="1341" spans="1:17" x14ac:dyDescent="0.25">
      <c r="A1341">
        <v>2355</v>
      </c>
      <c r="B1341" s="2">
        <v>42135</v>
      </c>
      <c r="C1341" s="2" t="str">
        <f>TEXT(Sales_Data[[#This Row],[Date]],"yyyy")</f>
        <v>2015</v>
      </c>
      <c r="D1341" s="2" t="str">
        <f>TEXT(Sales_Data[[#This Row],[Date]],"mmmm")</f>
        <v>May</v>
      </c>
      <c r="E1341" s="2" t="str">
        <f>TEXT(Sales_Data[[#This Row],[Date]],"dddd")</f>
        <v>Monday</v>
      </c>
      <c r="F1341" t="s">
        <v>1583</v>
      </c>
      <c r="G1341">
        <v>1</v>
      </c>
      <c r="H1341" s="3">
        <v>7496.37</v>
      </c>
      <c r="I1341" t="s">
        <v>20</v>
      </c>
      <c r="J1341" t="str">
        <f>INDEX(Location[State],MATCH(Sales_Data[[#This Row],[Zip]],Location[Zip],0))</f>
        <v>British Columbia</v>
      </c>
      <c r="K1341" t="str">
        <f>INDEX(Product[Product Name],MATCH(Sales_Data[[#This Row],[ProductID]],Product[ProductID],0))</f>
        <v>Aliqui UC-03</v>
      </c>
      <c r="L1341">
        <f>1/COUNTIFS(Sales_Data[Product Name],Sales_Data[[#This Row],[Product Name]])</f>
        <v>0.5</v>
      </c>
      <c r="M1341" t="str">
        <f>INDEX(Product[Category],MATCH(Sales_Data[[#This Row],[ProductID]],Product[ProductID],0))</f>
        <v>Urban</v>
      </c>
      <c r="N1341" t="str">
        <f>INDEX(Product[Segment],MATCH(Sales_Data[[#This Row],[ProductID]],Product[ProductID],0))</f>
        <v>Convenience</v>
      </c>
      <c r="O1341">
        <f>INDEX(Product[ManufacturerID],MATCH(Sales_Data[[#This Row],[ProductID]],Product[ProductID],0))</f>
        <v>2</v>
      </c>
      <c r="P1341" s="5" t="str">
        <f>INDEX(Manufacturer[Manufacturer Name],MATCH(Sales_Data[[#This Row],[Manufacturer ID]],Manufacturer[ManufacturerID],0))</f>
        <v>Aliqui</v>
      </c>
      <c r="Q1341" s="5">
        <f>1/COUNTIFS(Sales_Data[Manufacturer Name],Sales_Data[[#This Row],[Manufacturer Name]])</f>
        <v>4.7169811320754715E-3</v>
      </c>
    </row>
    <row r="1342" spans="1:17" x14ac:dyDescent="0.25">
      <c r="A1342">
        <v>2359</v>
      </c>
      <c r="B1342" s="2">
        <v>42177</v>
      </c>
      <c r="C1342" s="2" t="str">
        <f>TEXT(Sales_Data[[#This Row],[Date]],"yyyy")</f>
        <v>2015</v>
      </c>
      <c r="D1342" s="2" t="str">
        <f>TEXT(Sales_Data[[#This Row],[Date]],"mmmm")</f>
        <v>June</v>
      </c>
      <c r="E1342" s="2" t="str">
        <f>TEXT(Sales_Data[[#This Row],[Date]],"dddd")</f>
        <v>Monday</v>
      </c>
      <c r="F1342" t="s">
        <v>952</v>
      </c>
      <c r="G1342">
        <v>1</v>
      </c>
      <c r="H1342" s="3">
        <v>5606.37</v>
      </c>
      <c r="I1342" t="s">
        <v>20</v>
      </c>
      <c r="J1342" t="str">
        <f>INDEX(Location[State],MATCH(Sales_Data[[#This Row],[Zip]],Location[Zip],0))</f>
        <v>Ontario</v>
      </c>
      <c r="K1342" t="str">
        <f>INDEX(Product[Product Name],MATCH(Sales_Data[[#This Row],[ProductID]],Product[ProductID],0))</f>
        <v>Aliqui UC-07</v>
      </c>
      <c r="L1342">
        <f>1/COUNTIFS(Sales_Data[Product Name],Sales_Data[[#This Row],[Product Name]])</f>
        <v>0.5</v>
      </c>
      <c r="M1342" t="str">
        <f>INDEX(Product[Category],MATCH(Sales_Data[[#This Row],[ProductID]],Product[ProductID],0))</f>
        <v>Urban</v>
      </c>
      <c r="N1342" t="str">
        <f>INDEX(Product[Segment],MATCH(Sales_Data[[#This Row],[ProductID]],Product[ProductID],0))</f>
        <v>Convenience</v>
      </c>
      <c r="O1342">
        <f>INDEX(Product[ManufacturerID],MATCH(Sales_Data[[#This Row],[ProductID]],Product[ProductID],0))</f>
        <v>2</v>
      </c>
      <c r="P1342" s="5" t="str">
        <f>INDEX(Manufacturer[Manufacturer Name],MATCH(Sales_Data[[#This Row],[Manufacturer ID]],Manufacturer[ManufacturerID],0))</f>
        <v>Aliqui</v>
      </c>
      <c r="Q1342" s="5">
        <f>1/COUNTIFS(Sales_Data[Manufacturer Name],Sales_Data[[#This Row],[Manufacturer Name]])</f>
        <v>4.7169811320754715E-3</v>
      </c>
    </row>
    <row r="1343" spans="1:17" x14ac:dyDescent="0.25">
      <c r="A1343">
        <v>2359</v>
      </c>
      <c r="B1343" s="2">
        <v>42064</v>
      </c>
      <c r="C1343" s="2" t="str">
        <f>TEXT(Sales_Data[[#This Row],[Date]],"yyyy")</f>
        <v>2015</v>
      </c>
      <c r="D1343" s="2" t="str">
        <f>TEXT(Sales_Data[[#This Row],[Date]],"mmmm")</f>
        <v>March</v>
      </c>
      <c r="E1343" s="2" t="str">
        <f>TEXT(Sales_Data[[#This Row],[Date]],"dddd")</f>
        <v>Sunday</v>
      </c>
      <c r="F1343" t="s">
        <v>974</v>
      </c>
      <c r="G1343">
        <v>1</v>
      </c>
      <c r="H1343" s="3">
        <v>5543.37</v>
      </c>
      <c r="I1343" t="s">
        <v>20</v>
      </c>
      <c r="J1343" t="str">
        <f>INDEX(Location[State],MATCH(Sales_Data[[#This Row],[Zip]],Location[Zip],0))</f>
        <v>Ontario</v>
      </c>
      <c r="K1343" t="str">
        <f>INDEX(Product[Product Name],MATCH(Sales_Data[[#This Row],[ProductID]],Product[ProductID],0))</f>
        <v>Aliqui UC-07</v>
      </c>
      <c r="L1343">
        <f>1/COUNTIFS(Sales_Data[Product Name],Sales_Data[[#This Row],[Product Name]])</f>
        <v>0.5</v>
      </c>
      <c r="M1343" t="str">
        <f>INDEX(Product[Category],MATCH(Sales_Data[[#This Row],[ProductID]],Product[ProductID],0))</f>
        <v>Urban</v>
      </c>
      <c r="N1343" t="str">
        <f>INDEX(Product[Segment],MATCH(Sales_Data[[#This Row],[ProductID]],Product[ProductID],0))</f>
        <v>Convenience</v>
      </c>
      <c r="O1343">
        <f>INDEX(Product[ManufacturerID],MATCH(Sales_Data[[#This Row],[ProductID]],Product[ProductID],0))</f>
        <v>2</v>
      </c>
      <c r="P1343" s="5" t="str">
        <f>INDEX(Manufacturer[Manufacturer Name],MATCH(Sales_Data[[#This Row],[Manufacturer ID]],Manufacturer[ManufacturerID],0))</f>
        <v>Aliqui</v>
      </c>
      <c r="Q1343" s="5">
        <f>1/COUNTIFS(Sales_Data[Manufacturer Name],Sales_Data[[#This Row],[Manufacturer Name]])</f>
        <v>4.7169811320754715E-3</v>
      </c>
    </row>
    <row r="1344" spans="1:17" x14ac:dyDescent="0.25">
      <c r="A1344">
        <v>2361</v>
      </c>
      <c r="B1344" s="2">
        <v>42013</v>
      </c>
      <c r="C1344" s="2" t="str">
        <f>TEXT(Sales_Data[[#This Row],[Date]],"yyyy")</f>
        <v>2015</v>
      </c>
      <c r="D1344" s="2" t="str">
        <f>TEXT(Sales_Data[[#This Row],[Date]],"mmmm")</f>
        <v>January</v>
      </c>
      <c r="E1344" s="2" t="str">
        <f>TEXT(Sales_Data[[#This Row],[Date]],"dddd")</f>
        <v>Friday</v>
      </c>
      <c r="F1344" t="s">
        <v>952</v>
      </c>
      <c r="G1344">
        <v>1</v>
      </c>
      <c r="H1344" s="3">
        <v>7238.7</v>
      </c>
      <c r="I1344" t="s">
        <v>20</v>
      </c>
      <c r="J1344" t="str">
        <f>INDEX(Location[State],MATCH(Sales_Data[[#This Row],[Zip]],Location[Zip],0))</f>
        <v>Ontario</v>
      </c>
      <c r="K1344" t="str">
        <f>INDEX(Product[Product Name],MATCH(Sales_Data[[#This Row],[ProductID]],Product[ProductID],0))</f>
        <v>Aliqui UC-09</v>
      </c>
      <c r="L1344">
        <f>1/COUNTIFS(Sales_Data[Product Name],Sales_Data[[#This Row],[Product Name]])</f>
        <v>0.33333333333333331</v>
      </c>
      <c r="M1344" t="str">
        <f>INDEX(Product[Category],MATCH(Sales_Data[[#This Row],[ProductID]],Product[ProductID],0))</f>
        <v>Urban</v>
      </c>
      <c r="N1344" t="str">
        <f>INDEX(Product[Segment],MATCH(Sales_Data[[#This Row],[ProductID]],Product[ProductID],0))</f>
        <v>Convenience</v>
      </c>
      <c r="O1344">
        <f>INDEX(Product[ManufacturerID],MATCH(Sales_Data[[#This Row],[ProductID]],Product[ProductID],0))</f>
        <v>2</v>
      </c>
      <c r="P1344" s="5" t="str">
        <f>INDEX(Manufacturer[Manufacturer Name],MATCH(Sales_Data[[#This Row],[Manufacturer ID]],Manufacturer[ManufacturerID],0))</f>
        <v>Aliqui</v>
      </c>
      <c r="Q1344" s="5">
        <f>1/COUNTIFS(Sales_Data[Manufacturer Name],Sales_Data[[#This Row],[Manufacturer Name]])</f>
        <v>4.7169811320754715E-3</v>
      </c>
    </row>
    <row r="1345" spans="1:17" x14ac:dyDescent="0.25">
      <c r="A1345">
        <v>2361</v>
      </c>
      <c r="B1345" s="2">
        <v>42114</v>
      </c>
      <c r="C1345" s="2" t="str">
        <f>TEXT(Sales_Data[[#This Row],[Date]],"yyyy")</f>
        <v>2015</v>
      </c>
      <c r="D1345" s="2" t="str">
        <f>TEXT(Sales_Data[[#This Row],[Date]],"mmmm")</f>
        <v>April</v>
      </c>
      <c r="E1345" s="2" t="str">
        <f>TEXT(Sales_Data[[#This Row],[Date]],"dddd")</f>
        <v>Monday</v>
      </c>
      <c r="F1345" t="s">
        <v>838</v>
      </c>
      <c r="G1345">
        <v>1</v>
      </c>
      <c r="H1345" s="3">
        <v>7112.7</v>
      </c>
      <c r="I1345" t="s">
        <v>20</v>
      </c>
      <c r="J1345" t="str">
        <f>INDEX(Location[State],MATCH(Sales_Data[[#This Row],[Zip]],Location[Zip],0))</f>
        <v>Ontario</v>
      </c>
      <c r="K1345" t="str">
        <f>INDEX(Product[Product Name],MATCH(Sales_Data[[#This Row],[ProductID]],Product[ProductID],0))</f>
        <v>Aliqui UC-09</v>
      </c>
      <c r="L1345">
        <f>1/COUNTIFS(Sales_Data[Product Name],Sales_Data[[#This Row],[Product Name]])</f>
        <v>0.33333333333333331</v>
      </c>
      <c r="M1345" t="str">
        <f>INDEX(Product[Category],MATCH(Sales_Data[[#This Row],[ProductID]],Product[ProductID],0))</f>
        <v>Urban</v>
      </c>
      <c r="N1345" t="str">
        <f>INDEX(Product[Segment],MATCH(Sales_Data[[#This Row],[ProductID]],Product[ProductID],0))</f>
        <v>Convenience</v>
      </c>
      <c r="O1345">
        <f>INDEX(Product[ManufacturerID],MATCH(Sales_Data[[#This Row],[ProductID]],Product[ProductID],0))</f>
        <v>2</v>
      </c>
      <c r="P1345" s="5" t="str">
        <f>INDEX(Manufacturer[Manufacturer Name],MATCH(Sales_Data[[#This Row],[Manufacturer ID]],Manufacturer[ManufacturerID],0))</f>
        <v>Aliqui</v>
      </c>
      <c r="Q1345" s="5">
        <f>1/COUNTIFS(Sales_Data[Manufacturer Name],Sales_Data[[#This Row],[Manufacturer Name]])</f>
        <v>4.7169811320754715E-3</v>
      </c>
    </row>
    <row r="1346" spans="1:17" x14ac:dyDescent="0.25">
      <c r="A1346">
        <v>2361</v>
      </c>
      <c r="B1346" s="2">
        <v>42163</v>
      </c>
      <c r="C1346" s="2" t="str">
        <f>TEXT(Sales_Data[[#This Row],[Date]],"yyyy")</f>
        <v>2015</v>
      </c>
      <c r="D1346" s="2" t="str">
        <f>TEXT(Sales_Data[[#This Row],[Date]],"mmmm")</f>
        <v>June</v>
      </c>
      <c r="E1346" s="2" t="str">
        <f>TEXT(Sales_Data[[#This Row],[Date]],"dddd")</f>
        <v>Monday</v>
      </c>
      <c r="F1346" t="s">
        <v>1352</v>
      </c>
      <c r="G1346">
        <v>1</v>
      </c>
      <c r="H1346" s="3">
        <v>7427.7</v>
      </c>
      <c r="I1346" t="s">
        <v>20</v>
      </c>
      <c r="J1346" t="str">
        <f>INDEX(Location[State],MATCH(Sales_Data[[#This Row],[Zip]],Location[Zip],0))</f>
        <v>Alberta</v>
      </c>
      <c r="K1346" t="str">
        <f>INDEX(Product[Product Name],MATCH(Sales_Data[[#This Row],[ProductID]],Product[ProductID],0))</f>
        <v>Aliqui UC-09</v>
      </c>
      <c r="L1346">
        <f>1/COUNTIFS(Sales_Data[Product Name],Sales_Data[[#This Row],[Product Name]])</f>
        <v>0.33333333333333331</v>
      </c>
      <c r="M1346" t="str">
        <f>INDEX(Product[Category],MATCH(Sales_Data[[#This Row],[ProductID]],Product[ProductID],0))</f>
        <v>Urban</v>
      </c>
      <c r="N1346" t="str">
        <f>INDEX(Product[Segment],MATCH(Sales_Data[[#This Row],[ProductID]],Product[ProductID],0))</f>
        <v>Convenience</v>
      </c>
      <c r="O1346">
        <f>INDEX(Product[ManufacturerID],MATCH(Sales_Data[[#This Row],[ProductID]],Product[ProductID],0))</f>
        <v>2</v>
      </c>
      <c r="P1346" s="5" t="str">
        <f>INDEX(Manufacturer[Manufacturer Name],MATCH(Sales_Data[[#This Row],[Manufacturer ID]],Manufacturer[ManufacturerID],0))</f>
        <v>Aliqui</v>
      </c>
      <c r="Q1346" s="5">
        <f>1/COUNTIFS(Sales_Data[Manufacturer Name],Sales_Data[[#This Row],[Manufacturer Name]])</f>
        <v>4.7169811320754715E-3</v>
      </c>
    </row>
    <row r="1347" spans="1:17" x14ac:dyDescent="0.25">
      <c r="A1347">
        <v>2365</v>
      </c>
      <c r="B1347" s="2">
        <v>42152</v>
      </c>
      <c r="C1347" s="2" t="str">
        <f>TEXT(Sales_Data[[#This Row],[Date]],"yyyy")</f>
        <v>2015</v>
      </c>
      <c r="D1347" s="2" t="str">
        <f>TEXT(Sales_Data[[#This Row],[Date]],"mmmm")</f>
        <v>May</v>
      </c>
      <c r="E1347" s="2" t="str">
        <f>TEXT(Sales_Data[[#This Row],[Date]],"dddd")</f>
        <v>Thursday</v>
      </c>
      <c r="F1347" t="s">
        <v>1219</v>
      </c>
      <c r="G1347">
        <v>1</v>
      </c>
      <c r="H1347" s="3">
        <v>6356.7</v>
      </c>
      <c r="I1347" t="s">
        <v>20</v>
      </c>
      <c r="J1347" t="str">
        <f>INDEX(Location[State],MATCH(Sales_Data[[#This Row],[Zip]],Location[Zip],0))</f>
        <v>Manitoba</v>
      </c>
      <c r="K1347" t="str">
        <f>INDEX(Product[Product Name],MATCH(Sales_Data[[#This Row],[ProductID]],Product[ProductID],0))</f>
        <v>Aliqui UC-13</v>
      </c>
      <c r="L1347">
        <f>1/COUNTIFS(Sales_Data[Product Name],Sales_Data[[#This Row],[Product Name]])</f>
        <v>0.2</v>
      </c>
      <c r="M1347" t="str">
        <f>INDEX(Product[Category],MATCH(Sales_Data[[#This Row],[ProductID]],Product[ProductID],0))</f>
        <v>Urban</v>
      </c>
      <c r="N1347" t="str">
        <f>INDEX(Product[Segment],MATCH(Sales_Data[[#This Row],[ProductID]],Product[ProductID],0))</f>
        <v>Convenience</v>
      </c>
      <c r="O1347">
        <f>INDEX(Product[ManufacturerID],MATCH(Sales_Data[[#This Row],[ProductID]],Product[ProductID],0))</f>
        <v>2</v>
      </c>
      <c r="P1347" s="5" t="str">
        <f>INDEX(Manufacturer[Manufacturer Name],MATCH(Sales_Data[[#This Row],[Manufacturer ID]],Manufacturer[ManufacturerID],0))</f>
        <v>Aliqui</v>
      </c>
      <c r="Q1347" s="5">
        <f>1/COUNTIFS(Sales_Data[Manufacturer Name],Sales_Data[[#This Row],[Manufacturer Name]])</f>
        <v>4.7169811320754715E-3</v>
      </c>
    </row>
    <row r="1348" spans="1:17" x14ac:dyDescent="0.25">
      <c r="A1348">
        <v>2365</v>
      </c>
      <c r="B1348" s="2">
        <v>42059</v>
      </c>
      <c r="C1348" s="2" t="str">
        <f>TEXT(Sales_Data[[#This Row],[Date]],"yyyy")</f>
        <v>2015</v>
      </c>
      <c r="D1348" s="2" t="str">
        <f>TEXT(Sales_Data[[#This Row],[Date]],"mmmm")</f>
        <v>February</v>
      </c>
      <c r="E1348" s="2" t="str">
        <f>TEXT(Sales_Data[[#This Row],[Date]],"dddd")</f>
        <v>Tuesday</v>
      </c>
      <c r="F1348" t="s">
        <v>687</v>
      </c>
      <c r="G1348">
        <v>1</v>
      </c>
      <c r="H1348" s="3">
        <v>6356.7</v>
      </c>
      <c r="I1348" t="s">
        <v>20</v>
      </c>
      <c r="J1348" t="str">
        <f>INDEX(Location[State],MATCH(Sales_Data[[#This Row],[Zip]],Location[Zip],0))</f>
        <v>Ontario</v>
      </c>
      <c r="K1348" t="str">
        <f>INDEX(Product[Product Name],MATCH(Sales_Data[[#This Row],[ProductID]],Product[ProductID],0))</f>
        <v>Aliqui UC-13</v>
      </c>
      <c r="L1348">
        <f>1/COUNTIFS(Sales_Data[Product Name],Sales_Data[[#This Row],[Product Name]])</f>
        <v>0.2</v>
      </c>
      <c r="M1348" t="str">
        <f>INDEX(Product[Category],MATCH(Sales_Data[[#This Row],[ProductID]],Product[ProductID],0))</f>
        <v>Urban</v>
      </c>
      <c r="N1348" t="str">
        <f>INDEX(Product[Segment],MATCH(Sales_Data[[#This Row],[ProductID]],Product[ProductID],0))</f>
        <v>Convenience</v>
      </c>
      <c r="O1348">
        <f>INDEX(Product[ManufacturerID],MATCH(Sales_Data[[#This Row],[ProductID]],Product[ProductID],0))</f>
        <v>2</v>
      </c>
      <c r="P1348" s="5" t="str">
        <f>INDEX(Manufacturer[Manufacturer Name],MATCH(Sales_Data[[#This Row],[Manufacturer ID]],Manufacturer[ManufacturerID],0))</f>
        <v>Aliqui</v>
      </c>
      <c r="Q1348" s="5">
        <f>1/COUNTIFS(Sales_Data[Manufacturer Name],Sales_Data[[#This Row],[Manufacturer Name]])</f>
        <v>4.7169811320754715E-3</v>
      </c>
    </row>
    <row r="1349" spans="1:17" x14ac:dyDescent="0.25">
      <c r="A1349">
        <v>2365</v>
      </c>
      <c r="B1349" s="2">
        <v>42178</v>
      </c>
      <c r="C1349" s="2" t="str">
        <f>TEXT(Sales_Data[[#This Row],[Date]],"yyyy")</f>
        <v>2015</v>
      </c>
      <c r="D1349" s="2" t="str">
        <f>TEXT(Sales_Data[[#This Row],[Date]],"mmmm")</f>
        <v>June</v>
      </c>
      <c r="E1349" s="2" t="str">
        <f>TEXT(Sales_Data[[#This Row],[Date]],"dddd")</f>
        <v>Tuesday</v>
      </c>
      <c r="F1349" t="s">
        <v>1564</v>
      </c>
      <c r="G1349">
        <v>1</v>
      </c>
      <c r="H1349" s="3">
        <v>6356.7</v>
      </c>
      <c r="I1349" t="s">
        <v>20</v>
      </c>
      <c r="J1349" t="str">
        <f>INDEX(Location[State],MATCH(Sales_Data[[#This Row],[Zip]],Location[Zip],0))</f>
        <v>British Columbia</v>
      </c>
      <c r="K1349" t="str">
        <f>INDEX(Product[Product Name],MATCH(Sales_Data[[#This Row],[ProductID]],Product[ProductID],0))</f>
        <v>Aliqui UC-13</v>
      </c>
      <c r="L1349">
        <f>1/COUNTIFS(Sales_Data[Product Name],Sales_Data[[#This Row],[Product Name]])</f>
        <v>0.2</v>
      </c>
      <c r="M1349" t="str">
        <f>INDEX(Product[Category],MATCH(Sales_Data[[#This Row],[ProductID]],Product[ProductID],0))</f>
        <v>Urban</v>
      </c>
      <c r="N1349" t="str">
        <f>INDEX(Product[Segment],MATCH(Sales_Data[[#This Row],[ProductID]],Product[ProductID],0))</f>
        <v>Convenience</v>
      </c>
      <c r="O1349">
        <f>INDEX(Product[ManufacturerID],MATCH(Sales_Data[[#This Row],[ProductID]],Product[ProductID],0))</f>
        <v>2</v>
      </c>
      <c r="P1349" s="5" t="str">
        <f>INDEX(Manufacturer[Manufacturer Name],MATCH(Sales_Data[[#This Row],[Manufacturer ID]],Manufacturer[ManufacturerID],0))</f>
        <v>Aliqui</v>
      </c>
      <c r="Q1349" s="5">
        <f>1/COUNTIFS(Sales_Data[Manufacturer Name],Sales_Data[[#This Row],[Manufacturer Name]])</f>
        <v>4.7169811320754715E-3</v>
      </c>
    </row>
    <row r="1350" spans="1:17" x14ac:dyDescent="0.25">
      <c r="A1350">
        <v>2365</v>
      </c>
      <c r="B1350" s="2">
        <v>42114</v>
      </c>
      <c r="C1350" s="2" t="str">
        <f>TEXT(Sales_Data[[#This Row],[Date]],"yyyy")</f>
        <v>2015</v>
      </c>
      <c r="D1350" s="2" t="str">
        <f>TEXT(Sales_Data[[#This Row],[Date]],"mmmm")</f>
        <v>April</v>
      </c>
      <c r="E1350" s="2" t="str">
        <f>TEXT(Sales_Data[[#This Row],[Date]],"dddd")</f>
        <v>Monday</v>
      </c>
      <c r="F1350" t="s">
        <v>972</v>
      </c>
      <c r="G1350">
        <v>1</v>
      </c>
      <c r="H1350" s="3">
        <v>6482.7</v>
      </c>
      <c r="I1350" t="s">
        <v>20</v>
      </c>
      <c r="J1350" t="str">
        <f>INDEX(Location[State],MATCH(Sales_Data[[#This Row],[Zip]],Location[Zip],0))</f>
        <v>Ontario</v>
      </c>
      <c r="K1350" t="str">
        <f>INDEX(Product[Product Name],MATCH(Sales_Data[[#This Row],[ProductID]],Product[ProductID],0))</f>
        <v>Aliqui UC-13</v>
      </c>
      <c r="L1350">
        <f>1/COUNTIFS(Sales_Data[Product Name],Sales_Data[[#This Row],[Product Name]])</f>
        <v>0.2</v>
      </c>
      <c r="M1350" t="str">
        <f>INDEX(Product[Category],MATCH(Sales_Data[[#This Row],[ProductID]],Product[ProductID],0))</f>
        <v>Urban</v>
      </c>
      <c r="N1350" t="str">
        <f>INDEX(Product[Segment],MATCH(Sales_Data[[#This Row],[ProductID]],Product[ProductID],0))</f>
        <v>Convenience</v>
      </c>
      <c r="O1350">
        <f>INDEX(Product[ManufacturerID],MATCH(Sales_Data[[#This Row],[ProductID]],Product[ProductID],0))</f>
        <v>2</v>
      </c>
      <c r="P1350" s="5" t="str">
        <f>INDEX(Manufacturer[Manufacturer Name],MATCH(Sales_Data[[#This Row],[Manufacturer ID]],Manufacturer[ManufacturerID],0))</f>
        <v>Aliqui</v>
      </c>
      <c r="Q1350" s="5">
        <f>1/COUNTIFS(Sales_Data[Manufacturer Name],Sales_Data[[#This Row],[Manufacturer Name]])</f>
        <v>4.7169811320754715E-3</v>
      </c>
    </row>
    <row r="1351" spans="1:17" x14ac:dyDescent="0.25">
      <c r="A1351">
        <v>2365</v>
      </c>
      <c r="B1351" s="2">
        <v>42184</v>
      </c>
      <c r="C1351" s="2" t="str">
        <f>TEXT(Sales_Data[[#This Row],[Date]],"yyyy")</f>
        <v>2015</v>
      </c>
      <c r="D1351" s="2" t="str">
        <f>TEXT(Sales_Data[[#This Row],[Date]],"mmmm")</f>
        <v>June</v>
      </c>
      <c r="E1351" s="2" t="str">
        <f>TEXT(Sales_Data[[#This Row],[Date]],"dddd")</f>
        <v>Monday</v>
      </c>
      <c r="F1351" t="s">
        <v>1219</v>
      </c>
      <c r="G1351">
        <v>1</v>
      </c>
      <c r="H1351" s="3">
        <v>6356.7</v>
      </c>
      <c r="I1351" t="s">
        <v>20</v>
      </c>
      <c r="J1351" t="str">
        <f>INDEX(Location[State],MATCH(Sales_Data[[#This Row],[Zip]],Location[Zip],0))</f>
        <v>Manitoba</v>
      </c>
      <c r="K1351" t="str">
        <f>INDEX(Product[Product Name],MATCH(Sales_Data[[#This Row],[ProductID]],Product[ProductID],0))</f>
        <v>Aliqui UC-13</v>
      </c>
      <c r="L1351">
        <f>1/COUNTIFS(Sales_Data[Product Name],Sales_Data[[#This Row],[Product Name]])</f>
        <v>0.2</v>
      </c>
      <c r="M1351" t="str">
        <f>INDEX(Product[Category],MATCH(Sales_Data[[#This Row],[ProductID]],Product[ProductID],0))</f>
        <v>Urban</v>
      </c>
      <c r="N1351" t="str">
        <f>INDEX(Product[Segment],MATCH(Sales_Data[[#This Row],[ProductID]],Product[ProductID],0))</f>
        <v>Convenience</v>
      </c>
      <c r="O1351">
        <f>INDEX(Product[ManufacturerID],MATCH(Sales_Data[[#This Row],[ProductID]],Product[ProductID],0))</f>
        <v>2</v>
      </c>
      <c r="P1351" s="5" t="str">
        <f>INDEX(Manufacturer[Manufacturer Name],MATCH(Sales_Data[[#This Row],[Manufacturer ID]],Manufacturer[ManufacturerID],0))</f>
        <v>Aliqui</v>
      </c>
      <c r="Q1351" s="5">
        <f>1/COUNTIFS(Sales_Data[Manufacturer Name],Sales_Data[[#This Row],[Manufacturer Name]])</f>
        <v>4.7169811320754715E-3</v>
      </c>
    </row>
    <row r="1352" spans="1:17" x14ac:dyDescent="0.25">
      <c r="A1352">
        <v>2367</v>
      </c>
      <c r="B1352" s="2">
        <v>42150</v>
      </c>
      <c r="C1352" s="2" t="str">
        <f>TEXT(Sales_Data[[#This Row],[Date]],"yyyy")</f>
        <v>2015</v>
      </c>
      <c r="D1352" s="2" t="str">
        <f>TEXT(Sales_Data[[#This Row],[Date]],"mmmm")</f>
        <v>May</v>
      </c>
      <c r="E1352" s="2" t="str">
        <f>TEXT(Sales_Data[[#This Row],[Date]],"dddd")</f>
        <v>Tuesday</v>
      </c>
      <c r="F1352" t="s">
        <v>687</v>
      </c>
      <c r="G1352">
        <v>1</v>
      </c>
      <c r="H1352" s="3">
        <v>5663.7</v>
      </c>
      <c r="I1352" t="s">
        <v>20</v>
      </c>
      <c r="J1352" t="str">
        <f>INDEX(Location[State],MATCH(Sales_Data[[#This Row],[Zip]],Location[Zip],0))</f>
        <v>Ontario</v>
      </c>
      <c r="K1352" t="str">
        <f>INDEX(Product[Product Name],MATCH(Sales_Data[[#This Row],[ProductID]],Product[ProductID],0))</f>
        <v>Aliqui UC-15</v>
      </c>
      <c r="L1352">
        <f>1/COUNTIFS(Sales_Data[Product Name],Sales_Data[[#This Row],[Product Name]])</f>
        <v>0.1111111111111111</v>
      </c>
      <c r="M1352" t="str">
        <f>INDEX(Product[Category],MATCH(Sales_Data[[#This Row],[ProductID]],Product[ProductID],0))</f>
        <v>Urban</v>
      </c>
      <c r="N1352" t="str">
        <f>INDEX(Product[Segment],MATCH(Sales_Data[[#This Row],[ProductID]],Product[ProductID],0))</f>
        <v>Convenience</v>
      </c>
      <c r="O1352">
        <f>INDEX(Product[ManufacturerID],MATCH(Sales_Data[[#This Row],[ProductID]],Product[ProductID],0))</f>
        <v>2</v>
      </c>
      <c r="P1352" s="5" t="str">
        <f>INDEX(Manufacturer[Manufacturer Name],MATCH(Sales_Data[[#This Row],[Manufacturer ID]],Manufacturer[ManufacturerID],0))</f>
        <v>Aliqui</v>
      </c>
      <c r="Q1352" s="5">
        <f>1/COUNTIFS(Sales_Data[Manufacturer Name],Sales_Data[[#This Row],[Manufacturer Name]])</f>
        <v>4.7169811320754715E-3</v>
      </c>
    </row>
    <row r="1353" spans="1:17" x14ac:dyDescent="0.25">
      <c r="A1353">
        <v>2367</v>
      </c>
      <c r="B1353" s="2">
        <v>42062</v>
      </c>
      <c r="C1353" s="2" t="str">
        <f>TEXT(Sales_Data[[#This Row],[Date]],"yyyy")</f>
        <v>2015</v>
      </c>
      <c r="D1353" s="2" t="str">
        <f>TEXT(Sales_Data[[#This Row],[Date]],"mmmm")</f>
        <v>February</v>
      </c>
      <c r="E1353" s="2" t="str">
        <f>TEXT(Sales_Data[[#This Row],[Date]],"dddd")</f>
        <v>Friday</v>
      </c>
      <c r="F1353" t="s">
        <v>391</v>
      </c>
      <c r="G1353">
        <v>1</v>
      </c>
      <c r="H1353" s="3">
        <v>5663.7</v>
      </c>
      <c r="I1353" t="s">
        <v>20</v>
      </c>
      <c r="J1353" t="str">
        <f>INDEX(Location[State],MATCH(Sales_Data[[#This Row],[Zip]],Location[Zip],0))</f>
        <v>Quebec</v>
      </c>
      <c r="K1353" t="str">
        <f>INDEX(Product[Product Name],MATCH(Sales_Data[[#This Row],[ProductID]],Product[ProductID],0))</f>
        <v>Aliqui UC-15</v>
      </c>
      <c r="L1353">
        <f>1/COUNTIFS(Sales_Data[Product Name],Sales_Data[[#This Row],[Product Name]])</f>
        <v>0.1111111111111111</v>
      </c>
      <c r="M1353" t="str">
        <f>INDEX(Product[Category],MATCH(Sales_Data[[#This Row],[ProductID]],Product[ProductID],0))</f>
        <v>Urban</v>
      </c>
      <c r="N1353" t="str">
        <f>INDEX(Product[Segment],MATCH(Sales_Data[[#This Row],[ProductID]],Product[ProductID],0))</f>
        <v>Convenience</v>
      </c>
      <c r="O1353">
        <f>INDEX(Product[ManufacturerID],MATCH(Sales_Data[[#This Row],[ProductID]],Product[ProductID],0))</f>
        <v>2</v>
      </c>
      <c r="P1353" s="5" t="str">
        <f>INDEX(Manufacturer[Manufacturer Name],MATCH(Sales_Data[[#This Row],[Manufacturer ID]],Manufacturer[ManufacturerID],0))</f>
        <v>Aliqui</v>
      </c>
      <c r="Q1353" s="5">
        <f>1/COUNTIFS(Sales_Data[Manufacturer Name],Sales_Data[[#This Row],[Manufacturer Name]])</f>
        <v>4.7169811320754715E-3</v>
      </c>
    </row>
    <row r="1354" spans="1:17" x14ac:dyDescent="0.25">
      <c r="A1354">
        <v>2367</v>
      </c>
      <c r="B1354" s="2">
        <v>42155</v>
      </c>
      <c r="C1354" s="2" t="str">
        <f>TEXT(Sales_Data[[#This Row],[Date]],"yyyy")</f>
        <v>2015</v>
      </c>
      <c r="D1354" s="2" t="str">
        <f>TEXT(Sales_Data[[#This Row],[Date]],"mmmm")</f>
        <v>May</v>
      </c>
      <c r="E1354" s="2" t="str">
        <f>TEXT(Sales_Data[[#This Row],[Date]],"dddd")</f>
        <v>Sunday</v>
      </c>
      <c r="F1354" t="s">
        <v>1400</v>
      </c>
      <c r="G1354">
        <v>1</v>
      </c>
      <c r="H1354" s="3">
        <v>5663.7</v>
      </c>
      <c r="I1354" t="s">
        <v>20</v>
      </c>
      <c r="J1354" t="str">
        <f>INDEX(Location[State],MATCH(Sales_Data[[#This Row],[Zip]],Location[Zip],0))</f>
        <v>Alberta</v>
      </c>
      <c r="K1354" t="str">
        <f>INDEX(Product[Product Name],MATCH(Sales_Data[[#This Row],[ProductID]],Product[ProductID],0))</f>
        <v>Aliqui UC-15</v>
      </c>
      <c r="L1354">
        <f>1/COUNTIFS(Sales_Data[Product Name],Sales_Data[[#This Row],[Product Name]])</f>
        <v>0.1111111111111111</v>
      </c>
      <c r="M1354" t="str">
        <f>INDEX(Product[Category],MATCH(Sales_Data[[#This Row],[ProductID]],Product[ProductID],0))</f>
        <v>Urban</v>
      </c>
      <c r="N1354" t="str">
        <f>INDEX(Product[Segment],MATCH(Sales_Data[[#This Row],[ProductID]],Product[ProductID],0))</f>
        <v>Convenience</v>
      </c>
      <c r="O1354">
        <f>INDEX(Product[ManufacturerID],MATCH(Sales_Data[[#This Row],[ProductID]],Product[ProductID],0))</f>
        <v>2</v>
      </c>
      <c r="P1354" s="5" t="str">
        <f>INDEX(Manufacturer[Manufacturer Name],MATCH(Sales_Data[[#This Row],[Manufacturer ID]],Manufacturer[ManufacturerID],0))</f>
        <v>Aliqui</v>
      </c>
      <c r="Q1354" s="5">
        <f>1/COUNTIFS(Sales_Data[Manufacturer Name],Sales_Data[[#This Row],[Manufacturer Name]])</f>
        <v>4.7169811320754715E-3</v>
      </c>
    </row>
    <row r="1355" spans="1:17" x14ac:dyDescent="0.25">
      <c r="A1355">
        <v>2367</v>
      </c>
      <c r="B1355" s="2">
        <v>42159</v>
      </c>
      <c r="C1355" s="2" t="str">
        <f>TEXT(Sales_Data[[#This Row],[Date]],"yyyy")</f>
        <v>2015</v>
      </c>
      <c r="D1355" s="2" t="str">
        <f>TEXT(Sales_Data[[#This Row],[Date]],"mmmm")</f>
        <v>June</v>
      </c>
      <c r="E1355" s="2" t="str">
        <f>TEXT(Sales_Data[[#This Row],[Date]],"dddd")</f>
        <v>Thursday</v>
      </c>
      <c r="F1355" t="s">
        <v>1560</v>
      </c>
      <c r="G1355">
        <v>1</v>
      </c>
      <c r="H1355" s="3">
        <v>5915.7</v>
      </c>
      <c r="I1355" t="s">
        <v>20</v>
      </c>
      <c r="J1355" t="str">
        <f>INDEX(Location[State],MATCH(Sales_Data[[#This Row],[Zip]],Location[Zip],0))</f>
        <v>British Columbia</v>
      </c>
      <c r="K1355" t="str">
        <f>INDEX(Product[Product Name],MATCH(Sales_Data[[#This Row],[ProductID]],Product[ProductID],0))</f>
        <v>Aliqui UC-15</v>
      </c>
      <c r="L1355">
        <f>1/COUNTIFS(Sales_Data[Product Name],Sales_Data[[#This Row],[Product Name]])</f>
        <v>0.1111111111111111</v>
      </c>
      <c r="M1355" t="str">
        <f>INDEX(Product[Category],MATCH(Sales_Data[[#This Row],[ProductID]],Product[ProductID],0))</f>
        <v>Urban</v>
      </c>
      <c r="N1355" t="str">
        <f>INDEX(Product[Segment],MATCH(Sales_Data[[#This Row],[ProductID]],Product[ProductID],0))</f>
        <v>Convenience</v>
      </c>
      <c r="O1355">
        <f>INDEX(Product[ManufacturerID],MATCH(Sales_Data[[#This Row],[ProductID]],Product[ProductID],0))</f>
        <v>2</v>
      </c>
      <c r="P1355" s="5" t="str">
        <f>INDEX(Manufacturer[Manufacturer Name],MATCH(Sales_Data[[#This Row],[Manufacturer ID]],Manufacturer[ManufacturerID],0))</f>
        <v>Aliqui</v>
      </c>
      <c r="Q1355" s="5">
        <f>1/COUNTIFS(Sales_Data[Manufacturer Name],Sales_Data[[#This Row],[Manufacturer Name]])</f>
        <v>4.7169811320754715E-3</v>
      </c>
    </row>
    <row r="1356" spans="1:17" x14ac:dyDescent="0.25">
      <c r="A1356">
        <v>2367</v>
      </c>
      <c r="B1356" s="2">
        <v>42159</v>
      </c>
      <c r="C1356" s="2" t="str">
        <f>TEXT(Sales_Data[[#This Row],[Date]],"yyyy")</f>
        <v>2015</v>
      </c>
      <c r="D1356" s="2" t="str">
        <f>TEXT(Sales_Data[[#This Row],[Date]],"mmmm")</f>
        <v>June</v>
      </c>
      <c r="E1356" s="2" t="str">
        <f>TEXT(Sales_Data[[#This Row],[Date]],"dddd")</f>
        <v>Thursday</v>
      </c>
      <c r="F1356" t="s">
        <v>978</v>
      </c>
      <c r="G1356">
        <v>1</v>
      </c>
      <c r="H1356" s="3">
        <v>5726.7</v>
      </c>
      <c r="I1356" t="s">
        <v>20</v>
      </c>
      <c r="J1356" t="str">
        <f>INDEX(Location[State],MATCH(Sales_Data[[#This Row],[Zip]],Location[Zip],0))</f>
        <v>Ontario</v>
      </c>
      <c r="K1356" t="str">
        <f>INDEX(Product[Product Name],MATCH(Sales_Data[[#This Row],[ProductID]],Product[ProductID],0))</f>
        <v>Aliqui UC-15</v>
      </c>
      <c r="L1356">
        <f>1/COUNTIFS(Sales_Data[Product Name],Sales_Data[[#This Row],[Product Name]])</f>
        <v>0.1111111111111111</v>
      </c>
      <c r="M1356" t="str">
        <f>INDEX(Product[Category],MATCH(Sales_Data[[#This Row],[ProductID]],Product[ProductID],0))</f>
        <v>Urban</v>
      </c>
      <c r="N1356" t="str">
        <f>INDEX(Product[Segment],MATCH(Sales_Data[[#This Row],[ProductID]],Product[ProductID],0))</f>
        <v>Convenience</v>
      </c>
      <c r="O1356">
        <f>INDEX(Product[ManufacturerID],MATCH(Sales_Data[[#This Row],[ProductID]],Product[ProductID],0))</f>
        <v>2</v>
      </c>
      <c r="P1356" s="5" t="str">
        <f>INDEX(Manufacturer[Manufacturer Name],MATCH(Sales_Data[[#This Row],[Manufacturer ID]],Manufacturer[ManufacturerID],0))</f>
        <v>Aliqui</v>
      </c>
      <c r="Q1356" s="5">
        <f>1/COUNTIFS(Sales_Data[Manufacturer Name],Sales_Data[[#This Row],[Manufacturer Name]])</f>
        <v>4.7169811320754715E-3</v>
      </c>
    </row>
    <row r="1357" spans="1:17" x14ac:dyDescent="0.25">
      <c r="A1357">
        <v>2367</v>
      </c>
      <c r="B1357" s="2">
        <v>42114</v>
      </c>
      <c r="C1357" s="2" t="str">
        <f>TEXT(Sales_Data[[#This Row],[Date]],"yyyy")</f>
        <v>2015</v>
      </c>
      <c r="D1357" s="2" t="str">
        <f>TEXT(Sales_Data[[#This Row],[Date]],"mmmm")</f>
        <v>April</v>
      </c>
      <c r="E1357" s="2" t="str">
        <f>TEXT(Sales_Data[[#This Row],[Date]],"dddd")</f>
        <v>Monday</v>
      </c>
      <c r="F1357" t="s">
        <v>1554</v>
      </c>
      <c r="G1357">
        <v>1</v>
      </c>
      <c r="H1357" s="3">
        <v>5915.7</v>
      </c>
      <c r="I1357" t="s">
        <v>20</v>
      </c>
      <c r="J1357" t="str">
        <f>INDEX(Location[State],MATCH(Sales_Data[[#This Row],[Zip]],Location[Zip],0))</f>
        <v>British Columbia</v>
      </c>
      <c r="K1357" t="str">
        <f>INDEX(Product[Product Name],MATCH(Sales_Data[[#This Row],[ProductID]],Product[ProductID],0))</f>
        <v>Aliqui UC-15</v>
      </c>
      <c r="L1357">
        <f>1/COUNTIFS(Sales_Data[Product Name],Sales_Data[[#This Row],[Product Name]])</f>
        <v>0.1111111111111111</v>
      </c>
      <c r="M1357" t="str">
        <f>INDEX(Product[Category],MATCH(Sales_Data[[#This Row],[ProductID]],Product[ProductID],0))</f>
        <v>Urban</v>
      </c>
      <c r="N1357" t="str">
        <f>INDEX(Product[Segment],MATCH(Sales_Data[[#This Row],[ProductID]],Product[ProductID],0))</f>
        <v>Convenience</v>
      </c>
      <c r="O1357">
        <f>INDEX(Product[ManufacturerID],MATCH(Sales_Data[[#This Row],[ProductID]],Product[ProductID],0))</f>
        <v>2</v>
      </c>
      <c r="P1357" s="5" t="str">
        <f>INDEX(Manufacturer[Manufacturer Name],MATCH(Sales_Data[[#This Row],[Manufacturer ID]],Manufacturer[ManufacturerID],0))</f>
        <v>Aliqui</v>
      </c>
      <c r="Q1357" s="5">
        <f>1/COUNTIFS(Sales_Data[Manufacturer Name],Sales_Data[[#This Row],[Manufacturer Name]])</f>
        <v>4.7169811320754715E-3</v>
      </c>
    </row>
    <row r="1358" spans="1:17" x14ac:dyDescent="0.25">
      <c r="A1358">
        <v>2367</v>
      </c>
      <c r="B1358" s="2">
        <v>42131</v>
      </c>
      <c r="C1358" s="2" t="str">
        <f>TEXT(Sales_Data[[#This Row],[Date]],"yyyy")</f>
        <v>2015</v>
      </c>
      <c r="D1358" s="2" t="str">
        <f>TEXT(Sales_Data[[#This Row],[Date]],"mmmm")</f>
        <v>May</v>
      </c>
      <c r="E1358" s="2" t="str">
        <f>TEXT(Sales_Data[[#This Row],[Date]],"dddd")</f>
        <v>Thursday</v>
      </c>
      <c r="F1358" t="s">
        <v>1384</v>
      </c>
      <c r="G1358">
        <v>1</v>
      </c>
      <c r="H1358" s="3">
        <v>5663.7</v>
      </c>
      <c r="I1358" t="s">
        <v>20</v>
      </c>
      <c r="J1358" t="str">
        <f>INDEX(Location[State],MATCH(Sales_Data[[#This Row],[Zip]],Location[Zip],0))</f>
        <v>Alberta</v>
      </c>
      <c r="K1358" t="str">
        <f>INDEX(Product[Product Name],MATCH(Sales_Data[[#This Row],[ProductID]],Product[ProductID],0))</f>
        <v>Aliqui UC-15</v>
      </c>
      <c r="L1358">
        <f>1/COUNTIFS(Sales_Data[Product Name],Sales_Data[[#This Row],[Product Name]])</f>
        <v>0.1111111111111111</v>
      </c>
      <c r="M1358" t="str">
        <f>INDEX(Product[Category],MATCH(Sales_Data[[#This Row],[ProductID]],Product[ProductID],0))</f>
        <v>Urban</v>
      </c>
      <c r="N1358" t="str">
        <f>INDEX(Product[Segment],MATCH(Sales_Data[[#This Row],[ProductID]],Product[ProductID],0))</f>
        <v>Convenience</v>
      </c>
      <c r="O1358">
        <f>INDEX(Product[ManufacturerID],MATCH(Sales_Data[[#This Row],[ProductID]],Product[ProductID],0))</f>
        <v>2</v>
      </c>
      <c r="P1358" s="5" t="str">
        <f>INDEX(Manufacturer[Manufacturer Name],MATCH(Sales_Data[[#This Row],[Manufacturer ID]],Manufacturer[ManufacturerID],0))</f>
        <v>Aliqui</v>
      </c>
      <c r="Q1358" s="5">
        <f>1/COUNTIFS(Sales_Data[Manufacturer Name],Sales_Data[[#This Row],[Manufacturer Name]])</f>
        <v>4.7169811320754715E-3</v>
      </c>
    </row>
    <row r="1359" spans="1:17" x14ac:dyDescent="0.25">
      <c r="A1359">
        <v>2367</v>
      </c>
      <c r="B1359" s="2">
        <v>42135</v>
      </c>
      <c r="C1359" s="2" t="str">
        <f>TEXT(Sales_Data[[#This Row],[Date]],"yyyy")</f>
        <v>2015</v>
      </c>
      <c r="D1359" s="2" t="str">
        <f>TEXT(Sales_Data[[#This Row],[Date]],"mmmm")</f>
        <v>May</v>
      </c>
      <c r="E1359" s="2" t="str">
        <f>TEXT(Sales_Data[[#This Row],[Date]],"dddd")</f>
        <v>Monday</v>
      </c>
      <c r="F1359" t="s">
        <v>838</v>
      </c>
      <c r="G1359">
        <v>1</v>
      </c>
      <c r="H1359" s="3">
        <v>5663.7</v>
      </c>
      <c r="I1359" t="s">
        <v>20</v>
      </c>
      <c r="J1359" t="str">
        <f>INDEX(Location[State],MATCH(Sales_Data[[#This Row],[Zip]],Location[Zip],0))</f>
        <v>Ontario</v>
      </c>
      <c r="K1359" t="str">
        <f>INDEX(Product[Product Name],MATCH(Sales_Data[[#This Row],[ProductID]],Product[ProductID],0))</f>
        <v>Aliqui UC-15</v>
      </c>
      <c r="L1359">
        <f>1/COUNTIFS(Sales_Data[Product Name],Sales_Data[[#This Row],[Product Name]])</f>
        <v>0.1111111111111111</v>
      </c>
      <c r="M1359" t="str">
        <f>INDEX(Product[Category],MATCH(Sales_Data[[#This Row],[ProductID]],Product[ProductID],0))</f>
        <v>Urban</v>
      </c>
      <c r="N1359" t="str">
        <f>INDEX(Product[Segment],MATCH(Sales_Data[[#This Row],[ProductID]],Product[ProductID],0))</f>
        <v>Convenience</v>
      </c>
      <c r="O1359">
        <f>INDEX(Product[ManufacturerID],MATCH(Sales_Data[[#This Row],[ProductID]],Product[ProductID],0))</f>
        <v>2</v>
      </c>
      <c r="P1359" s="5" t="str">
        <f>INDEX(Manufacturer[Manufacturer Name],MATCH(Sales_Data[[#This Row],[Manufacturer ID]],Manufacturer[ManufacturerID],0))</f>
        <v>Aliqui</v>
      </c>
      <c r="Q1359" s="5">
        <f>1/COUNTIFS(Sales_Data[Manufacturer Name],Sales_Data[[#This Row],[Manufacturer Name]])</f>
        <v>4.7169811320754715E-3</v>
      </c>
    </row>
    <row r="1360" spans="1:17" x14ac:dyDescent="0.25">
      <c r="A1360">
        <v>2367</v>
      </c>
      <c r="B1360" s="2">
        <v>42124</v>
      </c>
      <c r="C1360" s="2" t="str">
        <f>TEXT(Sales_Data[[#This Row],[Date]],"yyyy")</f>
        <v>2015</v>
      </c>
      <c r="D1360" s="2" t="str">
        <f>TEXT(Sales_Data[[#This Row],[Date]],"mmmm")</f>
        <v>April</v>
      </c>
      <c r="E1360" s="2" t="str">
        <f>TEXT(Sales_Data[[#This Row],[Date]],"dddd")</f>
        <v>Thursday</v>
      </c>
      <c r="F1360" t="s">
        <v>1220</v>
      </c>
      <c r="G1360">
        <v>1</v>
      </c>
      <c r="H1360" s="3">
        <v>5663.7</v>
      </c>
      <c r="I1360" t="s">
        <v>20</v>
      </c>
      <c r="J1360" t="str">
        <f>INDEX(Location[State],MATCH(Sales_Data[[#This Row],[Zip]],Location[Zip],0))</f>
        <v>Manitoba</v>
      </c>
      <c r="K1360" t="str">
        <f>INDEX(Product[Product Name],MATCH(Sales_Data[[#This Row],[ProductID]],Product[ProductID],0))</f>
        <v>Aliqui UC-15</v>
      </c>
      <c r="L1360">
        <f>1/COUNTIFS(Sales_Data[Product Name],Sales_Data[[#This Row],[Product Name]])</f>
        <v>0.1111111111111111</v>
      </c>
      <c r="M1360" t="str">
        <f>INDEX(Product[Category],MATCH(Sales_Data[[#This Row],[ProductID]],Product[ProductID],0))</f>
        <v>Urban</v>
      </c>
      <c r="N1360" t="str">
        <f>INDEX(Product[Segment],MATCH(Sales_Data[[#This Row],[ProductID]],Product[ProductID],0))</f>
        <v>Convenience</v>
      </c>
      <c r="O1360">
        <f>INDEX(Product[ManufacturerID],MATCH(Sales_Data[[#This Row],[ProductID]],Product[ProductID],0))</f>
        <v>2</v>
      </c>
      <c r="P1360" s="5" t="str">
        <f>INDEX(Manufacturer[Manufacturer Name],MATCH(Sales_Data[[#This Row],[Manufacturer ID]],Manufacturer[ManufacturerID],0))</f>
        <v>Aliqui</v>
      </c>
      <c r="Q1360" s="5">
        <f>1/COUNTIFS(Sales_Data[Manufacturer Name],Sales_Data[[#This Row],[Manufacturer Name]])</f>
        <v>4.7169811320754715E-3</v>
      </c>
    </row>
    <row r="1361" spans="1:17" x14ac:dyDescent="0.25">
      <c r="A1361">
        <v>2368</v>
      </c>
      <c r="B1361" s="2">
        <v>42149</v>
      </c>
      <c r="C1361" s="2" t="str">
        <f>TEXT(Sales_Data[[#This Row],[Date]],"yyyy")</f>
        <v>2015</v>
      </c>
      <c r="D1361" s="2" t="str">
        <f>TEXT(Sales_Data[[#This Row],[Date]],"mmmm")</f>
        <v>May</v>
      </c>
      <c r="E1361" s="2" t="str">
        <f>TEXT(Sales_Data[[#This Row],[Date]],"dddd")</f>
        <v>Monday</v>
      </c>
      <c r="F1361" t="s">
        <v>1409</v>
      </c>
      <c r="G1361">
        <v>1</v>
      </c>
      <c r="H1361" s="3">
        <v>8687.7000000000007</v>
      </c>
      <c r="I1361" t="s">
        <v>20</v>
      </c>
      <c r="J1361" t="str">
        <f>INDEX(Location[State],MATCH(Sales_Data[[#This Row],[Zip]],Location[Zip],0))</f>
        <v>Alberta</v>
      </c>
      <c r="K1361" t="str">
        <f>INDEX(Product[Product Name],MATCH(Sales_Data[[#This Row],[ProductID]],Product[ProductID],0))</f>
        <v>Aliqui UC-16</v>
      </c>
      <c r="L1361">
        <f>1/COUNTIFS(Sales_Data[Product Name],Sales_Data[[#This Row],[Product Name]])</f>
        <v>0.14285714285714285</v>
      </c>
      <c r="M1361" t="str">
        <f>INDEX(Product[Category],MATCH(Sales_Data[[#This Row],[ProductID]],Product[ProductID],0))</f>
        <v>Urban</v>
      </c>
      <c r="N1361" t="str">
        <f>INDEX(Product[Segment],MATCH(Sales_Data[[#This Row],[ProductID]],Product[ProductID],0))</f>
        <v>Convenience</v>
      </c>
      <c r="O1361">
        <f>INDEX(Product[ManufacturerID],MATCH(Sales_Data[[#This Row],[ProductID]],Product[ProductID],0))</f>
        <v>2</v>
      </c>
      <c r="P1361" s="5" t="str">
        <f>INDEX(Manufacturer[Manufacturer Name],MATCH(Sales_Data[[#This Row],[Manufacturer ID]],Manufacturer[ManufacturerID],0))</f>
        <v>Aliqui</v>
      </c>
      <c r="Q1361" s="5">
        <f>1/COUNTIFS(Sales_Data[Manufacturer Name],Sales_Data[[#This Row],[Manufacturer Name]])</f>
        <v>4.7169811320754715E-3</v>
      </c>
    </row>
    <row r="1362" spans="1:17" x14ac:dyDescent="0.25">
      <c r="A1362">
        <v>2368</v>
      </c>
      <c r="B1362" s="2">
        <v>42179</v>
      </c>
      <c r="C1362" s="2" t="str">
        <f>TEXT(Sales_Data[[#This Row],[Date]],"yyyy")</f>
        <v>2015</v>
      </c>
      <c r="D1362" s="2" t="str">
        <f>TEXT(Sales_Data[[#This Row],[Date]],"mmmm")</f>
        <v>June</v>
      </c>
      <c r="E1362" s="2" t="str">
        <f>TEXT(Sales_Data[[#This Row],[Date]],"dddd")</f>
        <v>Wednesday</v>
      </c>
      <c r="F1362" t="s">
        <v>978</v>
      </c>
      <c r="G1362">
        <v>1</v>
      </c>
      <c r="H1362" s="3">
        <v>8687.7000000000007</v>
      </c>
      <c r="I1362" t="s">
        <v>20</v>
      </c>
      <c r="J1362" t="str">
        <f>INDEX(Location[State],MATCH(Sales_Data[[#This Row],[Zip]],Location[Zip],0))</f>
        <v>Ontario</v>
      </c>
      <c r="K1362" t="str">
        <f>INDEX(Product[Product Name],MATCH(Sales_Data[[#This Row],[ProductID]],Product[ProductID],0))</f>
        <v>Aliqui UC-16</v>
      </c>
      <c r="L1362">
        <f>1/COUNTIFS(Sales_Data[Product Name],Sales_Data[[#This Row],[Product Name]])</f>
        <v>0.14285714285714285</v>
      </c>
      <c r="M1362" t="str">
        <f>INDEX(Product[Category],MATCH(Sales_Data[[#This Row],[ProductID]],Product[ProductID],0))</f>
        <v>Urban</v>
      </c>
      <c r="N1362" t="str">
        <f>INDEX(Product[Segment],MATCH(Sales_Data[[#This Row],[ProductID]],Product[ProductID],0))</f>
        <v>Convenience</v>
      </c>
      <c r="O1362">
        <f>INDEX(Product[ManufacturerID],MATCH(Sales_Data[[#This Row],[ProductID]],Product[ProductID],0))</f>
        <v>2</v>
      </c>
      <c r="P1362" s="5" t="str">
        <f>INDEX(Manufacturer[Manufacturer Name],MATCH(Sales_Data[[#This Row],[Manufacturer ID]],Manufacturer[ManufacturerID],0))</f>
        <v>Aliqui</v>
      </c>
      <c r="Q1362" s="5">
        <f>1/COUNTIFS(Sales_Data[Manufacturer Name],Sales_Data[[#This Row],[Manufacturer Name]])</f>
        <v>4.7169811320754715E-3</v>
      </c>
    </row>
    <row r="1363" spans="1:17" x14ac:dyDescent="0.25">
      <c r="A1363">
        <v>2368</v>
      </c>
      <c r="B1363" s="2">
        <v>42159</v>
      </c>
      <c r="C1363" s="2" t="str">
        <f>TEXT(Sales_Data[[#This Row],[Date]],"yyyy")</f>
        <v>2015</v>
      </c>
      <c r="D1363" s="2" t="str">
        <f>TEXT(Sales_Data[[#This Row],[Date]],"mmmm")</f>
        <v>June</v>
      </c>
      <c r="E1363" s="2" t="str">
        <f>TEXT(Sales_Data[[#This Row],[Date]],"dddd")</f>
        <v>Thursday</v>
      </c>
      <c r="F1363" t="s">
        <v>1600</v>
      </c>
      <c r="G1363">
        <v>1</v>
      </c>
      <c r="H1363" s="3">
        <v>8687.7000000000007</v>
      </c>
      <c r="I1363" t="s">
        <v>20</v>
      </c>
      <c r="J1363" t="str">
        <f>INDEX(Location[State],MATCH(Sales_Data[[#This Row],[Zip]],Location[Zip],0))</f>
        <v>British Columbia</v>
      </c>
      <c r="K1363" t="str">
        <f>INDEX(Product[Product Name],MATCH(Sales_Data[[#This Row],[ProductID]],Product[ProductID],0))</f>
        <v>Aliqui UC-16</v>
      </c>
      <c r="L1363">
        <f>1/COUNTIFS(Sales_Data[Product Name],Sales_Data[[#This Row],[Product Name]])</f>
        <v>0.14285714285714285</v>
      </c>
      <c r="M1363" t="str">
        <f>INDEX(Product[Category],MATCH(Sales_Data[[#This Row],[ProductID]],Product[ProductID],0))</f>
        <v>Urban</v>
      </c>
      <c r="N1363" t="str">
        <f>INDEX(Product[Segment],MATCH(Sales_Data[[#This Row],[ProductID]],Product[ProductID],0))</f>
        <v>Convenience</v>
      </c>
      <c r="O1363">
        <f>INDEX(Product[ManufacturerID],MATCH(Sales_Data[[#This Row],[ProductID]],Product[ProductID],0))</f>
        <v>2</v>
      </c>
      <c r="P1363" s="5" t="str">
        <f>INDEX(Manufacturer[Manufacturer Name],MATCH(Sales_Data[[#This Row],[Manufacturer ID]],Manufacturer[ManufacturerID],0))</f>
        <v>Aliqui</v>
      </c>
      <c r="Q1363" s="5">
        <f>1/COUNTIFS(Sales_Data[Manufacturer Name],Sales_Data[[#This Row],[Manufacturer Name]])</f>
        <v>4.7169811320754715E-3</v>
      </c>
    </row>
    <row r="1364" spans="1:17" x14ac:dyDescent="0.25">
      <c r="A1364">
        <v>2368</v>
      </c>
      <c r="B1364" s="2">
        <v>42184</v>
      </c>
      <c r="C1364" s="2" t="str">
        <f>TEXT(Sales_Data[[#This Row],[Date]],"yyyy")</f>
        <v>2015</v>
      </c>
      <c r="D1364" s="2" t="str">
        <f>TEXT(Sales_Data[[#This Row],[Date]],"mmmm")</f>
        <v>June</v>
      </c>
      <c r="E1364" s="2" t="str">
        <f>TEXT(Sales_Data[[#This Row],[Date]],"dddd")</f>
        <v>Monday</v>
      </c>
      <c r="F1364" t="s">
        <v>1412</v>
      </c>
      <c r="G1364">
        <v>1</v>
      </c>
      <c r="H1364" s="3">
        <v>9191.7000000000007</v>
      </c>
      <c r="I1364" t="s">
        <v>20</v>
      </c>
      <c r="J1364" t="str">
        <f>INDEX(Location[State],MATCH(Sales_Data[[#This Row],[Zip]],Location[Zip],0))</f>
        <v>Alberta</v>
      </c>
      <c r="K1364" t="str">
        <f>INDEX(Product[Product Name],MATCH(Sales_Data[[#This Row],[ProductID]],Product[ProductID],0))</f>
        <v>Aliqui UC-16</v>
      </c>
      <c r="L1364">
        <f>1/COUNTIFS(Sales_Data[Product Name],Sales_Data[[#This Row],[Product Name]])</f>
        <v>0.14285714285714285</v>
      </c>
      <c r="M1364" t="str">
        <f>INDEX(Product[Category],MATCH(Sales_Data[[#This Row],[ProductID]],Product[ProductID],0))</f>
        <v>Urban</v>
      </c>
      <c r="N1364" t="str">
        <f>INDEX(Product[Segment],MATCH(Sales_Data[[#This Row],[ProductID]],Product[ProductID],0))</f>
        <v>Convenience</v>
      </c>
      <c r="O1364">
        <f>INDEX(Product[ManufacturerID],MATCH(Sales_Data[[#This Row],[ProductID]],Product[ProductID],0))</f>
        <v>2</v>
      </c>
      <c r="P1364" s="5" t="str">
        <f>INDEX(Manufacturer[Manufacturer Name],MATCH(Sales_Data[[#This Row],[Manufacturer ID]],Manufacturer[ManufacturerID],0))</f>
        <v>Aliqui</v>
      </c>
      <c r="Q1364" s="5">
        <f>1/COUNTIFS(Sales_Data[Manufacturer Name],Sales_Data[[#This Row],[Manufacturer Name]])</f>
        <v>4.7169811320754715E-3</v>
      </c>
    </row>
    <row r="1365" spans="1:17" x14ac:dyDescent="0.25">
      <c r="A1365">
        <v>2368</v>
      </c>
      <c r="B1365" s="2">
        <v>42108</v>
      </c>
      <c r="C1365" s="2" t="str">
        <f>TEXT(Sales_Data[[#This Row],[Date]],"yyyy")</f>
        <v>2015</v>
      </c>
      <c r="D1365" s="2" t="str">
        <f>TEXT(Sales_Data[[#This Row],[Date]],"mmmm")</f>
        <v>April</v>
      </c>
      <c r="E1365" s="2" t="str">
        <f>TEXT(Sales_Data[[#This Row],[Date]],"dddd")</f>
        <v>Tuesday</v>
      </c>
      <c r="F1365" t="s">
        <v>1230</v>
      </c>
      <c r="G1365">
        <v>1</v>
      </c>
      <c r="H1365" s="3">
        <v>9128.7000000000007</v>
      </c>
      <c r="I1365" t="s">
        <v>20</v>
      </c>
      <c r="J1365" t="str">
        <f>INDEX(Location[State],MATCH(Sales_Data[[#This Row],[Zip]],Location[Zip],0))</f>
        <v>Manitoba</v>
      </c>
      <c r="K1365" t="str">
        <f>INDEX(Product[Product Name],MATCH(Sales_Data[[#This Row],[ProductID]],Product[ProductID],0))</f>
        <v>Aliqui UC-16</v>
      </c>
      <c r="L1365">
        <f>1/COUNTIFS(Sales_Data[Product Name],Sales_Data[[#This Row],[Product Name]])</f>
        <v>0.14285714285714285</v>
      </c>
      <c r="M1365" t="str">
        <f>INDEX(Product[Category],MATCH(Sales_Data[[#This Row],[ProductID]],Product[ProductID],0))</f>
        <v>Urban</v>
      </c>
      <c r="N1365" t="str">
        <f>INDEX(Product[Segment],MATCH(Sales_Data[[#This Row],[ProductID]],Product[ProductID],0))</f>
        <v>Convenience</v>
      </c>
      <c r="O1365">
        <f>INDEX(Product[ManufacturerID],MATCH(Sales_Data[[#This Row],[ProductID]],Product[ProductID],0))</f>
        <v>2</v>
      </c>
      <c r="P1365" s="5" t="str">
        <f>INDEX(Manufacturer[Manufacturer Name],MATCH(Sales_Data[[#This Row],[Manufacturer ID]],Manufacturer[ManufacturerID],0))</f>
        <v>Aliqui</v>
      </c>
      <c r="Q1365" s="5">
        <f>1/COUNTIFS(Sales_Data[Manufacturer Name],Sales_Data[[#This Row],[Manufacturer Name]])</f>
        <v>4.7169811320754715E-3</v>
      </c>
    </row>
    <row r="1366" spans="1:17" x14ac:dyDescent="0.25">
      <c r="A1366">
        <v>2368</v>
      </c>
      <c r="B1366" s="2">
        <v>42167</v>
      </c>
      <c r="C1366" s="2" t="str">
        <f>TEXT(Sales_Data[[#This Row],[Date]],"yyyy")</f>
        <v>2015</v>
      </c>
      <c r="D1366" s="2" t="str">
        <f>TEXT(Sales_Data[[#This Row],[Date]],"mmmm")</f>
        <v>June</v>
      </c>
      <c r="E1366" s="2" t="str">
        <f>TEXT(Sales_Data[[#This Row],[Date]],"dddd")</f>
        <v>Friday</v>
      </c>
      <c r="F1366" t="s">
        <v>1345</v>
      </c>
      <c r="G1366">
        <v>1</v>
      </c>
      <c r="H1366" s="3">
        <v>8813.7000000000007</v>
      </c>
      <c r="I1366" t="s">
        <v>20</v>
      </c>
      <c r="J1366" t="str">
        <f>INDEX(Location[State],MATCH(Sales_Data[[#This Row],[Zip]],Location[Zip],0))</f>
        <v>Alberta</v>
      </c>
      <c r="K1366" t="str">
        <f>INDEX(Product[Product Name],MATCH(Sales_Data[[#This Row],[ProductID]],Product[ProductID],0))</f>
        <v>Aliqui UC-16</v>
      </c>
      <c r="L1366">
        <f>1/COUNTIFS(Sales_Data[Product Name],Sales_Data[[#This Row],[Product Name]])</f>
        <v>0.14285714285714285</v>
      </c>
      <c r="M1366" t="str">
        <f>INDEX(Product[Category],MATCH(Sales_Data[[#This Row],[ProductID]],Product[ProductID],0))</f>
        <v>Urban</v>
      </c>
      <c r="N1366" t="str">
        <f>INDEX(Product[Segment],MATCH(Sales_Data[[#This Row],[ProductID]],Product[ProductID],0))</f>
        <v>Convenience</v>
      </c>
      <c r="O1366">
        <f>INDEX(Product[ManufacturerID],MATCH(Sales_Data[[#This Row],[ProductID]],Product[ProductID],0))</f>
        <v>2</v>
      </c>
      <c r="P1366" s="5" t="str">
        <f>INDEX(Manufacturer[Manufacturer Name],MATCH(Sales_Data[[#This Row],[Manufacturer ID]],Manufacturer[ManufacturerID],0))</f>
        <v>Aliqui</v>
      </c>
      <c r="Q1366" s="5">
        <f>1/COUNTIFS(Sales_Data[Manufacturer Name],Sales_Data[[#This Row],[Manufacturer Name]])</f>
        <v>4.7169811320754715E-3</v>
      </c>
    </row>
    <row r="1367" spans="1:17" x14ac:dyDescent="0.25">
      <c r="A1367">
        <v>2368</v>
      </c>
      <c r="B1367" s="2">
        <v>42153</v>
      </c>
      <c r="C1367" s="2" t="str">
        <f>TEXT(Sales_Data[[#This Row],[Date]],"yyyy")</f>
        <v>2015</v>
      </c>
      <c r="D1367" s="2" t="str">
        <f>TEXT(Sales_Data[[#This Row],[Date]],"mmmm")</f>
        <v>May</v>
      </c>
      <c r="E1367" s="2" t="str">
        <f>TEXT(Sales_Data[[#This Row],[Date]],"dddd")</f>
        <v>Friday</v>
      </c>
      <c r="F1367" t="s">
        <v>994</v>
      </c>
      <c r="G1367">
        <v>1</v>
      </c>
      <c r="H1367" s="3">
        <v>8813.7000000000007</v>
      </c>
      <c r="I1367" t="s">
        <v>20</v>
      </c>
      <c r="J1367" t="str">
        <f>INDEX(Location[State],MATCH(Sales_Data[[#This Row],[Zip]],Location[Zip],0))</f>
        <v>Ontario</v>
      </c>
      <c r="K1367" t="str">
        <f>INDEX(Product[Product Name],MATCH(Sales_Data[[#This Row],[ProductID]],Product[ProductID],0))</f>
        <v>Aliqui UC-16</v>
      </c>
      <c r="L1367">
        <f>1/COUNTIFS(Sales_Data[Product Name],Sales_Data[[#This Row],[Product Name]])</f>
        <v>0.14285714285714285</v>
      </c>
      <c r="M1367" t="str">
        <f>INDEX(Product[Category],MATCH(Sales_Data[[#This Row],[ProductID]],Product[ProductID],0))</f>
        <v>Urban</v>
      </c>
      <c r="N1367" t="str">
        <f>INDEX(Product[Segment],MATCH(Sales_Data[[#This Row],[ProductID]],Product[ProductID],0))</f>
        <v>Convenience</v>
      </c>
      <c r="O1367">
        <f>INDEX(Product[ManufacturerID],MATCH(Sales_Data[[#This Row],[ProductID]],Product[ProductID],0))</f>
        <v>2</v>
      </c>
      <c r="P1367" s="5" t="str">
        <f>INDEX(Manufacturer[Manufacturer Name],MATCH(Sales_Data[[#This Row],[Manufacturer ID]],Manufacturer[ManufacturerID],0))</f>
        <v>Aliqui</v>
      </c>
      <c r="Q1367" s="5">
        <f>1/COUNTIFS(Sales_Data[Manufacturer Name],Sales_Data[[#This Row],[Manufacturer Name]])</f>
        <v>4.7169811320754715E-3</v>
      </c>
    </row>
    <row r="1368" spans="1:17" x14ac:dyDescent="0.25">
      <c r="A1368">
        <v>2369</v>
      </c>
      <c r="B1368" s="2">
        <v>42073</v>
      </c>
      <c r="C1368" s="2" t="str">
        <f>TEXT(Sales_Data[[#This Row],[Date]],"yyyy")</f>
        <v>2015</v>
      </c>
      <c r="D1368" s="2" t="str">
        <f>TEXT(Sales_Data[[#This Row],[Date]],"mmmm")</f>
        <v>March</v>
      </c>
      <c r="E1368" s="2" t="str">
        <f>TEXT(Sales_Data[[#This Row],[Date]],"dddd")</f>
        <v>Tuesday</v>
      </c>
      <c r="F1368" t="s">
        <v>953</v>
      </c>
      <c r="G1368">
        <v>1</v>
      </c>
      <c r="H1368" s="3">
        <v>5096.7</v>
      </c>
      <c r="I1368" t="s">
        <v>20</v>
      </c>
      <c r="J1368" t="str">
        <f>INDEX(Location[State],MATCH(Sales_Data[[#This Row],[Zip]],Location[Zip],0))</f>
        <v>Ontario</v>
      </c>
      <c r="K1368" t="str">
        <f>INDEX(Product[Product Name],MATCH(Sales_Data[[#This Row],[ProductID]],Product[ProductID],0))</f>
        <v>Aliqui UC-17</v>
      </c>
      <c r="L1368">
        <f>1/COUNTIFS(Sales_Data[Product Name],Sales_Data[[#This Row],[Product Name]])</f>
        <v>0.33333333333333331</v>
      </c>
      <c r="M1368" t="str">
        <f>INDEX(Product[Category],MATCH(Sales_Data[[#This Row],[ProductID]],Product[ProductID],0))</f>
        <v>Urban</v>
      </c>
      <c r="N1368" t="str">
        <f>INDEX(Product[Segment],MATCH(Sales_Data[[#This Row],[ProductID]],Product[ProductID],0))</f>
        <v>Convenience</v>
      </c>
      <c r="O1368">
        <f>INDEX(Product[ManufacturerID],MATCH(Sales_Data[[#This Row],[ProductID]],Product[ProductID],0))</f>
        <v>2</v>
      </c>
      <c r="P1368" s="5" t="str">
        <f>INDEX(Manufacturer[Manufacturer Name],MATCH(Sales_Data[[#This Row],[Manufacturer ID]],Manufacturer[ManufacturerID],0))</f>
        <v>Aliqui</v>
      </c>
      <c r="Q1368" s="5">
        <f>1/COUNTIFS(Sales_Data[Manufacturer Name],Sales_Data[[#This Row],[Manufacturer Name]])</f>
        <v>4.7169811320754715E-3</v>
      </c>
    </row>
    <row r="1369" spans="1:17" x14ac:dyDescent="0.25">
      <c r="A1369">
        <v>2369</v>
      </c>
      <c r="B1369" s="2">
        <v>42149</v>
      </c>
      <c r="C1369" s="2" t="str">
        <f>TEXT(Sales_Data[[#This Row],[Date]],"yyyy")</f>
        <v>2015</v>
      </c>
      <c r="D1369" s="2" t="str">
        <f>TEXT(Sales_Data[[#This Row],[Date]],"mmmm")</f>
        <v>May</v>
      </c>
      <c r="E1369" s="2" t="str">
        <f>TEXT(Sales_Data[[#This Row],[Date]],"dddd")</f>
        <v>Monday</v>
      </c>
      <c r="F1369" t="s">
        <v>1400</v>
      </c>
      <c r="G1369">
        <v>1</v>
      </c>
      <c r="H1369" s="3">
        <v>5096.7</v>
      </c>
      <c r="I1369" t="s">
        <v>20</v>
      </c>
      <c r="J1369" t="str">
        <f>INDEX(Location[State],MATCH(Sales_Data[[#This Row],[Zip]],Location[Zip],0))</f>
        <v>Alberta</v>
      </c>
      <c r="K1369" t="str">
        <f>INDEX(Product[Product Name],MATCH(Sales_Data[[#This Row],[ProductID]],Product[ProductID],0))</f>
        <v>Aliqui UC-17</v>
      </c>
      <c r="L1369">
        <f>1/COUNTIFS(Sales_Data[Product Name],Sales_Data[[#This Row],[Product Name]])</f>
        <v>0.33333333333333331</v>
      </c>
      <c r="M1369" t="str">
        <f>INDEX(Product[Category],MATCH(Sales_Data[[#This Row],[ProductID]],Product[ProductID],0))</f>
        <v>Urban</v>
      </c>
      <c r="N1369" t="str">
        <f>INDEX(Product[Segment],MATCH(Sales_Data[[#This Row],[ProductID]],Product[ProductID],0))</f>
        <v>Convenience</v>
      </c>
      <c r="O1369">
        <f>INDEX(Product[ManufacturerID],MATCH(Sales_Data[[#This Row],[ProductID]],Product[ProductID],0))</f>
        <v>2</v>
      </c>
      <c r="P1369" s="5" t="str">
        <f>INDEX(Manufacturer[Manufacturer Name],MATCH(Sales_Data[[#This Row],[Manufacturer ID]],Manufacturer[ManufacturerID],0))</f>
        <v>Aliqui</v>
      </c>
      <c r="Q1369" s="5">
        <f>1/COUNTIFS(Sales_Data[Manufacturer Name],Sales_Data[[#This Row],[Manufacturer Name]])</f>
        <v>4.7169811320754715E-3</v>
      </c>
    </row>
    <row r="1370" spans="1:17" x14ac:dyDescent="0.25">
      <c r="A1370">
        <v>2369</v>
      </c>
      <c r="B1370" s="2">
        <v>42173</v>
      </c>
      <c r="C1370" s="2" t="str">
        <f>TEXT(Sales_Data[[#This Row],[Date]],"yyyy")</f>
        <v>2015</v>
      </c>
      <c r="D1370" s="2" t="str">
        <f>TEXT(Sales_Data[[#This Row],[Date]],"mmmm")</f>
        <v>June</v>
      </c>
      <c r="E1370" s="2" t="str">
        <f>TEXT(Sales_Data[[#This Row],[Date]],"dddd")</f>
        <v>Thursday</v>
      </c>
      <c r="F1370" t="s">
        <v>1331</v>
      </c>
      <c r="G1370">
        <v>1</v>
      </c>
      <c r="H1370" s="3">
        <v>5096.7</v>
      </c>
      <c r="I1370" t="s">
        <v>20</v>
      </c>
      <c r="J1370" t="str">
        <f>INDEX(Location[State],MATCH(Sales_Data[[#This Row],[Zip]],Location[Zip],0))</f>
        <v>Alberta</v>
      </c>
      <c r="K1370" t="str">
        <f>INDEX(Product[Product Name],MATCH(Sales_Data[[#This Row],[ProductID]],Product[ProductID],0))</f>
        <v>Aliqui UC-17</v>
      </c>
      <c r="L1370">
        <f>1/COUNTIFS(Sales_Data[Product Name],Sales_Data[[#This Row],[Product Name]])</f>
        <v>0.33333333333333331</v>
      </c>
      <c r="M1370" t="str">
        <f>INDEX(Product[Category],MATCH(Sales_Data[[#This Row],[ProductID]],Product[ProductID],0))</f>
        <v>Urban</v>
      </c>
      <c r="N1370" t="str">
        <f>INDEX(Product[Segment],MATCH(Sales_Data[[#This Row],[ProductID]],Product[ProductID],0))</f>
        <v>Convenience</v>
      </c>
      <c r="O1370">
        <f>INDEX(Product[ManufacturerID],MATCH(Sales_Data[[#This Row],[ProductID]],Product[ProductID],0))</f>
        <v>2</v>
      </c>
      <c r="P1370" s="5" t="str">
        <f>INDEX(Manufacturer[Manufacturer Name],MATCH(Sales_Data[[#This Row],[Manufacturer ID]],Manufacturer[ManufacturerID],0))</f>
        <v>Aliqui</v>
      </c>
      <c r="Q1370" s="5">
        <f>1/COUNTIFS(Sales_Data[Manufacturer Name],Sales_Data[[#This Row],[Manufacturer Name]])</f>
        <v>4.7169811320754715E-3</v>
      </c>
    </row>
    <row r="1371" spans="1:17" x14ac:dyDescent="0.25">
      <c r="A1371">
        <v>2371</v>
      </c>
      <c r="B1371" s="2">
        <v>42150</v>
      </c>
      <c r="C1371" s="2" t="str">
        <f>TEXT(Sales_Data[[#This Row],[Date]],"yyyy")</f>
        <v>2015</v>
      </c>
      <c r="D1371" s="2" t="str">
        <f>TEXT(Sales_Data[[#This Row],[Date]],"mmmm")</f>
        <v>May</v>
      </c>
      <c r="E1371" s="2" t="str">
        <f>TEXT(Sales_Data[[#This Row],[Date]],"dddd")</f>
        <v>Tuesday</v>
      </c>
      <c r="F1371" t="s">
        <v>1570</v>
      </c>
      <c r="G1371">
        <v>1</v>
      </c>
      <c r="H1371" s="3">
        <v>6866.37</v>
      </c>
      <c r="I1371" t="s">
        <v>20</v>
      </c>
      <c r="J1371" t="str">
        <f>INDEX(Location[State],MATCH(Sales_Data[[#This Row],[Zip]],Location[Zip],0))</f>
        <v>British Columbia</v>
      </c>
      <c r="K1371" t="str">
        <f>INDEX(Product[Product Name],MATCH(Sales_Data[[#This Row],[ProductID]],Product[ProductID],0))</f>
        <v>Aliqui UC-19</v>
      </c>
      <c r="L1371">
        <f>1/COUNTIFS(Sales_Data[Product Name],Sales_Data[[#This Row],[Product Name]])</f>
        <v>1</v>
      </c>
      <c r="M1371" t="str">
        <f>INDEX(Product[Category],MATCH(Sales_Data[[#This Row],[ProductID]],Product[ProductID],0))</f>
        <v>Urban</v>
      </c>
      <c r="N1371" t="str">
        <f>INDEX(Product[Segment],MATCH(Sales_Data[[#This Row],[ProductID]],Product[ProductID],0))</f>
        <v>Convenience</v>
      </c>
      <c r="O1371">
        <f>INDEX(Product[ManufacturerID],MATCH(Sales_Data[[#This Row],[ProductID]],Product[ProductID],0))</f>
        <v>2</v>
      </c>
      <c r="P1371" s="5" t="str">
        <f>INDEX(Manufacturer[Manufacturer Name],MATCH(Sales_Data[[#This Row],[Manufacturer ID]],Manufacturer[ManufacturerID],0))</f>
        <v>Aliqui</v>
      </c>
      <c r="Q1371" s="5">
        <f>1/COUNTIFS(Sales_Data[Manufacturer Name],Sales_Data[[#This Row],[Manufacturer Name]])</f>
        <v>4.7169811320754715E-3</v>
      </c>
    </row>
    <row r="1372" spans="1:17" x14ac:dyDescent="0.25">
      <c r="A1372">
        <v>2379</v>
      </c>
      <c r="B1372" s="2">
        <v>42058</v>
      </c>
      <c r="C1372" s="2" t="str">
        <f>TEXT(Sales_Data[[#This Row],[Date]],"yyyy")</f>
        <v>2015</v>
      </c>
      <c r="D1372" s="2" t="str">
        <f>TEXT(Sales_Data[[#This Row],[Date]],"mmmm")</f>
        <v>February</v>
      </c>
      <c r="E1372" s="2" t="str">
        <f>TEXT(Sales_Data[[#This Row],[Date]],"dddd")</f>
        <v>Monday</v>
      </c>
      <c r="F1372" t="s">
        <v>394</v>
      </c>
      <c r="G1372">
        <v>1</v>
      </c>
      <c r="H1372" s="3">
        <v>2330.37</v>
      </c>
      <c r="I1372" t="s">
        <v>20</v>
      </c>
      <c r="J1372" t="str">
        <f>INDEX(Location[State],MATCH(Sales_Data[[#This Row],[Zip]],Location[Zip],0))</f>
        <v>Quebec</v>
      </c>
      <c r="K1372" t="str">
        <f>INDEX(Product[Product Name],MATCH(Sales_Data[[#This Row],[ProductID]],Product[ProductID],0))</f>
        <v>Aliqui UC-27</v>
      </c>
      <c r="L1372">
        <f>1/COUNTIFS(Sales_Data[Product Name],Sales_Data[[#This Row],[Product Name]])</f>
        <v>0.14285714285714285</v>
      </c>
      <c r="M1372" t="str">
        <f>INDEX(Product[Category],MATCH(Sales_Data[[#This Row],[ProductID]],Product[ProductID],0))</f>
        <v>Urban</v>
      </c>
      <c r="N1372" t="str">
        <f>INDEX(Product[Segment],MATCH(Sales_Data[[#This Row],[ProductID]],Product[ProductID],0))</f>
        <v>Convenience</v>
      </c>
      <c r="O1372">
        <f>INDEX(Product[ManufacturerID],MATCH(Sales_Data[[#This Row],[ProductID]],Product[ProductID],0))</f>
        <v>2</v>
      </c>
      <c r="P1372" s="5" t="str">
        <f>INDEX(Manufacturer[Manufacturer Name],MATCH(Sales_Data[[#This Row],[Manufacturer ID]],Manufacturer[ManufacturerID],0))</f>
        <v>Aliqui</v>
      </c>
      <c r="Q1372" s="5">
        <f>1/COUNTIFS(Sales_Data[Manufacturer Name],Sales_Data[[#This Row],[Manufacturer Name]])</f>
        <v>4.7169811320754715E-3</v>
      </c>
    </row>
    <row r="1373" spans="1:17" x14ac:dyDescent="0.25">
      <c r="A1373">
        <v>2379</v>
      </c>
      <c r="B1373" s="2">
        <v>42088</v>
      </c>
      <c r="C1373" s="2" t="str">
        <f>TEXT(Sales_Data[[#This Row],[Date]],"yyyy")</f>
        <v>2015</v>
      </c>
      <c r="D1373" s="2" t="str">
        <f>TEXT(Sales_Data[[#This Row],[Date]],"mmmm")</f>
        <v>March</v>
      </c>
      <c r="E1373" s="2" t="str">
        <f>TEXT(Sales_Data[[#This Row],[Date]],"dddd")</f>
        <v>Wednesday</v>
      </c>
      <c r="F1373" t="s">
        <v>1400</v>
      </c>
      <c r="G1373">
        <v>1</v>
      </c>
      <c r="H1373" s="3">
        <v>2330.37</v>
      </c>
      <c r="I1373" t="s">
        <v>20</v>
      </c>
      <c r="J1373" t="str">
        <f>INDEX(Location[State],MATCH(Sales_Data[[#This Row],[Zip]],Location[Zip],0))</f>
        <v>Alberta</v>
      </c>
      <c r="K1373" t="str">
        <f>INDEX(Product[Product Name],MATCH(Sales_Data[[#This Row],[ProductID]],Product[ProductID],0))</f>
        <v>Aliqui UC-27</v>
      </c>
      <c r="L1373">
        <f>1/COUNTIFS(Sales_Data[Product Name],Sales_Data[[#This Row],[Product Name]])</f>
        <v>0.14285714285714285</v>
      </c>
      <c r="M1373" t="str">
        <f>INDEX(Product[Category],MATCH(Sales_Data[[#This Row],[ProductID]],Product[ProductID],0))</f>
        <v>Urban</v>
      </c>
      <c r="N1373" t="str">
        <f>INDEX(Product[Segment],MATCH(Sales_Data[[#This Row],[ProductID]],Product[ProductID],0))</f>
        <v>Convenience</v>
      </c>
      <c r="O1373">
        <f>INDEX(Product[ManufacturerID],MATCH(Sales_Data[[#This Row],[ProductID]],Product[ProductID],0))</f>
        <v>2</v>
      </c>
      <c r="P1373" s="5" t="str">
        <f>INDEX(Manufacturer[Manufacturer Name],MATCH(Sales_Data[[#This Row],[Manufacturer ID]],Manufacturer[ManufacturerID],0))</f>
        <v>Aliqui</v>
      </c>
      <c r="Q1373" s="5">
        <f>1/COUNTIFS(Sales_Data[Manufacturer Name],Sales_Data[[#This Row],[Manufacturer Name]])</f>
        <v>4.7169811320754715E-3</v>
      </c>
    </row>
    <row r="1374" spans="1:17" x14ac:dyDescent="0.25">
      <c r="A1374">
        <v>2379</v>
      </c>
      <c r="B1374" s="2">
        <v>42128</v>
      </c>
      <c r="C1374" s="2" t="str">
        <f>TEXT(Sales_Data[[#This Row],[Date]],"yyyy")</f>
        <v>2015</v>
      </c>
      <c r="D1374" s="2" t="str">
        <f>TEXT(Sales_Data[[#This Row],[Date]],"mmmm")</f>
        <v>May</v>
      </c>
      <c r="E1374" s="2" t="str">
        <f>TEXT(Sales_Data[[#This Row],[Date]],"dddd")</f>
        <v>Monday</v>
      </c>
      <c r="F1374" t="s">
        <v>1602</v>
      </c>
      <c r="G1374">
        <v>1</v>
      </c>
      <c r="H1374" s="3">
        <v>2513.6999999999998</v>
      </c>
      <c r="I1374" t="s">
        <v>20</v>
      </c>
      <c r="J1374" t="str">
        <f>INDEX(Location[State],MATCH(Sales_Data[[#This Row],[Zip]],Location[Zip],0))</f>
        <v>British Columbia</v>
      </c>
      <c r="K1374" t="str">
        <f>INDEX(Product[Product Name],MATCH(Sales_Data[[#This Row],[ProductID]],Product[ProductID],0))</f>
        <v>Aliqui UC-27</v>
      </c>
      <c r="L1374">
        <f>1/COUNTIFS(Sales_Data[Product Name],Sales_Data[[#This Row],[Product Name]])</f>
        <v>0.14285714285714285</v>
      </c>
      <c r="M1374" t="str">
        <f>INDEX(Product[Category],MATCH(Sales_Data[[#This Row],[ProductID]],Product[ProductID],0))</f>
        <v>Urban</v>
      </c>
      <c r="N1374" t="str">
        <f>INDEX(Product[Segment],MATCH(Sales_Data[[#This Row],[ProductID]],Product[ProductID],0))</f>
        <v>Convenience</v>
      </c>
      <c r="O1374">
        <f>INDEX(Product[ManufacturerID],MATCH(Sales_Data[[#This Row],[ProductID]],Product[ProductID],0))</f>
        <v>2</v>
      </c>
      <c r="P1374" s="5" t="str">
        <f>INDEX(Manufacturer[Manufacturer Name],MATCH(Sales_Data[[#This Row],[Manufacturer ID]],Manufacturer[ManufacturerID],0))</f>
        <v>Aliqui</v>
      </c>
      <c r="Q1374" s="5">
        <f>1/COUNTIFS(Sales_Data[Manufacturer Name],Sales_Data[[#This Row],[Manufacturer Name]])</f>
        <v>4.7169811320754715E-3</v>
      </c>
    </row>
    <row r="1375" spans="1:17" x14ac:dyDescent="0.25">
      <c r="A1375">
        <v>2379</v>
      </c>
      <c r="B1375" s="2">
        <v>42132</v>
      </c>
      <c r="C1375" s="2" t="str">
        <f>TEXT(Sales_Data[[#This Row],[Date]],"yyyy")</f>
        <v>2015</v>
      </c>
      <c r="D1375" s="2" t="str">
        <f>TEXT(Sales_Data[[#This Row],[Date]],"mmmm")</f>
        <v>May</v>
      </c>
      <c r="E1375" s="2" t="str">
        <f>TEXT(Sales_Data[[#This Row],[Date]],"dddd")</f>
        <v>Friday</v>
      </c>
      <c r="F1375" t="s">
        <v>973</v>
      </c>
      <c r="G1375">
        <v>1</v>
      </c>
      <c r="H1375" s="3">
        <v>2330.37</v>
      </c>
      <c r="I1375" t="s">
        <v>20</v>
      </c>
      <c r="J1375" t="str">
        <f>INDEX(Location[State],MATCH(Sales_Data[[#This Row],[Zip]],Location[Zip],0))</f>
        <v>Ontario</v>
      </c>
      <c r="K1375" t="str">
        <f>INDEX(Product[Product Name],MATCH(Sales_Data[[#This Row],[ProductID]],Product[ProductID],0))</f>
        <v>Aliqui UC-27</v>
      </c>
      <c r="L1375">
        <f>1/COUNTIFS(Sales_Data[Product Name],Sales_Data[[#This Row],[Product Name]])</f>
        <v>0.14285714285714285</v>
      </c>
      <c r="M1375" t="str">
        <f>INDEX(Product[Category],MATCH(Sales_Data[[#This Row],[ProductID]],Product[ProductID],0))</f>
        <v>Urban</v>
      </c>
      <c r="N1375" t="str">
        <f>INDEX(Product[Segment],MATCH(Sales_Data[[#This Row],[ProductID]],Product[ProductID],0))</f>
        <v>Convenience</v>
      </c>
      <c r="O1375">
        <f>INDEX(Product[ManufacturerID],MATCH(Sales_Data[[#This Row],[ProductID]],Product[ProductID],0))</f>
        <v>2</v>
      </c>
      <c r="P1375" s="5" t="str">
        <f>INDEX(Manufacturer[Manufacturer Name],MATCH(Sales_Data[[#This Row],[Manufacturer ID]],Manufacturer[ManufacturerID],0))</f>
        <v>Aliqui</v>
      </c>
      <c r="Q1375" s="5">
        <f>1/COUNTIFS(Sales_Data[Manufacturer Name],Sales_Data[[#This Row],[Manufacturer Name]])</f>
        <v>4.7169811320754715E-3</v>
      </c>
    </row>
    <row r="1376" spans="1:17" x14ac:dyDescent="0.25">
      <c r="A1376">
        <v>2379</v>
      </c>
      <c r="B1376" s="2">
        <v>42167</v>
      </c>
      <c r="C1376" s="2" t="str">
        <f>TEXT(Sales_Data[[#This Row],[Date]],"yyyy")</f>
        <v>2015</v>
      </c>
      <c r="D1376" s="2" t="str">
        <f>TEXT(Sales_Data[[#This Row],[Date]],"mmmm")</f>
        <v>June</v>
      </c>
      <c r="E1376" s="2" t="str">
        <f>TEXT(Sales_Data[[#This Row],[Date]],"dddd")</f>
        <v>Friday</v>
      </c>
      <c r="F1376" t="s">
        <v>1379</v>
      </c>
      <c r="G1376">
        <v>1</v>
      </c>
      <c r="H1376" s="3">
        <v>2513.6999999999998</v>
      </c>
      <c r="I1376" t="s">
        <v>20</v>
      </c>
      <c r="J1376" t="str">
        <f>INDEX(Location[State],MATCH(Sales_Data[[#This Row],[Zip]],Location[Zip],0))</f>
        <v>Alberta</v>
      </c>
      <c r="K1376" t="str">
        <f>INDEX(Product[Product Name],MATCH(Sales_Data[[#This Row],[ProductID]],Product[ProductID],0))</f>
        <v>Aliqui UC-27</v>
      </c>
      <c r="L1376">
        <f>1/COUNTIFS(Sales_Data[Product Name],Sales_Data[[#This Row],[Product Name]])</f>
        <v>0.14285714285714285</v>
      </c>
      <c r="M1376" t="str">
        <f>INDEX(Product[Category],MATCH(Sales_Data[[#This Row],[ProductID]],Product[ProductID],0))</f>
        <v>Urban</v>
      </c>
      <c r="N1376" t="str">
        <f>INDEX(Product[Segment],MATCH(Sales_Data[[#This Row],[ProductID]],Product[ProductID],0))</f>
        <v>Convenience</v>
      </c>
      <c r="O1376">
        <f>INDEX(Product[ManufacturerID],MATCH(Sales_Data[[#This Row],[ProductID]],Product[ProductID],0))</f>
        <v>2</v>
      </c>
      <c r="P1376" s="5" t="str">
        <f>INDEX(Manufacturer[Manufacturer Name],MATCH(Sales_Data[[#This Row],[Manufacturer ID]],Manufacturer[ManufacturerID],0))</f>
        <v>Aliqui</v>
      </c>
      <c r="Q1376" s="5">
        <f>1/COUNTIFS(Sales_Data[Manufacturer Name],Sales_Data[[#This Row],[Manufacturer Name]])</f>
        <v>4.7169811320754715E-3</v>
      </c>
    </row>
    <row r="1377" spans="1:17" x14ac:dyDescent="0.25">
      <c r="A1377">
        <v>2379</v>
      </c>
      <c r="B1377" s="2">
        <v>42124</v>
      </c>
      <c r="C1377" s="2" t="str">
        <f>TEXT(Sales_Data[[#This Row],[Date]],"yyyy")</f>
        <v>2015</v>
      </c>
      <c r="D1377" s="2" t="str">
        <f>TEXT(Sales_Data[[#This Row],[Date]],"mmmm")</f>
        <v>April</v>
      </c>
      <c r="E1377" s="2" t="str">
        <f>TEXT(Sales_Data[[#This Row],[Date]],"dddd")</f>
        <v>Thursday</v>
      </c>
      <c r="F1377" t="s">
        <v>1219</v>
      </c>
      <c r="G1377">
        <v>1</v>
      </c>
      <c r="H1377" s="3">
        <v>2330.37</v>
      </c>
      <c r="I1377" t="s">
        <v>20</v>
      </c>
      <c r="J1377" t="str">
        <f>INDEX(Location[State],MATCH(Sales_Data[[#This Row],[Zip]],Location[Zip],0))</f>
        <v>Manitoba</v>
      </c>
      <c r="K1377" t="str">
        <f>INDEX(Product[Product Name],MATCH(Sales_Data[[#This Row],[ProductID]],Product[ProductID],0))</f>
        <v>Aliqui UC-27</v>
      </c>
      <c r="L1377">
        <f>1/COUNTIFS(Sales_Data[Product Name],Sales_Data[[#This Row],[Product Name]])</f>
        <v>0.14285714285714285</v>
      </c>
      <c r="M1377" t="str">
        <f>INDEX(Product[Category],MATCH(Sales_Data[[#This Row],[ProductID]],Product[ProductID],0))</f>
        <v>Urban</v>
      </c>
      <c r="N1377" t="str">
        <f>INDEX(Product[Segment],MATCH(Sales_Data[[#This Row],[ProductID]],Product[ProductID],0))</f>
        <v>Convenience</v>
      </c>
      <c r="O1377">
        <f>INDEX(Product[ManufacturerID],MATCH(Sales_Data[[#This Row],[ProductID]],Product[ProductID],0))</f>
        <v>2</v>
      </c>
      <c r="P1377" s="5" t="str">
        <f>INDEX(Manufacturer[Manufacturer Name],MATCH(Sales_Data[[#This Row],[Manufacturer ID]],Manufacturer[ManufacturerID],0))</f>
        <v>Aliqui</v>
      </c>
      <c r="Q1377" s="5">
        <f>1/COUNTIFS(Sales_Data[Manufacturer Name],Sales_Data[[#This Row],[Manufacturer Name]])</f>
        <v>4.7169811320754715E-3</v>
      </c>
    </row>
    <row r="1378" spans="1:17" x14ac:dyDescent="0.25">
      <c r="A1378">
        <v>2379</v>
      </c>
      <c r="B1378" s="2">
        <v>42143</v>
      </c>
      <c r="C1378" s="2" t="str">
        <f>TEXT(Sales_Data[[#This Row],[Date]],"yyyy")</f>
        <v>2015</v>
      </c>
      <c r="D1378" s="2" t="str">
        <f>TEXT(Sales_Data[[#This Row],[Date]],"mmmm")</f>
        <v>May</v>
      </c>
      <c r="E1378" s="2" t="str">
        <f>TEXT(Sales_Data[[#This Row],[Date]],"dddd")</f>
        <v>Tuesday</v>
      </c>
      <c r="F1378" t="s">
        <v>838</v>
      </c>
      <c r="G1378">
        <v>1</v>
      </c>
      <c r="H1378" s="3">
        <v>2513.6999999999998</v>
      </c>
      <c r="I1378" t="s">
        <v>20</v>
      </c>
      <c r="J1378" t="str">
        <f>INDEX(Location[State],MATCH(Sales_Data[[#This Row],[Zip]],Location[Zip],0))</f>
        <v>Ontario</v>
      </c>
      <c r="K1378" t="str">
        <f>INDEX(Product[Product Name],MATCH(Sales_Data[[#This Row],[ProductID]],Product[ProductID],0))</f>
        <v>Aliqui UC-27</v>
      </c>
      <c r="L1378">
        <f>1/COUNTIFS(Sales_Data[Product Name],Sales_Data[[#This Row],[Product Name]])</f>
        <v>0.14285714285714285</v>
      </c>
      <c r="M1378" t="str">
        <f>INDEX(Product[Category],MATCH(Sales_Data[[#This Row],[ProductID]],Product[ProductID],0))</f>
        <v>Urban</v>
      </c>
      <c r="N1378" t="str">
        <f>INDEX(Product[Segment],MATCH(Sales_Data[[#This Row],[ProductID]],Product[ProductID],0))</f>
        <v>Convenience</v>
      </c>
      <c r="O1378">
        <f>INDEX(Product[ManufacturerID],MATCH(Sales_Data[[#This Row],[ProductID]],Product[ProductID],0))</f>
        <v>2</v>
      </c>
      <c r="P1378" s="5" t="str">
        <f>INDEX(Manufacturer[Manufacturer Name],MATCH(Sales_Data[[#This Row],[Manufacturer ID]],Manufacturer[ManufacturerID],0))</f>
        <v>Aliqui</v>
      </c>
      <c r="Q1378" s="5">
        <f>1/COUNTIFS(Sales_Data[Manufacturer Name],Sales_Data[[#This Row],[Manufacturer Name]])</f>
        <v>4.7169811320754715E-3</v>
      </c>
    </row>
    <row r="1379" spans="1:17" x14ac:dyDescent="0.25">
      <c r="A1379">
        <v>2380</v>
      </c>
      <c r="B1379" s="2">
        <v>42079</v>
      </c>
      <c r="C1379" s="2" t="str">
        <f>TEXT(Sales_Data[[#This Row],[Date]],"yyyy")</f>
        <v>2015</v>
      </c>
      <c r="D1379" s="2" t="str">
        <f>TEXT(Sales_Data[[#This Row],[Date]],"mmmm")</f>
        <v>March</v>
      </c>
      <c r="E1379" s="2" t="str">
        <f>TEXT(Sales_Data[[#This Row],[Date]],"dddd")</f>
        <v>Monday</v>
      </c>
      <c r="F1379" t="s">
        <v>1553</v>
      </c>
      <c r="G1379">
        <v>1</v>
      </c>
      <c r="H1379" s="3">
        <v>3968.37</v>
      </c>
      <c r="I1379" t="s">
        <v>20</v>
      </c>
      <c r="J1379" t="str">
        <f>INDEX(Location[State],MATCH(Sales_Data[[#This Row],[Zip]],Location[Zip],0))</f>
        <v>British Columbia</v>
      </c>
      <c r="K1379" t="str">
        <f>INDEX(Product[Product Name],MATCH(Sales_Data[[#This Row],[ProductID]],Product[ProductID],0))</f>
        <v>Aliqui UC-28</v>
      </c>
      <c r="L1379">
        <f>1/COUNTIFS(Sales_Data[Product Name],Sales_Data[[#This Row],[Product Name]])</f>
        <v>0.33333333333333331</v>
      </c>
      <c r="M1379" t="str">
        <f>INDEX(Product[Category],MATCH(Sales_Data[[#This Row],[ProductID]],Product[ProductID],0))</f>
        <v>Urban</v>
      </c>
      <c r="N1379" t="str">
        <f>INDEX(Product[Segment],MATCH(Sales_Data[[#This Row],[ProductID]],Product[ProductID],0))</f>
        <v>Convenience</v>
      </c>
      <c r="O1379">
        <f>INDEX(Product[ManufacturerID],MATCH(Sales_Data[[#This Row],[ProductID]],Product[ProductID],0))</f>
        <v>2</v>
      </c>
      <c r="P1379" s="5" t="str">
        <f>INDEX(Manufacturer[Manufacturer Name],MATCH(Sales_Data[[#This Row],[Manufacturer ID]],Manufacturer[ManufacturerID],0))</f>
        <v>Aliqui</v>
      </c>
      <c r="Q1379" s="5">
        <f>1/COUNTIFS(Sales_Data[Manufacturer Name],Sales_Data[[#This Row],[Manufacturer Name]])</f>
        <v>4.7169811320754715E-3</v>
      </c>
    </row>
    <row r="1380" spans="1:17" x14ac:dyDescent="0.25">
      <c r="A1380">
        <v>2380</v>
      </c>
      <c r="B1380" s="2">
        <v>42128</v>
      </c>
      <c r="C1380" s="2" t="str">
        <f>TEXT(Sales_Data[[#This Row],[Date]],"yyyy")</f>
        <v>2015</v>
      </c>
      <c r="D1380" s="2" t="str">
        <f>TEXT(Sales_Data[[#This Row],[Date]],"mmmm")</f>
        <v>May</v>
      </c>
      <c r="E1380" s="2" t="str">
        <f>TEXT(Sales_Data[[#This Row],[Date]],"dddd")</f>
        <v>Monday</v>
      </c>
      <c r="F1380" t="s">
        <v>1564</v>
      </c>
      <c r="G1380">
        <v>1</v>
      </c>
      <c r="H1380" s="3">
        <v>4031.37</v>
      </c>
      <c r="I1380" t="s">
        <v>20</v>
      </c>
      <c r="J1380" t="str">
        <f>INDEX(Location[State],MATCH(Sales_Data[[#This Row],[Zip]],Location[Zip],0))</f>
        <v>British Columbia</v>
      </c>
      <c r="K1380" t="str">
        <f>INDEX(Product[Product Name],MATCH(Sales_Data[[#This Row],[ProductID]],Product[ProductID],0))</f>
        <v>Aliqui UC-28</v>
      </c>
      <c r="L1380">
        <f>1/COUNTIFS(Sales_Data[Product Name],Sales_Data[[#This Row],[Product Name]])</f>
        <v>0.33333333333333331</v>
      </c>
      <c r="M1380" t="str">
        <f>INDEX(Product[Category],MATCH(Sales_Data[[#This Row],[ProductID]],Product[ProductID],0))</f>
        <v>Urban</v>
      </c>
      <c r="N1380" t="str">
        <f>INDEX(Product[Segment],MATCH(Sales_Data[[#This Row],[ProductID]],Product[ProductID],0))</f>
        <v>Convenience</v>
      </c>
      <c r="O1380">
        <f>INDEX(Product[ManufacturerID],MATCH(Sales_Data[[#This Row],[ProductID]],Product[ProductID],0))</f>
        <v>2</v>
      </c>
      <c r="P1380" s="5" t="str">
        <f>INDEX(Manufacturer[Manufacturer Name],MATCH(Sales_Data[[#This Row],[Manufacturer ID]],Manufacturer[ManufacturerID],0))</f>
        <v>Aliqui</v>
      </c>
      <c r="Q1380" s="5">
        <f>1/COUNTIFS(Sales_Data[Manufacturer Name],Sales_Data[[#This Row],[Manufacturer Name]])</f>
        <v>4.7169811320754715E-3</v>
      </c>
    </row>
    <row r="1381" spans="1:17" x14ac:dyDescent="0.25">
      <c r="A1381">
        <v>2380</v>
      </c>
      <c r="B1381" s="2">
        <v>42143</v>
      </c>
      <c r="C1381" s="2" t="str">
        <f>TEXT(Sales_Data[[#This Row],[Date]],"yyyy")</f>
        <v>2015</v>
      </c>
      <c r="D1381" s="2" t="str">
        <f>TEXT(Sales_Data[[#This Row],[Date]],"mmmm")</f>
        <v>May</v>
      </c>
      <c r="E1381" s="2" t="str">
        <f>TEXT(Sales_Data[[#This Row],[Date]],"dddd")</f>
        <v>Tuesday</v>
      </c>
      <c r="F1381" t="s">
        <v>430</v>
      </c>
      <c r="G1381">
        <v>1</v>
      </c>
      <c r="H1381" s="3">
        <v>4031.37</v>
      </c>
      <c r="I1381" t="s">
        <v>20</v>
      </c>
      <c r="J1381" t="str">
        <f>INDEX(Location[State],MATCH(Sales_Data[[#This Row],[Zip]],Location[Zip],0))</f>
        <v>Quebec</v>
      </c>
      <c r="K1381" t="str">
        <f>INDEX(Product[Product Name],MATCH(Sales_Data[[#This Row],[ProductID]],Product[ProductID],0))</f>
        <v>Aliqui UC-28</v>
      </c>
      <c r="L1381">
        <f>1/COUNTIFS(Sales_Data[Product Name],Sales_Data[[#This Row],[Product Name]])</f>
        <v>0.33333333333333331</v>
      </c>
      <c r="M1381" t="str">
        <f>INDEX(Product[Category],MATCH(Sales_Data[[#This Row],[ProductID]],Product[ProductID],0))</f>
        <v>Urban</v>
      </c>
      <c r="N1381" t="str">
        <f>INDEX(Product[Segment],MATCH(Sales_Data[[#This Row],[ProductID]],Product[ProductID],0))</f>
        <v>Convenience</v>
      </c>
      <c r="O1381">
        <f>INDEX(Product[ManufacturerID],MATCH(Sales_Data[[#This Row],[ProductID]],Product[ProductID],0))</f>
        <v>2</v>
      </c>
      <c r="P1381" s="5" t="str">
        <f>INDEX(Manufacturer[Manufacturer Name],MATCH(Sales_Data[[#This Row],[Manufacturer ID]],Manufacturer[ManufacturerID],0))</f>
        <v>Aliqui</v>
      </c>
      <c r="Q1381" s="5">
        <f>1/COUNTIFS(Sales_Data[Manufacturer Name],Sales_Data[[#This Row],[Manufacturer Name]])</f>
        <v>4.7169811320754715E-3</v>
      </c>
    </row>
    <row r="1382" spans="1:17" x14ac:dyDescent="0.25">
      <c r="A1382">
        <v>2384</v>
      </c>
      <c r="B1382" s="2">
        <v>42086</v>
      </c>
      <c r="C1382" s="2" t="str">
        <f>TEXT(Sales_Data[[#This Row],[Date]],"yyyy")</f>
        <v>2015</v>
      </c>
      <c r="D1382" s="2" t="str">
        <f>TEXT(Sales_Data[[#This Row],[Date]],"mmmm")</f>
        <v>March</v>
      </c>
      <c r="E1382" s="2" t="str">
        <f>TEXT(Sales_Data[[#This Row],[Date]],"dddd")</f>
        <v>Monday</v>
      </c>
      <c r="F1382" t="s">
        <v>978</v>
      </c>
      <c r="G1382">
        <v>1</v>
      </c>
      <c r="H1382" s="3">
        <v>7968.87</v>
      </c>
      <c r="I1382" t="s">
        <v>20</v>
      </c>
      <c r="J1382" t="str">
        <f>INDEX(Location[State],MATCH(Sales_Data[[#This Row],[Zip]],Location[Zip],0))</f>
        <v>Ontario</v>
      </c>
      <c r="K1382" t="str">
        <f>INDEX(Product[Product Name],MATCH(Sales_Data[[#This Row],[ProductID]],Product[ProductID],0))</f>
        <v>Aliqui UC-32</v>
      </c>
      <c r="L1382">
        <f>1/COUNTIFS(Sales_Data[Product Name],Sales_Data[[#This Row],[Product Name]])</f>
        <v>1</v>
      </c>
      <c r="M1382" t="str">
        <f>INDEX(Product[Category],MATCH(Sales_Data[[#This Row],[ProductID]],Product[ProductID],0))</f>
        <v>Urban</v>
      </c>
      <c r="N1382" t="str">
        <f>INDEX(Product[Segment],MATCH(Sales_Data[[#This Row],[ProductID]],Product[ProductID],0))</f>
        <v>Convenience</v>
      </c>
      <c r="O1382">
        <f>INDEX(Product[ManufacturerID],MATCH(Sales_Data[[#This Row],[ProductID]],Product[ProductID],0))</f>
        <v>2</v>
      </c>
      <c r="P1382" s="5" t="str">
        <f>INDEX(Manufacturer[Manufacturer Name],MATCH(Sales_Data[[#This Row],[Manufacturer ID]],Manufacturer[ManufacturerID],0))</f>
        <v>Aliqui</v>
      </c>
      <c r="Q1382" s="5">
        <f>1/COUNTIFS(Sales_Data[Manufacturer Name],Sales_Data[[#This Row],[Manufacturer Name]])</f>
        <v>4.7169811320754715E-3</v>
      </c>
    </row>
    <row r="1383" spans="1:17" x14ac:dyDescent="0.25">
      <c r="A1383">
        <v>2385</v>
      </c>
      <c r="B1383" s="2">
        <v>42094</v>
      </c>
      <c r="C1383" s="2" t="str">
        <f>TEXT(Sales_Data[[#This Row],[Date]],"yyyy")</f>
        <v>2015</v>
      </c>
      <c r="D1383" s="2" t="str">
        <f>TEXT(Sales_Data[[#This Row],[Date]],"mmmm")</f>
        <v>March</v>
      </c>
      <c r="E1383" s="2" t="str">
        <f>TEXT(Sales_Data[[#This Row],[Date]],"dddd")</f>
        <v>Tuesday</v>
      </c>
      <c r="F1383" t="s">
        <v>1583</v>
      </c>
      <c r="G1383">
        <v>1</v>
      </c>
      <c r="H1383" s="3">
        <v>9437.4</v>
      </c>
      <c r="I1383" t="s">
        <v>20</v>
      </c>
      <c r="J1383" t="str">
        <f>INDEX(Location[State],MATCH(Sales_Data[[#This Row],[Zip]],Location[Zip],0))</f>
        <v>British Columbia</v>
      </c>
      <c r="K1383" t="str">
        <f>INDEX(Product[Product Name],MATCH(Sales_Data[[#This Row],[ProductID]],Product[ProductID],0))</f>
        <v>Aliqui UC-33</v>
      </c>
      <c r="L1383">
        <f>1/COUNTIFS(Sales_Data[Product Name],Sales_Data[[#This Row],[Product Name]])</f>
        <v>0.33333333333333331</v>
      </c>
      <c r="M1383" t="str">
        <f>INDEX(Product[Category],MATCH(Sales_Data[[#This Row],[ProductID]],Product[ProductID],0))</f>
        <v>Urban</v>
      </c>
      <c r="N1383" t="str">
        <f>INDEX(Product[Segment],MATCH(Sales_Data[[#This Row],[ProductID]],Product[ProductID],0))</f>
        <v>Convenience</v>
      </c>
      <c r="O1383">
        <f>INDEX(Product[ManufacturerID],MATCH(Sales_Data[[#This Row],[ProductID]],Product[ProductID],0))</f>
        <v>2</v>
      </c>
      <c r="P1383" s="5" t="str">
        <f>INDEX(Manufacturer[Manufacturer Name],MATCH(Sales_Data[[#This Row],[Manufacturer ID]],Manufacturer[ManufacturerID],0))</f>
        <v>Aliqui</v>
      </c>
      <c r="Q1383" s="5">
        <f>1/COUNTIFS(Sales_Data[Manufacturer Name],Sales_Data[[#This Row],[Manufacturer Name]])</f>
        <v>4.7169811320754715E-3</v>
      </c>
    </row>
    <row r="1384" spans="1:17" x14ac:dyDescent="0.25">
      <c r="A1384">
        <v>2385</v>
      </c>
      <c r="B1384" s="2">
        <v>42031</v>
      </c>
      <c r="C1384" s="2" t="str">
        <f>TEXT(Sales_Data[[#This Row],[Date]],"yyyy")</f>
        <v>2015</v>
      </c>
      <c r="D1384" s="2" t="str">
        <f>TEXT(Sales_Data[[#This Row],[Date]],"mmmm")</f>
        <v>January</v>
      </c>
      <c r="E1384" s="2" t="str">
        <f>TEXT(Sales_Data[[#This Row],[Date]],"dddd")</f>
        <v>Tuesday</v>
      </c>
      <c r="F1384" t="s">
        <v>1345</v>
      </c>
      <c r="G1384">
        <v>1</v>
      </c>
      <c r="H1384" s="3">
        <v>9569.7000000000007</v>
      </c>
      <c r="I1384" t="s">
        <v>20</v>
      </c>
      <c r="J1384" t="str">
        <f>INDEX(Location[State],MATCH(Sales_Data[[#This Row],[Zip]],Location[Zip],0))</f>
        <v>Alberta</v>
      </c>
      <c r="K1384" t="str">
        <f>INDEX(Product[Product Name],MATCH(Sales_Data[[#This Row],[ProductID]],Product[ProductID],0))</f>
        <v>Aliqui UC-33</v>
      </c>
      <c r="L1384">
        <f>1/COUNTIFS(Sales_Data[Product Name],Sales_Data[[#This Row],[Product Name]])</f>
        <v>0.33333333333333331</v>
      </c>
      <c r="M1384" t="str">
        <f>INDEX(Product[Category],MATCH(Sales_Data[[#This Row],[ProductID]],Product[ProductID],0))</f>
        <v>Urban</v>
      </c>
      <c r="N1384" t="str">
        <f>INDEX(Product[Segment],MATCH(Sales_Data[[#This Row],[ProductID]],Product[ProductID],0))</f>
        <v>Convenience</v>
      </c>
      <c r="O1384">
        <f>INDEX(Product[ManufacturerID],MATCH(Sales_Data[[#This Row],[ProductID]],Product[ProductID],0))</f>
        <v>2</v>
      </c>
      <c r="P1384" s="5" t="str">
        <f>INDEX(Manufacturer[Manufacturer Name],MATCH(Sales_Data[[#This Row],[Manufacturer ID]],Manufacturer[ManufacturerID],0))</f>
        <v>Aliqui</v>
      </c>
      <c r="Q1384" s="5">
        <f>1/COUNTIFS(Sales_Data[Manufacturer Name],Sales_Data[[#This Row],[Manufacturer Name]])</f>
        <v>4.7169811320754715E-3</v>
      </c>
    </row>
    <row r="1385" spans="1:17" x14ac:dyDescent="0.25">
      <c r="A1385">
        <v>2385</v>
      </c>
      <c r="B1385" s="2">
        <v>42153</v>
      </c>
      <c r="C1385" s="2" t="str">
        <f>TEXT(Sales_Data[[#This Row],[Date]],"yyyy")</f>
        <v>2015</v>
      </c>
      <c r="D1385" s="2" t="str">
        <f>TEXT(Sales_Data[[#This Row],[Date]],"mmmm")</f>
        <v>May</v>
      </c>
      <c r="E1385" s="2" t="str">
        <f>TEXT(Sales_Data[[#This Row],[Date]],"dddd")</f>
        <v>Friday</v>
      </c>
      <c r="F1385" t="s">
        <v>957</v>
      </c>
      <c r="G1385">
        <v>1</v>
      </c>
      <c r="H1385" s="3">
        <v>8555.4</v>
      </c>
      <c r="I1385" t="s">
        <v>20</v>
      </c>
      <c r="J1385" t="str">
        <f>INDEX(Location[State],MATCH(Sales_Data[[#This Row],[Zip]],Location[Zip],0))</f>
        <v>Ontario</v>
      </c>
      <c r="K1385" t="str">
        <f>INDEX(Product[Product Name],MATCH(Sales_Data[[#This Row],[ProductID]],Product[ProductID],0))</f>
        <v>Aliqui UC-33</v>
      </c>
      <c r="L1385">
        <f>1/COUNTIFS(Sales_Data[Product Name],Sales_Data[[#This Row],[Product Name]])</f>
        <v>0.33333333333333331</v>
      </c>
      <c r="M1385" t="str">
        <f>INDEX(Product[Category],MATCH(Sales_Data[[#This Row],[ProductID]],Product[ProductID],0))</f>
        <v>Urban</v>
      </c>
      <c r="N1385" t="str">
        <f>INDEX(Product[Segment],MATCH(Sales_Data[[#This Row],[ProductID]],Product[ProductID],0))</f>
        <v>Convenience</v>
      </c>
      <c r="O1385">
        <f>INDEX(Product[ManufacturerID],MATCH(Sales_Data[[#This Row],[ProductID]],Product[ProductID],0))</f>
        <v>2</v>
      </c>
      <c r="P1385" s="5" t="str">
        <f>INDEX(Manufacturer[Manufacturer Name],MATCH(Sales_Data[[#This Row],[Manufacturer ID]],Manufacturer[ManufacturerID],0))</f>
        <v>Aliqui</v>
      </c>
      <c r="Q1385" s="5">
        <f>1/COUNTIFS(Sales_Data[Manufacturer Name],Sales_Data[[#This Row],[Manufacturer Name]])</f>
        <v>4.7169811320754715E-3</v>
      </c>
    </row>
    <row r="1386" spans="1:17" x14ac:dyDescent="0.25">
      <c r="A1386">
        <v>2388</v>
      </c>
      <c r="B1386" s="2">
        <v>42074</v>
      </c>
      <c r="C1386" s="2" t="str">
        <f>TEXT(Sales_Data[[#This Row],[Date]],"yyyy")</f>
        <v>2015</v>
      </c>
      <c r="D1386" s="2" t="str">
        <f>TEXT(Sales_Data[[#This Row],[Date]],"mmmm")</f>
        <v>March</v>
      </c>
      <c r="E1386" s="2" t="str">
        <f>TEXT(Sales_Data[[#This Row],[Date]],"dddd")</f>
        <v>Wednesday</v>
      </c>
      <c r="F1386" t="s">
        <v>960</v>
      </c>
      <c r="G1386">
        <v>1</v>
      </c>
      <c r="H1386" s="3">
        <v>4157.37</v>
      </c>
      <c r="I1386" t="s">
        <v>20</v>
      </c>
      <c r="J1386" t="str">
        <f>INDEX(Location[State],MATCH(Sales_Data[[#This Row],[Zip]],Location[Zip],0))</f>
        <v>Ontario</v>
      </c>
      <c r="K1386" t="str">
        <f>INDEX(Product[Product Name],MATCH(Sales_Data[[#This Row],[ProductID]],Product[ProductID],0))</f>
        <v>Aliqui UC-36</v>
      </c>
      <c r="L1386">
        <f>1/COUNTIFS(Sales_Data[Product Name],Sales_Data[[#This Row],[Product Name]])</f>
        <v>0.2</v>
      </c>
      <c r="M1386" t="str">
        <f>INDEX(Product[Category],MATCH(Sales_Data[[#This Row],[ProductID]],Product[ProductID],0))</f>
        <v>Urban</v>
      </c>
      <c r="N1386" t="str">
        <f>INDEX(Product[Segment],MATCH(Sales_Data[[#This Row],[ProductID]],Product[ProductID],0))</f>
        <v>Convenience</v>
      </c>
      <c r="O1386">
        <f>INDEX(Product[ManufacturerID],MATCH(Sales_Data[[#This Row],[ProductID]],Product[ProductID],0))</f>
        <v>2</v>
      </c>
      <c r="P1386" s="5" t="str">
        <f>INDEX(Manufacturer[Manufacturer Name],MATCH(Sales_Data[[#This Row],[Manufacturer ID]],Manufacturer[ManufacturerID],0))</f>
        <v>Aliqui</v>
      </c>
      <c r="Q1386" s="5">
        <f>1/COUNTIFS(Sales_Data[Manufacturer Name],Sales_Data[[#This Row],[Manufacturer Name]])</f>
        <v>4.7169811320754715E-3</v>
      </c>
    </row>
    <row r="1387" spans="1:17" x14ac:dyDescent="0.25">
      <c r="A1387">
        <v>2388</v>
      </c>
      <c r="B1387" s="2">
        <v>42028</v>
      </c>
      <c r="C1387" s="2" t="str">
        <f>TEXT(Sales_Data[[#This Row],[Date]],"yyyy")</f>
        <v>2015</v>
      </c>
      <c r="D1387" s="2" t="str">
        <f>TEXT(Sales_Data[[#This Row],[Date]],"mmmm")</f>
        <v>January</v>
      </c>
      <c r="E1387" s="2" t="str">
        <f>TEXT(Sales_Data[[#This Row],[Date]],"dddd")</f>
        <v>Saturday</v>
      </c>
      <c r="F1387" t="s">
        <v>1583</v>
      </c>
      <c r="G1387">
        <v>1</v>
      </c>
      <c r="H1387" s="3">
        <v>4031.37</v>
      </c>
      <c r="I1387" t="s">
        <v>20</v>
      </c>
      <c r="J1387" t="str">
        <f>INDEX(Location[State],MATCH(Sales_Data[[#This Row],[Zip]],Location[Zip],0))</f>
        <v>British Columbia</v>
      </c>
      <c r="K1387" t="str">
        <f>INDEX(Product[Product Name],MATCH(Sales_Data[[#This Row],[ProductID]],Product[ProductID],0))</f>
        <v>Aliqui UC-36</v>
      </c>
      <c r="L1387">
        <f>1/COUNTIFS(Sales_Data[Product Name],Sales_Data[[#This Row],[Product Name]])</f>
        <v>0.2</v>
      </c>
      <c r="M1387" t="str">
        <f>INDEX(Product[Category],MATCH(Sales_Data[[#This Row],[ProductID]],Product[ProductID],0))</f>
        <v>Urban</v>
      </c>
      <c r="N1387" t="str">
        <f>INDEX(Product[Segment],MATCH(Sales_Data[[#This Row],[ProductID]],Product[ProductID],0))</f>
        <v>Convenience</v>
      </c>
      <c r="O1387">
        <f>INDEX(Product[ManufacturerID],MATCH(Sales_Data[[#This Row],[ProductID]],Product[ProductID],0))</f>
        <v>2</v>
      </c>
      <c r="P1387" s="5" t="str">
        <f>INDEX(Manufacturer[Manufacturer Name],MATCH(Sales_Data[[#This Row],[Manufacturer ID]],Manufacturer[ManufacturerID],0))</f>
        <v>Aliqui</v>
      </c>
      <c r="Q1387" s="5">
        <f>1/COUNTIFS(Sales_Data[Manufacturer Name],Sales_Data[[#This Row],[Manufacturer Name]])</f>
        <v>4.7169811320754715E-3</v>
      </c>
    </row>
    <row r="1388" spans="1:17" x14ac:dyDescent="0.25">
      <c r="A1388">
        <v>2388</v>
      </c>
      <c r="B1388" s="2">
        <v>42132</v>
      </c>
      <c r="C1388" s="2" t="str">
        <f>TEXT(Sales_Data[[#This Row],[Date]],"yyyy")</f>
        <v>2015</v>
      </c>
      <c r="D1388" s="2" t="str">
        <f>TEXT(Sales_Data[[#This Row],[Date]],"mmmm")</f>
        <v>May</v>
      </c>
      <c r="E1388" s="2" t="str">
        <f>TEXT(Sales_Data[[#This Row],[Date]],"dddd")</f>
        <v>Friday</v>
      </c>
      <c r="F1388" t="s">
        <v>953</v>
      </c>
      <c r="G1388">
        <v>1</v>
      </c>
      <c r="H1388" s="3">
        <v>4157.37</v>
      </c>
      <c r="I1388" t="s">
        <v>20</v>
      </c>
      <c r="J1388" t="str">
        <f>INDEX(Location[State],MATCH(Sales_Data[[#This Row],[Zip]],Location[Zip],0))</f>
        <v>Ontario</v>
      </c>
      <c r="K1388" t="str">
        <f>INDEX(Product[Product Name],MATCH(Sales_Data[[#This Row],[ProductID]],Product[ProductID],0))</f>
        <v>Aliqui UC-36</v>
      </c>
      <c r="L1388">
        <f>1/COUNTIFS(Sales_Data[Product Name],Sales_Data[[#This Row],[Product Name]])</f>
        <v>0.2</v>
      </c>
      <c r="M1388" t="str">
        <f>INDEX(Product[Category],MATCH(Sales_Data[[#This Row],[ProductID]],Product[ProductID],0))</f>
        <v>Urban</v>
      </c>
      <c r="N1388" t="str">
        <f>INDEX(Product[Segment],MATCH(Sales_Data[[#This Row],[ProductID]],Product[ProductID],0))</f>
        <v>Convenience</v>
      </c>
      <c r="O1388">
        <f>INDEX(Product[ManufacturerID],MATCH(Sales_Data[[#This Row],[ProductID]],Product[ProductID],0))</f>
        <v>2</v>
      </c>
      <c r="P1388" s="5" t="str">
        <f>INDEX(Manufacturer[Manufacturer Name],MATCH(Sales_Data[[#This Row],[Manufacturer ID]],Manufacturer[ManufacturerID],0))</f>
        <v>Aliqui</v>
      </c>
      <c r="Q1388" s="5">
        <f>1/COUNTIFS(Sales_Data[Manufacturer Name],Sales_Data[[#This Row],[Manufacturer Name]])</f>
        <v>4.7169811320754715E-3</v>
      </c>
    </row>
    <row r="1389" spans="1:17" x14ac:dyDescent="0.25">
      <c r="A1389">
        <v>2388</v>
      </c>
      <c r="B1389" s="2">
        <v>42170</v>
      </c>
      <c r="C1389" s="2" t="str">
        <f>TEXT(Sales_Data[[#This Row],[Date]],"yyyy")</f>
        <v>2015</v>
      </c>
      <c r="D1389" s="2" t="str">
        <f>TEXT(Sales_Data[[#This Row],[Date]],"mmmm")</f>
        <v>June</v>
      </c>
      <c r="E1389" s="2" t="str">
        <f>TEXT(Sales_Data[[#This Row],[Date]],"dddd")</f>
        <v>Monday</v>
      </c>
      <c r="F1389" t="s">
        <v>1568</v>
      </c>
      <c r="G1389">
        <v>1</v>
      </c>
      <c r="H1389" s="3">
        <v>4031.37</v>
      </c>
      <c r="I1389" t="s">
        <v>20</v>
      </c>
      <c r="J1389" t="str">
        <f>INDEX(Location[State],MATCH(Sales_Data[[#This Row],[Zip]],Location[Zip],0))</f>
        <v>British Columbia</v>
      </c>
      <c r="K1389" t="str">
        <f>INDEX(Product[Product Name],MATCH(Sales_Data[[#This Row],[ProductID]],Product[ProductID],0))</f>
        <v>Aliqui UC-36</v>
      </c>
      <c r="L1389">
        <f>1/COUNTIFS(Sales_Data[Product Name],Sales_Data[[#This Row],[Product Name]])</f>
        <v>0.2</v>
      </c>
      <c r="M1389" t="str">
        <f>INDEX(Product[Category],MATCH(Sales_Data[[#This Row],[ProductID]],Product[ProductID],0))</f>
        <v>Urban</v>
      </c>
      <c r="N1389" t="str">
        <f>INDEX(Product[Segment],MATCH(Sales_Data[[#This Row],[ProductID]],Product[ProductID],0))</f>
        <v>Convenience</v>
      </c>
      <c r="O1389">
        <f>INDEX(Product[ManufacturerID],MATCH(Sales_Data[[#This Row],[ProductID]],Product[ProductID],0))</f>
        <v>2</v>
      </c>
      <c r="P1389" s="5" t="str">
        <f>INDEX(Manufacturer[Manufacturer Name],MATCH(Sales_Data[[#This Row],[Manufacturer ID]],Manufacturer[ManufacturerID],0))</f>
        <v>Aliqui</v>
      </c>
      <c r="Q1389" s="5">
        <f>1/COUNTIFS(Sales_Data[Manufacturer Name],Sales_Data[[#This Row],[Manufacturer Name]])</f>
        <v>4.7169811320754715E-3</v>
      </c>
    </row>
    <row r="1390" spans="1:17" x14ac:dyDescent="0.25">
      <c r="A1390">
        <v>2388</v>
      </c>
      <c r="B1390" s="2">
        <v>42115</v>
      </c>
      <c r="C1390" s="2" t="str">
        <f>TEXT(Sales_Data[[#This Row],[Date]],"yyyy")</f>
        <v>2015</v>
      </c>
      <c r="D1390" s="2" t="str">
        <f>TEXT(Sales_Data[[#This Row],[Date]],"mmmm")</f>
        <v>April</v>
      </c>
      <c r="E1390" s="2" t="str">
        <f>TEXT(Sales_Data[[#This Row],[Date]],"dddd")</f>
        <v>Tuesday</v>
      </c>
      <c r="F1390" t="s">
        <v>1330</v>
      </c>
      <c r="G1390">
        <v>1</v>
      </c>
      <c r="H1390" s="3">
        <v>4157.37</v>
      </c>
      <c r="I1390" t="s">
        <v>20</v>
      </c>
      <c r="J1390" t="str">
        <f>INDEX(Location[State],MATCH(Sales_Data[[#This Row],[Zip]],Location[Zip],0))</f>
        <v>Alberta</v>
      </c>
      <c r="K1390" t="str">
        <f>INDEX(Product[Product Name],MATCH(Sales_Data[[#This Row],[ProductID]],Product[ProductID],0))</f>
        <v>Aliqui UC-36</v>
      </c>
      <c r="L1390">
        <f>1/COUNTIFS(Sales_Data[Product Name],Sales_Data[[#This Row],[Product Name]])</f>
        <v>0.2</v>
      </c>
      <c r="M1390" t="str">
        <f>INDEX(Product[Category],MATCH(Sales_Data[[#This Row],[ProductID]],Product[ProductID],0))</f>
        <v>Urban</v>
      </c>
      <c r="N1390" t="str">
        <f>INDEX(Product[Segment],MATCH(Sales_Data[[#This Row],[ProductID]],Product[ProductID],0))</f>
        <v>Convenience</v>
      </c>
      <c r="O1390">
        <f>INDEX(Product[ManufacturerID],MATCH(Sales_Data[[#This Row],[ProductID]],Product[ProductID],0))</f>
        <v>2</v>
      </c>
      <c r="P1390" s="5" t="str">
        <f>INDEX(Manufacturer[Manufacturer Name],MATCH(Sales_Data[[#This Row],[Manufacturer ID]],Manufacturer[ManufacturerID],0))</f>
        <v>Aliqui</v>
      </c>
      <c r="Q1390" s="5">
        <f>1/COUNTIFS(Sales_Data[Manufacturer Name],Sales_Data[[#This Row],[Manufacturer Name]])</f>
        <v>4.7169811320754715E-3</v>
      </c>
    </row>
    <row r="1391" spans="1:17" x14ac:dyDescent="0.25">
      <c r="A1391">
        <v>2389</v>
      </c>
      <c r="B1391" s="2">
        <v>42116</v>
      </c>
      <c r="C1391" s="2" t="str">
        <f>TEXT(Sales_Data[[#This Row],[Date]],"yyyy")</f>
        <v>2015</v>
      </c>
      <c r="D1391" s="2" t="str">
        <f>TEXT(Sales_Data[[#This Row],[Date]],"mmmm")</f>
        <v>April</v>
      </c>
      <c r="E1391" s="2" t="str">
        <f>TEXT(Sales_Data[[#This Row],[Date]],"dddd")</f>
        <v>Wednesday</v>
      </c>
      <c r="F1391" t="s">
        <v>1554</v>
      </c>
      <c r="G1391">
        <v>1</v>
      </c>
      <c r="H1391" s="3">
        <v>10577.7</v>
      </c>
      <c r="I1391" t="s">
        <v>20</v>
      </c>
      <c r="J1391" t="str">
        <f>INDEX(Location[State],MATCH(Sales_Data[[#This Row],[Zip]],Location[Zip],0))</f>
        <v>British Columbia</v>
      </c>
      <c r="K1391" t="str">
        <f>INDEX(Product[Product Name],MATCH(Sales_Data[[#This Row],[ProductID]],Product[ProductID],0))</f>
        <v>Aliqui UC-37</v>
      </c>
      <c r="L1391">
        <f>1/COUNTIFS(Sales_Data[Product Name],Sales_Data[[#This Row],[Product Name]])</f>
        <v>1</v>
      </c>
      <c r="M1391" t="str">
        <f>INDEX(Product[Category],MATCH(Sales_Data[[#This Row],[ProductID]],Product[ProductID],0))</f>
        <v>Urban</v>
      </c>
      <c r="N1391" t="str">
        <f>INDEX(Product[Segment],MATCH(Sales_Data[[#This Row],[ProductID]],Product[ProductID],0))</f>
        <v>Convenience</v>
      </c>
      <c r="O1391">
        <f>INDEX(Product[ManufacturerID],MATCH(Sales_Data[[#This Row],[ProductID]],Product[ProductID],0))</f>
        <v>2</v>
      </c>
      <c r="P1391" s="5" t="str">
        <f>INDEX(Manufacturer[Manufacturer Name],MATCH(Sales_Data[[#This Row],[Manufacturer ID]],Manufacturer[ManufacturerID],0))</f>
        <v>Aliqui</v>
      </c>
      <c r="Q1391" s="5">
        <f>1/COUNTIFS(Sales_Data[Manufacturer Name],Sales_Data[[#This Row],[Manufacturer Name]])</f>
        <v>4.7169811320754715E-3</v>
      </c>
    </row>
    <row r="1392" spans="1:17" x14ac:dyDescent="0.25">
      <c r="A1392">
        <v>2393</v>
      </c>
      <c r="B1392" s="2">
        <v>42179</v>
      </c>
      <c r="C1392" s="2" t="str">
        <f>TEXT(Sales_Data[[#This Row],[Date]],"yyyy")</f>
        <v>2015</v>
      </c>
      <c r="D1392" s="2" t="str">
        <f>TEXT(Sales_Data[[#This Row],[Date]],"mmmm")</f>
        <v>June</v>
      </c>
      <c r="E1392" s="2" t="str">
        <f>TEXT(Sales_Data[[#This Row],[Date]],"dddd")</f>
        <v>Wednesday</v>
      </c>
      <c r="F1392" t="s">
        <v>840</v>
      </c>
      <c r="G1392">
        <v>2</v>
      </c>
      <c r="H1392" s="3">
        <v>2702.07</v>
      </c>
      <c r="I1392" t="s">
        <v>20</v>
      </c>
      <c r="J1392" t="str">
        <f>INDEX(Location[State],MATCH(Sales_Data[[#This Row],[Zip]],Location[Zip],0))</f>
        <v>Ontario</v>
      </c>
      <c r="K1392" t="str">
        <f>INDEX(Product[Product Name],MATCH(Sales_Data[[#This Row],[ProductID]],Product[ProductID],0))</f>
        <v>Aliqui YY-02</v>
      </c>
      <c r="L1392">
        <f>1/COUNTIFS(Sales_Data[Product Name],Sales_Data[[#This Row],[Product Name]])</f>
        <v>0.5</v>
      </c>
      <c r="M1392" t="str">
        <f>INDEX(Product[Category],MATCH(Sales_Data[[#This Row],[ProductID]],Product[ProductID],0))</f>
        <v>Youth</v>
      </c>
      <c r="N1392" t="str">
        <f>INDEX(Product[Segment],MATCH(Sales_Data[[#This Row],[ProductID]],Product[ProductID],0))</f>
        <v>Youth</v>
      </c>
      <c r="O1392">
        <f>INDEX(Product[ManufacturerID],MATCH(Sales_Data[[#This Row],[ProductID]],Product[ProductID],0))</f>
        <v>2</v>
      </c>
      <c r="P1392" s="5" t="str">
        <f>INDEX(Manufacturer[Manufacturer Name],MATCH(Sales_Data[[#This Row],[Manufacturer ID]],Manufacturer[ManufacturerID],0))</f>
        <v>Aliqui</v>
      </c>
      <c r="Q1392" s="5">
        <f>1/COUNTIFS(Sales_Data[Manufacturer Name],Sales_Data[[#This Row],[Manufacturer Name]])</f>
        <v>4.7169811320754715E-3</v>
      </c>
    </row>
    <row r="1393" spans="1:17" x14ac:dyDescent="0.25">
      <c r="A1393">
        <v>2393</v>
      </c>
      <c r="B1393" s="2">
        <v>42178</v>
      </c>
      <c r="C1393" s="2" t="str">
        <f>TEXT(Sales_Data[[#This Row],[Date]],"yyyy")</f>
        <v>2015</v>
      </c>
      <c r="D1393" s="2" t="str">
        <f>TEXT(Sales_Data[[#This Row],[Date]],"mmmm")</f>
        <v>June</v>
      </c>
      <c r="E1393" s="2" t="str">
        <f>TEXT(Sales_Data[[#This Row],[Date]],"dddd")</f>
        <v>Tuesday</v>
      </c>
      <c r="F1393" t="s">
        <v>1229</v>
      </c>
      <c r="G1393">
        <v>1</v>
      </c>
      <c r="H1393" s="3">
        <v>1379.7</v>
      </c>
      <c r="I1393" t="s">
        <v>20</v>
      </c>
      <c r="J1393" t="str">
        <f>INDEX(Location[State],MATCH(Sales_Data[[#This Row],[Zip]],Location[Zip],0))</f>
        <v>Manitoba</v>
      </c>
      <c r="K1393" t="str">
        <f>INDEX(Product[Product Name],MATCH(Sales_Data[[#This Row],[ProductID]],Product[ProductID],0))</f>
        <v>Aliqui YY-02</v>
      </c>
      <c r="L1393">
        <f>1/COUNTIFS(Sales_Data[Product Name],Sales_Data[[#This Row],[Product Name]])</f>
        <v>0.5</v>
      </c>
      <c r="M1393" t="str">
        <f>INDEX(Product[Category],MATCH(Sales_Data[[#This Row],[ProductID]],Product[ProductID],0))</f>
        <v>Youth</v>
      </c>
      <c r="N1393" t="str">
        <f>INDEX(Product[Segment],MATCH(Sales_Data[[#This Row],[ProductID]],Product[ProductID],0))</f>
        <v>Youth</v>
      </c>
      <c r="O1393">
        <f>INDEX(Product[ManufacturerID],MATCH(Sales_Data[[#This Row],[ProductID]],Product[ProductID],0))</f>
        <v>2</v>
      </c>
      <c r="P1393" s="5" t="str">
        <f>INDEX(Manufacturer[Manufacturer Name],MATCH(Sales_Data[[#This Row],[Manufacturer ID]],Manufacturer[ManufacturerID],0))</f>
        <v>Aliqui</v>
      </c>
      <c r="Q1393" s="5">
        <f>1/COUNTIFS(Sales_Data[Manufacturer Name],Sales_Data[[#This Row],[Manufacturer Name]])</f>
        <v>4.7169811320754715E-3</v>
      </c>
    </row>
    <row r="1394" spans="1:17" x14ac:dyDescent="0.25">
      <c r="A1394">
        <v>2395</v>
      </c>
      <c r="B1394" s="2">
        <v>42062</v>
      </c>
      <c r="C1394" s="2" t="str">
        <f>TEXT(Sales_Data[[#This Row],[Date]],"yyyy")</f>
        <v>2015</v>
      </c>
      <c r="D1394" s="2" t="str">
        <f>TEXT(Sales_Data[[#This Row],[Date]],"mmmm")</f>
        <v>February</v>
      </c>
      <c r="E1394" s="2" t="str">
        <f>TEXT(Sales_Data[[#This Row],[Date]],"dddd")</f>
        <v>Friday</v>
      </c>
      <c r="F1394" t="s">
        <v>984</v>
      </c>
      <c r="G1394">
        <v>1</v>
      </c>
      <c r="H1394" s="3">
        <v>1889.37</v>
      </c>
      <c r="I1394" t="s">
        <v>20</v>
      </c>
      <c r="J1394" t="str">
        <f>INDEX(Location[State],MATCH(Sales_Data[[#This Row],[Zip]],Location[Zip],0))</f>
        <v>Ontario</v>
      </c>
      <c r="K1394" t="str">
        <f>INDEX(Product[Product Name],MATCH(Sales_Data[[#This Row],[ProductID]],Product[ProductID],0))</f>
        <v>Aliqui YY-04</v>
      </c>
      <c r="L1394">
        <f>1/COUNTIFS(Sales_Data[Product Name],Sales_Data[[#This Row],[Product Name]])</f>
        <v>0.16666666666666666</v>
      </c>
      <c r="M1394" t="str">
        <f>INDEX(Product[Category],MATCH(Sales_Data[[#This Row],[ProductID]],Product[ProductID],0))</f>
        <v>Youth</v>
      </c>
      <c r="N1394" t="str">
        <f>INDEX(Product[Segment],MATCH(Sales_Data[[#This Row],[ProductID]],Product[ProductID],0))</f>
        <v>Youth</v>
      </c>
      <c r="O1394">
        <f>INDEX(Product[ManufacturerID],MATCH(Sales_Data[[#This Row],[ProductID]],Product[ProductID],0))</f>
        <v>2</v>
      </c>
      <c r="P1394" s="5" t="str">
        <f>INDEX(Manufacturer[Manufacturer Name],MATCH(Sales_Data[[#This Row],[Manufacturer ID]],Manufacturer[ManufacturerID],0))</f>
        <v>Aliqui</v>
      </c>
      <c r="Q1394" s="5">
        <f>1/COUNTIFS(Sales_Data[Manufacturer Name],Sales_Data[[#This Row],[Manufacturer Name]])</f>
        <v>4.7169811320754715E-3</v>
      </c>
    </row>
    <row r="1395" spans="1:17" x14ac:dyDescent="0.25">
      <c r="A1395">
        <v>2395</v>
      </c>
      <c r="B1395" s="2">
        <v>42011</v>
      </c>
      <c r="C1395" s="2" t="str">
        <f>TEXT(Sales_Data[[#This Row],[Date]],"yyyy")</f>
        <v>2015</v>
      </c>
      <c r="D1395" s="2" t="str">
        <f>TEXT(Sales_Data[[#This Row],[Date]],"mmmm")</f>
        <v>January</v>
      </c>
      <c r="E1395" s="2" t="str">
        <f>TEXT(Sales_Data[[#This Row],[Date]],"dddd")</f>
        <v>Wednesday</v>
      </c>
      <c r="F1395" t="s">
        <v>1202</v>
      </c>
      <c r="G1395">
        <v>1</v>
      </c>
      <c r="H1395" s="3">
        <v>1889.37</v>
      </c>
      <c r="I1395" t="s">
        <v>20</v>
      </c>
      <c r="J1395" t="str">
        <f>INDEX(Location[State],MATCH(Sales_Data[[#This Row],[Zip]],Location[Zip],0))</f>
        <v>Manitoba</v>
      </c>
      <c r="K1395" t="str">
        <f>INDEX(Product[Product Name],MATCH(Sales_Data[[#This Row],[ProductID]],Product[ProductID],0))</f>
        <v>Aliqui YY-04</v>
      </c>
      <c r="L1395">
        <f>1/COUNTIFS(Sales_Data[Product Name],Sales_Data[[#This Row],[Product Name]])</f>
        <v>0.16666666666666666</v>
      </c>
      <c r="M1395" t="str">
        <f>INDEX(Product[Category],MATCH(Sales_Data[[#This Row],[ProductID]],Product[ProductID],0))</f>
        <v>Youth</v>
      </c>
      <c r="N1395" t="str">
        <f>INDEX(Product[Segment],MATCH(Sales_Data[[#This Row],[ProductID]],Product[ProductID],0))</f>
        <v>Youth</v>
      </c>
      <c r="O1395">
        <f>INDEX(Product[ManufacturerID],MATCH(Sales_Data[[#This Row],[ProductID]],Product[ProductID],0))</f>
        <v>2</v>
      </c>
      <c r="P1395" s="5" t="str">
        <f>INDEX(Manufacturer[Manufacturer Name],MATCH(Sales_Data[[#This Row],[Manufacturer ID]],Manufacturer[ManufacturerID],0))</f>
        <v>Aliqui</v>
      </c>
      <c r="Q1395" s="5">
        <f>1/COUNTIFS(Sales_Data[Manufacturer Name],Sales_Data[[#This Row],[Manufacturer Name]])</f>
        <v>4.7169811320754715E-3</v>
      </c>
    </row>
    <row r="1396" spans="1:17" x14ac:dyDescent="0.25">
      <c r="A1396">
        <v>2395</v>
      </c>
      <c r="B1396" s="2">
        <v>42124</v>
      </c>
      <c r="C1396" s="2" t="str">
        <f>TEXT(Sales_Data[[#This Row],[Date]],"yyyy")</f>
        <v>2015</v>
      </c>
      <c r="D1396" s="2" t="str">
        <f>TEXT(Sales_Data[[#This Row],[Date]],"mmmm")</f>
        <v>April</v>
      </c>
      <c r="E1396" s="2" t="str">
        <f>TEXT(Sales_Data[[#This Row],[Date]],"dddd")</f>
        <v>Thursday</v>
      </c>
      <c r="F1396" t="s">
        <v>1384</v>
      </c>
      <c r="G1396">
        <v>1</v>
      </c>
      <c r="H1396" s="3">
        <v>2009.7</v>
      </c>
      <c r="I1396" t="s">
        <v>20</v>
      </c>
      <c r="J1396" t="str">
        <f>INDEX(Location[State],MATCH(Sales_Data[[#This Row],[Zip]],Location[Zip],0))</f>
        <v>Alberta</v>
      </c>
      <c r="K1396" t="str">
        <f>INDEX(Product[Product Name],MATCH(Sales_Data[[#This Row],[ProductID]],Product[ProductID],0))</f>
        <v>Aliqui YY-04</v>
      </c>
      <c r="L1396">
        <f>1/COUNTIFS(Sales_Data[Product Name],Sales_Data[[#This Row],[Product Name]])</f>
        <v>0.16666666666666666</v>
      </c>
      <c r="M1396" t="str">
        <f>INDEX(Product[Category],MATCH(Sales_Data[[#This Row],[ProductID]],Product[ProductID],0))</f>
        <v>Youth</v>
      </c>
      <c r="N1396" t="str">
        <f>INDEX(Product[Segment],MATCH(Sales_Data[[#This Row],[ProductID]],Product[ProductID],0))</f>
        <v>Youth</v>
      </c>
      <c r="O1396">
        <f>INDEX(Product[ManufacturerID],MATCH(Sales_Data[[#This Row],[ProductID]],Product[ProductID],0))</f>
        <v>2</v>
      </c>
      <c r="P1396" s="5" t="str">
        <f>INDEX(Manufacturer[Manufacturer Name],MATCH(Sales_Data[[#This Row],[Manufacturer ID]],Manufacturer[ManufacturerID],0))</f>
        <v>Aliqui</v>
      </c>
      <c r="Q1396" s="5">
        <f>1/COUNTIFS(Sales_Data[Manufacturer Name],Sales_Data[[#This Row],[Manufacturer Name]])</f>
        <v>4.7169811320754715E-3</v>
      </c>
    </row>
    <row r="1397" spans="1:17" x14ac:dyDescent="0.25">
      <c r="A1397">
        <v>2395</v>
      </c>
      <c r="B1397" s="2">
        <v>42109</v>
      </c>
      <c r="C1397" s="2" t="str">
        <f>TEXT(Sales_Data[[#This Row],[Date]],"yyyy")</f>
        <v>2015</v>
      </c>
      <c r="D1397" s="2" t="str">
        <f>TEXT(Sales_Data[[#This Row],[Date]],"mmmm")</f>
        <v>April</v>
      </c>
      <c r="E1397" s="2" t="str">
        <f>TEXT(Sales_Data[[#This Row],[Date]],"dddd")</f>
        <v>Wednesday</v>
      </c>
      <c r="F1397" t="s">
        <v>1336</v>
      </c>
      <c r="G1397">
        <v>1</v>
      </c>
      <c r="H1397" s="3">
        <v>1889.37</v>
      </c>
      <c r="I1397" t="s">
        <v>20</v>
      </c>
      <c r="J1397" t="str">
        <f>INDEX(Location[State],MATCH(Sales_Data[[#This Row],[Zip]],Location[Zip],0))</f>
        <v>Alberta</v>
      </c>
      <c r="K1397" t="str">
        <f>INDEX(Product[Product Name],MATCH(Sales_Data[[#This Row],[ProductID]],Product[ProductID],0))</f>
        <v>Aliqui YY-04</v>
      </c>
      <c r="L1397">
        <f>1/COUNTIFS(Sales_Data[Product Name],Sales_Data[[#This Row],[Product Name]])</f>
        <v>0.16666666666666666</v>
      </c>
      <c r="M1397" t="str">
        <f>INDEX(Product[Category],MATCH(Sales_Data[[#This Row],[ProductID]],Product[ProductID],0))</f>
        <v>Youth</v>
      </c>
      <c r="N1397" t="str">
        <f>INDEX(Product[Segment],MATCH(Sales_Data[[#This Row],[ProductID]],Product[ProductID],0))</f>
        <v>Youth</v>
      </c>
      <c r="O1397">
        <f>INDEX(Product[ManufacturerID],MATCH(Sales_Data[[#This Row],[ProductID]],Product[ProductID],0))</f>
        <v>2</v>
      </c>
      <c r="P1397" s="5" t="str">
        <f>INDEX(Manufacturer[Manufacturer Name],MATCH(Sales_Data[[#This Row],[Manufacturer ID]],Manufacturer[ManufacturerID],0))</f>
        <v>Aliqui</v>
      </c>
      <c r="Q1397" s="5">
        <f>1/COUNTIFS(Sales_Data[Manufacturer Name],Sales_Data[[#This Row],[Manufacturer Name]])</f>
        <v>4.7169811320754715E-3</v>
      </c>
    </row>
    <row r="1398" spans="1:17" x14ac:dyDescent="0.25">
      <c r="A1398">
        <v>2395</v>
      </c>
      <c r="B1398" s="2">
        <v>42115</v>
      </c>
      <c r="C1398" s="2" t="str">
        <f>TEXT(Sales_Data[[#This Row],[Date]],"yyyy")</f>
        <v>2015</v>
      </c>
      <c r="D1398" s="2" t="str">
        <f>TEXT(Sales_Data[[#This Row],[Date]],"mmmm")</f>
        <v>April</v>
      </c>
      <c r="E1398" s="2" t="str">
        <f>TEXT(Sales_Data[[#This Row],[Date]],"dddd")</f>
        <v>Tuesday</v>
      </c>
      <c r="F1398" t="s">
        <v>840</v>
      </c>
      <c r="G1398">
        <v>1</v>
      </c>
      <c r="H1398" s="3">
        <v>1889.37</v>
      </c>
      <c r="I1398" t="s">
        <v>20</v>
      </c>
      <c r="J1398" t="str">
        <f>INDEX(Location[State],MATCH(Sales_Data[[#This Row],[Zip]],Location[Zip],0))</f>
        <v>Ontario</v>
      </c>
      <c r="K1398" t="str">
        <f>INDEX(Product[Product Name],MATCH(Sales_Data[[#This Row],[ProductID]],Product[ProductID],0))</f>
        <v>Aliqui YY-04</v>
      </c>
      <c r="L1398">
        <f>1/COUNTIFS(Sales_Data[Product Name],Sales_Data[[#This Row],[Product Name]])</f>
        <v>0.16666666666666666</v>
      </c>
      <c r="M1398" t="str">
        <f>INDEX(Product[Category],MATCH(Sales_Data[[#This Row],[ProductID]],Product[ProductID],0))</f>
        <v>Youth</v>
      </c>
      <c r="N1398" t="str">
        <f>INDEX(Product[Segment],MATCH(Sales_Data[[#This Row],[ProductID]],Product[ProductID],0))</f>
        <v>Youth</v>
      </c>
      <c r="O1398">
        <f>INDEX(Product[ManufacturerID],MATCH(Sales_Data[[#This Row],[ProductID]],Product[ProductID],0))</f>
        <v>2</v>
      </c>
      <c r="P1398" s="5" t="str">
        <f>INDEX(Manufacturer[Manufacturer Name],MATCH(Sales_Data[[#This Row],[Manufacturer ID]],Manufacturer[ManufacturerID],0))</f>
        <v>Aliqui</v>
      </c>
      <c r="Q1398" s="5">
        <f>1/COUNTIFS(Sales_Data[Manufacturer Name],Sales_Data[[#This Row],[Manufacturer Name]])</f>
        <v>4.7169811320754715E-3</v>
      </c>
    </row>
    <row r="1399" spans="1:17" x14ac:dyDescent="0.25">
      <c r="A1399">
        <v>2395</v>
      </c>
      <c r="B1399" s="2">
        <v>42144</v>
      </c>
      <c r="C1399" s="2" t="str">
        <f>TEXT(Sales_Data[[#This Row],[Date]],"yyyy")</f>
        <v>2015</v>
      </c>
      <c r="D1399" s="2" t="str">
        <f>TEXT(Sales_Data[[#This Row],[Date]],"mmmm")</f>
        <v>May</v>
      </c>
      <c r="E1399" s="2" t="str">
        <f>TEXT(Sales_Data[[#This Row],[Date]],"dddd")</f>
        <v>Wednesday</v>
      </c>
      <c r="F1399" t="s">
        <v>1394</v>
      </c>
      <c r="G1399">
        <v>1</v>
      </c>
      <c r="H1399" s="3">
        <v>1889.37</v>
      </c>
      <c r="I1399" t="s">
        <v>20</v>
      </c>
      <c r="J1399" t="str">
        <f>INDEX(Location[State],MATCH(Sales_Data[[#This Row],[Zip]],Location[Zip],0))</f>
        <v>Alberta</v>
      </c>
      <c r="K1399" t="str">
        <f>INDEX(Product[Product Name],MATCH(Sales_Data[[#This Row],[ProductID]],Product[ProductID],0))</f>
        <v>Aliqui YY-04</v>
      </c>
      <c r="L1399">
        <f>1/COUNTIFS(Sales_Data[Product Name],Sales_Data[[#This Row],[Product Name]])</f>
        <v>0.16666666666666666</v>
      </c>
      <c r="M1399" t="str">
        <f>INDEX(Product[Category],MATCH(Sales_Data[[#This Row],[ProductID]],Product[ProductID],0))</f>
        <v>Youth</v>
      </c>
      <c r="N1399" t="str">
        <f>INDEX(Product[Segment],MATCH(Sales_Data[[#This Row],[ProductID]],Product[ProductID],0))</f>
        <v>Youth</v>
      </c>
      <c r="O1399">
        <f>INDEX(Product[ManufacturerID],MATCH(Sales_Data[[#This Row],[ProductID]],Product[ProductID],0))</f>
        <v>2</v>
      </c>
      <c r="P1399" s="5" t="str">
        <f>INDEX(Manufacturer[Manufacturer Name],MATCH(Sales_Data[[#This Row],[Manufacturer ID]],Manufacturer[ManufacturerID],0))</f>
        <v>Aliqui</v>
      </c>
      <c r="Q1399" s="5">
        <f>1/COUNTIFS(Sales_Data[Manufacturer Name],Sales_Data[[#This Row],[Manufacturer Name]])</f>
        <v>4.7169811320754715E-3</v>
      </c>
    </row>
    <row r="1400" spans="1:17" x14ac:dyDescent="0.25">
      <c r="A1400">
        <v>2396</v>
      </c>
      <c r="B1400" s="2">
        <v>42150</v>
      </c>
      <c r="C1400" s="2" t="str">
        <f>TEXT(Sales_Data[[#This Row],[Date]],"yyyy")</f>
        <v>2015</v>
      </c>
      <c r="D1400" s="2" t="str">
        <f>TEXT(Sales_Data[[#This Row],[Date]],"mmmm")</f>
        <v>May</v>
      </c>
      <c r="E1400" s="2" t="str">
        <f>TEXT(Sales_Data[[#This Row],[Date]],"dddd")</f>
        <v>Tuesday</v>
      </c>
      <c r="F1400" t="s">
        <v>1383</v>
      </c>
      <c r="G1400">
        <v>1</v>
      </c>
      <c r="H1400" s="3">
        <v>1442.7</v>
      </c>
      <c r="I1400" t="s">
        <v>20</v>
      </c>
      <c r="J1400" t="str">
        <f>INDEX(Location[State],MATCH(Sales_Data[[#This Row],[Zip]],Location[Zip],0))</f>
        <v>Alberta</v>
      </c>
      <c r="K1400" t="str">
        <f>INDEX(Product[Product Name],MATCH(Sales_Data[[#This Row],[ProductID]],Product[ProductID],0))</f>
        <v>Aliqui YY-05</v>
      </c>
      <c r="L1400">
        <f>1/COUNTIFS(Sales_Data[Product Name],Sales_Data[[#This Row],[Product Name]])</f>
        <v>0.1111111111111111</v>
      </c>
      <c r="M1400" t="str">
        <f>INDEX(Product[Category],MATCH(Sales_Data[[#This Row],[ProductID]],Product[ProductID],0))</f>
        <v>Youth</v>
      </c>
      <c r="N1400" t="str">
        <f>INDEX(Product[Segment],MATCH(Sales_Data[[#This Row],[ProductID]],Product[ProductID],0))</f>
        <v>Youth</v>
      </c>
      <c r="O1400">
        <f>INDEX(Product[ManufacturerID],MATCH(Sales_Data[[#This Row],[ProductID]],Product[ProductID],0))</f>
        <v>2</v>
      </c>
      <c r="P1400" s="5" t="str">
        <f>INDEX(Manufacturer[Manufacturer Name],MATCH(Sales_Data[[#This Row],[Manufacturer ID]],Manufacturer[ManufacturerID],0))</f>
        <v>Aliqui</v>
      </c>
      <c r="Q1400" s="5">
        <f>1/COUNTIFS(Sales_Data[Manufacturer Name],Sales_Data[[#This Row],[Manufacturer Name]])</f>
        <v>4.7169811320754715E-3</v>
      </c>
    </row>
    <row r="1401" spans="1:17" x14ac:dyDescent="0.25">
      <c r="A1401">
        <v>2396</v>
      </c>
      <c r="B1401" s="2">
        <v>42151</v>
      </c>
      <c r="C1401" s="2" t="str">
        <f>TEXT(Sales_Data[[#This Row],[Date]],"yyyy")</f>
        <v>2015</v>
      </c>
      <c r="D1401" s="2" t="str">
        <f>TEXT(Sales_Data[[#This Row],[Date]],"mmmm")</f>
        <v>May</v>
      </c>
      <c r="E1401" s="2" t="str">
        <f>TEXT(Sales_Data[[#This Row],[Date]],"dddd")</f>
        <v>Wednesday</v>
      </c>
      <c r="F1401" t="s">
        <v>1577</v>
      </c>
      <c r="G1401">
        <v>1</v>
      </c>
      <c r="H1401" s="3">
        <v>1385.37</v>
      </c>
      <c r="I1401" t="s">
        <v>20</v>
      </c>
      <c r="J1401" t="str">
        <f>INDEX(Location[State],MATCH(Sales_Data[[#This Row],[Zip]],Location[Zip],0))</f>
        <v>British Columbia</v>
      </c>
      <c r="K1401" t="str">
        <f>INDEX(Product[Product Name],MATCH(Sales_Data[[#This Row],[ProductID]],Product[ProductID],0))</f>
        <v>Aliqui YY-05</v>
      </c>
      <c r="L1401">
        <f>1/COUNTIFS(Sales_Data[Product Name],Sales_Data[[#This Row],[Product Name]])</f>
        <v>0.1111111111111111</v>
      </c>
      <c r="M1401" t="str">
        <f>INDEX(Product[Category],MATCH(Sales_Data[[#This Row],[ProductID]],Product[ProductID],0))</f>
        <v>Youth</v>
      </c>
      <c r="N1401" t="str">
        <f>INDEX(Product[Segment],MATCH(Sales_Data[[#This Row],[ProductID]],Product[ProductID],0))</f>
        <v>Youth</v>
      </c>
      <c r="O1401">
        <f>INDEX(Product[ManufacturerID],MATCH(Sales_Data[[#This Row],[ProductID]],Product[ProductID],0))</f>
        <v>2</v>
      </c>
      <c r="P1401" s="5" t="str">
        <f>INDEX(Manufacturer[Manufacturer Name],MATCH(Sales_Data[[#This Row],[Manufacturer ID]],Manufacturer[ManufacturerID],0))</f>
        <v>Aliqui</v>
      </c>
      <c r="Q1401" s="5">
        <f>1/COUNTIFS(Sales_Data[Manufacturer Name],Sales_Data[[#This Row],[Manufacturer Name]])</f>
        <v>4.7169811320754715E-3</v>
      </c>
    </row>
    <row r="1402" spans="1:17" x14ac:dyDescent="0.25">
      <c r="A1402">
        <v>2396</v>
      </c>
      <c r="B1402" s="2">
        <v>42009</v>
      </c>
      <c r="C1402" s="2" t="str">
        <f>TEXT(Sales_Data[[#This Row],[Date]],"yyyy")</f>
        <v>2015</v>
      </c>
      <c r="D1402" s="2" t="str">
        <f>TEXT(Sales_Data[[#This Row],[Date]],"mmmm")</f>
        <v>January</v>
      </c>
      <c r="E1402" s="2" t="str">
        <f>TEXT(Sales_Data[[#This Row],[Date]],"dddd")</f>
        <v>Monday</v>
      </c>
      <c r="F1402" t="s">
        <v>1559</v>
      </c>
      <c r="G1402">
        <v>1</v>
      </c>
      <c r="H1402" s="3">
        <v>1385.37</v>
      </c>
      <c r="I1402" t="s">
        <v>20</v>
      </c>
      <c r="J1402" t="str">
        <f>INDEX(Location[State],MATCH(Sales_Data[[#This Row],[Zip]],Location[Zip],0))</f>
        <v>British Columbia</v>
      </c>
      <c r="K1402" t="str">
        <f>INDEX(Product[Product Name],MATCH(Sales_Data[[#This Row],[ProductID]],Product[ProductID],0))</f>
        <v>Aliqui YY-05</v>
      </c>
      <c r="L1402">
        <f>1/COUNTIFS(Sales_Data[Product Name],Sales_Data[[#This Row],[Product Name]])</f>
        <v>0.1111111111111111</v>
      </c>
      <c r="M1402" t="str">
        <f>INDEX(Product[Category],MATCH(Sales_Data[[#This Row],[ProductID]],Product[ProductID],0))</f>
        <v>Youth</v>
      </c>
      <c r="N1402" t="str">
        <f>INDEX(Product[Segment],MATCH(Sales_Data[[#This Row],[ProductID]],Product[ProductID],0))</f>
        <v>Youth</v>
      </c>
      <c r="O1402">
        <f>INDEX(Product[ManufacturerID],MATCH(Sales_Data[[#This Row],[ProductID]],Product[ProductID],0))</f>
        <v>2</v>
      </c>
      <c r="P1402" s="5" t="str">
        <f>INDEX(Manufacturer[Manufacturer Name],MATCH(Sales_Data[[#This Row],[Manufacturer ID]],Manufacturer[ManufacturerID],0))</f>
        <v>Aliqui</v>
      </c>
      <c r="Q1402" s="5">
        <f>1/COUNTIFS(Sales_Data[Manufacturer Name],Sales_Data[[#This Row],[Manufacturer Name]])</f>
        <v>4.7169811320754715E-3</v>
      </c>
    </row>
    <row r="1403" spans="1:17" x14ac:dyDescent="0.25">
      <c r="A1403">
        <v>2396</v>
      </c>
      <c r="B1403" s="2">
        <v>42058</v>
      </c>
      <c r="C1403" s="2" t="str">
        <f>TEXT(Sales_Data[[#This Row],[Date]],"yyyy")</f>
        <v>2015</v>
      </c>
      <c r="D1403" s="2" t="str">
        <f>TEXT(Sales_Data[[#This Row],[Date]],"mmmm")</f>
        <v>February</v>
      </c>
      <c r="E1403" s="2" t="str">
        <f>TEXT(Sales_Data[[#This Row],[Date]],"dddd")</f>
        <v>Monday</v>
      </c>
      <c r="F1403" t="s">
        <v>1602</v>
      </c>
      <c r="G1403">
        <v>1</v>
      </c>
      <c r="H1403" s="3">
        <v>1385.37</v>
      </c>
      <c r="I1403" t="s">
        <v>20</v>
      </c>
      <c r="J1403" t="str">
        <f>INDEX(Location[State],MATCH(Sales_Data[[#This Row],[Zip]],Location[Zip],0))</f>
        <v>British Columbia</v>
      </c>
      <c r="K1403" t="str">
        <f>INDEX(Product[Product Name],MATCH(Sales_Data[[#This Row],[ProductID]],Product[ProductID],0))</f>
        <v>Aliqui YY-05</v>
      </c>
      <c r="L1403">
        <f>1/COUNTIFS(Sales_Data[Product Name],Sales_Data[[#This Row],[Product Name]])</f>
        <v>0.1111111111111111</v>
      </c>
      <c r="M1403" t="str">
        <f>INDEX(Product[Category],MATCH(Sales_Data[[#This Row],[ProductID]],Product[ProductID],0))</f>
        <v>Youth</v>
      </c>
      <c r="N1403" t="str">
        <f>INDEX(Product[Segment],MATCH(Sales_Data[[#This Row],[ProductID]],Product[ProductID],0))</f>
        <v>Youth</v>
      </c>
      <c r="O1403">
        <f>INDEX(Product[ManufacturerID],MATCH(Sales_Data[[#This Row],[ProductID]],Product[ProductID],0))</f>
        <v>2</v>
      </c>
      <c r="P1403" s="5" t="str">
        <f>INDEX(Manufacturer[Manufacturer Name],MATCH(Sales_Data[[#This Row],[Manufacturer ID]],Manufacturer[ManufacturerID],0))</f>
        <v>Aliqui</v>
      </c>
      <c r="Q1403" s="5">
        <f>1/COUNTIFS(Sales_Data[Manufacturer Name],Sales_Data[[#This Row],[Manufacturer Name]])</f>
        <v>4.7169811320754715E-3</v>
      </c>
    </row>
    <row r="1404" spans="1:17" x14ac:dyDescent="0.25">
      <c r="A1404">
        <v>2396</v>
      </c>
      <c r="B1404" s="2">
        <v>42142</v>
      </c>
      <c r="C1404" s="2" t="str">
        <f>TEXT(Sales_Data[[#This Row],[Date]],"yyyy")</f>
        <v>2015</v>
      </c>
      <c r="D1404" s="2" t="str">
        <f>TEXT(Sales_Data[[#This Row],[Date]],"mmmm")</f>
        <v>May</v>
      </c>
      <c r="E1404" s="2" t="str">
        <f>TEXT(Sales_Data[[#This Row],[Date]],"dddd")</f>
        <v>Monday</v>
      </c>
      <c r="F1404" t="s">
        <v>840</v>
      </c>
      <c r="G1404">
        <v>1</v>
      </c>
      <c r="H1404" s="3">
        <v>1385.37</v>
      </c>
      <c r="I1404" t="s">
        <v>20</v>
      </c>
      <c r="J1404" t="str">
        <f>INDEX(Location[State],MATCH(Sales_Data[[#This Row],[Zip]],Location[Zip],0))</f>
        <v>Ontario</v>
      </c>
      <c r="K1404" t="str">
        <f>INDEX(Product[Product Name],MATCH(Sales_Data[[#This Row],[ProductID]],Product[ProductID],0))</f>
        <v>Aliqui YY-05</v>
      </c>
      <c r="L1404">
        <f>1/COUNTIFS(Sales_Data[Product Name],Sales_Data[[#This Row],[Product Name]])</f>
        <v>0.1111111111111111</v>
      </c>
      <c r="M1404" t="str">
        <f>INDEX(Product[Category],MATCH(Sales_Data[[#This Row],[ProductID]],Product[ProductID],0))</f>
        <v>Youth</v>
      </c>
      <c r="N1404" t="str">
        <f>INDEX(Product[Segment],MATCH(Sales_Data[[#This Row],[ProductID]],Product[ProductID],0))</f>
        <v>Youth</v>
      </c>
      <c r="O1404">
        <f>INDEX(Product[ManufacturerID],MATCH(Sales_Data[[#This Row],[ProductID]],Product[ProductID],0))</f>
        <v>2</v>
      </c>
      <c r="P1404" s="5" t="str">
        <f>INDEX(Manufacturer[Manufacturer Name],MATCH(Sales_Data[[#This Row],[Manufacturer ID]],Manufacturer[ManufacturerID],0))</f>
        <v>Aliqui</v>
      </c>
      <c r="Q1404" s="5">
        <f>1/COUNTIFS(Sales_Data[Manufacturer Name],Sales_Data[[#This Row],[Manufacturer Name]])</f>
        <v>4.7169811320754715E-3</v>
      </c>
    </row>
    <row r="1405" spans="1:17" x14ac:dyDescent="0.25">
      <c r="A1405">
        <v>2396</v>
      </c>
      <c r="B1405" s="2">
        <v>42134</v>
      </c>
      <c r="C1405" s="2" t="str">
        <f>TEXT(Sales_Data[[#This Row],[Date]],"yyyy")</f>
        <v>2015</v>
      </c>
      <c r="D1405" s="2" t="str">
        <f>TEXT(Sales_Data[[#This Row],[Date]],"mmmm")</f>
        <v>May</v>
      </c>
      <c r="E1405" s="2" t="str">
        <f>TEXT(Sales_Data[[#This Row],[Date]],"dddd")</f>
        <v>Sunday</v>
      </c>
      <c r="F1405" t="s">
        <v>1200</v>
      </c>
      <c r="G1405">
        <v>1</v>
      </c>
      <c r="H1405" s="3">
        <v>1385.37</v>
      </c>
      <c r="I1405" t="s">
        <v>20</v>
      </c>
      <c r="J1405" t="str">
        <f>INDEX(Location[State],MATCH(Sales_Data[[#This Row],[Zip]],Location[Zip],0))</f>
        <v>Manitoba</v>
      </c>
      <c r="K1405" t="str">
        <f>INDEX(Product[Product Name],MATCH(Sales_Data[[#This Row],[ProductID]],Product[ProductID],0))</f>
        <v>Aliqui YY-05</v>
      </c>
      <c r="L1405">
        <f>1/COUNTIFS(Sales_Data[Product Name],Sales_Data[[#This Row],[Product Name]])</f>
        <v>0.1111111111111111</v>
      </c>
      <c r="M1405" t="str">
        <f>INDEX(Product[Category],MATCH(Sales_Data[[#This Row],[ProductID]],Product[ProductID],0))</f>
        <v>Youth</v>
      </c>
      <c r="N1405" t="str">
        <f>INDEX(Product[Segment],MATCH(Sales_Data[[#This Row],[ProductID]],Product[ProductID],0))</f>
        <v>Youth</v>
      </c>
      <c r="O1405">
        <f>INDEX(Product[ManufacturerID],MATCH(Sales_Data[[#This Row],[ProductID]],Product[ProductID],0))</f>
        <v>2</v>
      </c>
      <c r="P1405" s="5" t="str">
        <f>INDEX(Manufacturer[Manufacturer Name],MATCH(Sales_Data[[#This Row],[Manufacturer ID]],Manufacturer[ManufacturerID],0))</f>
        <v>Aliqui</v>
      </c>
      <c r="Q1405" s="5">
        <f>1/COUNTIFS(Sales_Data[Manufacturer Name],Sales_Data[[#This Row],[Manufacturer Name]])</f>
        <v>4.7169811320754715E-3</v>
      </c>
    </row>
    <row r="1406" spans="1:17" x14ac:dyDescent="0.25">
      <c r="A1406">
        <v>2396</v>
      </c>
      <c r="B1406" s="2">
        <v>42151</v>
      </c>
      <c r="C1406" s="2" t="str">
        <f>TEXT(Sales_Data[[#This Row],[Date]],"yyyy")</f>
        <v>2015</v>
      </c>
      <c r="D1406" s="2" t="str">
        <f>TEXT(Sales_Data[[#This Row],[Date]],"mmmm")</f>
        <v>May</v>
      </c>
      <c r="E1406" s="2" t="str">
        <f>TEXT(Sales_Data[[#This Row],[Date]],"dddd")</f>
        <v>Wednesday</v>
      </c>
      <c r="F1406" t="s">
        <v>1350</v>
      </c>
      <c r="G1406">
        <v>1</v>
      </c>
      <c r="H1406" s="3">
        <v>1070.3699999999999</v>
      </c>
      <c r="I1406" t="s">
        <v>20</v>
      </c>
      <c r="J1406" t="str">
        <f>INDEX(Location[State],MATCH(Sales_Data[[#This Row],[Zip]],Location[Zip],0))</f>
        <v>Alberta</v>
      </c>
      <c r="K1406" t="str">
        <f>INDEX(Product[Product Name],MATCH(Sales_Data[[#This Row],[ProductID]],Product[ProductID],0))</f>
        <v>Aliqui YY-05</v>
      </c>
      <c r="L1406">
        <f>1/COUNTIFS(Sales_Data[Product Name],Sales_Data[[#This Row],[Product Name]])</f>
        <v>0.1111111111111111</v>
      </c>
      <c r="M1406" t="str">
        <f>INDEX(Product[Category],MATCH(Sales_Data[[#This Row],[ProductID]],Product[ProductID],0))</f>
        <v>Youth</v>
      </c>
      <c r="N1406" t="str">
        <f>INDEX(Product[Segment],MATCH(Sales_Data[[#This Row],[ProductID]],Product[ProductID],0))</f>
        <v>Youth</v>
      </c>
      <c r="O1406">
        <f>INDEX(Product[ManufacturerID],MATCH(Sales_Data[[#This Row],[ProductID]],Product[ProductID],0))</f>
        <v>2</v>
      </c>
      <c r="P1406" s="5" t="str">
        <f>INDEX(Manufacturer[Manufacturer Name],MATCH(Sales_Data[[#This Row],[Manufacturer ID]],Manufacturer[ManufacturerID],0))</f>
        <v>Aliqui</v>
      </c>
      <c r="Q1406" s="5">
        <f>1/COUNTIFS(Sales_Data[Manufacturer Name],Sales_Data[[#This Row],[Manufacturer Name]])</f>
        <v>4.7169811320754715E-3</v>
      </c>
    </row>
    <row r="1407" spans="1:17" x14ac:dyDescent="0.25">
      <c r="A1407">
        <v>2396</v>
      </c>
      <c r="B1407" s="2">
        <v>42167</v>
      </c>
      <c r="C1407" s="2" t="str">
        <f>TEXT(Sales_Data[[#This Row],[Date]],"yyyy")</f>
        <v>2015</v>
      </c>
      <c r="D1407" s="2" t="str">
        <f>TEXT(Sales_Data[[#This Row],[Date]],"mmmm")</f>
        <v>June</v>
      </c>
      <c r="E1407" s="2" t="str">
        <f>TEXT(Sales_Data[[#This Row],[Date]],"dddd")</f>
        <v>Friday</v>
      </c>
      <c r="F1407" t="s">
        <v>1383</v>
      </c>
      <c r="G1407">
        <v>1</v>
      </c>
      <c r="H1407" s="3">
        <v>1442.7</v>
      </c>
      <c r="I1407" t="s">
        <v>20</v>
      </c>
      <c r="J1407" t="str">
        <f>INDEX(Location[State],MATCH(Sales_Data[[#This Row],[Zip]],Location[Zip],0))</f>
        <v>Alberta</v>
      </c>
      <c r="K1407" t="str">
        <f>INDEX(Product[Product Name],MATCH(Sales_Data[[#This Row],[ProductID]],Product[ProductID],0))</f>
        <v>Aliqui YY-05</v>
      </c>
      <c r="L1407">
        <f>1/COUNTIFS(Sales_Data[Product Name],Sales_Data[[#This Row],[Product Name]])</f>
        <v>0.1111111111111111</v>
      </c>
      <c r="M1407" t="str">
        <f>INDEX(Product[Category],MATCH(Sales_Data[[#This Row],[ProductID]],Product[ProductID],0))</f>
        <v>Youth</v>
      </c>
      <c r="N1407" t="str">
        <f>INDEX(Product[Segment],MATCH(Sales_Data[[#This Row],[ProductID]],Product[ProductID],0))</f>
        <v>Youth</v>
      </c>
      <c r="O1407">
        <f>INDEX(Product[ManufacturerID],MATCH(Sales_Data[[#This Row],[ProductID]],Product[ProductID],0))</f>
        <v>2</v>
      </c>
      <c r="P1407" s="5" t="str">
        <f>INDEX(Manufacturer[Manufacturer Name],MATCH(Sales_Data[[#This Row],[Manufacturer ID]],Manufacturer[ManufacturerID],0))</f>
        <v>Aliqui</v>
      </c>
      <c r="Q1407" s="5">
        <f>1/COUNTIFS(Sales_Data[Manufacturer Name],Sales_Data[[#This Row],[Manufacturer Name]])</f>
        <v>4.7169811320754715E-3</v>
      </c>
    </row>
    <row r="1408" spans="1:17" x14ac:dyDescent="0.25">
      <c r="A1408">
        <v>2396</v>
      </c>
      <c r="B1408" s="2">
        <v>42088</v>
      </c>
      <c r="C1408" s="2" t="str">
        <f>TEXT(Sales_Data[[#This Row],[Date]],"yyyy")</f>
        <v>2015</v>
      </c>
      <c r="D1408" s="2" t="str">
        <f>TEXT(Sales_Data[[#This Row],[Date]],"mmmm")</f>
        <v>March</v>
      </c>
      <c r="E1408" s="2" t="str">
        <f>TEXT(Sales_Data[[#This Row],[Date]],"dddd")</f>
        <v>Wednesday</v>
      </c>
      <c r="F1408" t="s">
        <v>842</v>
      </c>
      <c r="G1408">
        <v>1</v>
      </c>
      <c r="H1408" s="3">
        <v>1385.37</v>
      </c>
      <c r="I1408" t="s">
        <v>20</v>
      </c>
      <c r="J1408" t="str">
        <f>INDEX(Location[State],MATCH(Sales_Data[[#This Row],[Zip]],Location[Zip],0))</f>
        <v>Ontario</v>
      </c>
      <c r="K1408" t="str">
        <f>INDEX(Product[Product Name],MATCH(Sales_Data[[#This Row],[ProductID]],Product[ProductID],0))</f>
        <v>Aliqui YY-05</v>
      </c>
      <c r="L1408">
        <f>1/COUNTIFS(Sales_Data[Product Name],Sales_Data[[#This Row],[Product Name]])</f>
        <v>0.1111111111111111</v>
      </c>
      <c r="M1408" t="str">
        <f>INDEX(Product[Category],MATCH(Sales_Data[[#This Row],[ProductID]],Product[ProductID],0))</f>
        <v>Youth</v>
      </c>
      <c r="N1408" t="str">
        <f>INDEX(Product[Segment],MATCH(Sales_Data[[#This Row],[ProductID]],Product[ProductID],0))</f>
        <v>Youth</v>
      </c>
      <c r="O1408">
        <f>INDEX(Product[ManufacturerID],MATCH(Sales_Data[[#This Row],[ProductID]],Product[ProductID],0))</f>
        <v>2</v>
      </c>
      <c r="P1408" s="5" t="str">
        <f>INDEX(Manufacturer[Manufacturer Name],MATCH(Sales_Data[[#This Row],[Manufacturer ID]],Manufacturer[ManufacturerID],0))</f>
        <v>Aliqui</v>
      </c>
      <c r="Q1408" s="5">
        <f>1/COUNTIFS(Sales_Data[Manufacturer Name],Sales_Data[[#This Row],[Manufacturer Name]])</f>
        <v>4.7169811320754715E-3</v>
      </c>
    </row>
    <row r="1409" spans="1:17" x14ac:dyDescent="0.25">
      <c r="A1409">
        <v>2400</v>
      </c>
      <c r="B1409" s="2">
        <v>42152</v>
      </c>
      <c r="C1409" s="2" t="str">
        <f>TEXT(Sales_Data[[#This Row],[Date]],"yyyy")</f>
        <v>2015</v>
      </c>
      <c r="D1409" s="2" t="str">
        <f>TEXT(Sales_Data[[#This Row],[Date]],"mmmm")</f>
        <v>May</v>
      </c>
      <c r="E1409" s="2" t="str">
        <f>TEXT(Sales_Data[[#This Row],[Date]],"dddd")</f>
        <v>Thursday</v>
      </c>
      <c r="F1409" t="s">
        <v>1404</v>
      </c>
      <c r="G1409">
        <v>1</v>
      </c>
      <c r="H1409" s="3">
        <v>1070.3699999999999</v>
      </c>
      <c r="I1409" t="s">
        <v>20</v>
      </c>
      <c r="J1409" t="str">
        <f>INDEX(Location[State],MATCH(Sales_Data[[#This Row],[Zip]],Location[Zip],0))</f>
        <v>Alberta</v>
      </c>
      <c r="K1409" t="str">
        <f>INDEX(Product[Product Name],MATCH(Sales_Data[[#This Row],[ProductID]],Product[ProductID],0))</f>
        <v>Aliqui YY-09</v>
      </c>
      <c r="L1409">
        <f>1/COUNTIFS(Sales_Data[Product Name],Sales_Data[[#This Row],[Product Name]])</f>
        <v>1</v>
      </c>
      <c r="M1409" t="str">
        <f>INDEX(Product[Category],MATCH(Sales_Data[[#This Row],[ProductID]],Product[ProductID],0))</f>
        <v>Youth</v>
      </c>
      <c r="N1409" t="str">
        <f>INDEX(Product[Segment],MATCH(Sales_Data[[#This Row],[ProductID]],Product[ProductID],0))</f>
        <v>Youth</v>
      </c>
      <c r="O1409">
        <f>INDEX(Product[ManufacturerID],MATCH(Sales_Data[[#This Row],[ProductID]],Product[ProductID],0))</f>
        <v>2</v>
      </c>
      <c r="P1409" s="5" t="str">
        <f>INDEX(Manufacturer[Manufacturer Name],MATCH(Sales_Data[[#This Row],[Manufacturer ID]],Manufacturer[ManufacturerID],0))</f>
        <v>Aliqui</v>
      </c>
      <c r="Q1409" s="5">
        <f>1/COUNTIFS(Sales_Data[Manufacturer Name],Sales_Data[[#This Row],[Manufacturer Name]])</f>
        <v>4.7169811320754715E-3</v>
      </c>
    </row>
    <row r="1410" spans="1:17" x14ac:dyDescent="0.25">
      <c r="A1410">
        <v>2402</v>
      </c>
      <c r="B1410" s="2">
        <v>42026</v>
      </c>
      <c r="C1410" s="2" t="str">
        <f>TEXT(Sales_Data[[#This Row],[Date]],"yyyy")</f>
        <v>2015</v>
      </c>
      <c r="D1410" s="2" t="str">
        <f>TEXT(Sales_Data[[#This Row],[Date]],"mmmm")</f>
        <v>January</v>
      </c>
      <c r="E1410" s="2" t="str">
        <f>TEXT(Sales_Data[[#This Row],[Date]],"dddd")</f>
        <v>Thursday</v>
      </c>
      <c r="F1410" t="s">
        <v>1401</v>
      </c>
      <c r="G1410">
        <v>1</v>
      </c>
      <c r="H1410" s="3">
        <v>4151.7</v>
      </c>
      <c r="I1410" t="s">
        <v>20</v>
      </c>
      <c r="J1410" t="str">
        <f>INDEX(Location[State],MATCH(Sales_Data[[#This Row],[Zip]],Location[Zip],0))</f>
        <v>Alberta</v>
      </c>
      <c r="K1410" t="str">
        <f>INDEX(Product[Product Name],MATCH(Sales_Data[[#This Row],[ProductID]],Product[ProductID],0))</f>
        <v>Aliqui YY-11</v>
      </c>
      <c r="L1410">
        <f>1/COUNTIFS(Sales_Data[Product Name],Sales_Data[[#This Row],[Product Name]])</f>
        <v>0.5</v>
      </c>
      <c r="M1410" t="str">
        <f>INDEX(Product[Category],MATCH(Sales_Data[[#This Row],[ProductID]],Product[ProductID],0))</f>
        <v>Youth</v>
      </c>
      <c r="N1410" t="str">
        <f>INDEX(Product[Segment],MATCH(Sales_Data[[#This Row],[ProductID]],Product[ProductID],0))</f>
        <v>Youth</v>
      </c>
      <c r="O1410">
        <f>INDEX(Product[ManufacturerID],MATCH(Sales_Data[[#This Row],[ProductID]],Product[ProductID],0))</f>
        <v>2</v>
      </c>
      <c r="P1410" s="5" t="str">
        <f>INDEX(Manufacturer[Manufacturer Name],MATCH(Sales_Data[[#This Row],[Manufacturer ID]],Manufacturer[ManufacturerID],0))</f>
        <v>Aliqui</v>
      </c>
      <c r="Q1410" s="5">
        <f>1/COUNTIFS(Sales_Data[Manufacturer Name],Sales_Data[[#This Row],[Manufacturer Name]])</f>
        <v>4.7169811320754715E-3</v>
      </c>
    </row>
    <row r="1411" spans="1:17" x14ac:dyDescent="0.25">
      <c r="A1411">
        <v>2402</v>
      </c>
      <c r="B1411" s="2">
        <v>42032</v>
      </c>
      <c r="C1411" s="2" t="str">
        <f>TEXT(Sales_Data[[#This Row],[Date]],"yyyy")</f>
        <v>2015</v>
      </c>
      <c r="D1411" s="2" t="str">
        <f>TEXT(Sales_Data[[#This Row],[Date]],"mmmm")</f>
        <v>January</v>
      </c>
      <c r="E1411" s="2" t="str">
        <f>TEXT(Sales_Data[[#This Row],[Date]],"dddd")</f>
        <v>Wednesday</v>
      </c>
      <c r="F1411" t="s">
        <v>1400</v>
      </c>
      <c r="G1411">
        <v>1</v>
      </c>
      <c r="H1411" s="3">
        <v>3842.37</v>
      </c>
      <c r="I1411" t="s">
        <v>20</v>
      </c>
      <c r="J1411" t="str">
        <f>INDEX(Location[State],MATCH(Sales_Data[[#This Row],[Zip]],Location[Zip],0))</f>
        <v>Alberta</v>
      </c>
      <c r="K1411" t="str">
        <f>INDEX(Product[Product Name],MATCH(Sales_Data[[#This Row],[ProductID]],Product[ProductID],0))</f>
        <v>Aliqui YY-11</v>
      </c>
      <c r="L1411">
        <f>1/COUNTIFS(Sales_Data[Product Name],Sales_Data[[#This Row],[Product Name]])</f>
        <v>0.5</v>
      </c>
      <c r="M1411" t="str">
        <f>INDEX(Product[Category],MATCH(Sales_Data[[#This Row],[ProductID]],Product[ProductID],0))</f>
        <v>Youth</v>
      </c>
      <c r="N1411" t="str">
        <f>INDEX(Product[Segment],MATCH(Sales_Data[[#This Row],[ProductID]],Product[ProductID],0))</f>
        <v>Youth</v>
      </c>
      <c r="O1411">
        <f>INDEX(Product[ManufacturerID],MATCH(Sales_Data[[#This Row],[ProductID]],Product[ProductID],0))</f>
        <v>2</v>
      </c>
      <c r="P1411" s="5" t="str">
        <f>INDEX(Manufacturer[Manufacturer Name],MATCH(Sales_Data[[#This Row],[Manufacturer ID]],Manufacturer[ManufacturerID],0))</f>
        <v>Aliqui</v>
      </c>
      <c r="Q1411" s="5">
        <f>1/COUNTIFS(Sales_Data[Manufacturer Name],Sales_Data[[#This Row],[Manufacturer Name]])</f>
        <v>4.7169811320754715E-3</v>
      </c>
    </row>
    <row r="1412" spans="1:17" x14ac:dyDescent="0.25">
      <c r="A1412">
        <v>2405</v>
      </c>
      <c r="B1412" s="2">
        <v>42150</v>
      </c>
      <c r="C1412" s="2" t="str">
        <f>TEXT(Sales_Data[[#This Row],[Date]],"yyyy")</f>
        <v>2015</v>
      </c>
      <c r="D1412" s="2" t="str">
        <f>TEXT(Sales_Data[[#This Row],[Date]],"mmmm")</f>
        <v>May</v>
      </c>
      <c r="E1412" s="2" t="str">
        <f>TEXT(Sales_Data[[#This Row],[Date]],"dddd")</f>
        <v>Tuesday</v>
      </c>
      <c r="F1412" t="s">
        <v>994</v>
      </c>
      <c r="G1412">
        <v>1</v>
      </c>
      <c r="H1412" s="3">
        <v>5102.37</v>
      </c>
      <c r="I1412" t="s">
        <v>20</v>
      </c>
      <c r="J1412" t="str">
        <f>INDEX(Location[State],MATCH(Sales_Data[[#This Row],[Zip]],Location[Zip],0))</f>
        <v>Ontario</v>
      </c>
      <c r="K1412" t="str">
        <f>INDEX(Product[Product Name],MATCH(Sales_Data[[#This Row],[ProductID]],Product[ProductID],0))</f>
        <v>Aliqui YY-14</v>
      </c>
      <c r="L1412">
        <f>1/COUNTIFS(Sales_Data[Product Name],Sales_Data[[#This Row],[Product Name]])</f>
        <v>1</v>
      </c>
      <c r="M1412" t="str">
        <f>INDEX(Product[Category],MATCH(Sales_Data[[#This Row],[ProductID]],Product[ProductID],0))</f>
        <v>Youth</v>
      </c>
      <c r="N1412" t="str">
        <f>INDEX(Product[Segment],MATCH(Sales_Data[[#This Row],[ProductID]],Product[ProductID],0))</f>
        <v>Youth</v>
      </c>
      <c r="O1412">
        <f>INDEX(Product[ManufacturerID],MATCH(Sales_Data[[#This Row],[ProductID]],Product[ProductID],0))</f>
        <v>2</v>
      </c>
      <c r="P1412" s="5" t="str">
        <f>INDEX(Manufacturer[Manufacturer Name],MATCH(Sales_Data[[#This Row],[Manufacturer ID]],Manufacturer[ManufacturerID],0))</f>
        <v>Aliqui</v>
      </c>
      <c r="Q1412" s="5">
        <f>1/COUNTIFS(Sales_Data[Manufacturer Name],Sales_Data[[#This Row],[Manufacturer Name]])</f>
        <v>4.7169811320754715E-3</v>
      </c>
    </row>
    <row r="1413" spans="1:17" x14ac:dyDescent="0.25">
      <c r="A1413">
        <v>2412</v>
      </c>
      <c r="B1413" s="2">
        <v>42102</v>
      </c>
      <c r="C1413" s="2" t="str">
        <f>TEXT(Sales_Data[[#This Row],[Date]],"yyyy")</f>
        <v>2015</v>
      </c>
      <c r="D1413" s="2" t="str">
        <f>TEXT(Sales_Data[[#This Row],[Date]],"mmmm")</f>
        <v>April</v>
      </c>
      <c r="E1413" s="2" t="str">
        <f>TEXT(Sales_Data[[#This Row],[Date]],"dddd")</f>
        <v>Wednesday</v>
      </c>
      <c r="F1413" t="s">
        <v>1564</v>
      </c>
      <c r="G1413">
        <v>1</v>
      </c>
      <c r="H1413" s="3">
        <v>1290.8699999999999</v>
      </c>
      <c r="I1413" t="s">
        <v>20</v>
      </c>
      <c r="J1413" t="str">
        <f>INDEX(Location[State],MATCH(Sales_Data[[#This Row],[Zip]],Location[Zip],0))</f>
        <v>British Columbia</v>
      </c>
      <c r="K1413" t="str">
        <f>INDEX(Product[Product Name],MATCH(Sales_Data[[#This Row],[ProductID]],Product[ProductID],0))</f>
        <v>Aliqui YY-21</v>
      </c>
      <c r="L1413">
        <f>1/COUNTIFS(Sales_Data[Product Name],Sales_Data[[#This Row],[Product Name]])</f>
        <v>1</v>
      </c>
      <c r="M1413" t="str">
        <f>INDEX(Product[Category],MATCH(Sales_Data[[#This Row],[ProductID]],Product[ProductID],0))</f>
        <v>Youth</v>
      </c>
      <c r="N1413" t="str">
        <f>INDEX(Product[Segment],MATCH(Sales_Data[[#This Row],[ProductID]],Product[ProductID],0))</f>
        <v>Youth</v>
      </c>
      <c r="O1413">
        <f>INDEX(Product[ManufacturerID],MATCH(Sales_Data[[#This Row],[ProductID]],Product[ProductID],0))</f>
        <v>2</v>
      </c>
      <c r="P1413" s="5" t="str">
        <f>INDEX(Manufacturer[Manufacturer Name],MATCH(Sales_Data[[#This Row],[Manufacturer ID]],Manufacturer[ManufacturerID],0))</f>
        <v>Aliqui</v>
      </c>
      <c r="Q1413" s="5">
        <f>1/COUNTIFS(Sales_Data[Manufacturer Name],Sales_Data[[#This Row],[Manufacturer Name]])</f>
        <v>4.7169811320754715E-3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4"/>
  <sheetViews>
    <sheetView workbookViewId="0">
      <selection activeCell="A11" sqref="A11"/>
    </sheetView>
  </sheetViews>
  <sheetFormatPr defaultRowHeight="15" x14ac:dyDescent="0.25"/>
  <cols>
    <col min="1" max="1" width="17" style="6" customWidth="1"/>
  </cols>
  <sheetData>
    <row r="3" spans="1:1" x14ac:dyDescent="0.25">
      <c r="A3" s="8" t="s">
        <v>3847</v>
      </c>
    </row>
    <row r="4" spans="1:1" x14ac:dyDescent="0.25">
      <c r="A4" s="12">
        <v>9826183.0799998734</v>
      </c>
    </row>
    <row r="10" spans="1:1" x14ac:dyDescent="0.25">
      <c r="A10" s="8" t="s">
        <v>3850</v>
      </c>
    </row>
    <row r="11" spans="1:1" x14ac:dyDescent="0.25">
      <c r="A11" s="8">
        <v>22994.37</v>
      </c>
    </row>
    <row r="17" spans="1:1" x14ac:dyDescent="0.25">
      <c r="A17" s="8" t="s">
        <v>3851</v>
      </c>
    </row>
    <row r="18" spans="1:1" x14ac:dyDescent="0.25">
      <c r="A18" s="8">
        <v>723.87</v>
      </c>
    </row>
    <row r="23" spans="1:1" x14ac:dyDescent="0.25">
      <c r="A23" s="8" t="s">
        <v>3849</v>
      </c>
    </row>
    <row r="24" spans="1:1" x14ac:dyDescent="0.25">
      <c r="A24" s="12">
        <v>6959.0531728044425</v>
      </c>
    </row>
    <row r="25" spans="1:1" x14ac:dyDescent="0.25">
      <c r="A25"/>
    </row>
    <row r="26" spans="1:1" x14ac:dyDescent="0.25">
      <c r="A26"/>
    </row>
    <row r="27" spans="1:1" x14ac:dyDescent="0.25">
      <c r="A27"/>
    </row>
    <row r="28" spans="1:1" x14ac:dyDescent="0.25">
      <c r="A28"/>
    </row>
    <row r="29" spans="1:1" x14ac:dyDescent="0.25">
      <c r="A29" s="8" t="s">
        <v>3848</v>
      </c>
    </row>
    <row r="30" spans="1:1" x14ac:dyDescent="0.25">
      <c r="A30" s="8">
        <v>1430</v>
      </c>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s="8" t="s">
        <v>3854</v>
      </c>
    </row>
    <row r="39" spans="1:1" x14ac:dyDescent="0.25">
      <c r="A39" s="8">
        <v>341.99999999999909</v>
      </c>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s="8" t="s">
        <v>3855</v>
      </c>
    </row>
    <row r="48" spans="1:1" x14ac:dyDescent="0.25">
      <c r="A48" s="8">
        <v>12.999999999999963</v>
      </c>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8"/>
  <sheetViews>
    <sheetView topLeftCell="A10" workbookViewId="0">
      <selection activeCell="B22" sqref="B22"/>
    </sheetView>
  </sheetViews>
  <sheetFormatPr defaultRowHeight="15" x14ac:dyDescent="0.25"/>
  <cols>
    <col min="1" max="1" width="13.140625" customWidth="1"/>
    <col min="2" max="2" width="17" style="6" customWidth="1"/>
    <col min="3" max="3" width="7" customWidth="1"/>
    <col min="4" max="4" width="6" customWidth="1"/>
    <col min="5" max="5" width="7" customWidth="1"/>
    <col min="6" max="6" width="5.7109375" customWidth="1"/>
    <col min="7" max="7" width="4.140625" customWidth="1"/>
    <col min="8" max="8" width="7" customWidth="1"/>
    <col min="9" max="9" width="6.28515625" customWidth="1"/>
    <col min="10" max="10" width="7.85546875" customWidth="1"/>
    <col min="11" max="11" width="7.28515625" customWidth="1"/>
    <col min="12" max="12" width="6.5703125" customWidth="1"/>
    <col min="13" max="13" width="10.140625" bestFit="1" customWidth="1"/>
    <col min="14" max="14" width="7.85546875" customWidth="1"/>
    <col min="15" max="15" width="11.28515625" bestFit="1" customWidth="1"/>
  </cols>
  <sheetData>
    <row r="3" spans="1:2" x14ac:dyDescent="0.25">
      <c r="A3" s="7" t="s">
        <v>3856</v>
      </c>
      <c r="B3" s="10" t="s">
        <v>3847</v>
      </c>
    </row>
    <row r="4" spans="1:2" x14ac:dyDescent="0.25">
      <c r="A4" s="9" t="s">
        <v>3857</v>
      </c>
      <c r="B4" s="10">
        <v>791664.92999999924</v>
      </c>
    </row>
    <row r="5" spans="1:2" x14ac:dyDescent="0.25">
      <c r="A5" s="9" t="s">
        <v>3858</v>
      </c>
      <c r="B5" s="10">
        <v>1236566.5200000035</v>
      </c>
    </row>
    <row r="6" spans="1:2" x14ac:dyDescent="0.25">
      <c r="A6" s="9" t="s">
        <v>3859</v>
      </c>
      <c r="B6" s="10">
        <v>2205318.1500000237</v>
      </c>
    </row>
    <row r="7" spans="1:2" x14ac:dyDescent="0.25">
      <c r="A7" s="9" t="s">
        <v>3860</v>
      </c>
      <c r="B7" s="10">
        <v>2233854.6300000232</v>
      </c>
    </row>
    <row r="8" spans="1:2" x14ac:dyDescent="0.25">
      <c r="A8" s="9" t="s">
        <v>3861</v>
      </c>
      <c r="B8" s="10">
        <v>1785360.7800000112</v>
      </c>
    </row>
    <row r="9" spans="1:2" x14ac:dyDescent="0.25">
      <c r="A9" s="9" t="s">
        <v>3862</v>
      </c>
      <c r="B9" s="10">
        <v>1573418.0700000073</v>
      </c>
    </row>
    <row r="10" spans="1:2" x14ac:dyDescent="0.25">
      <c r="A10" s="9" t="s">
        <v>3863</v>
      </c>
      <c r="B10" s="10">
        <v>9826183.080000069</v>
      </c>
    </row>
    <row r="17" spans="1:2" x14ac:dyDescent="0.25">
      <c r="A17" s="7" t="s">
        <v>3856</v>
      </c>
      <c r="B17" s="8" t="s">
        <v>3847</v>
      </c>
    </row>
    <row r="18" spans="1:2" x14ac:dyDescent="0.25">
      <c r="A18" s="9" t="s">
        <v>2099</v>
      </c>
      <c r="B18" s="8">
        <v>574086.23999999987</v>
      </c>
    </row>
    <row r="19" spans="1:2" x14ac:dyDescent="0.25">
      <c r="A19" s="9" t="s">
        <v>2067</v>
      </c>
      <c r="B19" s="8">
        <v>458684.72999999992</v>
      </c>
    </row>
    <row r="20" spans="1:2" x14ac:dyDescent="0.25">
      <c r="A20" s="9" t="s">
        <v>2068</v>
      </c>
      <c r="B20" s="8">
        <v>430623.26999999996</v>
      </c>
    </row>
    <row r="21" spans="1:2" x14ac:dyDescent="0.25">
      <c r="A21" s="9" t="s">
        <v>2148</v>
      </c>
      <c r="B21" s="8">
        <v>383651.72999999992</v>
      </c>
    </row>
    <row r="22" spans="1:2" x14ac:dyDescent="0.25">
      <c r="A22" s="9" t="s">
        <v>2152</v>
      </c>
      <c r="B22" s="8">
        <v>258284.87999999995</v>
      </c>
    </row>
    <row r="23" spans="1:2" x14ac:dyDescent="0.25">
      <c r="A23" s="9" t="s">
        <v>2413</v>
      </c>
      <c r="B23" s="8">
        <v>196677.17999999996</v>
      </c>
    </row>
    <row r="24" spans="1:2" x14ac:dyDescent="0.25">
      <c r="A24" s="9" t="s">
        <v>2767</v>
      </c>
      <c r="B24" s="8">
        <v>192760.46999999991</v>
      </c>
    </row>
    <row r="25" spans="1:2" x14ac:dyDescent="0.25">
      <c r="A25" s="9" t="s">
        <v>2201</v>
      </c>
      <c r="B25" s="8">
        <v>174688.28999999998</v>
      </c>
    </row>
    <row r="26" spans="1:2" x14ac:dyDescent="0.25">
      <c r="A26" s="9" t="s">
        <v>2118</v>
      </c>
      <c r="B26" s="8">
        <v>167571.17999999996</v>
      </c>
    </row>
    <row r="27" spans="1:2" x14ac:dyDescent="0.25">
      <c r="A27" s="9" t="s">
        <v>2221</v>
      </c>
      <c r="B27" s="8">
        <v>164418.65999999997</v>
      </c>
    </row>
    <row r="28" spans="1:2" x14ac:dyDescent="0.25">
      <c r="A28" s="9" t="s">
        <v>3863</v>
      </c>
      <c r="B28" s="8">
        <v>3001446.6299999994</v>
      </c>
    </row>
    <row r="29" spans="1:2" x14ac:dyDescent="0.25">
      <c r="B29"/>
    </row>
    <row r="30" spans="1:2" x14ac:dyDescent="0.25">
      <c r="B30"/>
    </row>
    <row r="31" spans="1:2" x14ac:dyDescent="0.25">
      <c r="B31"/>
    </row>
    <row r="32" spans="1:2" x14ac:dyDescent="0.25">
      <c r="B32"/>
    </row>
    <row r="33" spans="1:2" x14ac:dyDescent="0.25">
      <c r="B33"/>
    </row>
    <row r="34" spans="1:2" x14ac:dyDescent="0.25">
      <c r="A34" s="7" t="s">
        <v>3856</v>
      </c>
      <c r="B34" s="8" t="s">
        <v>3847</v>
      </c>
    </row>
    <row r="35" spans="1:2" x14ac:dyDescent="0.25">
      <c r="A35" s="9" t="s">
        <v>3387</v>
      </c>
      <c r="B35" s="8">
        <v>944.37</v>
      </c>
    </row>
    <row r="36" spans="1:2" x14ac:dyDescent="0.25">
      <c r="A36" s="9" t="s">
        <v>3386</v>
      </c>
      <c r="B36" s="8">
        <v>944.37</v>
      </c>
    </row>
    <row r="37" spans="1:2" x14ac:dyDescent="0.25">
      <c r="A37" s="9" t="s">
        <v>2994</v>
      </c>
      <c r="B37" s="8">
        <v>1069.74</v>
      </c>
    </row>
    <row r="38" spans="1:2" x14ac:dyDescent="0.25">
      <c r="A38" s="9" t="s">
        <v>2995</v>
      </c>
      <c r="B38" s="8">
        <v>1069.74</v>
      </c>
    </row>
    <row r="39" spans="1:2" x14ac:dyDescent="0.25">
      <c r="A39" s="9" t="s">
        <v>3668</v>
      </c>
      <c r="B39" s="8">
        <v>1070.3699999999999</v>
      </c>
    </row>
    <row r="40" spans="1:2" x14ac:dyDescent="0.25">
      <c r="A40" s="9" t="s">
        <v>3669</v>
      </c>
      <c r="B40" s="8">
        <v>1070.3699999999999</v>
      </c>
    </row>
    <row r="41" spans="1:2" x14ac:dyDescent="0.25">
      <c r="A41" s="9" t="s">
        <v>3828</v>
      </c>
      <c r="B41" s="8">
        <v>1070.3699999999999</v>
      </c>
    </row>
    <row r="42" spans="1:2" x14ac:dyDescent="0.25">
      <c r="A42" s="9" t="s">
        <v>3840</v>
      </c>
      <c r="B42" s="8">
        <v>1290.8699999999999</v>
      </c>
    </row>
    <row r="43" spans="1:2" x14ac:dyDescent="0.25">
      <c r="A43" s="9" t="s">
        <v>3370</v>
      </c>
      <c r="B43" s="8">
        <v>1448.37</v>
      </c>
    </row>
    <row r="44" spans="1:2" x14ac:dyDescent="0.25">
      <c r="A44" s="9" t="s">
        <v>3371</v>
      </c>
      <c r="B44" s="8">
        <v>1448.37</v>
      </c>
    </row>
    <row r="45" spans="1:2" x14ac:dyDescent="0.25">
      <c r="A45" s="9" t="s">
        <v>3863</v>
      </c>
      <c r="B45" s="8">
        <v>11426.94</v>
      </c>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70" spans="1:2" x14ac:dyDescent="0.25">
      <c r="A370" s="7" t="s">
        <v>3856</v>
      </c>
      <c r="B370" s="8" t="s">
        <v>3847</v>
      </c>
    </row>
    <row r="371" spans="1:2" x14ac:dyDescent="0.25">
      <c r="A371" s="9" t="s">
        <v>3864</v>
      </c>
      <c r="B371" s="8">
        <v>1643867.8200000064</v>
      </c>
    </row>
    <row r="372" spans="1:2" x14ac:dyDescent="0.25">
      <c r="A372" s="9" t="s">
        <v>3865</v>
      </c>
      <c r="B372" s="8">
        <v>1821450.9600000128</v>
      </c>
    </row>
    <row r="373" spans="1:2" x14ac:dyDescent="0.25">
      <c r="A373" s="9" t="s">
        <v>3866</v>
      </c>
      <c r="B373" s="8">
        <v>1717407.0900000129</v>
      </c>
    </row>
    <row r="374" spans="1:2" x14ac:dyDescent="0.25">
      <c r="A374" s="9" t="s">
        <v>3867</v>
      </c>
      <c r="B374" s="8">
        <v>1422189.0900000064</v>
      </c>
    </row>
    <row r="375" spans="1:2" x14ac:dyDescent="0.25">
      <c r="A375" s="9" t="s">
        <v>3868</v>
      </c>
      <c r="B375" s="8">
        <v>1807757.2800000135</v>
      </c>
    </row>
    <row r="376" spans="1:2" x14ac:dyDescent="0.25">
      <c r="A376" s="9" t="s">
        <v>3869</v>
      </c>
      <c r="B376" s="8">
        <v>921299.39999999921</v>
      </c>
    </row>
    <row r="377" spans="1:2" x14ac:dyDescent="0.25">
      <c r="A377" s="9" t="s">
        <v>3870</v>
      </c>
      <c r="B377" s="8">
        <v>492211.43999999983</v>
      </c>
    </row>
    <row r="378" spans="1:2" x14ac:dyDescent="0.25">
      <c r="A378" s="9" t="s">
        <v>3863</v>
      </c>
      <c r="B378" s="8">
        <v>9826183.0800000504</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B7"/>
    </sheetView>
  </sheetViews>
  <sheetFormatPr defaultRowHeight="15" x14ac:dyDescent="0.25"/>
  <cols>
    <col min="1" max="1" width="15.7109375" bestFit="1" customWidth="1"/>
    <col min="2" max="2" width="15.5703125" bestFit="1" customWidth="1"/>
  </cols>
  <sheetData>
    <row r="3" spans="1:2" x14ac:dyDescent="0.25">
      <c r="A3" s="7" t="s">
        <v>3856</v>
      </c>
      <c r="B3" t="s">
        <v>3847</v>
      </c>
    </row>
    <row r="4" spans="1:2" x14ac:dyDescent="0.25">
      <c r="A4" s="9" t="s">
        <v>665</v>
      </c>
      <c r="B4" s="11">
        <v>3115227.7800000445</v>
      </c>
    </row>
    <row r="5" spans="1:2" x14ac:dyDescent="0.25">
      <c r="A5" s="9" t="s">
        <v>1300</v>
      </c>
      <c r="B5" s="11">
        <v>2963158.3800000413</v>
      </c>
    </row>
    <row r="6" spans="1:2" x14ac:dyDescent="0.25">
      <c r="A6" s="9" t="s">
        <v>1451</v>
      </c>
      <c r="B6" s="11">
        <v>2108138.7600000193</v>
      </c>
    </row>
    <row r="7" spans="1:2" x14ac:dyDescent="0.25">
      <c r="A7" s="9" t="s">
        <v>3863</v>
      </c>
      <c r="B7" s="11">
        <v>8186524.9200001042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M19" sqref="M19"/>
    </sheetView>
  </sheetViews>
  <sheetFormatPr defaultRowHeight="15" x14ac:dyDescent="0.25"/>
  <cols>
    <col min="1" max="1" width="13.140625" bestFit="1" customWidth="1"/>
    <col min="2" max="2" width="12.28515625" bestFit="1" customWidth="1"/>
    <col min="3" max="3" width="13.42578125" bestFit="1" customWidth="1"/>
  </cols>
  <sheetData>
    <row r="3" spans="1:3" x14ac:dyDescent="0.25">
      <c r="A3" s="7" t="s">
        <v>3856</v>
      </c>
      <c r="B3" t="s">
        <v>3848</v>
      </c>
      <c r="C3" t="s">
        <v>3871</v>
      </c>
    </row>
    <row r="4" spans="1:3" x14ac:dyDescent="0.25">
      <c r="A4" s="9" t="s">
        <v>3857</v>
      </c>
      <c r="B4" s="5">
        <v>123</v>
      </c>
      <c r="C4" s="5">
        <v>123</v>
      </c>
    </row>
    <row r="5" spans="1:3" x14ac:dyDescent="0.25">
      <c r="A5" s="9" t="s">
        <v>3858</v>
      </c>
      <c r="B5" s="5">
        <v>159</v>
      </c>
      <c r="C5" s="5">
        <v>159</v>
      </c>
    </row>
    <row r="6" spans="1:3" x14ac:dyDescent="0.25">
      <c r="A6" s="9" t="s">
        <v>3859</v>
      </c>
      <c r="B6" s="5">
        <v>318</v>
      </c>
      <c r="C6" s="5">
        <v>318</v>
      </c>
    </row>
    <row r="7" spans="1:3" x14ac:dyDescent="0.25">
      <c r="A7" s="9" t="s">
        <v>3860</v>
      </c>
      <c r="B7" s="5">
        <v>324</v>
      </c>
      <c r="C7" s="5">
        <v>324</v>
      </c>
    </row>
    <row r="8" spans="1:3" x14ac:dyDescent="0.25">
      <c r="A8" s="9" t="s">
        <v>3861</v>
      </c>
      <c r="B8" s="5">
        <v>276</v>
      </c>
      <c r="C8" s="5">
        <v>276</v>
      </c>
    </row>
    <row r="9" spans="1:3" x14ac:dyDescent="0.25">
      <c r="A9" s="9" t="s">
        <v>3862</v>
      </c>
      <c r="B9" s="5">
        <v>230</v>
      </c>
      <c r="C9" s="5">
        <v>230</v>
      </c>
    </row>
    <row r="10" spans="1:3" x14ac:dyDescent="0.25">
      <c r="A10" s="9" t="s">
        <v>3863</v>
      </c>
      <c r="B10" s="5">
        <v>1430</v>
      </c>
      <c r="C10" s="5">
        <v>1430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Manufacturer</vt:lpstr>
      <vt:lpstr>Location</vt:lpstr>
      <vt:lpstr>Sales</vt:lpstr>
      <vt:lpstr>Product</vt:lpstr>
      <vt:lpstr>Consolidated Data</vt:lpstr>
      <vt:lpstr>KPI</vt:lpstr>
      <vt:lpstr>Sales Trend</vt:lpstr>
      <vt:lpstr>Top 3 states</vt:lpstr>
      <vt:lpstr>Trend by Units</vt:lpstr>
      <vt:lpstr>contr.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Agbai Emmanuel O</cp:lastModifiedBy>
  <dcterms:created xsi:type="dcterms:W3CDTF">2019-11-01T19:14:20Z</dcterms:created>
  <dcterms:modified xsi:type="dcterms:W3CDTF">2022-06-17T16:27:55Z</dcterms:modified>
</cp:coreProperties>
</file>