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SDS\Documents\GitHub\Open-Banking-\"/>
    </mc:Choice>
  </mc:AlternateContent>
  <bookViews>
    <workbookView xWindow="0" yWindow="0" windowWidth="20490" windowHeight="7620"/>
  </bookViews>
  <sheets>
    <sheet name="Dependências-Agências" sheetId="1" r:id="rId1"/>
    <sheet name="Correspondentes" sheetId="2" r:id="rId2"/>
    <sheet name="CanaisAtendimentoEletrônico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6" i="1" l="1"/>
  <c r="A9" i="3" l="1"/>
  <c r="A8" i="3"/>
  <c r="A7" i="3"/>
  <c r="A6" i="3"/>
  <c r="A5" i="3"/>
  <c r="A4" i="3"/>
  <c r="A3" i="3"/>
  <c r="A2" i="3"/>
  <c r="A22" i="2"/>
  <c r="A21" i="2"/>
  <c r="A20" i="2"/>
  <c r="A19" i="2"/>
  <c r="A18" i="2"/>
  <c r="A17" i="2"/>
  <c r="A16" i="2"/>
  <c r="A15" i="2"/>
  <c r="A14" i="2"/>
  <c r="A13" i="2"/>
  <c r="A12" i="2"/>
  <c r="A11" i="2"/>
  <c r="A10" i="2"/>
  <c r="A9" i="2"/>
  <c r="A8" i="2"/>
  <c r="A7" i="2"/>
  <c r="A6" i="2"/>
  <c r="A5" i="2"/>
  <c r="A4" i="2"/>
  <c r="A3" i="2"/>
  <c r="A2" i="2"/>
  <c r="A28" i="1"/>
  <c r="A27" i="1"/>
  <c r="A25" i="1"/>
  <c r="A24" i="1"/>
  <c r="A23" i="1"/>
  <c r="A22" i="1"/>
  <c r="A21" i="1"/>
  <c r="A20" i="1"/>
  <c r="A19" i="1"/>
  <c r="A18" i="1"/>
  <c r="A17" i="1"/>
  <c r="A16" i="1"/>
  <c r="A15" i="1"/>
  <c r="A14" i="1"/>
  <c r="A13" i="1"/>
  <c r="A12" i="1"/>
  <c r="A11" i="1"/>
  <c r="A10" i="1"/>
  <c r="A9" i="1"/>
  <c r="A8" i="1"/>
  <c r="A7" i="1"/>
  <c r="A6" i="1"/>
  <c r="A5" i="1"/>
  <c r="A4" i="1"/>
  <c r="A3" i="1"/>
  <c r="A2" i="1"/>
  <c r="A10" i="3" l="1"/>
</calcChain>
</file>

<file path=xl/sharedStrings.xml><?xml version="1.0" encoding="utf-8"?>
<sst xmlns="http://schemas.openxmlformats.org/spreadsheetml/2006/main" count="395" uniqueCount="135">
  <si>
    <t>Xpath</t>
  </si>
  <si>
    <t>Nome</t>
  </si>
  <si>
    <t>Definição</t>
  </si>
  <si>
    <t>Tipo do Dado</t>
  </si>
  <si>
    <t>Tamanho</t>
  </si>
  <si>
    <t>Mandatoriedade</t>
  </si>
  <si>
    <t>Formato</t>
  </si>
  <si>
    <t>Domínio</t>
  </si>
  <si>
    <t>Mínimo de Ocorrências</t>
  </si>
  <si>
    <t>Máximo de Ocorrências</t>
  </si>
  <si>
    <t>Restrições</t>
  </si>
  <si>
    <t>Name</t>
  </si>
  <si>
    <t>StreetName</t>
  </si>
  <si>
    <t>BuildingNumber</t>
  </si>
  <si>
    <t>OpeningTime</t>
  </si>
  <si>
    <t>ClosingTime</t>
  </si>
  <si>
    <t>Opcional</t>
  </si>
  <si>
    <t>Mandatório</t>
  </si>
  <si>
    <t>Campo de texto livre para descrever mais sobre os serviços</t>
  </si>
  <si>
    <t>TradingName</t>
  </si>
  <si>
    <t>Texto</t>
  </si>
  <si>
    <t>\w*\W*</t>
  </si>
  <si>
    <t>[A-Z]{2}</t>
  </si>
  <si>
    <t>(\d{5})-(\d{3})</t>
  </si>
  <si>
    <t>([0-9]{4,5})-([0-9]{4})</t>
  </si>
  <si>
    <t>N</t>
  </si>
  <si>
    <t>N/A</t>
  </si>
  <si>
    <t>Número de DDD (Discagem Direta à Distância) do telefone da 
dependência - se houver. Ex. '19'</t>
  </si>
  <si>
    <t>Número de DDD (Discagem Direta à Distância) para  telefone de acesso ao Canal - se houver. Ex. '19'</t>
  </si>
  <si>
    <t>TownName</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</si>
  <si>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 núcleo, parque, passarela, pátio, praça, quadra, recanto, residencial, rodovia, rua, setor, sítio, travessa, trecho, trevo, vale, vereda, via, viaduto, viela, vila</t>
  </si>
  <si>
    <t>Os logradouros são identificados pelo nome oficial atribuído pelo município ao qual estão vinculados. Exemplo: Avenida Paulista, sendo “Avenida” o tipo e “Paulista” o nome do logradouro</t>
  </si>
  <si>
    <t>Bairro é uma comunidade ou região localizada em uma cidade ou município de acordo com as suas subdivisões geográficas. Exemplo: 'Paraíso'</t>
  </si>
  <si>
    <t>Código de Endereçamento Postal: Composto por um conjunto numérico de oito dígitos, o objetivo principal do CEP é orientar e acelerar o encaminhamento, o tratamento e a entrega de objetos postados nos Correios, por meio da sua atribuição a localidades, logradouros, unidades dos Correios, serviços, órgãos públicos, empresas e edifícios. Ex. '01311-000'</t>
  </si>
  <si>
    <t>(\d{2})\.(\d{3})\.(\d{3})</t>
  </si>
  <si>
    <t>Números de 0 a 9</t>
  </si>
  <si>
    <t>Número de 0 a 9 e o caracter ponto (.).</t>
  </si>
  <si>
    <t>(Domingo)|(Segunda-feira)|(Terça-feira)|(Quarta-feira)|(Quinta-feira)|(Sexta-feira)|(Sábado)</t>
  </si>
  <si>
    <t>Em formato texto, seguindo o domínio apresentado, devem ser colocados os dias da semana.</t>
  </si>
  <si>
    <t>PostCode</t>
  </si>
  <si>
    <t>Segunda-Feira
Terça-Feira
Quarta-Feira
Quinta-Feira
Sexta-Feira</t>
  </si>
  <si>
    <t>O número especifica o imóvel. Ocorrem, raras vezes, de o imóvel não ter número. Para os logradouros sem numeração recomenda-se a utilização da sigla 's/n'.</t>
  </si>
  <si>
    <t xml:space="preserve">Localidade: O nome da localidade corresponde à designação da cidade ou município no qual o endereço está localizado. Ex. 'São Paulo'
</t>
  </si>
  <si>
    <t xml:space="preserve">Localidade: O nome da localidade corresponde à designação
da cidade ou município no qual o endereço está localizado. Ex. 'São Paulo'
</t>
  </si>
  <si>
    <t>Número de telefone da dependência - se houver</t>
  </si>
  <si>
    <t>^(\d{2})\.(\d{3})\.(\d{3})$</t>
  </si>
  <si>
    <t>^\d{4}$</t>
  </si>
  <si>
    <t>^\d{2}$</t>
  </si>
  <si>
    <t>^(\d{5})-(\d{3})$</t>
  </si>
  <si>
    <t>^[A-Z]{2}$</t>
  </si>
  <si>
    <t>Dígito verificador do código da dependência</t>
  </si>
  <si>
    <t>Alguns logradouros ainda necessitam ser especificados por meio de complemento, conforme o exemplo a seguir: 'Loja B', 'Fundos', 'Casa 2', 'Lote C'</t>
  </si>
  <si>
    <t>O número verificador do CNPJ, composto por dois dígitos, é calculado em duas etapas utilizando o módulo de divisão 11, utilizando-se os 12 primeiros números do CNPJ - inscrição e filial</t>
  </si>
  <si>
    <t>GroupName</t>
  </si>
  <si>
    <t xml:space="preserve">Texto
</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</si>
  <si>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</si>
  <si>
    <t>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</si>
  <si>
    <t>1. Abertura de contas
2.Recebimentos, pagamentos e transferências eletrônicas
3.Recebimentos e pagamentos de qualquer natureza
4.Operações de crédito
5.Cartão de crédito
6.Operações de câmbio
7.Investimentos
8.Seguros</t>
  </si>
  <si>
    <t>Codes</t>
  </si>
  <si>
    <t>Nome do conglomerado ao qual pertence o agente bancário, por exemplo: 
"Companhia Brasileira de Distribuição"
"Empresa Brasileira de Correios e Telegrafos - ECT"
'Grupo Pão de Açúcar'</t>
  </si>
  <si>
    <t xml:space="preserve">Serviços prestados pela dependência consultada:
1. Abertura de contas
2.Recebimentos, pagamentos e transferências eletrônicas
3.Recebimentos e pagamentos de qualquer natureza
4.Operações de crédito
5.Cartão de crédito
6.Operações de câmbio
7.Investimentos
8.Seguros
</t>
  </si>
  <si>
    <t xml:space="preserve">Filial do CNPJ da instituição responsável pela dependência - corresponde aos quatro seguintes números de ordem das filiais da empresa. Normalmente a empresa matriz tem este campo preenchido com '0001' </t>
  </si>
  <si>
    <t>CNPJCheckNumber</t>
  </si>
  <si>
    <t>Raiz do CNPJ da instituição responsável pela dependência - o CNPJ corresponde ao número de inscrição no Cadastro de Pessoa Jurídica. Os oito primeiros números à esquerda (XX. XXX. XXX) formam a "raiz" ou base, que identifica a empresa de forma única. Ex. '50.685.362'</t>
  </si>
  <si>
    <r>
      <t>Tipo da dependência, segundo a regulamentação do Bacen, 
na Resolução Nº 4072, de 26 de abril de 2012:
1 -</t>
    </r>
    <r>
      <rPr>
        <b/>
        <sz val="11"/>
        <rFont val="Calibri"/>
        <family val="2"/>
        <scheme val="minor"/>
      </rPr>
      <t xml:space="preserve"> Agência</t>
    </r>
    <r>
      <rPr>
        <sz val="11"/>
        <rFont val="Calibri"/>
        <family val="2"/>
        <scheme val="minor"/>
      </rPr>
      <t xml:space="preserve"> é a dependência destinada ao atendimento aos clientes e ao público em geral no exercício de atividades da instituição, não podendo ser móvel ou transitória;
  Dependência de instituições financeiras e demais instituições, autorizadas a funcionar pelo Banco Central do Brasil, destinada à prática das atividades para as quais a instituição esteja regularmente habilitada.
2 - </t>
    </r>
    <r>
      <rPr>
        <b/>
        <sz val="11"/>
        <rFont val="Calibri"/>
        <family val="2"/>
        <scheme val="minor"/>
      </rPr>
      <t>Posto de Atendimento</t>
    </r>
    <r>
      <rPr>
        <sz val="11"/>
        <rFont val="Calibri"/>
        <family val="2"/>
        <scheme val="minor"/>
      </rPr>
      <t xml:space="preserve"> é a dependência subordinada a agência  ou à sede da instituição financeira, destinada ao atendimento ao público no exercício de uma ou mais de suas atividades, podendo ser fixo ou móvel. Segundo Art.15. Os Postos de Atendimento Bancário (PAB), Postos Avançados de Atendimento (PAA), Postos de Atendimento Transitórios (PAT), Postos de Compra de Ouro (PCO), Postos de Atendimento Cooperativo (PAC), Postos de Atendimento de Microcrédito (PAM), Postos Bancários de Arrecadação e Pagamento (PAP) e os Postos de Câmbio atualmente em funcionamento serão considerados PA.
3 - </t>
    </r>
    <r>
      <rPr>
        <b/>
        <sz val="11"/>
        <rFont val="Calibri"/>
        <family val="2"/>
        <scheme val="minor"/>
      </rPr>
      <t>Posto de Atendimento Eletrônico</t>
    </r>
    <r>
      <rPr>
        <sz val="11"/>
        <rFont val="Calibri"/>
        <family val="2"/>
        <scheme val="minor"/>
      </rPr>
      <t xml:space="preserve"> é a dependência constituída por um ou mais terminais de autoatendimento, subordinada a agência ou à sede da instituição, destinada à prestação de serviços por meio eletrônico, podendo ser fixo ou móvel, permanente ou transitório</t>
    </r>
  </si>
  <si>
    <t>Números de 0 a 9 e o caracter ponto (.).</t>
  </si>
  <si>
    <t xml:space="preserve">Código identificador da dependência. Ex. '3006','3035', '1382', '2516', '2856'. </t>
  </si>
  <si>
    <t>Para qualquer tipo de dependência informada deverá ser sempre preenchido com a identificação da Agência</t>
  </si>
  <si>
    <t>Number</t>
  </si>
  <si>
    <t>Em campo texto devem ser registradas todas as Exceções para o não atendimento.  Ex. 'Exceto feriados municipais, nacionais e estaduais'.</t>
  </si>
  <si>
    <t>Horário padrão de início de atendimento da Dependência.
O horário deve estar no formato UTC (10:00:00+0000).</t>
  </si>
  <si>
    <t>Horário padrão de encerramento de atendimento da Dependência.
O horário deve estar no formato UTC (16:00:00+0000).</t>
  </si>
  <si>
    <t>CorporationName</t>
  </si>
  <si>
    <t>Raiz do CNPJ do Correspondente - o CNPJ corresponde ao número de inscrição no Cadastro de Pessoa Jurídica. Os oito primeiros números à esquerda (XX. XXX. XXX) formam a "raiz" ou base, que identifica a empresa de forma única. Ex. '20.334.987'</t>
  </si>
  <si>
    <t xml:space="preserve">Filial do CNPJ do Correspondente - corresponde aos quatro seguintes números de ordem das filiais da empresa. Normalmente a empresa matriz tem este campo preenchido com '0002' </t>
  </si>
  <si>
    <t>Raiz do CNPJ do Contrante - o CNPJ corresponde ao número de inscrição no Cadastro de Pessoa Jurídica. Os oito primeiros números à esquerda (XX. XXX. XXX) formam a "raiz" ou base, que identifica a empresa de forma única. Ex. 14.684.579'</t>
  </si>
  <si>
    <t>Filial do CNPJ do Contratante responsável pelo correspondente - corresponde aos quatro seguintes números de ordem das filiais da empresa. Normalmente a empresa matriz tem este campo preenchido com '0001'</t>
  </si>
  <si>
    <t>Enumeração de serviços prestados pelo Correspondente consultado:
1 'Recepção e encaminhamento de propostas de abertura de contas'
2 'Realização de recebimentos, pagamentos e transferências eletrônicas'
3 'Recebimentos e pagamentos de qualquer natureza'
4 'Execução ativa e passiva de ordens de pagamento'
5 'Recepção e encaminhamento de propostas de operações de crédito e de arrendamento mercantil'
6 'Recebimento e pagamentos relacionados a letras de câmbio de aceite da instituição'
7 'Recepção e encaminhamento de propostas de fornecimento de cartões de crédito'
8 'Realização de operações de câmbio'</t>
  </si>
  <si>
    <t>1 - Agência
2 - Posto de Atendimento
3 - Posto de Atendimento Eletrônico</t>
  </si>
  <si>
    <t>Preenchimento com horário universal (em UTC)</t>
  </si>
  <si>
    <t>^([0|1|2]{1})([0-9]{1}):([0|1|2|3|4|5]{1})([0-9]{1}):([0|1|2|3|4|5]{1})([0-9]{1})\+([0-9]{4})$</t>
  </si>
  <si>
    <t>1 'Recepção e encaminhamento de propostas de abertura de contas'
2 'Realização de recebimentos, pagamentos e transferências eletrônicas'
3 'Recebimentos e pagamentos de qualquer natureza'
4 'Execução ativa e passiva de ordens de pagamento'
5 'Recepção e encaminhamento de propostas de operações de crédito e de arrendamento mercantil'
6 'Recebimento e pagamentos relacionados a letras de câmbio de aceite da instituição'
7 'Recepção e encaminhamento de propostas de fornecimento de cartões de crédito'
8 'Realização de operações de câmbio'</t>
  </si>
  <si>
    <t>Description</t>
  </si>
  <si>
    <t>Número de DDI (Discagem Direta Internacional) para  telefone de acesso ao Canal - se houver. Ex. '55'</t>
  </si>
  <si>
    <t>Endereço eletrônico de acesso ao canal. URLs são limitadas a 2048 caracteres mas, para o contexto do Sistema Financeiro aberto, será adotado a metade deste tamanho. Ex. 'https://example.com/mobile-banking'</t>
  </si>
  <si>
    <t>Enumeração de serviços disponíveis no Canal de 
Atendimento Eletrônico consultado:
1 'Abertura de contas'
2 'Recebimentos, pagamentos e transferências eletrônicas'
3 'Recebimentos e pagamentos de qualquer natureza
Operações de crédito'
4 'Cartão de crédito'
5 'Operações de câmbio'
6 'Investimentos'
7 'Seguros'</t>
  </si>
  <si>
    <t>Se houver um número de telefone obrigatoriamente devemos ter seu tipo identificado</t>
  </si>
  <si>
    <t>Se houver um número de telefone obrigatoriamente devemos ter um DDD</t>
  </si>
  <si>
    <t>1. 'Fixo'
2. 'Móvel"</t>
  </si>
  <si>
    <t>1 'Abertura de contas'
2 'Recebimentos, pagamentos e transferências eletrônicas'
3 'Recebimentos e pagamentos de qualquer natureza
Operações de crédito'
4 'Cartão de crédito'
5 'Operações de câmbio'
6 'Investimentos'
7 'Seguros'</t>
  </si>
  <si>
    <t>A sigla da unidade da federação identifica o estado
no qual o endereço está localizado. Ex. 'SP'</t>
  </si>
  <si>
    <t>A sigla da unidade da federação identifica o estado no qual o endereço está localizado. Ex. 'SP'. Deve-se considerar apenas as siglas para os estados brasileiros.</t>
  </si>
  <si>
    <t>Tipo de canal de atendimento:
1 'Internet banking'
2 'Mobile banking' 
3 'Central telefônica banking'
4 'SAC'
5 'Ouvidoria'
6 'Chat'</t>
  </si>
  <si>
    <t>1 'Internet banking'
2 'Mobile banking' 
3 'Central telefônica banking'
4 'SAC'
5 'Ouvidoria'
6 'Chat'</t>
  </si>
  <si>
    <t>^\d{1,2}$</t>
  </si>
  <si>
    <t>^\d{1}$</t>
  </si>
  <si>
    <t>^([0-9]{1})$</t>
  </si>
  <si>
    <t>Mensagem complementar necessária para o agrupamento da identificação do telefone. Exemplos relativos ao prenchimento do agrupmento telefone: 
DDI '55'; DDD '11', '40044828, 'Para clientes no exterior'
DDI ' ', DDD ' ', 40044828', "Para regiões metropolitanas'
DDI ' ', DDD ' ', 40044828', "Para demais localidades'</t>
  </si>
  <si>
    <t xml:space="preserve">Nome do conglomerado proprietário da dependência (titular). Ex. 'Organização A' </t>
  </si>
  <si>
    <r>
      <t>Nome da Instituição</t>
    </r>
    <r>
      <rPr>
        <sz val="11"/>
        <color theme="1"/>
        <rFont val="Calibri"/>
        <family val="2"/>
        <scheme val="minor"/>
      </rPr>
      <t>, pertencente à organização, r</t>
    </r>
    <r>
      <rPr>
        <sz val="11"/>
        <rFont val="Calibri"/>
        <family val="2"/>
        <scheme val="minor"/>
      </rPr>
      <t>esponsável pela Dependência. Ex. 'Empresa da Organização A'</t>
    </r>
  </si>
  <si>
    <r>
      <t xml:space="preserve">2 dígitos de verificação do CNPJ da instituição responsável pela dependência, corresponde aos dois últimos números. Ex. '35' 
A composição do CNPJ completo pode ser assim representada, conforme ex. </t>
    </r>
    <r>
      <rPr>
        <sz val="11"/>
        <color theme="1"/>
        <rFont val="Calibri"/>
        <family val="2"/>
        <scheme val="minor"/>
      </rPr>
      <t>'50.685.362/</t>
    </r>
    <r>
      <rPr>
        <sz val="11"/>
        <rFont val="Calibri"/>
        <family val="2"/>
        <scheme val="minor"/>
      </rPr>
      <t>0001</t>
    </r>
    <r>
      <rPr>
        <sz val="11"/>
        <color theme="1"/>
        <rFont val="Calibri"/>
        <family val="2"/>
        <scheme val="minor"/>
      </rPr>
      <t>-35'</t>
    </r>
  </si>
  <si>
    <t>Número</t>
  </si>
  <si>
    <t xml:space="preserve">Nome da dependência, exemplos: 
         3006, 'SP Ponte Morumbi'
         3035, 'Uberaba São Benedito'
         1382, 'ALPHAVILLE-BARUERI'
         2516, 'PRIME-ALPHAVILLE'
         2856, 'CID.DE DEUS-U.OSASCO'
   </t>
  </si>
  <si>
    <t>Nome do conglomerado responsável pela contrataçao do Correspondente. Ex. 'Organização A</t>
  </si>
  <si>
    <t>Nome do contratante do serviço do correspondente. Ex. 'Empresa Contratante'</t>
  </si>
  <si>
    <t>2 dígitos verificação do CNPJ do Contratante responsável pelo correspondente, corresponde aos dois últimos números. Ex. '63'.  A composição do CNPJ completo pode ser assim representada, conforme ex. '14.684.5790001-35'</t>
  </si>
  <si>
    <t>Nome do Correspondente Bancário. Segundo Glossário do
Bacen: Correspondentes no pais são Empresas, integrantes ou não do Sistema Financeiro Nacional, contratadas por instituições financeiras e demais instituições autorizadas a funcionar pelo Banco Central do Brasil para a prestação de serviços de atendimento aos clientes e usuários dessas instituições. Os correspondentes mais conhecidos são as lotéricas e o banco postal. Ex. 'Empresa Correspondente S.A.'</t>
  </si>
  <si>
    <t>Nome fantasia do Correspondente. Ex. 'Correspondente Minuto'</t>
  </si>
  <si>
    <t>2 dígitos verificação do CNPJ do correspondente, corresponde aos dois últimos números.  Ex. '85'. A composição do CNPJ completo pode ser assim representada, conforme ex. '20.334.987/0002-85'</t>
  </si>
  <si>
    <t>Nome do conglomerado que disponibiliza os Canais de Atendimento Eletrônico (titular). Ex.  'Organização A'</t>
  </si>
  <si>
    <t>Números de 0 a 9.
O Tipo de Canal determina o Tipo de Acesso a ele relacionado: 
1. URL para acesso ao internet banking,
2. URL para aquisição do app , 
3. telefone/URL da central, 
4. telefone/URL do SAC, 
5. telefone/URL da ouvidoria, 
6. telefone/URL para chat</t>
  </si>
  <si>
    <t>CNPJMainNumber</t>
  </si>
  <si>
    <t>CNPJSubsidiaryNumber</t>
  </si>
  <si>
    <t>TypeNumber</t>
  </si>
  <si>
    <t>IdentificationCode</t>
  </si>
  <si>
    <t>CheckDigitNumber</t>
  </si>
  <si>
    <t>StreetTypeName</t>
  </si>
  <si>
    <t>AdditionalInfoText</t>
  </si>
  <si>
    <t>DistrictName</t>
  </si>
  <si>
    <t>CountrySubDivisionCode</t>
  </si>
  <si>
    <t>WeekdayName</t>
  </si>
  <si>
    <t>ExceptionAvailAbilityText</t>
  </si>
  <si>
    <t>TypeCode</t>
  </si>
  <si>
    <t>Identificação do Tipo de telefone da dependência. Ex. 1.Fixo, 2.Móvel</t>
  </si>
  <si>
    <t>DDDCode</t>
  </si>
  <si>
    <t>DetailText</t>
  </si>
  <si>
    <t>DDICode</t>
  </si>
  <si>
    <t xml:space="preserve">Número de telefone de acesso ao canal. Ex:' 4004-4828', '99878-5342', '0800-778-7788' 
</t>
  </si>
  <si>
    <t>^(([0-9]{4,5})-([0-9]{4}))|(([0-9]{4})-([0-9]{3})-([0-9]{4}))$</t>
  </si>
  <si>
    <t>URLName</t>
  </si>
  <si>
    <t>Indica se a dependência tem acesso restrito a clientes, por exemplo, uma agência dentro de uma empresa que só atenda aos clientes daquela empresa, ou acesso irrestrito, atendendo o público em geral.</t>
  </si>
  <si>
    <t>^\[0-1]{1}$</t>
  </si>
  <si>
    <t>0. Acesso Irrestrito
1. Acesso restrito</t>
  </si>
  <si>
    <t>Booleano</t>
  </si>
  <si>
    <t>PublicAccessFlag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</si>
</sst>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0"/>
      <name val="Calibri"/>
      <family val="2"/>
      <scheme val="minor"/>
    </font>
    <font>
      <sz val="11"/>
      <name val="Calibri"/>
      <family val="2"/>
      <scheme val="minor"/>
    </font>
    <font>
      <sz val="11"/>
      <color rgb="FF7030A0"/>
      <name val="Calibri"/>
      <family val="2"/>
      <scheme val="minor"/>
    </font>
    <font>
      <b/>
      <sz val="11"/>
      <name val="Calibri"/>
      <family val="2"/>
      <scheme val="minor"/>
    </font>
    <font>
      <b/>
      <sz val="11"/>
      <color theme="5" tint="-0.249977111117893"/>
      <name val="Calibri"/>
      <family val="2"/>
      <scheme val="minor"/>
    </font>
    <font>
      <sz val="10"/>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1">
    <xf numFmtId="0" fontId="0" fillId="0" borderId="0" xfId="0"/>
    <xf numFmtId="0" fontId="2" fillId="0" borderId="0" xfId="0" applyFont="1" applyBorder="1"/>
    <xf numFmtId="0" fontId="2" fillId="0" borderId="0" xfId="0" applyFont="1" applyBorder="1" applyAlignment="1">
      <alignment horizontal="right"/>
    </xf>
    <xf numFmtId="0" fontId="0" fillId="0" borderId="0" xfId="0"/>
    <xf numFmtId="0" fontId="1" fillId="0" borderId="1" xfId="0" applyFont="1" applyBorder="1" applyAlignment="1">
      <alignment horizontal="left" vertical="center"/>
    </xf>
    <xf numFmtId="0" fontId="0" fillId="0" borderId="0" xfId="0" applyAlignment="1"/>
    <xf numFmtId="0" fontId="2" fillId="0" borderId="0" xfId="0" applyFont="1"/>
    <xf numFmtId="0" fontId="0" fillId="0" borderId="0" xfId="0" applyAlignment="1">
      <alignment wrapText="1"/>
    </xf>
    <xf numFmtId="0" fontId="1" fillId="0" borderId="1" xfId="0" applyFont="1" applyBorder="1" applyAlignment="1">
      <alignment horizontal="right" vertical="center"/>
    </xf>
    <xf numFmtId="0" fontId="0" fillId="0" borderId="0" xfId="0" applyAlignment="1">
      <alignment horizontal="right"/>
    </xf>
    <xf numFmtId="0" fontId="1" fillId="0" borderId="1" xfId="0" applyFont="1" applyBorder="1" applyAlignment="1">
      <alignment horizontal="left" vertical="center" wrapText="1"/>
    </xf>
    <xf numFmtId="0" fontId="0" fillId="0" borderId="0" xfId="0" applyAlignment="1">
      <alignment vertical="top"/>
    </xf>
    <xf numFmtId="0" fontId="0" fillId="0" borderId="0" xfId="0" applyAlignment="1">
      <alignment horizontal="right" vertical="top"/>
    </xf>
    <xf numFmtId="0" fontId="0" fillId="0" borderId="0" xfId="0" applyAlignment="1">
      <alignment vertical="top" wrapText="1"/>
    </xf>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left" vertical="top"/>
    </xf>
    <xf numFmtId="0" fontId="2" fillId="0" borderId="0" xfId="0" applyFont="1" applyAlignment="1">
      <alignment horizontal="center" vertical="center"/>
    </xf>
    <xf numFmtId="0" fontId="3" fillId="0" borderId="0" xfId="0" applyFont="1" applyAlignment="1">
      <alignment vertical="top"/>
    </xf>
    <xf numFmtId="0" fontId="3" fillId="0" borderId="0" xfId="0" applyFont="1"/>
    <xf numFmtId="0" fontId="2" fillId="0" borderId="0" xfId="0" applyFont="1" applyAlignment="1">
      <alignment horizontal="left" vertical="top" wrapText="1"/>
    </xf>
    <xf numFmtId="0" fontId="2" fillId="0" borderId="0" xfId="0" applyFont="1" applyAlignment="1">
      <alignment horizontal="right" vertical="top"/>
    </xf>
    <xf numFmtId="0" fontId="2" fillId="0" borderId="0" xfId="0" applyFont="1" applyAlignment="1"/>
    <xf numFmtId="0" fontId="2" fillId="0" borderId="0" xfId="0" applyFont="1" applyAlignment="1">
      <alignment horizontal="right"/>
    </xf>
    <xf numFmtId="0" fontId="1" fillId="0" borderId="1" xfId="0" applyFont="1" applyBorder="1" applyAlignment="1">
      <alignment vertical="center"/>
    </xf>
    <xf numFmtId="0" fontId="4" fillId="0" borderId="0" xfId="0" applyFont="1" applyAlignment="1"/>
    <xf numFmtId="0" fontId="2" fillId="0" borderId="0" xfId="0" applyFont="1" applyFill="1" applyAlignment="1">
      <alignment vertical="top"/>
    </xf>
    <xf numFmtId="0" fontId="0" fillId="0" borderId="0" xfId="0" applyAlignment="1">
      <alignment horizontal="right" vertical="center"/>
    </xf>
    <xf numFmtId="0" fontId="4" fillId="0" borderId="0" xfId="0" applyFont="1" applyBorder="1" applyAlignment="1">
      <alignment horizontal="left" vertical="top"/>
    </xf>
    <xf numFmtId="0" fontId="2" fillId="0" borderId="0" xfId="0" applyFont="1" applyAlignment="1">
      <alignment vertical="center"/>
    </xf>
    <xf numFmtId="0" fontId="2" fillId="0" borderId="0" xfId="0" applyFont="1" applyAlignment="1">
      <alignment horizontal="left" vertical="center"/>
    </xf>
    <xf numFmtId="0" fontId="2" fillId="0" borderId="0" xfId="0" quotePrefix="1" applyFont="1" applyAlignment="1">
      <alignment vertical="center"/>
    </xf>
    <xf numFmtId="0" fontId="2" fillId="0" borderId="0" xfId="0" applyFont="1" applyAlignment="1">
      <alignment vertical="center" wrapText="1"/>
    </xf>
    <xf numFmtId="0" fontId="2" fillId="0" borderId="0" xfId="0" applyFont="1" applyAlignment="1">
      <alignment horizontal="center" vertical="top"/>
    </xf>
    <xf numFmtId="0" fontId="2" fillId="0" borderId="0" xfId="0" applyFont="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horizontal="right" vertical="center"/>
    </xf>
    <xf numFmtId="0" fontId="1" fillId="0" borderId="0" xfId="0" applyFont="1" applyBorder="1" applyAlignment="1">
      <alignment horizontal="left" vertical="center" wrapText="1"/>
    </xf>
    <xf numFmtId="0" fontId="1" fillId="0" borderId="0" xfId="0" applyFont="1" applyFill="1" applyBorder="1" applyAlignment="1">
      <alignment horizontal="left" vertical="center"/>
    </xf>
    <xf numFmtId="0" fontId="2" fillId="0" borderId="0" xfId="0" applyFont="1" applyBorder="1" applyAlignment="1">
      <alignment horizontal="left" vertical="top"/>
    </xf>
    <xf numFmtId="0" fontId="2" fillId="0" borderId="0" xfId="0" applyFont="1" applyBorder="1" applyAlignment="1">
      <alignment horizontal="left" vertical="top" wrapText="1"/>
    </xf>
    <xf numFmtId="0" fontId="2" fillId="0" borderId="0" xfId="0" applyFont="1" applyBorder="1" applyAlignment="1">
      <alignment horizontal="center" vertical="center"/>
    </xf>
    <xf numFmtId="0" fontId="2" fillId="0" borderId="0" xfId="0" applyFont="1" applyBorder="1" applyAlignment="1">
      <alignment vertical="top" wrapText="1"/>
    </xf>
    <xf numFmtId="0" fontId="2" fillId="0" borderId="0" xfId="0" applyFont="1" applyBorder="1" applyAlignment="1">
      <alignment vertical="top"/>
    </xf>
    <xf numFmtId="0" fontId="5" fillId="0" borderId="0" xfId="0" applyFont="1" applyBorder="1" applyAlignment="1">
      <alignment wrapText="1"/>
    </xf>
    <xf numFmtId="0" fontId="2" fillId="0" borderId="0" xfId="0" applyFont="1" applyFill="1" applyBorder="1" applyAlignment="1">
      <alignment horizontal="left" vertical="top"/>
    </xf>
    <xf numFmtId="0" fontId="2" fillId="0" borderId="0" xfId="0" applyFont="1" applyBorder="1" applyAlignment="1">
      <alignment wrapText="1"/>
    </xf>
    <xf numFmtId="0" fontId="0" fillId="0" borderId="0" xfId="0" applyFont="1" applyBorder="1" applyAlignment="1">
      <alignment horizontal="left" vertical="top"/>
    </xf>
    <xf numFmtId="0" fontId="2" fillId="0" borderId="0" xfId="0" quotePrefix="1" applyFont="1" applyBorder="1" applyAlignment="1">
      <alignment horizontal="left" vertical="top" wrapText="1"/>
    </xf>
    <xf numFmtId="0" fontId="2" fillId="0" borderId="0" xfId="0" applyFont="1" applyBorder="1" applyAlignment="1">
      <alignment horizontal="center" vertical="top"/>
    </xf>
    <xf numFmtId="0" fontId="0" fillId="0" borderId="0" xfId="0" applyFont="1" applyBorder="1" applyAlignment="1">
      <alignment horizontal="left" vertical="top" wrapText="1"/>
    </xf>
    <xf numFmtId="0" fontId="0" fillId="0" borderId="0" xfId="0" applyFont="1" applyAlignment="1">
      <alignment vertical="center"/>
    </xf>
    <xf numFmtId="0" fontId="0" fillId="0" borderId="0" xfId="0" applyFont="1" applyAlignment="1">
      <alignment horizontal="center" vertical="center"/>
    </xf>
    <xf numFmtId="0" fontId="0" fillId="0" borderId="0" xfId="0" quotePrefix="1" applyFont="1" applyBorder="1" applyAlignment="1">
      <alignment horizontal="left" vertical="top" wrapText="1"/>
    </xf>
    <xf numFmtId="0" fontId="6" fillId="0" borderId="0" xfId="0" applyFont="1" applyBorder="1" applyAlignment="1">
      <alignment horizontal="left" vertical="center"/>
    </xf>
    <xf numFmtId="0" fontId="0" fillId="0" borderId="0" xfId="0" applyFont="1" applyAlignment="1">
      <alignment vertical="top"/>
    </xf>
    <xf numFmtId="0" fontId="0" fillId="0" borderId="0" xfId="0" applyFont="1" applyBorder="1" applyAlignment="1">
      <alignment horizontal="center" vertical="top"/>
    </xf>
    <xf numFmtId="0" fontId="2" fillId="0" borderId="0" xfId="0" applyFont="1" applyBorder="1" applyAlignment="1">
      <alignment horizontal="center" vertical="top" wrapText="1"/>
    </xf>
    <xf numFmtId="0" fontId="2" fillId="2" borderId="0" xfId="0" applyFont="1" applyFill="1" applyBorder="1" applyAlignment="1">
      <alignment vertical="top"/>
    </xf>
    <xf numFmtId="0" fontId="2" fillId="2" borderId="0" xfId="0" applyFont="1" applyFill="1" applyAlignment="1">
      <alignment horizontal="left" vertical="top" wrapText="1"/>
    </xf>
    <xf numFmtId="0" fontId="2" fillId="0" borderId="0" xfId="0" quotePrefix="1"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abSelected="1" zoomScale="90" zoomScaleNormal="9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97.42578125" style="1" bestFit="1" customWidth="1"/>
    <col min="2" max="2" width="23.42578125" style="1" customWidth="1"/>
    <col min="3" max="3" width="71.85546875" style="46" customWidth="1"/>
    <col min="4" max="4" width="11.28515625" style="1" bestFit="1" customWidth="1"/>
    <col min="5" max="5" width="8.140625" style="1" bestFit="1" customWidth="1"/>
    <col min="6" max="6" width="14.140625" style="1" bestFit="1" customWidth="1"/>
    <col min="7" max="7" width="21.42578125" style="1" customWidth="1"/>
    <col min="8" max="8" width="52" style="1" customWidth="1"/>
    <col min="9" max="9" width="19.28515625" style="1" bestFit="1" customWidth="1"/>
    <col min="10" max="10" width="19.5703125" style="2" bestFit="1" customWidth="1"/>
    <col min="11" max="11" width="46.85546875" style="46" customWidth="1"/>
    <col min="12" max="16384" width="9.140625" style="1"/>
  </cols>
  <sheetData>
    <row r="1" spans="1:12" x14ac:dyDescent="0.25">
      <c r="A1" s="35" t="s">
        <v>0</v>
      </c>
      <c r="B1" s="35" t="s">
        <v>1</v>
      </c>
      <c r="C1" s="37" t="s">
        <v>2</v>
      </c>
      <c r="D1" s="54" t="s">
        <v>3</v>
      </c>
      <c r="E1" s="54" t="s">
        <v>4</v>
      </c>
      <c r="F1" s="54" t="s">
        <v>5</v>
      </c>
      <c r="G1" s="54" t="s">
        <v>6</v>
      </c>
      <c r="H1" s="54" t="s">
        <v>7</v>
      </c>
      <c r="I1" s="35" t="s">
        <v>8</v>
      </c>
      <c r="J1" s="36" t="s">
        <v>9</v>
      </c>
      <c r="K1" s="37" t="s">
        <v>10</v>
      </c>
      <c r="L1" s="38"/>
    </row>
    <row r="2" spans="1:12" ht="17.25" customHeight="1" x14ac:dyDescent="0.25">
      <c r="A2" s="39" t="str">
        <f>CONCATENATE("openBankingBrazil/&lt;Organisation&gt;/",B2)</f>
        <v>openBankingBrazil/&lt;Organisation&gt;/Name</v>
      </c>
      <c r="B2" s="39" t="s">
        <v>11</v>
      </c>
      <c r="C2" s="40" t="s">
        <v>98</v>
      </c>
      <c r="D2" s="47" t="s">
        <v>20</v>
      </c>
      <c r="E2" s="56">
        <v>30</v>
      </c>
      <c r="F2" s="47" t="s">
        <v>17</v>
      </c>
      <c r="G2" s="47" t="s">
        <v>21</v>
      </c>
      <c r="H2" s="47"/>
      <c r="I2" s="41">
        <v>1</v>
      </c>
      <c r="J2" s="41">
        <v>1</v>
      </c>
      <c r="K2" s="42" t="s">
        <v>26</v>
      </c>
      <c r="L2" s="43"/>
    </row>
    <row r="3" spans="1:12" ht="30" x14ac:dyDescent="0.25">
      <c r="A3" s="39" t="str">
        <f>CONCATENATE("openBankingBrazil/&lt;Organisation&gt;/Companies/",B3)</f>
        <v>openBankingBrazil/&lt;Organisation&gt;/Companies/Name</v>
      </c>
      <c r="B3" s="39" t="s">
        <v>11</v>
      </c>
      <c r="C3" s="40" t="s">
        <v>99</v>
      </c>
      <c r="D3" s="47" t="s">
        <v>20</v>
      </c>
      <c r="E3" s="56">
        <v>30</v>
      </c>
      <c r="F3" s="47" t="s">
        <v>17</v>
      </c>
      <c r="G3" s="47" t="s">
        <v>21</v>
      </c>
      <c r="H3" s="47"/>
      <c r="I3" s="41">
        <v>1</v>
      </c>
      <c r="J3" s="41">
        <v>1</v>
      </c>
      <c r="K3" s="42" t="s">
        <v>26</v>
      </c>
      <c r="L3" s="43"/>
    </row>
    <row r="4" spans="1:12" ht="60" x14ac:dyDescent="0.25">
      <c r="A4" s="39" t="str">
        <f>CONCATENATE("openBankingBrazil/&lt;Organisation&gt;/Companies/",B4)</f>
        <v>openBankingBrazil/&lt;Organisation&gt;/Companies/CNPJMainNumber</v>
      </c>
      <c r="B4" s="39" t="s">
        <v>111</v>
      </c>
      <c r="C4" s="42" t="s">
        <v>63</v>
      </c>
      <c r="D4" s="47" t="s">
        <v>20</v>
      </c>
      <c r="E4" s="56">
        <v>10</v>
      </c>
      <c r="F4" s="47" t="s">
        <v>17</v>
      </c>
      <c r="G4" s="47" t="s">
        <v>34</v>
      </c>
      <c r="H4" s="50" t="s">
        <v>65</v>
      </c>
      <c r="I4" s="41">
        <v>1</v>
      </c>
      <c r="J4" s="41">
        <v>1</v>
      </c>
      <c r="K4" s="40" t="s">
        <v>26</v>
      </c>
      <c r="L4" s="43"/>
    </row>
    <row r="5" spans="1:12" ht="45" x14ac:dyDescent="0.25">
      <c r="A5" s="39" t="str">
        <f>CONCATENATE("openBankingBrazil/&lt;Organisation&gt;/Companies/",B5)</f>
        <v>openBankingBrazil/&lt;Organisation&gt;/Companies/CNPJSubsidiaryNumber</v>
      </c>
      <c r="B5" s="39" t="s">
        <v>112</v>
      </c>
      <c r="C5" s="42" t="s">
        <v>61</v>
      </c>
      <c r="D5" s="47" t="s">
        <v>20</v>
      </c>
      <c r="E5" s="56">
        <v>4</v>
      </c>
      <c r="F5" s="47" t="s">
        <v>17</v>
      </c>
      <c r="G5" s="47" t="s">
        <v>46</v>
      </c>
      <c r="H5" s="47" t="s">
        <v>35</v>
      </c>
      <c r="I5" s="41">
        <v>1</v>
      </c>
      <c r="J5" s="41">
        <v>1</v>
      </c>
      <c r="K5" s="40" t="s">
        <v>26</v>
      </c>
      <c r="L5" s="43"/>
    </row>
    <row r="6" spans="1:12" ht="60" x14ac:dyDescent="0.25">
      <c r="A6" s="39" t="str">
        <f>CONCATENATE("openBankingBrazil/&lt;Organisation&gt;/Companies/",B6)</f>
        <v>openBankingBrazil/&lt;Organisation&gt;/Companies/CNPJCheckNumber</v>
      </c>
      <c r="B6" s="39" t="s">
        <v>62</v>
      </c>
      <c r="C6" s="42" t="s">
        <v>100</v>
      </c>
      <c r="D6" s="47" t="s">
        <v>20</v>
      </c>
      <c r="E6" s="56">
        <v>2</v>
      </c>
      <c r="F6" s="47" t="s">
        <v>17</v>
      </c>
      <c r="G6" s="47" t="s">
        <v>47</v>
      </c>
      <c r="H6" s="47" t="s">
        <v>35</v>
      </c>
      <c r="I6" s="41">
        <v>1</v>
      </c>
      <c r="J6" s="41">
        <v>1</v>
      </c>
      <c r="K6" s="40" t="s">
        <v>52</v>
      </c>
      <c r="L6" s="43"/>
    </row>
    <row r="7" spans="1:12" ht="312.75" customHeight="1" x14ac:dyDescent="0.25">
      <c r="A7" s="39" t="str">
        <f t="shared" ref="A7:A18" si="0">CONCATENATE("openBankingBrazil/&lt;Organisation&gt;/Companies/Branches/Identification/",B7)</f>
        <v>openBankingBrazil/&lt;Organisation&gt;/Companies/Branches/Identification/TypeNumber</v>
      </c>
      <c r="B7" s="39" t="s">
        <v>113</v>
      </c>
      <c r="C7" s="40" t="s">
        <v>64</v>
      </c>
      <c r="D7" s="47" t="s">
        <v>101</v>
      </c>
      <c r="E7" s="56">
        <v>2</v>
      </c>
      <c r="F7" s="47" t="s">
        <v>17</v>
      </c>
      <c r="G7" s="47" t="s">
        <v>94</v>
      </c>
      <c r="H7" s="50" t="s">
        <v>78</v>
      </c>
      <c r="I7" s="49">
        <v>1</v>
      </c>
      <c r="J7" s="49">
        <v>3</v>
      </c>
      <c r="K7" s="40" t="s">
        <v>26</v>
      </c>
      <c r="L7" s="43"/>
    </row>
    <row r="8" spans="1:12" ht="45" x14ac:dyDescent="0.25">
      <c r="A8" s="39" t="str">
        <f t="shared" si="0"/>
        <v>openBankingBrazil/&lt;Organisation&gt;/Companies/Branches/Identification/IdentificationCode</v>
      </c>
      <c r="B8" s="39" t="s">
        <v>114</v>
      </c>
      <c r="C8" s="40" t="s">
        <v>66</v>
      </c>
      <c r="D8" s="39" t="s">
        <v>20</v>
      </c>
      <c r="E8" s="56">
        <v>4</v>
      </c>
      <c r="F8" s="47" t="s">
        <v>17</v>
      </c>
      <c r="G8" s="47" t="s">
        <v>46</v>
      </c>
      <c r="H8" s="28" t="s">
        <v>35</v>
      </c>
      <c r="I8" s="41">
        <v>1</v>
      </c>
      <c r="J8" s="41">
        <v>1</v>
      </c>
      <c r="K8" s="44" t="s">
        <v>67</v>
      </c>
      <c r="L8" s="43"/>
    </row>
    <row r="9" spans="1:12" x14ac:dyDescent="0.25">
      <c r="A9" s="39" t="str">
        <f t="shared" si="0"/>
        <v>openBankingBrazil/&lt;Organisation&gt;/Companies/Branches/Identification/CheckDigitNumber</v>
      </c>
      <c r="B9" s="39" t="s">
        <v>115</v>
      </c>
      <c r="C9" s="40" t="s">
        <v>50</v>
      </c>
      <c r="D9" s="39" t="s">
        <v>20</v>
      </c>
      <c r="E9" s="56">
        <v>1</v>
      </c>
      <c r="F9" s="47" t="s">
        <v>16</v>
      </c>
      <c r="G9" s="47" t="s">
        <v>95</v>
      </c>
      <c r="H9" s="39"/>
      <c r="I9" s="41"/>
      <c r="J9" s="41"/>
      <c r="K9" s="40" t="s">
        <v>26</v>
      </c>
      <c r="L9" s="43"/>
    </row>
    <row r="10" spans="1:12" ht="90.75" customHeight="1" x14ac:dyDescent="0.25">
      <c r="A10" s="39" t="str">
        <f t="shared" si="0"/>
        <v>openBankingBrazil/&lt;Organisation&gt;/Companies/Branches/Identification/Name</v>
      </c>
      <c r="B10" s="39" t="s">
        <v>11</v>
      </c>
      <c r="C10" s="40" t="s">
        <v>102</v>
      </c>
      <c r="D10" s="39" t="s">
        <v>20</v>
      </c>
      <c r="E10" s="56">
        <v>100</v>
      </c>
      <c r="F10" s="47" t="s">
        <v>17</v>
      </c>
      <c r="G10" s="47" t="s">
        <v>21</v>
      </c>
      <c r="H10" s="39"/>
      <c r="I10" s="41">
        <v>1</v>
      </c>
      <c r="J10" s="41">
        <v>1</v>
      </c>
      <c r="K10" s="40" t="s">
        <v>26</v>
      </c>
      <c r="L10" s="43"/>
    </row>
    <row r="11" spans="1:12" ht="107.25" customHeight="1" x14ac:dyDescent="0.25">
      <c r="A11" s="39" t="str">
        <f t="shared" si="0"/>
        <v>openBankingBrazil/&lt;Organisation&gt;/Companies/Branches/Identification/StreetTypeName</v>
      </c>
      <c r="B11" s="39" t="s">
        <v>116</v>
      </c>
      <c r="C11" s="40" t="s">
        <v>55</v>
      </c>
      <c r="D11" s="39" t="s">
        <v>20</v>
      </c>
      <c r="E11" s="57">
        <v>10</v>
      </c>
      <c r="F11" s="39" t="s">
        <v>17</v>
      </c>
      <c r="G11" s="39" t="s">
        <v>21</v>
      </c>
      <c r="H11" s="40" t="s">
        <v>56</v>
      </c>
      <c r="I11" s="41">
        <v>1</v>
      </c>
      <c r="J11" s="41">
        <v>1</v>
      </c>
      <c r="K11" s="40" t="s">
        <v>26</v>
      </c>
      <c r="L11" s="43"/>
    </row>
    <row r="12" spans="1:12" ht="45" x14ac:dyDescent="0.25">
      <c r="A12" s="39" t="str">
        <f t="shared" si="0"/>
        <v>openBankingBrazil/&lt;Organisation&gt;/Companies/Branches/Identification/StreetName</v>
      </c>
      <c r="B12" s="39" t="s">
        <v>12</v>
      </c>
      <c r="C12" s="40" t="s">
        <v>31</v>
      </c>
      <c r="D12" s="39" t="s">
        <v>20</v>
      </c>
      <c r="E12" s="57">
        <v>50</v>
      </c>
      <c r="F12" s="39" t="s">
        <v>17</v>
      </c>
      <c r="G12" s="39" t="s">
        <v>21</v>
      </c>
      <c r="H12" s="39"/>
      <c r="I12" s="41">
        <v>1</v>
      </c>
      <c r="J12" s="41">
        <v>1</v>
      </c>
      <c r="K12" s="40" t="s">
        <v>26</v>
      </c>
      <c r="L12" s="43"/>
    </row>
    <row r="13" spans="1:12" ht="45" x14ac:dyDescent="0.25">
      <c r="A13" s="39" t="str">
        <f t="shared" si="0"/>
        <v>openBankingBrazil/&lt;Organisation&gt;/Companies/Branches/Identification/BuildingNumber</v>
      </c>
      <c r="B13" s="45" t="s">
        <v>13</v>
      </c>
      <c r="C13" s="40" t="s">
        <v>41</v>
      </c>
      <c r="D13" s="39" t="s">
        <v>20</v>
      </c>
      <c r="E13" s="57">
        <v>6</v>
      </c>
      <c r="F13" s="39" t="s">
        <v>17</v>
      </c>
      <c r="G13" s="39" t="s">
        <v>21</v>
      </c>
      <c r="H13" s="39"/>
      <c r="I13" s="41">
        <v>1</v>
      </c>
      <c r="J13" s="41">
        <v>1</v>
      </c>
      <c r="K13" s="40" t="s">
        <v>26</v>
      </c>
      <c r="L13" s="43"/>
    </row>
    <row r="14" spans="1:12" ht="33.75" customHeight="1" x14ac:dyDescent="0.25">
      <c r="A14" s="39" t="str">
        <f t="shared" si="0"/>
        <v>openBankingBrazil/&lt;Organisation&gt;/Companies/Branches/Identification/AdditionalInfoText</v>
      </c>
      <c r="B14" s="39" t="s">
        <v>117</v>
      </c>
      <c r="C14" s="40" t="s">
        <v>51</v>
      </c>
      <c r="D14" s="39" t="s">
        <v>20</v>
      </c>
      <c r="E14" s="57">
        <v>30</v>
      </c>
      <c r="F14" s="39" t="s">
        <v>16</v>
      </c>
      <c r="G14" s="39" t="s">
        <v>21</v>
      </c>
      <c r="H14" s="39"/>
      <c r="I14" s="41">
        <v>0</v>
      </c>
      <c r="J14" s="41">
        <v>1</v>
      </c>
      <c r="K14" s="40" t="s">
        <v>26</v>
      </c>
      <c r="L14" s="43"/>
    </row>
    <row r="15" spans="1:12" ht="30" x14ac:dyDescent="0.25">
      <c r="A15" s="39" t="str">
        <f t="shared" si="0"/>
        <v>openBankingBrazil/&lt;Organisation&gt;/Companies/Branches/Identification/DistrictName</v>
      </c>
      <c r="B15" s="39" t="s">
        <v>118</v>
      </c>
      <c r="C15" s="40" t="s">
        <v>32</v>
      </c>
      <c r="D15" s="39" t="s">
        <v>20</v>
      </c>
      <c r="E15" s="49">
        <v>50</v>
      </c>
      <c r="F15" s="39" t="s">
        <v>17</v>
      </c>
      <c r="G15" s="39" t="s">
        <v>21</v>
      </c>
      <c r="H15" s="39"/>
      <c r="I15" s="41">
        <v>1</v>
      </c>
      <c r="J15" s="41">
        <v>1</v>
      </c>
      <c r="K15" s="40" t="s">
        <v>26</v>
      </c>
      <c r="L15" s="43"/>
    </row>
    <row r="16" spans="1:12" ht="34.5" customHeight="1" x14ac:dyDescent="0.25">
      <c r="A16" s="39" t="str">
        <f t="shared" si="0"/>
        <v>openBankingBrazil/&lt;Organisation&gt;/Companies/Branches/Identification/TownName</v>
      </c>
      <c r="B16" s="43" t="s">
        <v>29</v>
      </c>
      <c r="C16" s="40" t="s">
        <v>43</v>
      </c>
      <c r="D16" s="39" t="s">
        <v>20</v>
      </c>
      <c r="E16" s="57">
        <v>50</v>
      </c>
      <c r="F16" s="39" t="s">
        <v>17</v>
      </c>
      <c r="G16" s="39" t="s">
        <v>21</v>
      </c>
      <c r="H16" s="39"/>
      <c r="I16" s="41">
        <v>1</v>
      </c>
      <c r="J16" s="41">
        <v>1</v>
      </c>
      <c r="K16" s="40" t="s">
        <v>26</v>
      </c>
      <c r="L16" s="43"/>
    </row>
    <row r="17" spans="1:12" ht="45" x14ac:dyDescent="0.25">
      <c r="A17" s="39" t="str">
        <f t="shared" si="0"/>
        <v>openBankingBrazil/&lt;Organisation&gt;/Companies/Branches/Identification/CountrySubDivisionCode</v>
      </c>
      <c r="B17" s="58" t="s">
        <v>119</v>
      </c>
      <c r="C17" s="46" t="s">
        <v>91</v>
      </c>
      <c r="D17" s="39" t="s">
        <v>20</v>
      </c>
      <c r="E17" s="49">
        <v>2</v>
      </c>
      <c r="F17" s="39" t="s">
        <v>17</v>
      </c>
      <c r="G17" s="39" t="s">
        <v>22</v>
      </c>
      <c r="H17" s="39"/>
      <c r="I17" s="41">
        <v>1</v>
      </c>
      <c r="J17" s="41">
        <v>1</v>
      </c>
      <c r="K17" s="40" t="s">
        <v>26</v>
      </c>
      <c r="L17" s="43"/>
    </row>
    <row r="18" spans="1:12" ht="75" x14ac:dyDescent="0.25">
      <c r="A18" s="39" t="str">
        <f t="shared" si="0"/>
        <v>openBankingBrazil/&lt;Organisation&gt;/Companies/Branches/Identification/PostCode</v>
      </c>
      <c r="B18" s="39" t="s">
        <v>39</v>
      </c>
      <c r="C18" s="40" t="s">
        <v>33</v>
      </c>
      <c r="D18" s="39" t="s">
        <v>54</v>
      </c>
      <c r="E18" s="49">
        <v>9</v>
      </c>
      <c r="F18" s="39" t="s">
        <v>17</v>
      </c>
      <c r="G18" s="39" t="s">
        <v>23</v>
      </c>
      <c r="H18" s="39"/>
      <c r="I18" s="41">
        <v>1</v>
      </c>
      <c r="J18" s="41">
        <v>1</v>
      </c>
      <c r="K18" s="40" t="s">
        <v>26</v>
      </c>
      <c r="L18" s="43"/>
    </row>
    <row r="19" spans="1:12" ht="30" x14ac:dyDescent="0.25">
      <c r="A19" s="39" t="str">
        <f t="shared" ref="A19:A26" si="1">CONCATENATE("openBankingBrazil/&lt;Organisation&gt;/Companies/Branches/Availability/Standard/",B19)</f>
        <v>openBankingBrazil/&lt;Organisation&gt;/Companies/Branches/Availability/Standard/WeekdayName</v>
      </c>
      <c r="B19" s="39" t="s">
        <v>120</v>
      </c>
      <c r="C19" s="40" t="s">
        <v>38</v>
      </c>
      <c r="D19" s="39" t="s">
        <v>20</v>
      </c>
      <c r="E19" s="49">
        <v>13</v>
      </c>
      <c r="F19" s="39" t="s">
        <v>17</v>
      </c>
      <c r="G19" s="39" t="s">
        <v>37</v>
      </c>
      <c r="H19" s="39" t="s">
        <v>40</v>
      </c>
      <c r="I19" s="41">
        <v>1</v>
      </c>
      <c r="J19" s="41">
        <v>1</v>
      </c>
      <c r="K19" s="40" t="s">
        <v>26</v>
      </c>
      <c r="L19" s="43"/>
    </row>
    <row r="20" spans="1:12" ht="30" x14ac:dyDescent="0.25">
      <c r="A20" s="39" t="str">
        <f t="shared" si="1"/>
        <v>openBankingBrazil/&lt;Organisation&gt;/Companies/Branches/Availability/Standard/OpeningTime</v>
      </c>
      <c r="B20" s="47" t="s">
        <v>14</v>
      </c>
      <c r="C20" s="40" t="s">
        <v>70</v>
      </c>
      <c r="D20" s="47" t="s">
        <v>20</v>
      </c>
      <c r="E20" s="56">
        <v>13</v>
      </c>
      <c r="F20" s="47" t="s">
        <v>17</v>
      </c>
      <c r="G20" s="47" t="s">
        <v>80</v>
      </c>
      <c r="H20" s="47"/>
      <c r="I20" s="41">
        <v>1</v>
      </c>
      <c r="J20" s="41">
        <v>1</v>
      </c>
      <c r="K20" s="50" t="s">
        <v>79</v>
      </c>
      <c r="L20" s="43"/>
    </row>
    <row r="21" spans="1:12" ht="33" customHeight="1" x14ac:dyDescent="0.25">
      <c r="A21" s="39" t="str">
        <f t="shared" si="1"/>
        <v>openBankingBrazil/&lt;Organisation&gt;/Companies/Branches/Availability/Standard/ClosingTime</v>
      </c>
      <c r="B21" s="47" t="s">
        <v>15</v>
      </c>
      <c r="C21" s="40" t="s">
        <v>71</v>
      </c>
      <c r="D21" s="47" t="s">
        <v>20</v>
      </c>
      <c r="E21" s="56">
        <v>13</v>
      </c>
      <c r="F21" s="47" t="s">
        <v>17</v>
      </c>
      <c r="G21" s="47" t="s">
        <v>80</v>
      </c>
      <c r="H21" s="47"/>
      <c r="I21" s="41">
        <v>1</v>
      </c>
      <c r="J21" s="41">
        <v>1</v>
      </c>
      <c r="K21" s="50" t="s">
        <v>79</v>
      </c>
      <c r="L21" s="43"/>
    </row>
    <row r="22" spans="1:12" ht="32.25" customHeight="1" x14ac:dyDescent="0.25">
      <c r="A22" s="39" t="str">
        <f t="shared" si="1"/>
        <v>openBankingBrazil/&lt;Organisation&gt;/Companies/Branches/Availability/Standard/ExceptionAvailAbilityText</v>
      </c>
      <c r="B22" s="47" t="s">
        <v>121</v>
      </c>
      <c r="C22" s="40" t="s">
        <v>69</v>
      </c>
      <c r="D22" s="39" t="s">
        <v>20</v>
      </c>
      <c r="E22" s="49">
        <v>2000</v>
      </c>
      <c r="F22" s="39" t="s">
        <v>17</v>
      </c>
      <c r="G22" s="39" t="s">
        <v>21</v>
      </c>
      <c r="H22" s="39"/>
      <c r="I22" s="41">
        <v>1</v>
      </c>
      <c r="J22" s="41">
        <v>1</v>
      </c>
      <c r="K22" s="40" t="s">
        <v>26</v>
      </c>
      <c r="L22" s="43"/>
    </row>
    <row r="23" spans="1:12" ht="45" x14ac:dyDescent="0.25">
      <c r="A23" s="39" t="str">
        <f t="shared" si="1"/>
        <v>openBankingBrazil/&lt;Organisation&gt;/Companies/Branches/Availability/Standard/TypeCode</v>
      </c>
      <c r="B23" s="47" t="s">
        <v>122</v>
      </c>
      <c r="C23" s="40" t="s">
        <v>123</v>
      </c>
      <c r="D23" s="47" t="s">
        <v>101</v>
      </c>
      <c r="E23" s="56">
        <v>1</v>
      </c>
      <c r="F23" s="47" t="s">
        <v>16</v>
      </c>
      <c r="G23" s="53" t="s">
        <v>96</v>
      </c>
      <c r="H23" s="50" t="s">
        <v>88</v>
      </c>
      <c r="I23" s="41">
        <v>0</v>
      </c>
      <c r="J23" s="41" t="s">
        <v>25</v>
      </c>
      <c r="K23" s="40" t="s">
        <v>86</v>
      </c>
      <c r="L23" s="43"/>
    </row>
    <row r="24" spans="1:12" ht="30" x14ac:dyDescent="0.25">
      <c r="A24" s="39" t="str">
        <f t="shared" si="1"/>
        <v>openBankingBrazil/&lt;Organisation&gt;/Companies/Branches/Availability/Standard/DDDCode</v>
      </c>
      <c r="B24" s="39" t="s">
        <v>124</v>
      </c>
      <c r="C24" s="40" t="s">
        <v>27</v>
      </c>
      <c r="D24" s="47" t="s">
        <v>20</v>
      </c>
      <c r="E24" s="56">
        <v>2</v>
      </c>
      <c r="F24" s="47" t="s">
        <v>16</v>
      </c>
      <c r="G24" s="47" t="s">
        <v>47</v>
      </c>
      <c r="H24" s="39"/>
      <c r="I24" s="41">
        <v>0</v>
      </c>
      <c r="J24" s="41" t="s">
        <v>25</v>
      </c>
      <c r="K24" s="40" t="s">
        <v>87</v>
      </c>
      <c r="L24" s="43"/>
    </row>
    <row r="25" spans="1:12" x14ac:dyDescent="0.25">
      <c r="A25" s="39" t="str">
        <f t="shared" si="1"/>
        <v>openBankingBrazil/&lt;Organisation&gt;/Companies/Branches/Availability/Standard/Number</v>
      </c>
      <c r="B25" s="39" t="s">
        <v>68</v>
      </c>
      <c r="C25" s="40" t="s">
        <v>44</v>
      </c>
      <c r="D25" s="39" t="s">
        <v>20</v>
      </c>
      <c r="E25" s="49">
        <v>10</v>
      </c>
      <c r="F25" s="39" t="s">
        <v>16</v>
      </c>
      <c r="G25" s="48" t="s">
        <v>24</v>
      </c>
      <c r="H25" s="39"/>
      <c r="I25" s="41">
        <v>0</v>
      </c>
      <c r="J25" s="41" t="s">
        <v>25</v>
      </c>
      <c r="K25" s="40" t="s">
        <v>26</v>
      </c>
      <c r="L25" s="43"/>
    </row>
    <row r="26" spans="1:12" ht="45" x14ac:dyDescent="0.25">
      <c r="A26" s="39" t="str">
        <f>CONCATENATE("openBankingBrazil/&lt;Organisation&gt;/Companies/Branches/Availability/Standard/",B26)</f>
        <v>openBankingBrazil/&lt;Organisation&gt;/Companies/Branches/Availability/Standard/PublicAccessFlag</v>
      </c>
      <c r="B26" s="39" t="s">
        <v>134</v>
      </c>
      <c r="C26" s="40" t="s">
        <v>130</v>
      </c>
      <c r="D26" s="39" t="s">
        <v>133</v>
      </c>
      <c r="E26" s="49">
        <v>1</v>
      </c>
      <c r="F26" s="39" t="s">
        <v>17</v>
      </c>
      <c r="G26" s="47" t="s">
        <v>131</v>
      </c>
      <c r="H26" s="40" t="s">
        <v>132</v>
      </c>
      <c r="I26" s="41">
        <v>1</v>
      </c>
      <c r="J26" s="41">
        <v>1</v>
      </c>
      <c r="K26" s="40" t="s">
        <v>26</v>
      </c>
      <c r="L26" s="43"/>
    </row>
    <row r="27" spans="1:12" ht="142.5" customHeight="1" x14ac:dyDescent="0.25">
      <c r="A27" s="47" t="str">
        <f>CONCATENATE("openBankingBrazil/&lt;Organisation&gt;/Companies/Branches/Service/",B27)</f>
        <v>openBankingBrazil/&lt;Organisation&gt;/Companies/Branches/Service/Codes</v>
      </c>
      <c r="B27" s="47" t="s">
        <v>58</v>
      </c>
      <c r="C27" s="40" t="s">
        <v>60</v>
      </c>
      <c r="D27" s="47" t="s">
        <v>101</v>
      </c>
      <c r="E27" s="56">
        <v>2</v>
      </c>
      <c r="F27" s="47" t="s">
        <v>17</v>
      </c>
      <c r="G27" s="47" t="s">
        <v>94</v>
      </c>
      <c r="H27" s="40" t="s">
        <v>57</v>
      </c>
      <c r="I27" s="41">
        <v>1</v>
      </c>
      <c r="J27" s="41">
        <v>8</v>
      </c>
      <c r="K27" s="40" t="s">
        <v>26</v>
      </c>
      <c r="L27" s="43"/>
    </row>
    <row r="28" spans="1:12" x14ac:dyDescent="0.25">
      <c r="A28" s="47" t="str">
        <f>CONCATENATE("openBankingBrazil/&lt;Organisation&gt;/Companies/Branches/Service/",B28)</f>
        <v>openBankingBrazil/&lt;Organisation&gt;/Companies/Branches/Service/DetailText</v>
      </c>
      <c r="B28" s="47" t="s">
        <v>125</v>
      </c>
      <c r="C28" s="40" t="s">
        <v>18</v>
      </c>
      <c r="D28" s="39" t="s">
        <v>20</v>
      </c>
      <c r="E28" s="49">
        <v>2000</v>
      </c>
      <c r="F28" s="39" t="s">
        <v>16</v>
      </c>
      <c r="G28" s="39" t="s">
        <v>21</v>
      </c>
      <c r="H28" s="39"/>
      <c r="I28" s="41">
        <v>0</v>
      </c>
      <c r="J28" s="41">
        <v>1</v>
      </c>
      <c r="K28" s="40" t="s">
        <v>26</v>
      </c>
      <c r="L28" s="43"/>
    </row>
    <row r="29" spans="1:12" x14ac:dyDescent="0.25">
      <c r="A29" s="39"/>
      <c r="B29" s="39"/>
      <c r="C29" s="40"/>
      <c r="D29" s="39"/>
      <c r="E29" s="39"/>
      <c r="F29" s="39"/>
      <c r="G29" s="39"/>
      <c r="H29" s="39"/>
      <c r="I29" s="41"/>
      <c r="J29" s="41"/>
      <c r="K29" s="40"/>
      <c r="L29" s="4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zoomScale="86" zoomScaleNormal="86"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95.7109375" style="19" customWidth="1"/>
    <col min="2" max="2" width="25.42578125" style="3" customWidth="1"/>
    <col min="3" max="3" width="58.28515625" style="5" customWidth="1"/>
    <col min="4" max="4" width="11.140625" style="3" bestFit="1" customWidth="1"/>
    <col min="5" max="5" width="9.140625" style="9"/>
    <col min="6" max="6" width="14.140625" style="3" bestFit="1" customWidth="1"/>
    <col min="7" max="7" width="23.85546875" style="3" bestFit="1" customWidth="1"/>
    <col min="8" max="8" width="66" style="3" customWidth="1"/>
    <col min="9" max="9" width="19.28515625" style="3" bestFit="1" customWidth="1"/>
    <col min="10" max="10" width="19.5703125" style="9" bestFit="1" customWidth="1"/>
    <col min="11" max="11" width="29.28515625" style="7" customWidth="1"/>
    <col min="12" max="16384" width="9.140625" style="3"/>
  </cols>
  <sheetData>
    <row r="1" spans="1:12" x14ac:dyDescent="0.25">
      <c r="A1" s="4" t="s">
        <v>0</v>
      </c>
      <c r="B1" s="4" t="s">
        <v>1</v>
      </c>
      <c r="C1" s="4" t="s">
        <v>2</v>
      </c>
      <c r="D1" s="4" t="s">
        <v>3</v>
      </c>
      <c r="E1" s="4" t="s">
        <v>4</v>
      </c>
      <c r="F1" s="4" t="s">
        <v>5</v>
      </c>
      <c r="G1" s="4" t="s">
        <v>6</v>
      </c>
      <c r="H1" s="4" t="s">
        <v>7</v>
      </c>
      <c r="I1" s="4" t="s">
        <v>8</v>
      </c>
      <c r="J1" s="8" t="s">
        <v>9</v>
      </c>
      <c r="K1" s="10" t="s">
        <v>10</v>
      </c>
    </row>
    <row r="2" spans="1:12" s="6" customFormat="1" ht="47.25" customHeight="1" x14ac:dyDescent="0.25">
      <c r="A2" s="14" t="str">
        <f>CONCATENATE("openBankingBrazil/&lt;Organisation&gt;/",B2)</f>
        <v>openBankingBrazil/&lt;Organisation&gt;/Name</v>
      </c>
      <c r="B2" s="14" t="s">
        <v>11</v>
      </c>
      <c r="C2" s="20" t="s">
        <v>103</v>
      </c>
      <c r="D2" s="29" t="s">
        <v>20</v>
      </c>
      <c r="E2" s="17">
        <v>30</v>
      </c>
      <c r="F2" s="29" t="s">
        <v>17</v>
      </c>
      <c r="G2" s="29" t="s">
        <v>21</v>
      </c>
      <c r="H2" s="30"/>
      <c r="I2" s="17">
        <v>1</v>
      </c>
      <c r="J2" s="17">
        <v>1</v>
      </c>
      <c r="K2" s="34" t="s">
        <v>26</v>
      </c>
    </row>
    <row r="3" spans="1:12" s="6" customFormat="1" ht="30" x14ac:dyDescent="0.25">
      <c r="A3" s="14" t="str">
        <f>CONCATENATE("openBankingBrazil/&lt;Organisation&gt;/Contractors/",B3)</f>
        <v>openBankingBrazil/&lt;Organisation&gt;/Contractors/Name</v>
      </c>
      <c r="B3" s="14" t="s">
        <v>11</v>
      </c>
      <c r="C3" s="20" t="s">
        <v>104</v>
      </c>
      <c r="D3" s="29" t="s">
        <v>20</v>
      </c>
      <c r="E3" s="17">
        <v>30</v>
      </c>
      <c r="F3" s="29" t="s">
        <v>17</v>
      </c>
      <c r="G3" s="29" t="s">
        <v>21</v>
      </c>
      <c r="H3" s="30"/>
      <c r="I3" s="17">
        <v>1</v>
      </c>
      <c r="J3" s="17">
        <v>1</v>
      </c>
      <c r="K3" s="34" t="s">
        <v>26</v>
      </c>
    </row>
    <row r="4" spans="1:12" s="6" customFormat="1" ht="64.5" customHeight="1" x14ac:dyDescent="0.25">
      <c r="A4" s="14" t="str">
        <f>CONCATENATE("openBankingBrazil/&lt;Organisation&gt;/Contractors/",B4)</f>
        <v>openBankingBrazil/&lt;Organisation&gt;/Contractors/CNPJMainNumber</v>
      </c>
      <c r="B4" s="14" t="s">
        <v>111</v>
      </c>
      <c r="C4" s="20" t="s">
        <v>75</v>
      </c>
      <c r="D4" s="29" t="s">
        <v>20</v>
      </c>
      <c r="E4" s="17">
        <v>10</v>
      </c>
      <c r="F4" s="30" t="s">
        <v>17</v>
      </c>
      <c r="G4" s="30" t="s">
        <v>45</v>
      </c>
      <c r="H4" s="34" t="s">
        <v>36</v>
      </c>
      <c r="I4" s="17">
        <v>1</v>
      </c>
      <c r="J4" s="17">
        <v>1</v>
      </c>
      <c r="K4" s="34" t="s">
        <v>26</v>
      </c>
    </row>
    <row r="5" spans="1:12" s="6" customFormat="1" ht="60" customHeight="1" x14ac:dyDescent="0.25">
      <c r="A5" s="14" t="str">
        <f>CONCATENATE("openBankingBrazil/&lt;Organisation&gt;/Contractors/",B5)</f>
        <v>openBankingBrazil/&lt;Organisation&gt;/Contractors/CNPJSubsidiaryNumber</v>
      </c>
      <c r="B5" s="14" t="s">
        <v>112</v>
      </c>
      <c r="C5" s="20" t="s">
        <v>76</v>
      </c>
      <c r="D5" s="29" t="s">
        <v>20</v>
      </c>
      <c r="E5" s="17">
        <v>4</v>
      </c>
      <c r="F5" s="30" t="s">
        <v>17</v>
      </c>
      <c r="G5" s="30" t="s">
        <v>46</v>
      </c>
      <c r="H5" s="30" t="s">
        <v>35</v>
      </c>
      <c r="I5" s="17">
        <v>1</v>
      </c>
      <c r="J5" s="17">
        <v>1</v>
      </c>
      <c r="K5" s="20" t="s">
        <v>26</v>
      </c>
    </row>
    <row r="6" spans="1:12" s="6" customFormat="1" ht="63.75" customHeight="1" x14ac:dyDescent="0.25">
      <c r="A6" s="14" t="str">
        <f>CONCATENATE("openBankingBrazil/&lt;Organisation&gt;/Contractors/",B6)</f>
        <v>openBankingBrazil/&lt;Organisation&gt;/Contractors/CNPJCheckNumber</v>
      </c>
      <c r="B6" s="14" t="s">
        <v>62</v>
      </c>
      <c r="C6" s="20" t="s">
        <v>105</v>
      </c>
      <c r="D6" s="29" t="s">
        <v>20</v>
      </c>
      <c r="E6" s="17">
        <v>2</v>
      </c>
      <c r="F6" s="30" t="s">
        <v>17</v>
      </c>
      <c r="G6" s="30" t="s">
        <v>47</v>
      </c>
      <c r="H6" s="30" t="s">
        <v>35</v>
      </c>
      <c r="I6" s="17">
        <v>0</v>
      </c>
      <c r="J6" s="17">
        <v>1</v>
      </c>
      <c r="K6" s="20" t="s">
        <v>52</v>
      </c>
    </row>
    <row r="7" spans="1:12" s="6" customFormat="1" ht="118.5" customHeight="1" x14ac:dyDescent="0.25">
      <c r="A7" s="14" t="str">
        <f t="shared" ref="A7:A12" si="0">CONCATENATE("openBankingBrazil/&lt;Organisation&gt;/Contractors/BankingAgents/Identification/",B7)</f>
        <v>openBankingBrazil/&lt;Organisation&gt;/Contractors/BankingAgents/Identification/CorporationName</v>
      </c>
      <c r="B7" s="14" t="s">
        <v>72</v>
      </c>
      <c r="C7" s="20" t="s">
        <v>106</v>
      </c>
      <c r="D7" s="29" t="s">
        <v>20</v>
      </c>
      <c r="E7" s="17">
        <v>100</v>
      </c>
      <c r="F7" s="29" t="s">
        <v>17</v>
      </c>
      <c r="G7" s="29" t="s">
        <v>21</v>
      </c>
      <c r="H7" s="34"/>
      <c r="I7" s="17">
        <v>1</v>
      </c>
      <c r="J7" s="17" t="s">
        <v>25</v>
      </c>
      <c r="K7" s="32" t="s">
        <v>26</v>
      </c>
    </row>
    <row r="8" spans="1:12" s="6" customFormat="1" ht="71.25" customHeight="1" x14ac:dyDescent="0.25">
      <c r="A8" s="14" t="str">
        <f t="shared" si="0"/>
        <v>openBankingBrazil/&lt;Organisation&gt;/Contractors/BankingAgents/Identification/GroupName</v>
      </c>
      <c r="B8" s="26" t="s">
        <v>53</v>
      </c>
      <c r="C8" s="15" t="s">
        <v>59</v>
      </c>
      <c r="D8" s="29" t="s">
        <v>20</v>
      </c>
      <c r="E8" s="52">
        <v>100</v>
      </c>
      <c r="F8" s="51" t="s">
        <v>16</v>
      </c>
      <c r="G8" s="29" t="s">
        <v>21</v>
      </c>
      <c r="H8" s="30"/>
      <c r="I8" s="17">
        <v>1</v>
      </c>
      <c r="J8" s="17">
        <v>1</v>
      </c>
      <c r="K8" s="34" t="s">
        <v>26</v>
      </c>
    </row>
    <row r="9" spans="1:12" s="6" customFormat="1" x14ac:dyDescent="0.25">
      <c r="A9" s="14" t="str">
        <f t="shared" si="0"/>
        <v>openBankingBrazil/&lt;Organisation&gt;/Contractors/BankingAgents/Identification/TradingName</v>
      </c>
      <c r="B9" s="14" t="s">
        <v>19</v>
      </c>
      <c r="C9" s="14" t="s">
        <v>107</v>
      </c>
      <c r="D9" s="29" t="s">
        <v>20</v>
      </c>
      <c r="E9" s="52">
        <v>100</v>
      </c>
      <c r="F9" s="51" t="s">
        <v>16</v>
      </c>
      <c r="G9" s="29" t="s">
        <v>21</v>
      </c>
      <c r="H9" s="30"/>
      <c r="I9" s="17">
        <v>1</v>
      </c>
      <c r="J9" s="17">
        <v>1</v>
      </c>
      <c r="K9" s="15" t="s">
        <v>26</v>
      </c>
    </row>
    <row r="10" spans="1:12" s="6" customFormat="1" ht="78.75" customHeight="1" x14ac:dyDescent="0.25">
      <c r="A10" s="14" t="str">
        <f t="shared" si="0"/>
        <v>openBankingBrazil/&lt;Organisation&gt;/Contractors/BankingAgents/Identification/CNPJMainNumber</v>
      </c>
      <c r="B10" s="55" t="s">
        <v>111</v>
      </c>
      <c r="C10" s="15" t="s">
        <v>73</v>
      </c>
      <c r="D10" s="30" t="s">
        <v>20</v>
      </c>
      <c r="E10" s="17">
        <v>10</v>
      </c>
      <c r="F10" s="30" t="s">
        <v>17</v>
      </c>
      <c r="G10" s="30" t="s">
        <v>45</v>
      </c>
      <c r="H10" s="34" t="s">
        <v>36</v>
      </c>
      <c r="I10" s="17">
        <v>1</v>
      </c>
      <c r="J10" s="17">
        <v>1</v>
      </c>
      <c r="K10" s="20" t="s">
        <v>26</v>
      </c>
      <c r="L10" s="14"/>
    </row>
    <row r="11" spans="1:12" s="6" customFormat="1" ht="60" x14ac:dyDescent="0.25">
      <c r="A11" s="14" t="str">
        <f t="shared" si="0"/>
        <v>openBankingBrazil/&lt;Organisation&gt;/Contractors/BankingAgents/Identification/CNPJSubsidiaryNumber</v>
      </c>
      <c r="B11" s="14" t="s">
        <v>112</v>
      </c>
      <c r="C11" s="15" t="s">
        <v>74</v>
      </c>
      <c r="D11" s="30" t="s">
        <v>20</v>
      </c>
      <c r="E11" s="17">
        <v>4</v>
      </c>
      <c r="F11" s="30" t="s">
        <v>17</v>
      </c>
      <c r="G11" s="30" t="s">
        <v>46</v>
      </c>
      <c r="H11" s="30" t="s">
        <v>35</v>
      </c>
      <c r="I11" s="17">
        <v>1</v>
      </c>
      <c r="J11" s="17">
        <v>1</v>
      </c>
      <c r="K11" s="20" t="s">
        <v>26</v>
      </c>
      <c r="L11" s="14"/>
    </row>
    <row r="12" spans="1:12" s="6" customFormat="1" ht="60.75" customHeight="1" x14ac:dyDescent="0.25">
      <c r="A12" s="14" t="str">
        <f t="shared" si="0"/>
        <v>openBankingBrazil/&lt;Organisation&gt;/Contractors/BankingAgents/Identification/CNPJCheckNumber</v>
      </c>
      <c r="B12" s="14" t="s">
        <v>62</v>
      </c>
      <c r="C12" s="15" t="s">
        <v>108</v>
      </c>
      <c r="D12" s="30" t="s">
        <v>20</v>
      </c>
      <c r="E12" s="17">
        <v>2</v>
      </c>
      <c r="F12" s="30" t="s">
        <v>17</v>
      </c>
      <c r="G12" s="30" t="s">
        <v>47</v>
      </c>
      <c r="H12" s="30" t="s">
        <v>35</v>
      </c>
      <c r="I12" s="17">
        <v>0</v>
      </c>
      <c r="J12" s="17">
        <v>1</v>
      </c>
      <c r="K12" s="20" t="s">
        <v>52</v>
      </c>
      <c r="L12" s="14"/>
    </row>
    <row r="13" spans="1:12" s="6" customFormat="1" ht="135.75" customHeight="1" x14ac:dyDescent="0.25">
      <c r="A13" s="14" t="str">
        <f>CONCATENATE("openBankingBrazil/&lt;Organisation&gt;/Contractors/BankingAgents/PostalAdress/",B13)</f>
        <v>openBankingBrazil/&lt;Organisation&gt;/Contractors/BankingAgents/PostalAdress/StreetTypeName</v>
      </c>
      <c r="B13" s="14" t="s">
        <v>116</v>
      </c>
      <c r="C13" s="20" t="s">
        <v>30</v>
      </c>
      <c r="D13" s="29" t="s">
        <v>20</v>
      </c>
      <c r="E13" s="17">
        <v>10</v>
      </c>
      <c r="F13" s="29" t="s">
        <v>17</v>
      </c>
      <c r="G13" s="29" t="s">
        <v>21</v>
      </c>
      <c r="H13" s="30"/>
      <c r="I13" s="33">
        <v>1</v>
      </c>
      <c r="J13" s="33">
        <v>1</v>
      </c>
      <c r="K13" s="15" t="s">
        <v>26</v>
      </c>
    </row>
    <row r="14" spans="1:12" s="6" customFormat="1" ht="60" x14ac:dyDescent="0.25">
      <c r="A14" s="14" t="str">
        <f>CONCATENATE("openBankingBrazil/&lt;Organisation&gt;/Contractors/BankingAgents/PostalAdress/",B14)</f>
        <v>openBankingBrazil/&lt;Organisation&gt;/Contractors/BankingAgents/PostalAdress/StreetName</v>
      </c>
      <c r="B14" s="14" t="s">
        <v>12</v>
      </c>
      <c r="C14" s="20" t="s">
        <v>31</v>
      </c>
      <c r="D14" s="29" t="s">
        <v>20</v>
      </c>
      <c r="E14" s="17">
        <v>50</v>
      </c>
      <c r="F14" s="29" t="s">
        <v>17</v>
      </c>
      <c r="G14" s="29" t="s">
        <v>21</v>
      </c>
      <c r="H14" s="30"/>
      <c r="I14" s="33">
        <v>1</v>
      </c>
      <c r="J14" s="33">
        <v>1</v>
      </c>
      <c r="K14" s="15" t="s">
        <v>26</v>
      </c>
    </row>
    <row r="15" spans="1:12" s="6" customFormat="1" ht="45" x14ac:dyDescent="0.25">
      <c r="A15" s="14" t="str">
        <f>CONCATENATE("openBankingBrazil/&lt;Organisation&gt;/Contractors/A21BankingAgents/PostalAdress/",B15)</f>
        <v>openBankingBrazil/&lt;Organisation&gt;/Contractors/A21BankingAgents/PostalAdress/BuildingNumber</v>
      </c>
      <c r="B15" s="14" t="s">
        <v>13</v>
      </c>
      <c r="C15" s="20" t="s">
        <v>41</v>
      </c>
      <c r="D15" s="29" t="s">
        <v>20</v>
      </c>
      <c r="E15" s="17">
        <v>6</v>
      </c>
      <c r="F15" s="29" t="s">
        <v>17</v>
      </c>
      <c r="G15" s="29" t="s">
        <v>21</v>
      </c>
      <c r="H15" s="30"/>
      <c r="I15" s="17">
        <v>1</v>
      </c>
      <c r="J15" s="17">
        <v>1</v>
      </c>
      <c r="K15" s="15" t="s">
        <v>26</v>
      </c>
    </row>
    <row r="16" spans="1:12" s="6" customFormat="1" ht="45" x14ac:dyDescent="0.25">
      <c r="A16" s="14" t="str">
        <f>CONCATENATE("openBankingBrazil/&lt;Organisation&gt;/Contractors/BankingAgents/PostalAdress/",B16)</f>
        <v>openBankingBrazil/&lt;Organisation&gt;/Contractors/BankingAgents/PostalAdress/AdditionalInfoText</v>
      </c>
      <c r="B16" s="14" t="s">
        <v>117</v>
      </c>
      <c r="C16" s="20" t="s">
        <v>51</v>
      </c>
      <c r="D16" s="29" t="s">
        <v>20</v>
      </c>
      <c r="E16" s="17">
        <v>30</v>
      </c>
      <c r="F16" s="29" t="s">
        <v>16</v>
      </c>
      <c r="G16" s="29" t="s">
        <v>21</v>
      </c>
      <c r="H16" s="30"/>
      <c r="I16" s="17">
        <v>1</v>
      </c>
      <c r="J16" s="17">
        <v>1</v>
      </c>
      <c r="K16" s="15" t="s">
        <v>26</v>
      </c>
    </row>
    <row r="17" spans="1:11" s="6" customFormat="1" ht="45" x14ac:dyDescent="0.25">
      <c r="A17" s="14" t="str">
        <f>CONCATENATE("openBankingBrazil/&lt;Organisation&gt;/Contractors/BankingAgents/PostalAdress/",B17)</f>
        <v>openBankingBrazil/&lt;Organisation&gt;/Contractors/BankingAgents/PostalAdress/DistrictName</v>
      </c>
      <c r="B17" s="14" t="s">
        <v>118</v>
      </c>
      <c r="C17" s="20" t="s">
        <v>32</v>
      </c>
      <c r="D17" s="29" t="s">
        <v>20</v>
      </c>
      <c r="E17" s="17">
        <v>50</v>
      </c>
      <c r="F17" s="29" t="s">
        <v>17</v>
      </c>
      <c r="G17" s="29" t="s">
        <v>21</v>
      </c>
      <c r="H17" s="30"/>
      <c r="I17" s="17">
        <v>1</v>
      </c>
      <c r="J17" s="17">
        <v>1</v>
      </c>
      <c r="K17" s="15" t="s">
        <v>26</v>
      </c>
    </row>
    <row r="18" spans="1:11" s="6" customFormat="1" ht="45.75" customHeight="1" x14ac:dyDescent="0.25">
      <c r="A18" s="14" t="str">
        <f>CONCATENATE("openBankingBrazil/&lt;Organisation&gt;/Contractors/BankingAgents/PostalAdress/",B18)</f>
        <v>openBankingBrazil/&lt;Organisation&gt;/Contractors/BankingAgents/PostalAdress/TownName</v>
      </c>
      <c r="B18" s="14" t="s">
        <v>29</v>
      </c>
      <c r="C18" s="20" t="s">
        <v>42</v>
      </c>
      <c r="D18" s="29" t="s">
        <v>20</v>
      </c>
      <c r="E18" s="17">
        <v>50</v>
      </c>
      <c r="F18" s="29" t="s">
        <v>17</v>
      </c>
      <c r="G18" s="29" t="s">
        <v>21</v>
      </c>
      <c r="H18" s="30"/>
      <c r="I18" s="17">
        <v>1</v>
      </c>
      <c r="J18" s="17">
        <v>1</v>
      </c>
      <c r="K18" s="15" t="s">
        <v>26</v>
      </c>
    </row>
    <row r="19" spans="1:11" s="6" customFormat="1" ht="30.75" customHeight="1" x14ac:dyDescent="0.25">
      <c r="A19" s="14" t="str">
        <f>CONCATENATE("openBankingBrazil/&lt;Organisation&gt;/Contractors/BankingAgents/PostalAdress/",B19)</f>
        <v>openBankingBrazil/&lt;Organisation&gt;/Contractors/BankingAgents/PostalAdress/CountrySubDivisionCode</v>
      </c>
      <c r="B19" s="14" t="s">
        <v>119</v>
      </c>
      <c r="C19" s="15" t="s">
        <v>90</v>
      </c>
      <c r="D19" s="31" t="s">
        <v>20</v>
      </c>
      <c r="E19" s="17">
        <v>2</v>
      </c>
      <c r="F19" s="29" t="s">
        <v>17</v>
      </c>
      <c r="G19" s="29" t="s">
        <v>49</v>
      </c>
      <c r="H19" s="30"/>
      <c r="I19" s="17">
        <v>1</v>
      </c>
      <c r="J19" s="17">
        <v>1</v>
      </c>
      <c r="K19" s="15" t="s">
        <v>26</v>
      </c>
    </row>
    <row r="20" spans="1:11" s="6" customFormat="1" ht="94.5" customHeight="1" x14ac:dyDescent="0.25">
      <c r="A20" s="14" t="str">
        <f>CONCATENATE("openBankingBrazil/&lt;Organisation&gt;/Contractors/BankingAgents/PostalAdress/",B20)</f>
        <v>openBankingBrazil/&lt;Organisation&gt;/Contractors/BankingAgents/PostalAdress/PostCode</v>
      </c>
      <c r="B20" s="14" t="s">
        <v>39</v>
      </c>
      <c r="C20" s="15" t="s">
        <v>33</v>
      </c>
      <c r="D20" s="32" t="s">
        <v>20</v>
      </c>
      <c r="E20" s="17">
        <v>9</v>
      </c>
      <c r="F20" s="29" t="s">
        <v>17</v>
      </c>
      <c r="G20" s="29" t="s">
        <v>48</v>
      </c>
      <c r="H20" s="30"/>
      <c r="I20" s="33">
        <v>1</v>
      </c>
      <c r="J20" s="33">
        <v>1</v>
      </c>
      <c r="K20" s="15" t="s">
        <v>26</v>
      </c>
    </row>
    <row r="21" spans="1:11" s="6" customFormat="1" ht="183.75" customHeight="1" x14ac:dyDescent="0.25">
      <c r="A21" s="14" t="str">
        <f>CONCATENATE("openBankingBrazil/&lt;Organisation&gt;/Contractors/BankingAgents/Service/",B21)</f>
        <v>openBankingBrazil/&lt;Organisation&gt;/Contractors/BankingAgents/Service/Codes</v>
      </c>
      <c r="B21" s="14" t="s">
        <v>58</v>
      </c>
      <c r="C21" s="15" t="s">
        <v>77</v>
      </c>
      <c r="D21" s="51" t="s">
        <v>101</v>
      </c>
      <c r="E21" s="52">
        <v>2</v>
      </c>
      <c r="F21" s="51" t="s">
        <v>17</v>
      </c>
      <c r="G21" s="51" t="s">
        <v>94</v>
      </c>
      <c r="H21" s="34" t="s">
        <v>81</v>
      </c>
      <c r="I21" s="33">
        <v>1</v>
      </c>
      <c r="J21" s="33">
        <v>8</v>
      </c>
      <c r="K21" s="15" t="s">
        <v>26</v>
      </c>
    </row>
    <row r="22" spans="1:11" s="6" customFormat="1" x14ac:dyDescent="0.25">
      <c r="A22" s="14" t="str">
        <f>CONCATENATE("openBankingBrazil/&lt;Organisation&gt;/Contractors/BankingAgents/Service/",B22)</f>
        <v>openBankingBrazil/&lt;Organisation&gt;/Contractors/BankingAgents/Service/DetailText</v>
      </c>
      <c r="B22" s="14" t="s">
        <v>125</v>
      </c>
      <c r="C22" s="14" t="s">
        <v>18</v>
      </c>
      <c r="D22" s="29" t="s">
        <v>20</v>
      </c>
      <c r="E22" s="17">
        <v>2000</v>
      </c>
      <c r="F22" s="29" t="s">
        <v>16</v>
      </c>
      <c r="G22" s="29" t="s">
        <v>21</v>
      </c>
      <c r="H22" s="30"/>
      <c r="I22" s="17">
        <v>0</v>
      </c>
      <c r="J22" s="17">
        <v>1</v>
      </c>
      <c r="K22" s="15" t="s">
        <v>26</v>
      </c>
    </row>
    <row r="23" spans="1:11" x14ac:dyDescent="0.25">
      <c r="A23" s="18"/>
      <c r="B23" s="11"/>
      <c r="C23" s="11"/>
      <c r="D23" s="11"/>
      <c r="E23" s="27"/>
      <c r="F23" s="11"/>
      <c r="G23" s="11"/>
      <c r="H23" s="11"/>
      <c r="I23" s="11"/>
      <c r="J23" s="12"/>
      <c r="K23" s="13"/>
    </row>
    <row r="24" spans="1:11" x14ac:dyDescent="0.25">
      <c r="A24" s="18"/>
      <c r="B24" s="11"/>
      <c r="C24" s="11"/>
      <c r="D24" s="11"/>
      <c r="E24" s="27"/>
      <c r="F24" s="11"/>
      <c r="G24" s="11"/>
      <c r="H24" s="11"/>
      <c r="I24" s="11"/>
      <c r="J24" s="12"/>
      <c r="K24" s="13"/>
    </row>
    <row r="25" spans="1:11" x14ac:dyDescent="0.25">
      <c r="A25" s="18"/>
      <c r="B25" s="11"/>
      <c r="C25" s="11"/>
      <c r="D25" s="11"/>
      <c r="E25" s="12"/>
      <c r="F25" s="11"/>
      <c r="G25" s="11"/>
      <c r="H25" s="11"/>
      <c r="I25" s="11"/>
      <c r="J25" s="12"/>
      <c r="K25" s="13"/>
    </row>
    <row r="26" spans="1:11" x14ac:dyDescent="0.25">
      <c r="A26" s="18"/>
      <c r="B26" s="11"/>
      <c r="C26" s="11"/>
      <c r="D26" s="11"/>
      <c r="E26" s="12"/>
      <c r="F26" s="11"/>
      <c r="G26" s="11"/>
      <c r="H26" s="11"/>
      <c r="I26" s="11"/>
      <c r="J26" s="12"/>
      <c r="K26" s="13"/>
    </row>
    <row r="27" spans="1:11" x14ac:dyDescent="0.25">
      <c r="A27" s="18"/>
      <c r="B27" s="11"/>
      <c r="C27" s="11"/>
      <c r="D27" s="11"/>
      <c r="E27" s="12"/>
      <c r="F27" s="11"/>
      <c r="G27" s="11"/>
      <c r="H27" s="11"/>
      <c r="I27" s="11"/>
      <c r="J27" s="12"/>
      <c r="K27" s="13"/>
    </row>
    <row r="28" spans="1:11" x14ac:dyDescent="0.25">
      <c r="A28" s="18"/>
      <c r="B28" s="11"/>
      <c r="C28" s="11"/>
      <c r="D28" s="11"/>
      <c r="E28" s="12"/>
      <c r="F28" s="11"/>
      <c r="G28" s="11"/>
      <c r="H28" s="11"/>
      <c r="I28" s="11"/>
      <c r="J28" s="12"/>
      <c r="K28" s="13"/>
    </row>
    <row r="29" spans="1:11" x14ac:dyDescent="0.25">
      <c r="A29" s="18"/>
      <c r="B29" s="11"/>
      <c r="C29" s="11"/>
      <c r="D29" s="11"/>
      <c r="E29" s="12"/>
      <c r="F29" s="11"/>
      <c r="G29" s="11"/>
      <c r="H29" s="11"/>
      <c r="I29" s="11"/>
      <c r="J29" s="12"/>
      <c r="K29" s="13"/>
    </row>
    <row r="30" spans="1:11" x14ac:dyDescent="0.25">
      <c r="A30" s="18"/>
      <c r="B30" s="11"/>
      <c r="C30" s="11"/>
      <c r="D30" s="11"/>
      <c r="E30" s="12"/>
      <c r="F30" s="11"/>
      <c r="G30" s="11"/>
      <c r="H30" s="11"/>
      <c r="I30" s="11"/>
      <c r="J30" s="12"/>
      <c r="K30" s="13"/>
    </row>
    <row r="31" spans="1:11" x14ac:dyDescent="0.25">
      <c r="A31" s="18"/>
      <c r="B31" s="11"/>
      <c r="C31" s="11"/>
      <c r="D31" s="11"/>
      <c r="E31" s="12"/>
      <c r="F31" s="11"/>
      <c r="G31" s="11"/>
      <c r="H31" s="11"/>
      <c r="I31" s="11"/>
      <c r="J31" s="12"/>
      <c r="K31" s="13"/>
    </row>
    <row r="32" spans="1:11" x14ac:dyDescent="0.25">
      <c r="A32" s="18"/>
      <c r="B32" s="11"/>
      <c r="C32" s="11"/>
      <c r="D32" s="11"/>
      <c r="E32" s="12"/>
      <c r="F32" s="11"/>
      <c r="G32" s="11"/>
      <c r="H32" s="11"/>
      <c r="I32" s="11"/>
      <c r="J32" s="12"/>
      <c r="K32" s="13"/>
    </row>
    <row r="33" spans="1:11" x14ac:dyDescent="0.25">
      <c r="A33" s="18"/>
      <c r="B33" s="11"/>
      <c r="C33" s="11"/>
      <c r="D33" s="11"/>
      <c r="E33" s="12"/>
      <c r="F33" s="11"/>
      <c r="G33" s="11"/>
      <c r="H33" s="11"/>
      <c r="I33" s="11"/>
      <c r="J33" s="12"/>
      <c r="K33" s="13"/>
    </row>
    <row r="34" spans="1:11" x14ac:dyDescent="0.25">
      <c r="A34" s="18"/>
      <c r="B34" s="11"/>
      <c r="C34" s="11"/>
      <c r="D34" s="11"/>
      <c r="E34" s="12"/>
      <c r="F34" s="11"/>
      <c r="G34" s="11"/>
      <c r="H34" s="11"/>
      <c r="I34" s="11"/>
      <c r="J34" s="12"/>
      <c r="K34" s="13"/>
    </row>
    <row r="35" spans="1:11" x14ac:dyDescent="0.25">
      <c r="A35" s="18"/>
      <c r="B35" s="11"/>
      <c r="C35" s="11"/>
      <c r="D35" s="11"/>
      <c r="E35" s="12"/>
      <c r="F35" s="11"/>
      <c r="G35" s="11"/>
      <c r="H35" s="11"/>
      <c r="I35" s="11"/>
      <c r="J35" s="12"/>
      <c r="K35" s="13"/>
    </row>
    <row r="36" spans="1:11" x14ac:dyDescent="0.25">
      <c r="A36" s="18"/>
      <c r="B36" s="11"/>
      <c r="C36" s="11"/>
      <c r="D36" s="11"/>
      <c r="E36" s="12"/>
      <c r="F36" s="11"/>
      <c r="G36" s="11"/>
      <c r="H36" s="11"/>
      <c r="I36" s="11"/>
      <c r="J36" s="12"/>
      <c r="K36" s="13"/>
    </row>
    <row r="37" spans="1:11" x14ac:dyDescent="0.25">
      <c r="A37" s="18"/>
      <c r="B37" s="11"/>
      <c r="C37" s="11"/>
      <c r="D37" s="11"/>
      <c r="E37" s="12"/>
      <c r="F37" s="11"/>
      <c r="G37" s="11"/>
      <c r="H37" s="11"/>
      <c r="I37" s="11"/>
      <c r="J37" s="12"/>
      <c r="K37" s="13"/>
    </row>
    <row r="38" spans="1:11" x14ac:dyDescent="0.25">
      <c r="A38" s="18"/>
      <c r="B38" s="11"/>
      <c r="C38" s="11"/>
      <c r="D38" s="11"/>
      <c r="E38" s="12"/>
      <c r="F38" s="11"/>
      <c r="G38" s="11"/>
      <c r="H38" s="11"/>
      <c r="I38" s="11"/>
      <c r="J38" s="12"/>
      <c r="K38" s="13"/>
    </row>
    <row r="39" spans="1:11" x14ac:dyDescent="0.25">
      <c r="A39" s="18"/>
      <c r="B39" s="11"/>
      <c r="C39" s="11"/>
      <c r="D39" s="11"/>
      <c r="E39" s="12"/>
      <c r="F39" s="11"/>
      <c r="G39" s="11"/>
      <c r="H39" s="11"/>
      <c r="I39" s="11"/>
      <c r="J39" s="12"/>
      <c r="K39" s="13"/>
    </row>
    <row r="40" spans="1:11" x14ac:dyDescent="0.25">
      <c r="A40" s="18"/>
      <c r="B40" s="11"/>
      <c r="C40" s="11"/>
      <c r="D40" s="11"/>
      <c r="E40" s="12"/>
      <c r="F40" s="11"/>
      <c r="G40" s="11"/>
      <c r="H40" s="11"/>
      <c r="I40" s="11"/>
      <c r="J40" s="12"/>
      <c r="K40" s="13"/>
    </row>
    <row r="41" spans="1:11" x14ac:dyDescent="0.25">
      <c r="A41" s="18"/>
      <c r="B41" s="11"/>
      <c r="C41" s="11"/>
      <c r="D41" s="11"/>
      <c r="E41" s="12"/>
      <c r="F41" s="11"/>
      <c r="G41" s="11"/>
      <c r="H41" s="11"/>
      <c r="I41" s="11"/>
      <c r="J41" s="12"/>
      <c r="K41" s="13"/>
    </row>
    <row r="42" spans="1:11" x14ac:dyDescent="0.25">
      <c r="A42" s="18"/>
      <c r="B42" s="11"/>
      <c r="C42" s="11"/>
      <c r="D42" s="11"/>
      <c r="E42" s="12"/>
      <c r="F42" s="11"/>
      <c r="G42" s="11"/>
      <c r="H42" s="11"/>
      <c r="I42" s="11"/>
      <c r="J42" s="12"/>
      <c r="K42" s="13"/>
    </row>
    <row r="43" spans="1:11" x14ac:dyDescent="0.25">
      <c r="A43" s="18"/>
      <c r="B43" s="11"/>
      <c r="C43" s="11"/>
      <c r="D43" s="11"/>
      <c r="E43" s="12"/>
      <c r="F43" s="11"/>
      <c r="G43" s="11"/>
      <c r="H43" s="11"/>
      <c r="I43" s="11"/>
      <c r="J43" s="12"/>
      <c r="K43" s="13"/>
    </row>
    <row r="44" spans="1:11" x14ac:dyDescent="0.25">
      <c r="A44" s="18"/>
      <c r="B44" s="11"/>
      <c r="C44" s="11"/>
      <c r="D44" s="11"/>
      <c r="E44" s="12"/>
      <c r="F44" s="11"/>
      <c r="G44" s="11"/>
      <c r="H44" s="11"/>
      <c r="I44" s="11"/>
      <c r="J44" s="12"/>
      <c r="K44" s="13"/>
    </row>
    <row r="45" spans="1:11" x14ac:dyDescent="0.25">
      <c r="A45" s="18"/>
      <c r="B45" s="11"/>
      <c r="C45" s="11"/>
      <c r="D45" s="11"/>
      <c r="E45" s="12"/>
      <c r="F45" s="11"/>
      <c r="G45" s="11"/>
      <c r="H45" s="11"/>
      <c r="I45" s="11"/>
      <c r="J45" s="12"/>
      <c r="K45" s="13"/>
    </row>
    <row r="46" spans="1:11" x14ac:dyDescent="0.25">
      <c r="A46" s="18"/>
      <c r="B46" s="11"/>
      <c r="C46" s="11"/>
      <c r="D46" s="11"/>
      <c r="E46" s="12"/>
      <c r="F46" s="11"/>
      <c r="G46" s="11"/>
      <c r="H46" s="11"/>
      <c r="I46" s="11"/>
      <c r="J46" s="12"/>
      <c r="K46" s="13"/>
    </row>
    <row r="47" spans="1:11" x14ac:dyDescent="0.25">
      <c r="A47" s="18"/>
      <c r="B47" s="11"/>
      <c r="C47" s="11"/>
      <c r="D47" s="11"/>
      <c r="E47" s="12"/>
      <c r="F47" s="11"/>
      <c r="G47" s="11"/>
      <c r="H47" s="11"/>
      <c r="I47" s="11"/>
      <c r="J47" s="12"/>
      <c r="K47" s="1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82" zoomScaleNormal="82" workbookViewId="0">
      <pane xSplit="2" ySplit="1" topLeftCell="C2" activePane="bottomRight" state="frozen"/>
      <selection pane="topRight" activeCell="C1" sqref="C1"/>
      <selection pane="bottomLeft" activeCell="A2" sqref="A2"/>
      <selection pane="bottomRight" activeCell="A3" sqref="A3"/>
    </sheetView>
  </sheetViews>
  <sheetFormatPr defaultRowHeight="15" x14ac:dyDescent="0.25"/>
  <cols>
    <col min="1" max="1" width="78.42578125" style="6" customWidth="1"/>
    <col min="2" max="2" width="22.140625" style="6" customWidth="1"/>
    <col min="3" max="3" width="54" style="22" customWidth="1"/>
    <col min="4" max="4" width="11.140625" style="6" bestFit="1" customWidth="1"/>
    <col min="5" max="5" width="9.140625" style="23"/>
    <col min="6" max="6" width="14.140625" style="6" bestFit="1" customWidth="1"/>
    <col min="7" max="7" width="23.85546875" style="6" bestFit="1" customWidth="1"/>
    <col min="8" max="8" width="28.7109375" style="6" customWidth="1"/>
    <col min="9" max="9" width="19.28515625" style="6" bestFit="1" customWidth="1"/>
    <col min="10" max="10" width="19.5703125" style="23" bestFit="1" customWidth="1"/>
    <col min="11" max="11" width="34.7109375" style="6" bestFit="1" customWidth="1"/>
    <col min="12" max="16384" width="9.140625" style="6"/>
  </cols>
  <sheetData>
    <row r="1" spans="1:12" s="25" customFormat="1" x14ac:dyDescent="0.25">
      <c r="A1" s="24" t="s">
        <v>0</v>
      </c>
      <c r="B1" s="24" t="s">
        <v>1</v>
      </c>
      <c r="C1" s="24" t="s">
        <v>2</v>
      </c>
      <c r="D1" s="24" t="s">
        <v>3</v>
      </c>
      <c r="E1" s="24" t="s">
        <v>4</v>
      </c>
      <c r="F1" s="24" t="s">
        <v>5</v>
      </c>
      <c r="G1" s="24" t="s">
        <v>6</v>
      </c>
      <c r="H1" s="24" t="s">
        <v>7</v>
      </c>
      <c r="I1" s="24" t="s">
        <v>8</v>
      </c>
      <c r="J1" s="24" t="s">
        <v>9</v>
      </c>
      <c r="K1" s="24" t="s">
        <v>10</v>
      </c>
    </row>
    <row r="2" spans="1:12" ht="30" x14ac:dyDescent="0.25">
      <c r="A2" s="14" t="str">
        <f>CONCATENATE("openBankingBrazil/&lt;Organisation&gt;/",B2)</f>
        <v>openBankingBrazil/&lt;Organisation&gt;/Name</v>
      </c>
      <c r="B2" s="14" t="s">
        <v>11</v>
      </c>
      <c r="C2" s="20" t="s">
        <v>109</v>
      </c>
      <c r="D2" s="16" t="s">
        <v>20</v>
      </c>
      <c r="E2" s="17">
        <v>30</v>
      </c>
      <c r="F2" s="14" t="s">
        <v>17</v>
      </c>
      <c r="G2" s="14" t="s">
        <v>21</v>
      </c>
      <c r="H2" s="14"/>
      <c r="I2" s="14">
        <v>1</v>
      </c>
      <c r="J2" s="21">
        <v>1</v>
      </c>
      <c r="K2" s="20" t="s">
        <v>26</v>
      </c>
    </row>
    <row r="3" spans="1:12" ht="150" x14ac:dyDescent="0.25">
      <c r="A3" s="14" t="str">
        <f>CONCATENATE("openBankingBrazil/&lt;Organisation&gt;/Channels/Identification/",B3)</f>
        <v>openBankingBrazil/&lt;Organisation&gt;/Channels/Identification/TypeCode</v>
      </c>
      <c r="B3" s="14" t="s">
        <v>122</v>
      </c>
      <c r="C3" s="15" t="s">
        <v>92</v>
      </c>
      <c r="D3" s="29" t="s">
        <v>101</v>
      </c>
      <c r="E3" s="17">
        <v>2</v>
      </c>
      <c r="F3" s="29" t="s">
        <v>17</v>
      </c>
      <c r="G3" s="29" t="s">
        <v>94</v>
      </c>
      <c r="H3" s="20" t="s">
        <v>93</v>
      </c>
      <c r="I3" s="17">
        <v>1</v>
      </c>
      <c r="J3" s="17">
        <v>6</v>
      </c>
      <c r="K3" s="20" t="s">
        <v>110</v>
      </c>
    </row>
    <row r="4" spans="1:12" ht="30" x14ac:dyDescent="0.25">
      <c r="A4" s="14" t="str">
        <f>CONCATENATE("openBankingBrazil/&lt;Organisation&gt;/Channels/Identification/Phones/",B4)</f>
        <v>openBankingBrazil/&lt;Organisation&gt;/Channels/Identification/Phones/DDICode</v>
      </c>
      <c r="B4" s="14" t="s">
        <v>126</v>
      </c>
      <c r="C4" s="20" t="s">
        <v>83</v>
      </c>
      <c r="D4" s="29" t="s">
        <v>20</v>
      </c>
      <c r="E4" s="17">
        <v>2</v>
      </c>
      <c r="F4" s="29" t="s">
        <v>16</v>
      </c>
      <c r="G4" s="39" t="s">
        <v>47</v>
      </c>
      <c r="H4" s="16"/>
      <c r="I4" s="17">
        <v>0</v>
      </c>
      <c r="J4" s="17" t="s">
        <v>25</v>
      </c>
      <c r="K4" s="20"/>
    </row>
    <row r="5" spans="1:12" ht="30" x14ac:dyDescent="0.25">
      <c r="A5" s="14" t="str">
        <f>CONCATENATE("openBankingBrazil/&lt;Organisation&gt;/Channels/Identification/Phones/",B5)</f>
        <v>openBankingBrazil/&lt;Organisation&gt;/Channels/Identification/Phones/DDDCode</v>
      </c>
      <c r="B5" s="14" t="s">
        <v>124</v>
      </c>
      <c r="C5" s="20" t="s">
        <v>28</v>
      </c>
      <c r="D5" s="29" t="s">
        <v>20</v>
      </c>
      <c r="E5" s="17">
        <v>2</v>
      </c>
      <c r="F5" s="29" t="s">
        <v>16</v>
      </c>
      <c r="G5" s="39" t="s">
        <v>47</v>
      </c>
      <c r="H5" s="14"/>
      <c r="I5" s="17">
        <v>0</v>
      </c>
      <c r="J5" s="17" t="s">
        <v>25</v>
      </c>
      <c r="K5" s="15"/>
    </row>
    <row r="6" spans="1:12" ht="29.25" customHeight="1" x14ac:dyDescent="0.25">
      <c r="A6" s="14" t="str">
        <f>CONCATENATE("openBankingBrazil/&lt;Organisation&gt;/Channels/Identification/Phones/",B6)</f>
        <v>openBankingBrazil/&lt;Organisation&gt;/Channels/Identification/Phones/Number</v>
      </c>
      <c r="B6" s="14" t="s">
        <v>68</v>
      </c>
      <c r="C6" s="59" t="s">
        <v>127</v>
      </c>
      <c r="D6" s="14" t="s">
        <v>20</v>
      </c>
      <c r="E6" s="17">
        <v>13</v>
      </c>
      <c r="F6" s="14" t="s">
        <v>16</v>
      </c>
      <c r="G6" s="60" t="s">
        <v>128</v>
      </c>
      <c r="H6" s="14"/>
      <c r="I6" s="17">
        <v>0</v>
      </c>
      <c r="J6" s="17">
        <v>1</v>
      </c>
      <c r="K6" s="14"/>
      <c r="L6" s="14"/>
    </row>
    <row r="7" spans="1:12" ht="90" customHeight="1" x14ac:dyDescent="0.25">
      <c r="A7" s="14" t="str">
        <f>CONCATENATE("openBankingBrazil/&lt;Organisation&gt;/Channels/Identification/Phones/",B7)</f>
        <v>openBankingBrazil/&lt;Organisation&gt;/Channels/Identification/Phones/Description</v>
      </c>
      <c r="B7" s="14" t="s">
        <v>82</v>
      </c>
      <c r="C7" s="20" t="s">
        <v>97</v>
      </c>
      <c r="D7" s="29" t="s">
        <v>20</v>
      </c>
      <c r="E7" s="17">
        <v>50</v>
      </c>
      <c r="F7" s="29" t="s">
        <v>16</v>
      </c>
      <c r="G7" s="29" t="s">
        <v>21</v>
      </c>
      <c r="H7" s="14"/>
      <c r="I7" s="17"/>
      <c r="J7" s="17"/>
      <c r="K7" s="14"/>
      <c r="L7" s="14"/>
    </row>
    <row r="8" spans="1:12" ht="60" x14ac:dyDescent="0.25">
      <c r="A8" s="14" t="str">
        <f>CONCATENATE("openBankingBrazil/&lt;Organisation&gt;/Channels/Identification/",B8)</f>
        <v>openBankingBrazil/&lt;Organisation&gt;/Channels/Identification/URLName</v>
      </c>
      <c r="B8" s="14" t="s">
        <v>129</v>
      </c>
      <c r="C8" s="15" t="s">
        <v>84</v>
      </c>
      <c r="D8" s="29" t="s">
        <v>20</v>
      </c>
      <c r="E8" s="17">
        <v>1024</v>
      </c>
      <c r="F8" s="29" t="s">
        <v>16</v>
      </c>
      <c r="G8" s="29" t="s">
        <v>21</v>
      </c>
      <c r="H8" s="14"/>
      <c r="I8" s="17">
        <v>0</v>
      </c>
      <c r="J8" s="17">
        <v>1</v>
      </c>
      <c r="K8" s="14"/>
      <c r="L8" s="14"/>
    </row>
    <row r="9" spans="1:12" ht="179.25" customHeight="1" x14ac:dyDescent="0.25">
      <c r="A9" s="14" t="str">
        <f>CONCATENATE("openBankingBrazil/&lt;Organisation&gt;/Channels/Service/",B9)</f>
        <v>openBankingBrazil/&lt;Organisation&gt;/Channels/Service/Codes</v>
      </c>
      <c r="B9" s="14" t="s">
        <v>58</v>
      </c>
      <c r="C9" s="15" t="s">
        <v>85</v>
      </c>
      <c r="D9" s="29" t="s">
        <v>101</v>
      </c>
      <c r="E9" s="17">
        <v>2</v>
      </c>
      <c r="F9" s="29" t="s">
        <v>17</v>
      </c>
      <c r="G9" s="29" t="s">
        <v>94</v>
      </c>
      <c r="H9" s="20" t="s">
        <v>89</v>
      </c>
      <c r="I9" s="17">
        <v>1</v>
      </c>
      <c r="J9" s="17">
        <v>7</v>
      </c>
      <c r="K9" s="34" t="s">
        <v>26</v>
      </c>
    </row>
    <row r="10" spans="1:12" x14ac:dyDescent="0.25">
      <c r="A10" s="14" t="str">
        <f>CONCATENATE("openBankingBrazil/&lt;Organizatios&gt;/Channels/Service/",B10)</f>
        <v>openBankingBrazil/&lt;Organizatios&gt;/Channels/Service/DetailText</v>
      </c>
      <c r="B10" s="14" t="s">
        <v>125</v>
      </c>
      <c r="C10" s="14" t="s">
        <v>18</v>
      </c>
      <c r="D10" s="14" t="s">
        <v>20</v>
      </c>
      <c r="E10" s="17">
        <v>2000</v>
      </c>
      <c r="F10" s="14" t="s">
        <v>16</v>
      </c>
      <c r="G10" s="14" t="s">
        <v>21</v>
      </c>
      <c r="H10" s="14"/>
      <c r="I10" s="17">
        <v>1</v>
      </c>
      <c r="J10" s="17">
        <v>1</v>
      </c>
      <c r="K10" s="15" t="s">
        <v>26</v>
      </c>
    </row>
    <row r="11" spans="1:12" x14ac:dyDescent="0.25">
      <c r="A11" s="14"/>
      <c r="B11" s="14"/>
      <c r="C11" s="14"/>
      <c r="D11" s="14"/>
      <c r="E11" s="21"/>
      <c r="F11" s="14"/>
      <c r="G11" s="14"/>
      <c r="H11" s="14"/>
      <c r="I11" s="14"/>
      <c r="J11" s="21"/>
      <c r="K11" s="14"/>
    </row>
    <row r="12" spans="1:12" x14ac:dyDescent="0.25">
      <c r="A12" s="14"/>
      <c r="B12" s="14"/>
      <c r="C12" s="14"/>
      <c r="D12" s="14"/>
      <c r="E12" s="21"/>
      <c r="F12" s="14"/>
      <c r="G12" s="14"/>
      <c r="H12" s="14"/>
      <c r="I12" s="14"/>
      <c r="J12" s="21"/>
      <c r="K12"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Dependências-Agências</vt:lpstr>
      <vt:lpstr>Correspondentes</vt:lpstr>
      <vt:lpstr>CanaisAtendimentoEletrônicos</vt:lpstr>
    </vt:vector>
  </TitlesOfParts>
  <Company>GFT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Araujo Rodrigues, Thales</dc:creator>
  <cp:lastModifiedBy>de Araujo Rodrigues, Thales</cp:lastModifiedBy>
  <dcterms:created xsi:type="dcterms:W3CDTF">2020-06-16T13:22:22Z</dcterms:created>
  <dcterms:modified xsi:type="dcterms:W3CDTF">2020-06-30T14:44:37Z</dcterms:modified>
</cp:coreProperties>
</file>