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SDS\Documents\GitHub\Open-Banking-\"/>
    </mc:Choice>
  </mc:AlternateContent>
  <bookViews>
    <workbookView xWindow="0" yWindow="0" windowWidth="20490" windowHeight="7020"/>
  </bookViews>
  <sheets>
    <sheet name="EmpréstimosPF)" sheetId="6" r:id="rId1"/>
    <sheet name="EmpréstimosPJ" sheetId="5"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0" i="5" l="1"/>
  <c r="A20" i="6"/>
  <c r="A19" i="6"/>
  <c r="A18" i="5" l="1"/>
  <c r="A17" i="5"/>
  <c r="A16" i="5"/>
  <c r="A15" i="5"/>
  <c r="A14" i="5"/>
  <c r="A13" i="5"/>
  <c r="A18" i="6"/>
  <c r="A17" i="6"/>
  <c r="A16" i="6"/>
  <c r="A15" i="6"/>
  <c r="A14" i="6"/>
  <c r="A13" i="6"/>
  <c r="A19" i="5" l="1"/>
  <c r="A7" i="6" l="1"/>
  <c r="A12" i="5" l="1"/>
  <c r="A11" i="5"/>
  <c r="A10" i="5"/>
  <c r="A9" i="5"/>
  <c r="A8" i="5"/>
  <c r="A7" i="5"/>
  <c r="A12" i="6"/>
  <c r="A11" i="6"/>
  <c r="A10" i="6"/>
  <c r="A9" i="6"/>
  <c r="A8" i="6"/>
  <c r="A6" i="6"/>
  <c r="A5" i="6"/>
  <c r="A4" i="6"/>
  <c r="A3" i="6"/>
  <c r="A2" i="6"/>
  <c r="A6" i="5"/>
  <c r="A3" i="5"/>
  <c r="A5" i="5"/>
  <c r="A4" i="5"/>
  <c r="A2" i="5" l="1"/>
</calcChain>
</file>

<file path=xl/sharedStrings.xml><?xml version="1.0" encoding="utf-8"?>
<sst xmlns="http://schemas.openxmlformats.org/spreadsheetml/2006/main" count="175" uniqueCount="70">
  <si>
    <t>Xpath</t>
  </si>
  <si>
    <t>Nome</t>
  </si>
  <si>
    <t>Definição</t>
  </si>
  <si>
    <t>Tipo do Dado</t>
  </si>
  <si>
    <t>Tamanho</t>
  </si>
  <si>
    <t>Mandatoriedade</t>
  </si>
  <si>
    <t>Formato</t>
  </si>
  <si>
    <t>Domínio</t>
  </si>
  <si>
    <t>Mínimo de Ocorrências</t>
  </si>
  <si>
    <t>Máximo de Ocorrências</t>
  </si>
  <si>
    <t>Restrições</t>
  </si>
  <si>
    <t>1. conta de depósito à vista,
2. conta de poupança, 
3. conta de pagamento pré-paga</t>
  </si>
  <si>
    <t>opcional</t>
  </si>
  <si>
    <t>Name</t>
  </si>
  <si>
    <t>Texto</t>
  </si>
  <si>
    <t>Mandatório</t>
  </si>
  <si>
    <t>\w*\W*</t>
  </si>
  <si>
    <t>N/A</t>
  </si>
  <si>
    <t>Número</t>
  </si>
  <si>
    <t>Frequência sobre a qual incide a Remuneração. P. ex. 'mensal'</t>
  </si>
  <si>
    <t>IncomeRateDescription</t>
  </si>
  <si>
    <t>comercializadas Lista denominação de tarifa (conforme serviços prioritários previstos Resolução 3919, incluindo a opção de 'demais tarifas' - usar lista análoga PJ), campo aberto p demais tarifas (opcional)</t>
  </si>
  <si>
    <t>PriceValue</t>
  </si>
  <si>
    <t>CurrencyCode</t>
  </si>
  <si>
    <t>ChargeTriggerText</t>
  </si>
  <si>
    <t>^\d{1,2,3}$</t>
  </si>
  <si>
    <t xml:space="preserve">Moeda referente ao valor da Tarifa, segundo modelo ISSO-4217. p. ex. 'BRL' </t>
  </si>
  <si>
    <t>LoanCode</t>
  </si>
  <si>
    <t>Campo aberto para informar as condições contratuais relativas à Modalidade de Empréstimo informada</t>
  </si>
  <si>
    <r>
      <t xml:space="preserve">Fatores geradores de cobrança que incidem sobre oas Modalidades de Empréstimos informada. Campo Livre </t>
    </r>
    <r>
      <rPr>
        <b/>
        <sz val="11"/>
        <color rgb="FFFF0000"/>
        <rFont val="Calibri"/>
        <family val="2"/>
        <scheme val="minor"/>
      </rPr>
      <t>Trazer Exemplo</t>
    </r>
  </si>
  <si>
    <t>Teto para a tarifa cobrada,Valor da Tarifa referente ao serviço realcionado à Modalidade de Empréstimo informada. P.ex.45,00</t>
  </si>
  <si>
    <t>ServiceName</t>
  </si>
  <si>
    <t>ServiceCode</t>
  </si>
  <si>
    <t>Taxa Referencial</t>
  </si>
  <si>
    <t xml:space="preserve">Descrição da Remuneração </t>
  </si>
  <si>
    <t>CNPJMainNumber</t>
  </si>
  <si>
    <t>(\d{2})\.(\d{3})\.(\d{3})</t>
  </si>
  <si>
    <t>Números de 0 a 9 e o caracter ponto (.).</t>
  </si>
  <si>
    <t>CNPJSubsidiaryNumber</t>
  </si>
  <si>
    <t>^\d{4}$</t>
  </si>
  <si>
    <t>Números de 0 a 9</t>
  </si>
  <si>
    <t>CNPJCheckNumber</t>
  </si>
  <si>
    <t>^\d{2}$</t>
  </si>
  <si>
    <t>O número verificador do CNPJ, composto por dois dígitos, é calculado em duas etapas utilizando o módulo de divisão 11, utilizando-se os 12 primeiros números do CNPJ - inscrição e filial</t>
  </si>
  <si>
    <t>Percentual de composição</t>
  </si>
  <si>
    <t>ReferencialRate</t>
  </si>
  <si>
    <t>Indexer</t>
  </si>
  <si>
    <t>Percentage</t>
  </si>
  <si>
    <t>PrePostTax</t>
  </si>
  <si>
    <t>Indicador de pré ou pós</t>
  </si>
  <si>
    <t>Lista de Indexadores</t>
  </si>
  <si>
    <r>
      <t xml:space="preserve">Sigla de identificação do serviço relacionado à Modalidade de Empréstimo informada. Campo aberto. P. ex. </t>
    </r>
    <r>
      <rPr>
        <sz val="10.5"/>
        <color rgb="FFFF0000"/>
        <rFont val="Calibri"/>
        <family val="2"/>
        <scheme val="minor"/>
      </rPr>
      <t xml:space="preserve"> (Trazer a Exemplo)</t>
    </r>
  </si>
  <si>
    <r>
      <t xml:space="preserve">Nome das Tarifas cobradas sobre Serviços relacionados à Modalidade do Empréstimo informado. (Campo Livre) </t>
    </r>
    <r>
      <rPr>
        <sz val="11"/>
        <color rgb="FFFF0000"/>
        <rFont val="Calibri"/>
        <family val="2"/>
        <scheme val="minor"/>
      </rPr>
      <t>(trazer exemplo)</t>
    </r>
  </si>
  <si>
    <t xml:space="preserve">Relação de garantias exigidas: 
(1. cessão de direitos creditórios, 2. caução, 3. penhor, 4. alienação fiduciária, 5. hipoteca, 6. operações garantidas pelo governo, 7. outras garantias não fidejussórias, 8. seguros e assemelhados, 9. garantir fidejussória, 10. bens arrendados, 11. garantias internacionais, 12. operações garantidas por outras entidades, 13. acordos de compensação, 14. não aplicável)
</t>
  </si>
  <si>
    <t xml:space="preserve">Nome do conglomerado. P.ex. 'Organização A' </t>
  </si>
  <si>
    <r>
      <t>Nome da Instituição</t>
    </r>
    <r>
      <rPr>
        <sz val="11"/>
        <color theme="1"/>
        <rFont val="Calibri"/>
        <family val="2"/>
        <scheme val="minor"/>
      </rPr>
      <t>, pertencente à organização, r</t>
    </r>
    <r>
      <rPr>
        <sz val="11"/>
        <rFont val="Calibri"/>
        <family val="2"/>
        <scheme val="minor"/>
      </rPr>
      <t>esponsável pela comercialização das modalidades de Empréstimos para Pessoas Físicas cosultadas. Ex. 'Empresa da Organização A'</t>
    </r>
  </si>
  <si>
    <t>Raiz do CNPJ da instituição responsável pela comercialização das modalidades de Empréstimos para Pessoas Físicas cosultadas - o CNPJ corresponde ao número de inscrição no Cadastro de Pessoa Jurídica. Os oito primeiros números à esquerda (XX. XXX. XXX) formam a "raiz" ou base, que identifica a empresa de forma única. Ex. '50.685.362'</t>
  </si>
  <si>
    <t xml:space="preserve">Filial do CNPJ da instituição responsável pela comercialização das modalidades de Empréstimos para Pessoas Físicas cosultadas - corresponde aos quatro seguintes números de ordem das filiais da empresa. Normalmente a empresa matriz tem este campo preenchido com '0001' </t>
  </si>
  <si>
    <r>
      <t xml:space="preserve">2 dígitos de verificação do CNPJ da instituição responsável pelas modalidades de Empréstimos para Pessoas Físicas cosultadas, corresponde aos dois últimos números. Ex. '35' A composição do CNPJ completo pode ser assim representada, conforme ex. </t>
    </r>
    <r>
      <rPr>
        <sz val="11"/>
        <color theme="1"/>
        <rFont val="Calibri"/>
        <family val="2"/>
        <scheme val="minor"/>
      </rPr>
      <t>'50.685.362/</t>
    </r>
    <r>
      <rPr>
        <sz val="11"/>
        <rFont val="Calibri"/>
        <family val="2"/>
        <scheme val="minor"/>
      </rPr>
      <t>0001</t>
    </r>
    <r>
      <rPr>
        <sz val="11"/>
        <color theme="1"/>
        <rFont val="Calibri"/>
        <family val="2"/>
        <scheme val="minor"/>
      </rPr>
      <t>-35'</t>
    </r>
  </si>
  <si>
    <r>
      <t xml:space="preserve">Modalidades de empréstimos ofertados para pessoas Físicas, conforme Circular 4015-Bacen. Segundo cartilha do Bacen: Empréstimo é um contrato entre o cliente e uma instituição financeira (banco, cooperativa de crédito, caixa econômica) pelo qual o cliente recebe uma quantia em dinheiro que deverá ser devolvida em prazo determinado, acrescida dos juros acertados. os recursos obtidos no empréstimo não tem destinação epecífica. p. ex. consignado, Crédito Direto ao Consumidor (CDC), empréstimo pessoal
</t>
    </r>
    <r>
      <rPr>
        <sz val="10.5"/>
        <color rgb="FFFF0000"/>
        <rFont val="Calibri"/>
        <family val="2"/>
        <scheme val="minor"/>
      </rPr>
      <t>Trazer Lista</t>
    </r>
  </si>
  <si>
    <t>Campo aberto para informar as condições contratuais relativas à Modalidade de Empréstimo para pessoa física informada</t>
  </si>
  <si>
    <r>
      <t>Nome da Instituição</t>
    </r>
    <r>
      <rPr>
        <sz val="11"/>
        <color theme="1"/>
        <rFont val="Calibri"/>
        <family val="2"/>
        <scheme val="minor"/>
      </rPr>
      <t>, pertencente à organização, r</t>
    </r>
    <r>
      <rPr>
        <sz val="11"/>
        <rFont val="Calibri"/>
        <family val="2"/>
        <scheme val="minor"/>
      </rPr>
      <t>esponsável pela comercialização das modalidades de Empréstimos para Pessoas Jurídicas cosultadas. Ex. 'Empresa da Organização A'</t>
    </r>
  </si>
  <si>
    <t>Raiz do CNPJ da instituição responsável pela comercialização das modalidades de Empréstimos para Pessoas Jurídicas cosultadas - o CNPJ corresponde ao número de inscrição no Cadastro de Pessoa Jurídica. Os oito primeiros números à esquerda (XX. XXX. XXX) formam a "raiz" ou base, que identifica a empresa de forma única. Ex. '50.685.362'</t>
  </si>
  <si>
    <t xml:space="preserve">Filial do CNPJ da instituição responsável pela comercialização das modalidades de Empréstimos para Pessoas Jurídias cosultadas - corresponde aos quatro seguintes números de ordem das filiais da empresa. Normalmente a empresa matriz tem este campo preenchido com '0001' </t>
  </si>
  <si>
    <r>
      <t xml:space="preserve">2 dígitos de verificação do CNPJ da instituição responsável pelas modalidades de Empréstimos para Pessoas Jurídicas cosultadas, corresponde aos dois últimos números. Ex. '35' A composição do CNPJ completo pode ser assim representada, conforme ex. </t>
    </r>
    <r>
      <rPr>
        <sz val="11"/>
        <color theme="1"/>
        <rFont val="Calibri"/>
        <family val="2"/>
        <scheme val="minor"/>
      </rPr>
      <t>'50.685.362/</t>
    </r>
    <r>
      <rPr>
        <sz val="11"/>
        <rFont val="Calibri"/>
        <family val="2"/>
        <scheme val="minor"/>
      </rPr>
      <t>0001</t>
    </r>
    <r>
      <rPr>
        <sz val="11"/>
        <color theme="1"/>
        <rFont val="Calibri"/>
        <family val="2"/>
        <scheme val="minor"/>
      </rPr>
      <t>-35'</t>
    </r>
  </si>
  <si>
    <t>Modalidades de empréstimos ofertados para pessoas Jurídicas, conforme Circular 4015-Bacen. Segundo cartilha do Bacen: Empréstimo é um contrato entre o cliente e uma instituição financeira (banco, cooperativa de crédito, caixa econômica) pelo qual o cliente recebe uma quantia em dinheiro que deverá ser devolvida em prazo determinado, acrescida dos juros acertados. os recursos obtidos no empréstimo não tem destinação epecífica. p. ex. 
Trazer Lista</t>
  </si>
  <si>
    <r>
      <t xml:space="preserve">Fatores geradores de cobrança que incidem sobre as Modalidades de Empréstimos informada. Campo Livre </t>
    </r>
    <r>
      <rPr>
        <b/>
        <sz val="11"/>
        <color rgb="FFFF0000"/>
        <rFont val="Calibri"/>
        <family val="2"/>
        <scheme val="minor"/>
      </rPr>
      <t>Trazer Exemplo</t>
    </r>
  </si>
  <si>
    <t>FrecuencyText</t>
  </si>
  <si>
    <t xml:space="preserve">RequiredWarrantyCode </t>
  </si>
  <si>
    <t>TermsAndConditionText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</si>
</sst>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0"/>
      <name val="Calibri"/>
      <family val="2"/>
      <scheme val="minor"/>
    </font>
    <font>
      <sz val="11"/>
      <name val="Calibri"/>
      <family val="2"/>
      <scheme val="minor"/>
    </font>
    <font>
      <sz val="10.5"/>
      <color theme="1"/>
      <name val="Calibri"/>
      <family val="2"/>
      <scheme val="minor"/>
    </font>
    <font>
      <b/>
      <sz val="10.5"/>
      <color rgb="FF000000"/>
      <name val="Calibri"/>
      <family val="2"/>
      <scheme val="minor"/>
    </font>
    <font>
      <sz val="11"/>
      <color rgb="FFFF0000"/>
      <name val="Calibri"/>
      <family val="2"/>
      <scheme val="minor"/>
    </font>
    <font>
      <sz val="10.5"/>
      <color rgb="FFFF0000"/>
      <name val="Calibri"/>
      <family val="2"/>
      <scheme val="minor"/>
    </font>
    <font>
      <b/>
      <sz val="11"/>
      <color rgb="FFFF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0" borderId="1" xfId="0" applyFont="1" applyBorder="1" applyAlignment="1">
      <alignment horizontal="left" vertical="center"/>
    </xf>
    <xf numFmtId="0" fontId="2" fillId="0" borderId="0" xfId="0" applyFont="1"/>
    <xf numFmtId="0" fontId="1" fillId="0" borderId="1" xfId="0" applyFont="1" applyFill="1" applyBorder="1" applyAlignment="1">
      <alignment horizontal="left" vertical="center"/>
    </xf>
    <xf numFmtId="0" fontId="1" fillId="0" borderId="1" xfId="0" applyFont="1" applyBorder="1" applyAlignment="1">
      <alignment horizontal="right" vertical="center"/>
    </xf>
    <xf numFmtId="0" fontId="1" fillId="0" borderId="1" xfId="0" applyFont="1" applyBorder="1" applyAlignment="1">
      <alignment horizontal="left" vertical="center" wrapText="1"/>
    </xf>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xf numFmtId="0" fontId="2" fillId="0" borderId="0" xfId="0" applyFont="1" applyAlignment="1">
      <alignment horizontal="right"/>
    </xf>
    <xf numFmtId="0" fontId="2" fillId="0" borderId="0" xfId="0" applyFont="1" applyAlignment="1">
      <alignment wrapText="1"/>
    </xf>
    <xf numFmtId="0" fontId="4" fillId="0" borderId="0" xfId="0" applyFont="1" applyAlignment="1">
      <alignment vertical="center" wrapText="1"/>
    </xf>
    <xf numFmtId="0" fontId="1" fillId="0" borderId="0" xfId="0" applyFont="1" applyFill="1" applyBorder="1" applyAlignment="1">
      <alignment horizontal="left" vertical="center"/>
    </xf>
    <xf numFmtId="0" fontId="2" fillId="0" borderId="0" xfId="0" applyFont="1" applyAlignment="1">
      <alignment vertical="center"/>
    </xf>
    <xf numFmtId="0" fontId="2" fillId="0" borderId="0" xfId="0" applyFont="1" applyAlignment="1">
      <alignment horizontal="left" vertical="center"/>
    </xf>
    <xf numFmtId="0" fontId="3" fillId="0" borderId="0" xfId="0" applyFont="1" applyAlignment="1">
      <alignment vertical="top" wrapText="1"/>
    </xf>
    <xf numFmtId="0" fontId="0" fillId="0" borderId="0" xfId="0" applyAlignment="1">
      <alignment horizontal="left" vertical="top"/>
    </xf>
    <xf numFmtId="0" fontId="0" fillId="0" borderId="0" xfId="0" applyAlignment="1">
      <alignment horizontal="center" vertical="top"/>
    </xf>
    <xf numFmtId="0" fontId="0" fillId="0" borderId="0" xfId="0" applyAlignment="1">
      <alignment horizontal="left" vertical="top" wrapText="1"/>
    </xf>
    <xf numFmtId="0" fontId="2" fillId="0" borderId="0" xfId="0" applyFont="1" applyFill="1" applyAlignment="1">
      <alignment vertical="top"/>
    </xf>
    <xf numFmtId="0" fontId="2" fillId="0" borderId="0" xfId="0" applyFon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tabSelected="1" zoomScale="89" zoomScaleNormal="89"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94" style="2" customWidth="1"/>
    <col min="2" max="2" width="26.140625" style="2" customWidth="1"/>
    <col min="3" max="3" width="36.42578125" style="11" customWidth="1"/>
    <col min="4" max="4" width="12.5703125" style="2" customWidth="1"/>
    <col min="5" max="5" width="15.28515625" style="2" customWidth="1"/>
    <col min="6" max="6" width="12.5703125" style="2" customWidth="1"/>
    <col min="7" max="7" width="11.140625" style="2" customWidth="1"/>
    <col min="8" max="8" width="33.5703125" style="2" customWidth="1"/>
    <col min="9" max="9" width="19.28515625" style="2" bestFit="1" customWidth="1"/>
    <col min="10" max="10" width="19.5703125" style="12" bestFit="1" customWidth="1"/>
    <col min="11" max="11" width="46.85546875" style="13" customWidth="1"/>
    <col min="12" max="16384" width="9.140625" style="2"/>
  </cols>
  <sheetData>
    <row r="1" spans="1:12" x14ac:dyDescent="0.25">
      <c r="A1" s="1" t="s">
        <v>0</v>
      </c>
      <c r="B1" s="1" t="s">
        <v>1</v>
      </c>
      <c r="C1" s="1" t="s">
        <v>2</v>
      </c>
      <c r="D1" s="1" t="s">
        <v>3</v>
      </c>
      <c r="E1" s="1" t="s">
        <v>4</v>
      </c>
      <c r="F1" s="1" t="s">
        <v>5</v>
      </c>
      <c r="G1" s="1" t="s">
        <v>6</v>
      </c>
      <c r="H1" s="1" t="s">
        <v>7</v>
      </c>
      <c r="I1" s="1" t="s">
        <v>8</v>
      </c>
      <c r="J1" s="4" t="s">
        <v>9</v>
      </c>
      <c r="K1" s="5" t="s">
        <v>10</v>
      </c>
      <c r="L1" s="3"/>
    </row>
    <row r="2" spans="1:12" ht="30" x14ac:dyDescent="0.25">
      <c r="A2" s="22" t="str">
        <f>CONCATENATE("openBankingBrazil/&lt;Organisation&gt;/",B2)</f>
        <v>openBankingBrazil/&lt;Organisation&gt;/Name</v>
      </c>
      <c r="B2" s="6" t="s">
        <v>13</v>
      </c>
      <c r="C2" s="10" t="s">
        <v>54</v>
      </c>
      <c r="D2" s="16" t="s">
        <v>14</v>
      </c>
      <c r="E2" s="9">
        <v>30</v>
      </c>
      <c r="F2" s="16" t="s">
        <v>15</v>
      </c>
      <c r="G2" s="16" t="s">
        <v>16</v>
      </c>
      <c r="H2" s="17"/>
      <c r="I2" s="9">
        <v>1</v>
      </c>
      <c r="J2" s="9">
        <v>1</v>
      </c>
      <c r="K2" s="10" t="s">
        <v>17</v>
      </c>
      <c r="L2" s="15"/>
    </row>
    <row r="3" spans="1:12" ht="79.5" customHeight="1" x14ac:dyDescent="0.25">
      <c r="A3" s="23" t="str">
        <f>CONCATENATE("openBankingBrazil/&lt;Organisation&gt;/Companies/",B3)</f>
        <v>openBankingBrazil/&lt;Organisation&gt;/Companies/Name</v>
      </c>
      <c r="B3" s="8" t="s">
        <v>13</v>
      </c>
      <c r="C3" s="10" t="s">
        <v>55</v>
      </c>
      <c r="D3" s="19" t="s">
        <v>14</v>
      </c>
      <c r="E3" s="20">
        <v>30</v>
      </c>
      <c r="F3" s="19" t="s">
        <v>15</v>
      </c>
      <c r="G3" s="19" t="s">
        <v>16</v>
      </c>
      <c r="H3" s="19"/>
      <c r="I3" s="9">
        <v>1</v>
      </c>
      <c r="J3" s="9">
        <v>1</v>
      </c>
      <c r="K3" s="7" t="s">
        <v>17</v>
      </c>
      <c r="L3" s="6"/>
    </row>
    <row r="4" spans="1:12" ht="139.5" customHeight="1" x14ac:dyDescent="0.25">
      <c r="A4" s="23" t="str">
        <f>CONCATENATE("openBankingBrazil/&lt;Organisation&gt;/Companies/",B4)</f>
        <v>openBankingBrazil/&lt;Organisation&gt;/Companies/CNPJMainNumber</v>
      </c>
      <c r="B4" s="8" t="s">
        <v>35</v>
      </c>
      <c r="C4" s="7" t="s">
        <v>56</v>
      </c>
      <c r="D4" s="19" t="s">
        <v>14</v>
      </c>
      <c r="E4" s="20">
        <v>10</v>
      </c>
      <c r="F4" s="19" t="s">
        <v>15</v>
      </c>
      <c r="G4" s="19" t="s">
        <v>36</v>
      </c>
      <c r="H4" s="21" t="s">
        <v>37</v>
      </c>
      <c r="I4" s="9">
        <v>1</v>
      </c>
      <c r="J4" s="9">
        <v>1</v>
      </c>
      <c r="K4" s="10" t="s">
        <v>17</v>
      </c>
      <c r="L4" s="6"/>
    </row>
    <row r="5" spans="1:12" ht="108" customHeight="1" x14ac:dyDescent="0.25">
      <c r="A5" s="23" t="str">
        <f>CONCATENATE("openBankingBrazil/&lt;Organisation&gt;/Companies/",B5)</f>
        <v>openBankingBrazil/&lt;Organisation&gt;/Companies/CNPJSubsidiaryNumber</v>
      </c>
      <c r="B5" s="8" t="s">
        <v>38</v>
      </c>
      <c r="C5" s="7" t="s">
        <v>57</v>
      </c>
      <c r="D5" s="19" t="s">
        <v>14</v>
      </c>
      <c r="E5" s="20">
        <v>4</v>
      </c>
      <c r="F5" s="19" t="s">
        <v>15</v>
      </c>
      <c r="G5" s="19" t="s">
        <v>39</v>
      </c>
      <c r="H5" s="19" t="s">
        <v>40</v>
      </c>
      <c r="I5" s="9">
        <v>1</v>
      </c>
      <c r="J5" s="9">
        <v>1</v>
      </c>
      <c r="K5" s="10" t="s">
        <v>17</v>
      </c>
      <c r="L5" s="6"/>
    </row>
    <row r="6" spans="1:12" ht="135" x14ac:dyDescent="0.25">
      <c r="A6" s="23" t="str">
        <f>CONCATENATE("openBankingBrazil/&lt;Organisation&gt;/Companies/",B6)</f>
        <v>openBankingBrazil/&lt;Organisation&gt;/Companies/CNPJCheckNumber</v>
      </c>
      <c r="B6" s="8" t="s">
        <v>41</v>
      </c>
      <c r="C6" s="7" t="s">
        <v>58</v>
      </c>
      <c r="D6" s="19" t="s">
        <v>14</v>
      </c>
      <c r="E6" s="20">
        <v>2</v>
      </c>
      <c r="F6" s="19" t="s">
        <v>15</v>
      </c>
      <c r="G6" s="19" t="s">
        <v>42</v>
      </c>
      <c r="H6" s="19" t="s">
        <v>40</v>
      </c>
      <c r="I6" s="9">
        <v>1</v>
      </c>
      <c r="J6" s="9">
        <v>1</v>
      </c>
      <c r="K6" s="10" t="s">
        <v>43</v>
      </c>
      <c r="L6" s="6"/>
    </row>
    <row r="7" spans="1:12" ht="214.5" customHeight="1" x14ac:dyDescent="0.25">
      <c r="A7" s="23" t="str">
        <f>CONCATENATE("openBankingBrazil/&lt;Organisation&gt;/Companies/PersonalLoans/",B7)</f>
        <v>openBankingBrazil/&lt;Organisation&gt;/Companies/PersonalLoans/LoanCode</v>
      </c>
      <c r="B7" s="8" t="s">
        <v>27</v>
      </c>
      <c r="C7" s="18" t="s">
        <v>59</v>
      </c>
      <c r="D7" s="16" t="s">
        <v>18</v>
      </c>
      <c r="E7" s="8">
        <v>2</v>
      </c>
      <c r="F7" s="8" t="s">
        <v>15</v>
      </c>
      <c r="G7" s="8" t="s">
        <v>25</v>
      </c>
      <c r="H7" s="10" t="s">
        <v>11</v>
      </c>
      <c r="I7" s="9">
        <v>1</v>
      </c>
      <c r="J7" s="9">
        <v>3</v>
      </c>
      <c r="K7" s="10"/>
      <c r="L7" s="15"/>
    </row>
    <row r="8" spans="1:12" ht="90.75" customHeight="1" x14ac:dyDescent="0.25">
      <c r="A8" s="22" t="str">
        <f>CONCATENATE("openBankingBrazil/&lt;Organisation&gt;/Companies/PersonalLoans/Fees/",B8)</f>
        <v>openBankingBrazil/&lt;Organisation&gt;/Companies/PersonalLoans/Fees/ServiceName</v>
      </c>
      <c r="B8" s="6" t="s">
        <v>31</v>
      </c>
      <c r="C8" s="10" t="s">
        <v>52</v>
      </c>
      <c r="D8" s="16" t="s">
        <v>14</v>
      </c>
      <c r="E8" s="8">
        <v>2000</v>
      </c>
      <c r="F8" s="8"/>
      <c r="G8" s="8"/>
      <c r="H8" s="10" t="s">
        <v>21</v>
      </c>
      <c r="I8" s="9"/>
      <c r="J8" s="9"/>
      <c r="K8" s="10"/>
      <c r="L8" s="6"/>
    </row>
    <row r="9" spans="1:12" ht="75" customHeight="1" x14ac:dyDescent="0.25">
      <c r="A9" s="23" t="str">
        <f>CONCATENATE("openBankingBrazil/&lt;Organisations&gt;/Companies/PersonalLoans/Fees/",B9)</f>
        <v>openBankingBrazil/&lt;Organisations&gt;/Companies/PersonalLoans/Fees/ServiceCode</v>
      </c>
      <c r="B9" s="8" t="s">
        <v>32</v>
      </c>
      <c r="C9" s="18" t="s">
        <v>51</v>
      </c>
      <c r="D9" s="16" t="s">
        <v>14</v>
      </c>
      <c r="E9" s="8"/>
      <c r="F9" s="8"/>
      <c r="G9" s="8"/>
      <c r="H9" s="8"/>
      <c r="I9" s="9"/>
      <c r="J9" s="9"/>
      <c r="L9" s="6"/>
    </row>
    <row r="10" spans="1:12" ht="60" x14ac:dyDescent="0.25">
      <c r="A10" s="22" t="str">
        <f>CONCATENATE("openBankingBrazil/&lt;Organisation&gt;/Companies/PersonalLoans/Fees/",B10)</f>
        <v>openBankingBrazil/&lt;Organisation&gt;/Companies/PersonalLoans/Fees/ChargeTriggerText</v>
      </c>
      <c r="B10" s="6" t="s">
        <v>24</v>
      </c>
      <c r="C10" s="10" t="s">
        <v>29</v>
      </c>
      <c r="D10" s="16" t="s">
        <v>14</v>
      </c>
      <c r="E10" s="8"/>
      <c r="F10" s="8"/>
      <c r="G10" s="8"/>
      <c r="H10" s="8"/>
      <c r="I10" s="9"/>
      <c r="J10" s="9"/>
      <c r="K10" s="10"/>
      <c r="L10" s="6"/>
    </row>
    <row r="11" spans="1:12" ht="60" x14ac:dyDescent="0.25">
      <c r="A11" s="22" t="str">
        <f>CONCATENATE("openBankingBrazil/&lt;Organisation&gt;/Companies/PersonalLoans/Fees/",B11)</f>
        <v>openBankingBrazil/&lt;Organisation&gt;/Companies/PersonalLoans/Fees/PriceValue</v>
      </c>
      <c r="B11" s="8" t="s">
        <v>22</v>
      </c>
      <c r="C11" s="10" t="s">
        <v>30</v>
      </c>
      <c r="D11" s="16" t="s">
        <v>14</v>
      </c>
      <c r="E11" s="8"/>
      <c r="F11" s="8" t="s">
        <v>15</v>
      </c>
      <c r="G11" s="8"/>
      <c r="H11" s="8"/>
      <c r="I11" s="9"/>
      <c r="J11" s="9"/>
      <c r="K11" s="10"/>
      <c r="L11" s="6"/>
    </row>
    <row r="12" spans="1:12" ht="30" x14ac:dyDescent="0.25">
      <c r="A12" s="22" t="str">
        <f>CONCATENATE("openBankingBrazil/&lt;Organisation&gt;/Companies/PersonalLoans/Fees/",B12)</f>
        <v>openBankingBrazil/&lt;Organisation&gt;/Companies/PersonalLoans/Fees/CurrencyCode</v>
      </c>
      <c r="B12" s="8" t="s">
        <v>23</v>
      </c>
      <c r="C12" s="10" t="s">
        <v>26</v>
      </c>
      <c r="D12" s="16" t="s">
        <v>14</v>
      </c>
      <c r="E12" s="8"/>
      <c r="F12" s="16" t="s">
        <v>15</v>
      </c>
      <c r="G12" s="8"/>
      <c r="H12" s="8"/>
      <c r="I12" s="9"/>
      <c r="J12" s="9"/>
      <c r="K12" s="10"/>
      <c r="L12" s="6"/>
    </row>
    <row r="13" spans="1:12" x14ac:dyDescent="0.25">
      <c r="A13" s="22" t="str">
        <f t="shared" ref="A13:A18" si="0">CONCATENATE("openBankingBrazil/&lt;Organisation&gt;/Companies/PersonalLoans/InterestRates/",B13)</f>
        <v>openBankingBrazil/&lt;Organisation&gt;/Companies/PersonalLoans/InterestRates/Percentage</v>
      </c>
      <c r="B13" s="8" t="s">
        <v>47</v>
      </c>
      <c r="C13" s="10" t="s">
        <v>44</v>
      </c>
      <c r="D13" s="16"/>
      <c r="E13" s="8"/>
      <c r="F13" s="16"/>
      <c r="G13" s="8"/>
      <c r="H13" s="8"/>
      <c r="I13" s="9"/>
      <c r="J13" s="9"/>
      <c r="K13" s="10"/>
      <c r="L13" s="6"/>
    </row>
    <row r="14" spans="1:12" x14ac:dyDescent="0.25">
      <c r="A14" s="22" t="str">
        <f t="shared" si="0"/>
        <v>openBankingBrazil/&lt;Organisation&gt;/Companies/PersonalLoans/InterestRates/ReferencialRate</v>
      </c>
      <c r="B14" s="8" t="s">
        <v>45</v>
      </c>
      <c r="C14" s="10" t="s">
        <v>33</v>
      </c>
      <c r="D14" s="16"/>
      <c r="E14" s="8"/>
      <c r="F14" s="16"/>
      <c r="G14" s="8"/>
      <c r="H14" s="8"/>
      <c r="I14" s="9"/>
      <c r="J14" s="9"/>
      <c r="K14" s="10"/>
      <c r="L14" s="6"/>
    </row>
    <row r="15" spans="1:12" x14ac:dyDescent="0.25">
      <c r="A15" s="22" t="str">
        <f t="shared" si="0"/>
        <v>openBankingBrazil/&lt;Organisation&gt;/Companies/PersonalLoans/InterestRates/Indexer</v>
      </c>
      <c r="B15" s="7" t="s">
        <v>46</v>
      </c>
      <c r="C15" s="10" t="s">
        <v>50</v>
      </c>
      <c r="D15" s="16"/>
      <c r="E15" s="8"/>
      <c r="F15" s="16"/>
      <c r="G15" s="8"/>
      <c r="H15" s="8"/>
      <c r="I15" s="9"/>
      <c r="J15" s="9"/>
      <c r="K15" s="10"/>
      <c r="L15" s="6"/>
    </row>
    <row r="16" spans="1:12" x14ac:dyDescent="0.25">
      <c r="A16" s="22" t="str">
        <f t="shared" si="0"/>
        <v>openBankingBrazil/&lt;Organisation&gt;/Companies/PersonalLoans/InterestRates/PrePostTax</v>
      </c>
      <c r="B16" s="8" t="s">
        <v>48</v>
      </c>
      <c r="C16" s="10" t="s">
        <v>49</v>
      </c>
      <c r="D16" s="16"/>
      <c r="E16" s="8"/>
      <c r="F16" s="16"/>
      <c r="G16" s="8"/>
      <c r="H16" s="8"/>
      <c r="I16" s="9"/>
      <c r="J16" s="9"/>
      <c r="K16" s="10"/>
      <c r="L16" s="6"/>
    </row>
    <row r="17" spans="1:12" ht="33" customHeight="1" x14ac:dyDescent="0.25">
      <c r="A17" s="22" t="str">
        <f t="shared" si="0"/>
        <v>openBankingBrazil/&lt;Organisation&gt;/Companies/PersonalLoans/InterestRates/FrecuencyText</v>
      </c>
      <c r="B17" s="8" t="s">
        <v>67</v>
      </c>
      <c r="C17" s="7" t="s">
        <v>19</v>
      </c>
      <c r="D17" s="16"/>
      <c r="E17" s="8"/>
      <c r="F17" s="16"/>
      <c r="G17" s="8"/>
      <c r="H17" s="8"/>
      <c r="I17" s="9"/>
      <c r="J17" s="9"/>
      <c r="K17" s="10"/>
      <c r="L17" s="6"/>
    </row>
    <row r="18" spans="1:12" ht="22.5" customHeight="1" x14ac:dyDescent="0.25">
      <c r="A18" s="22" t="str">
        <f t="shared" si="0"/>
        <v>openBankingBrazil/&lt;Organisation&gt;/Companies/PersonalLoans/InterestRates/IncomeRateDescription</v>
      </c>
      <c r="B18" s="8" t="s">
        <v>20</v>
      </c>
      <c r="C18" s="10" t="s">
        <v>34</v>
      </c>
      <c r="D18" s="16"/>
      <c r="E18" s="8"/>
      <c r="F18" s="16"/>
      <c r="G18" s="8"/>
      <c r="H18" s="8"/>
      <c r="I18" s="9"/>
      <c r="J18" s="9"/>
      <c r="K18" s="10"/>
      <c r="L18" s="6"/>
    </row>
    <row r="19" spans="1:12" ht="184.5" customHeight="1" x14ac:dyDescent="0.25">
      <c r="A19" s="22" t="str">
        <f>CONCATENATE("openBankingBrazil/&lt;Organisation&gt;/Companies/PersonalLoans/",B19)</f>
        <v xml:space="preserve">openBankingBrazil/&lt;Organisation&gt;/Companies/PersonalLoans/RequiredWarrantyCode </v>
      </c>
      <c r="B19" s="8" t="s">
        <v>68</v>
      </c>
      <c r="C19" s="7" t="s">
        <v>53</v>
      </c>
      <c r="D19" s="16"/>
      <c r="E19" s="8">
        <v>2</v>
      </c>
      <c r="F19" s="8" t="s">
        <v>15</v>
      </c>
      <c r="G19" s="8"/>
      <c r="H19" s="14"/>
      <c r="I19" s="9"/>
      <c r="J19" s="9"/>
      <c r="K19" s="10"/>
      <c r="L19" s="6"/>
    </row>
    <row r="20" spans="1:12" ht="49.5" customHeight="1" x14ac:dyDescent="0.25">
      <c r="A20" s="22" t="str">
        <f>CONCATENATE("openBankingBrazil/&lt;Organisation&gt;/Companies/PersonalLoans/TermsAndCondictions/",B20)</f>
        <v>openBankingBrazil/&lt;Organisation&gt;/Companies/PersonalLoans/TermsAndCondictions/TermsAndConditionText</v>
      </c>
      <c r="B20" s="8" t="s">
        <v>69</v>
      </c>
      <c r="C20" s="7" t="s">
        <v>60</v>
      </c>
      <c r="D20" s="16" t="s">
        <v>14</v>
      </c>
      <c r="E20" s="8"/>
      <c r="F20" s="8" t="s">
        <v>12</v>
      </c>
      <c r="G20" s="8"/>
      <c r="H20" s="14"/>
      <c r="I20" s="9"/>
      <c r="J20" s="9"/>
      <c r="K20" s="10"/>
      <c r="L20" s="6"/>
    </row>
    <row r="21" spans="1:12" x14ac:dyDescent="0.25">
      <c r="A21" s="6"/>
      <c r="B21" s="8"/>
      <c r="C21" s="10"/>
      <c r="D21" s="16"/>
      <c r="E21" s="10"/>
      <c r="F21" s="8"/>
      <c r="G21" s="8"/>
      <c r="H21" s="14"/>
      <c r="I21" s="9"/>
      <c r="J21" s="9"/>
      <c r="K21" s="10"/>
      <c r="L21" s="6"/>
    </row>
    <row r="22" spans="1:12" x14ac:dyDescent="0.25">
      <c r="A22" s="6"/>
      <c r="B22" s="8"/>
      <c r="C22" s="7"/>
      <c r="D22" s="16"/>
      <c r="E22" s="8"/>
      <c r="F22" s="8"/>
      <c r="G22" s="8"/>
      <c r="H22" s="14"/>
      <c r="I22" s="9"/>
      <c r="J22" s="9"/>
      <c r="K22" s="10"/>
      <c r="L22" s="6"/>
    </row>
    <row r="23" spans="1:12" ht="14.25" customHeight="1" x14ac:dyDescent="0.25">
      <c r="A23" s="6"/>
      <c r="B23" s="8"/>
      <c r="C23" s="10"/>
      <c r="D23" s="16"/>
      <c r="E23" s="10"/>
      <c r="F23" s="8"/>
      <c r="G23" s="8"/>
      <c r="H23" s="14"/>
      <c r="I23" s="9"/>
      <c r="J23" s="9"/>
      <c r="K23" s="10"/>
      <c r="L23" s="6"/>
    </row>
    <row r="24" spans="1:12" x14ac:dyDescent="0.25">
      <c r="A24" s="8"/>
      <c r="B24" s="8"/>
      <c r="C24" s="8"/>
      <c r="D24" s="8"/>
      <c r="E24" s="8"/>
      <c r="F24" s="8"/>
      <c r="G24" s="8"/>
      <c r="H24" s="14"/>
      <c r="I24" s="9"/>
      <c r="J24" s="9"/>
      <c r="K24" s="10"/>
      <c r="L24" s="6"/>
    </row>
    <row r="25" spans="1:12" x14ac:dyDescent="0.25">
      <c r="A25" s="8"/>
      <c r="B25" s="8"/>
      <c r="C25" s="8"/>
      <c r="D25" s="8"/>
      <c r="E25" s="8"/>
      <c r="F25" s="8"/>
      <c r="G25" s="8"/>
      <c r="H25" s="14"/>
      <c r="I25" s="9"/>
      <c r="J25" s="9"/>
      <c r="K25" s="10"/>
      <c r="L25" s="6"/>
    </row>
    <row r="26" spans="1:12" x14ac:dyDescent="0.25">
      <c r="D26" s="8"/>
      <c r="E26" s="8"/>
      <c r="F26" s="8"/>
      <c r="G26" s="8"/>
      <c r="H26" s="1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90" style="2" customWidth="1"/>
    <col min="2" max="2" width="26.140625" style="2" customWidth="1"/>
    <col min="3" max="3" width="26.140625" style="11" customWidth="1"/>
    <col min="4" max="4" width="12.5703125" style="2" customWidth="1"/>
    <col min="5" max="5" width="15.28515625" style="2" customWidth="1"/>
    <col min="6" max="6" width="12.5703125" style="2" customWidth="1"/>
    <col min="7" max="7" width="11.140625" style="2" customWidth="1"/>
    <col min="8" max="8" width="33.5703125" style="2" customWidth="1"/>
    <col min="9" max="9" width="19.28515625" style="2" bestFit="1" customWidth="1"/>
    <col min="10" max="10" width="19.5703125" style="12" bestFit="1" customWidth="1"/>
    <col min="11" max="11" width="46.85546875" style="13" customWidth="1"/>
    <col min="12" max="16384" width="9.140625" style="2"/>
  </cols>
  <sheetData>
    <row r="1" spans="1:12" x14ac:dyDescent="0.25">
      <c r="A1" s="1" t="s">
        <v>0</v>
      </c>
      <c r="B1" s="1" t="s">
        <v>1</v>
      </c>
      <c r="C1" s="1" t="s">
        <v>2</v>
      </c>
      <c r="D1" s="1" t="s">
        <v>3</v>
      </c>
      <c r="E1" s="1" t="s">
        <v>4</v>
      </c>
      <c r="F1" s="1" t="s">
        <v>5</v>
      </c>
      <c r="G1" s="1" t="s">
        <v>6</v>
      </c>
      <c r="H1" s="1" t="s">
        <v>7</v>
      </c>
      <c r="I1" s="1" t="s">
        <v>8</v>
      </c>
      <c r="J1" s="4" t="s">
        <v>9</v>
      </c>
      <c r="K1" s="5" t="s">
        <v>10</v>
      </c>
      <c r="L1" s="3"/>
    </row>
    <row r="2" spans="1:12" ht="30" x14ac:dyDescent="0.25">
      <c r="A2" s="22" t="str">
        <f>CONCATENATE("openBankingBrazil/&lt;Organisation&gt;/",B2)</f>
        <v>openBankingBrazil/&lt;Organisation&gt;/Name</v>
      </c>
      <c r="B2" s="6" t="s">
        <v>13</v>
      </c>
      <c r="C2" s="10" t="s">
        <v>54</v>
      </c>
      <c r="D2" s="16" t="s">
        <v>14</v>
      </c>
      <c r="E2" s="9">
        <v>30</v>
      </c>
      <c r="F2" s="16" t="s">
        <v>15</v>
      </c>
      <c r="G2" s="16" t="s">
        <v>16</v>
      </c>
      <c r="H2" s="17"/>
      <c r="I2" s="9">
        <v>1</v>
      </c>
      <c r="J2" s="9">
        <v>1</v>
      </c>
      <c r="K2" s="10" t="s">
        <v>17</v>
      </c>
      <c r="L2" s="15"/>
    </row>
    <row r="3" spans="1:12" ht="120" x14ac:dyDescent="0.25">
      <c r="A3" s="23" t="str">
        <f>CONCATENATE("openBankingBrazil/&lt;Organisation&gt;/Companies/",B3)</f>
        <v>openBankingBrazil/&lt;Organisation&gt;/Companies/Name</v>
      </c>
      <c r="B3" s="8" t="s">
        <v>13</v>
      </c>
      <c r="C3" s="10" t="s">
        <v>61</v>
      </c>
      <c r="D3" s="19" t="s">
        <v>14</v>
      </c>
      <c r="E3" s="20">
        <v>30</v>
      </c>
      <c r="F3" s="19" t="s">
        <v>15</v>
      </c>
      <c r="G3" s="19" t="s">
        <v>16</v>
      </c>
      <c r="H3" s="19"/>
      <c r="I3" s="9">
        <v>1</v>
      </c>
      <c r="J3" s="9">
        <v>1</v>
      </c>
      <c r="K3" s="7" t="s">
        <v>17</v>
      </c>
      <c r="L3" s="6"/>
    </row>
    <row r="4" spans="1:12" ht="102" customHeight="1" x14ac:dyDescent="0.25">
      <c r="A4" s="23" t="str">
        <f>CONCATENATE("openBankingBrazil/&lt;Organisation&gt;/Companies/",B4)</f>
        <v>openBankingBrazil/&lt;Organisation&gt;/Companies/CNPJMainNumber</v>
      </c>
      <c r="B4" s="8" t="s">
        <v>35</v>
      </c>
      <c r="C4" s="7" t="s">
        <v>62</v>
      </c>
      <c r="D4" s="19" t="s">
        <v>14</v>
      </c>
      <c r="E4" s="20">
        <v>10</v>
      </c>
      <c r="F4" s="19" t="s">
        <v>15</v>
      </c>
      <c r="G4" s="19" t="s">
        <v>36</v>
      </c>
      <c r="H4" s="21" t="s">
        <v>37</v>
      </c>
      <c r="I4" s="9">
        <v>1</v>
      </c>
      <c r="J4" s="9">
        <v>1</v>
      </c>
      <c r="K4" s="10" t="s">
        <v>17</v>
      </c>
      <c r="L4" s="6"/>
    </row>
    <row r="5" spans="1:12" ht="195" x14ac:dyDescent="0.25">
      <c r="A5" s="23" t="str">
        <f>CONCATENATE("openBankingBrazil/&lt;Organisation&gt;/Companies/",B5)</f>
        <v>openBankingBrazil/&lt;Organisation&gt;/Companies/CNPJSubsidiaryNumber</v>
      </c>
      <c r="B5" s="8" t="s">
        <v>38</v>
      </c>
      <c r="C5" s="7" t="s">
        <v>63</v>
      </c>
      <c r="D5" s="19" t="s">
        <v>14</v>
      </c>
      <c r="E5" s="20">
        <v>4</v>
      </c>
      <c r="F5" s="19" t="s">
        <v>15</v>
      </c>
      <c r="G5" s="19" t="s">
        <v>39</v>
      </c>
      <c r="H5" s="19" t="s">
        <v>40</v>
      </c>
      <c r="I5" s="9">
        <v>1</v>
      </c>
      <c r="J5" s="9">
        <v>1</v>
      </c>
      <c r="K5" s="10" t="s">
        <v>17</v>
      </c>
      <c r="L5" s="6"/>
    </row>
    <row r="6" spans="1:12" ht="180" x14ac:dyDescent="0.25">
      <c r="A6" s="23" t="str">
        <f>CONCATENATE("openBankingBrazil/&lt;Organisation&gt;/Companies/",B6)</f>
        <v>openBankingBrazil/&lt;Organisation&gt;/Companies/CNPJCheckNumber</v>
      </c>
      <c r="B6" s="8" t="s">
        <v>41</v>
      </c>
      <c r="C6" s="7" t="s">
        <v>64</v>
      </c>
      <c r="D6" s="19" t="s">
        <v>14</v>
      </c>
      <c r="E6" s="20">
        <v>2</v>
      </c>
      <c r="F6" s="19" t="s">
        <v>15</v>
      </c>
      <c r="G6" s="19" t="s">
        <v>42</v>
      </c>
      <c r="H6" s="19" t="s">
        <v>40</v>
      </c>
      <c r="I6" s="9">
        <v>1</v>
      </c>
      <c r="J6" s="9">
        <v>1</v>
      </c>
      <c r="K6" s="10" t="s">
        <v>43</v>
      </c>
      <c r="L6" s="6"/>
    </row>
    <row r="7" spans="1:12" ht="256.5" x14ac:dyDescent="0.25">
      <c r="A7" s="23" t="str">
        <f>CONCATENATE("openBankingBrazil/&lt;Organisation&gt;/Companies/BusinessLoans/",B7)</f>
        <v>openBankingBrazil/&lt;Organisation&gt;/Companies/BusinessLoans/LoanCode</v>
      </c>
      <c r="B7" s="8" t="s">
        <v>27</v>
      </c>
      <c r="C7" s="18" t="s">
        <v>65</v>
      </c>
      <c r="D7" s="16"/>
      <c r="E7" s="8"/>
      <c r="F7" s="8" t="s">
        <v>15</v>
      </c>
      <c r="G7" s="8" t="s">
        <v>25</v>
      </c>
      <c r="H7" s="10"/>
      <c r="I7" s="9">
        <v>1</v>
      </c>
      <c r="J7" s="9">
        <v>3</v>
      </c>
      <c r="K7" s="10"/>
      <c r="L7" s="15"/>
    </row>
    <row r="8" spans="1:12" ht="90.75" customHeight="1" x14ac:dyDescent="0.25">
      <c r="A8" s="22" t="str">
        <f>CONCATENATE("openBankingBrazil/&lt;Organisation&gt;/Companies/BusinessLoans/Fees/",B8)</f>
        <v>openBankingBrazil/&lt;Organisation&gt;/Companies/BusinessLoans/Fees/ServiceName</v>
      </c>
      <c r="B8" s="6" t="s">
        <v>31</v>
      </c>
      <c r="C8" s="10" t="s">
        <v>52</v>
      </c>
      <c r="D8" s="16" t="s">
        <v>14</v>
      </c>
      <c r="E8" s="8">
        <v>2000</v>
      </c>
      <c r="F8" s="8" t="s">
        <v>15</v>
      </c>
      <c r="G8" s="8"/>
      <c r="H8" s="10" t="s">
        <v>21</v>
      </c>
      <c r="I8" s="9"/>
      <c r="J8" s="9"/>
      <c r="K8" s="10"/>
      <c r="L8" s="6"/>
    </row>
    <row r="9" spans="1:12" ht="75" customHeight="1" x14ac:dyDescent="0.25">
      <c r="A9" s="23" t="str">
        <f>CONCATENATE("openBankingBrazil/&lt;Organisations&gt;/Companies/BusinessLoans/Fees/",B9)</f>
        <v>openBankingBrazil/&lt;Organisations&gt;/Companies/BusinessLoans/Fees/ServiceCode</v>
      </c>
      <c r="B9" s="8" t="s">
        <v>32</v>
      </c>
      <c r="C9" s="18" t="s">
        <v>51</v>
      </c>
      <c r="D9" s="16" t="s">
        <v>14</v>
      </c>
      <c r="E9" s="8"/>
      <c r="F9" s="8" t="s">
        <v>15</v>
      </c>
      <c r="G9" s="8"/>
      <c r="H9" s="8"/>
      <c r="I9" s="9"/>
      <c r="J9" s="9"/>
      <c r="L9" s="6"/>
    </row>
    <row r="10" spans="1:12" ht="90" x14ac:dyDescent="0.25">
      <c r="A10" s="22" t="str">
        <f>CONCATENATE("openBankingBrazil/&lt;Organisation&gt;/Companies/BusinessLoans/Fees/",B10)</f>
        <v>openBankingBrazil/&lt;Organisation&gt;/Companies/BusinessLoans/Fees/ChargeTriggerText</v>
      </c>
      <c r="B10" s="6" t="s">
        <v>24</v>
      </c>
      <c r="C10" s="10" t="s">
        <v>66</v>
      </c>
      <c r="D10" s="16" t="s">
        <v>14</v>
      </c>
      <c r="E10" s="8"/>
      <c r="F10" s="8" t="s">
        <v>15</v>
      </c>
      <c r="G10" s="8"/>
      <c r="H10" s="8"/>
      <c r="I10" s="9"/>
      <c r="J10" s="9"/>
      <c r="K10" s="10"/>
      <c r="L10" s="6"/>
    </row>
    <row r="11" spans="1:12" ht="90" x14ac:dyDescent="0.25">
      <c r="A11" s="22" t="str">
        <f>CONCATENATE("openBankingBrazil/&lt;Organisation&gt;/Companies/BusinessLoans/Fees/",B11)</f>
        <v>openBankingBrazil/&lt;Organisation&gt;/Companies/BusinessLoans/Fees/PriceValue</v>
      </c>
      <c r="B11" s="8" t="s">
        <v>22</v>
      </c>
      <c r="C11" s="10" t="s">
        <v>30</v>
      </c>
      <c r="D11" s="16" t="s">
        <v>14</v>
      </c>
      <c r="E11" s="8"/>
      <c r="F11" s="8" t="s">
        <v>15</v>
      </c>
      <c r="G11" s="8"/>
      <c r="H11" s="8"/>
      <c r="I11" s="9"/>
      <c r="J11" s="9"/>
      <c r="K11" s="10"/>
      <c r="L11" s="6"/>
    </row>
    <row r="12" spans="1:12" ht="45" x14ac:dyDescent="0.25">
      <c r="A12" s="22" t="str">
        <f>CONCATENATE("openBankingBrazil/&lt;Organisation&gt;/Companies/BusinessLoans/Fees/",B12)</f>
        <v>openBankingBrazil/&lt;Organisation&gt;/Companies/BusinessLoans/Fees/CurrencyCode</v>
      </c>
      <c r="B12" s="8" t="s">
        <v>23</v>
      </c>
      <c r="C12" s="10" t="s">
        <v>26</v>
      </c>
      <c r="D12" s="16" t="s">
        <v>14</v>
      </c>
      <c r="E12" s="8"/>
      <c r="F12" s="16" t="s">
        <v>15</v>
      </c>
      <c r="G12" s="8"/>
      <c r="H12" s="8"/>
      <c r="I12" s="9"/>
      <c r="J12" s="9"/>
      <c r="K12" s="10"/>
      <c r="L12" s="6"/>
    </row>
    <row r="13" spans="1:12" x14ac:dyDescent="0.25">
      <c r="A13" s="22" t="str">
        <f t="shared" ref="A13:A18" si="0">CONCATENATE("openBankingBrazil/&lt;Organisation&gt;/Companies/BusinessLoans/InterestRates/",B13)</f>
        <v>openBankingBrazil/&lt;Organisation&gt;/Companies/BusinessLoans/InterestRates/Percentage</v>
      </c>
      <c r="B13" s="8" t="s">
        <v>47</v>
      </c>
      <c r="C13" s="10" t="s">
        <v>44</v>
      </c>
      <c r="D13" s="16"/>
      <c r="E13" s="8"/>
      <c r="F13" s="16"/>
      <c r="G13" s="8"/>
      <c r="H13" s="8"/>
      <c r="I13" s="9"/>
      <c r="J13" s="9"/>
      <c r="K13" s="10"/>
      <c r="L13" s="6"/>
    </row>
    <row r="14" spans="1:12" x14ac:dyDescent="0.25">
      <c r="A14" s="22" t="str">
        <f t="shared" si="0"/>
        <v>openBankingBrazil/&lt;Organisation&gt;/Companies/BusinessLoans/InterestRates/ReferencialRate</v>
      </c>
      <c r="B14" s="8" t="s">
        <v>45</v>
      </c>
      <c r="C14" s="10" t="s">
        <v>33</v>
      </c>
      <c r="D14" s="16"/>
      <c r="E14" s="8"/>
      <c r="F14" s="16"/>
      <c r="G14" s="8"/>
      <c r="H14" s="8"/>
      <c r="I14" s="9"/>
      <c r="J14" s="9"/>
      <c r="K14" s="10"/>
      <c r="L14" s="6"/>
    </row>
    <row r="15" spans="1:12" x14ac:dyDescent="0.25">
      <c r="A15" s="22" t="str">
        <f t="shared" si="0"/>
        <v>openBankingBrazil/&lt;Organisation&gt;/Companies/BusinessLoans/InterestRates/Indexer</v>
      </c>
      <c r="B15" s="7" t="s">
        <v>46</v>
      </c>
      <c r="C15" s="10" t="s">
        <v>50</v>
      </c>
      <c r="D15" s="16"/>
      <c r="E15" s="8"/>
      <c r="F15" s="16"/>
      <c r="G15" s="8"/>
      <c r="H15" s="8"/>
      <c r="I15" s="9"/>
      <c r="J15" s="9"/>
      <c r="K15" s="10"/>
      <c r="L15" s="6"/>
    </row>
    <row r="16" spans="1:12" x14ac:dyDescent="0.25">
      <c r="A16" s="22" t="str">
        <f t="shared" si="0"/>
        <v>openBankingBrazil/&lt;Organisation&gt;/Companies/BusinessLoans/InterestRates/PrePostTax</v>
      </c>
      <c r="B16" s="8" t="s">
        <v>48</v>
      </c>
      <c r="C16" s="10" t="s">
        <v>49</v>
      </c>
      <c r="D16" s="16"/>
      <c r="E16" s="8"/>
      <c r="F16" s="16"/>
      <c r="G16" s="8"/>
      <c r="H16" s="8"/>
      <c r="I16" s="9"/>
      <c r="J16" s="9"/>
      <c r="K16" s="10"/>
      <c r="L16" s="6"/>
    </row>
    <row r="17" spans="1:12" ht="45.75" customHeight="1" x14ac:dyDescent="0.25">
      <c r="A17" s="22" t="str">
        <f t="shared" si="0"/>
        <v>openBankingBrazil/&lt;Organisation&gt;/Companies/BusinessLoans/InterestRates/FrecuencyText</v>
      </c>
      <c r="B17" s="8" t="s">
        <v>67</v>
      </c>
      <c r="C17" s="7" t="s">
        <v>19</v>
      </c>
      <c r="D17" s="16"/>
      <c r="E17" s="8"/>
      <c r="F17" s="16"/>
      <c r="G17" s="8"/>
      <c r="H17" s="8"/>
      <c r="I17" s="9"/>
      <c r="J17" s="9"/>
      <c r="K17" s="10"/>
      <c r="L17" s="6"/>
    </row>
    <row r="18" spans="1:12" ht="22.5" customHeight="1" x14ac:dyDescent="0.25">
      <c r="A18" s="22" t="str">
        <f t="shared" si="0"/>
        <v>openBankingBrazil/&lt;Organisation&gt;/Companies/BusinessLoans/InterestRates/IncomeRateDescription</v>
      </c>
      <c r="B18" s="8" t="s">
        <v>20</v>
      </c>
      <c r="C18" s="10" t="s">
        <v>34</v>
      </c>
      <c r="D18" s="16"/>
      <c r="E18" s="8"/>
      <c r="F18" s="16"/>
      <c r="G18" s="8"/>
      <c r="H18" s="8"/>
      <c r="I18" s="9"/>
      <c r="J18" s="9"/>
      <c r="K18" s="10"/>
      <c r="L18" s="6"/>
    </row>
    <row r="19" spans="1:12" ht="260.25" customHeight="1" x14ac:dyDescent="0.25">
      <c r="A19" s="22" t="str">
        <f>CONCATENATE("openBankingBrazil/&lt;Organisation&gt;/Companies/BusinessLoans/",B19)</f>
        <v xml:space="preserve">openBankingBrazil/&lt;Organisation&gt;/Companies/BusinessLoans/RequiredWarrantyCode </v>
      </c>
      <c r="B19" s="8" t="s">
        <v>68</v>
      </c>
      <c r="C19" s="7" t="s">
        <v>53</v>
      </c>
      <c r="D19" s="16"/>
      <c r="E19" s="8">
        <v>2</v>
      </c>
      <c r="F19" s="8" t="s">
        <v>15</v>
      </c>
      <c r="G19" s="8"/>
      <c r="H19" s="14"/>
      <c r="I19" s="9"/>
      <c r="J19" s="9"/>
      <c r="K19" s="10"/>
      <c r="L19" s="6"/>
    </row>
    <row r="20" spans="1:12" ht="63" customHeight="1" x14ac:dyDescent="0.25">
      <c r="A20" s="22" t="str">
        <f>CONCATENATE("openBankingBrazil/&lt;Organisation&gt;/Companies/BusinessLoans/TermsAndCondictions/",B20)</f>
        <v>openBankingBrazil/&lt;Organisation&gt;/Companies/BusinessLoans/TermsAndCondictions/TermsAndConditionText</v>
      </c>
      <c r="B20" s="8" t="s">
        <v>69</v>
      </c>
      <c r="C20" s="7" t="s">
        <v>28</v>
      </c>
      <c r="D20" s="16" t="s">
        <v>14</v>
      </c>
      <c r="E20" s="8"/>
      <c r="F20" s="8" t="s">
        <v>12</v>
      </c>
      <c r="G20" s="8"/>
      <c r="H20" s="14"/>
      <c r="I20" s="9"/>
      <c r="J20" s="9"/>
      <c r="K20" s="10"/>
      <c r="L20" s="6"/>
    </row>
    <row r="21" spans="1:12" x14ac:dyDescent="0.25">
      <c r="A21" s="6"/>
      <c r="B21" s="8"/>
      <c r="C21" s="10"/>
      <c r="D21" s="16"/>
      <c r="E21" s="10"/>
      <c r="F21" s="8"/>
      <c r="G21" s="8"/>
      <c r="H21" s="14"/>
      <c r="I21" s="9"/>
      <c r="J21" s="9"/>
      <c r="K21" s="10"/>
      <c r="L21" s="6"/>
    </row>
    <row r="22" spans="1:12" x14ac:dyDescent="0.25">
      <c r="A22" s="6"/>
      <c r="B22" s="8"/>
      <c r="C22" s="7"/>
      <c r="D22" s="16"/>
      <c r="E22" s="8"/>
      <c r="F22" s="8"/>
      <c r="G22" s="8"/>
      <c r="H22" s="14"/>
      <c r="I22" s="9"/>
      <c r="J22" s="9"/>
      <c r="K22" s="10"/>
      <c r="L22" s="6"/>
    </row>
    <row r="23" spans="1:12" ht="14.25" customHeight="1" x14ac:dyDescent="0.25">
      <c r="A23" s="6"/>
      <c r="B23" s="8"/>
      <c r="C23" s="10"/>
      <c r="D23" s="16"/>
      <c r="E23" s="10"/>
      <c r="F23" s="8"/>
      <c r="G23" s="8"/>
      <c r="H23" s="14"/>
      <c r="I23" s="9"/>
      <c r="J23" s="9"/>
      <c r="K23" s="10"/>
      <c r="L23" s="6"/>
    </row>
    <row r="24" spans="1:12" x14ac:dyDescent="0.25">
      <c r="A24" s="8"/>
      <c r="B24" s="8"/>
      <c r="C24" s="8"/>
      <c r="D24" s="8"/>
      <c r="E24" s="8"/>
      <c r="F24" s="8"/>
      <c r="G24" s="8"/>
      <c r="H24" s="14"/>
      <c r="I24" s="9"/>
      <c r="J24" s="9"/>
      <c r="K24" s="10"/>
      <c r="L24" s="6"/>
    </row>
    <row r="25" spans="1:12" x14ac:dyDescent="0.25">
      <c r="A25" s="8"/>
      <c r="B25" s="8"/>
      <c r="C25" s="8"/>
      <c r="D25" s="8"/>
      <c r="E25" s="8"/>
      <c r="F25" s="8"/>
      <c r="G25" s="8"/>
      <c r="H25" s="14"/>
      <c r="I25" s="9"/>
      <c r="J25" s="9"/>
      <c r="K25" s="10"/>
      <c r="L25" s="6"/>
    </row>
    <row r="26" spans="1:12" x14ac:dyDescent="0.25">
      <c r="D26" s="8"/>
      <c r="E26" s="8"/>
      <c r="F26" s="8"/>
      <c r="G26" s="8"/>
      <c r="H26" s="1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EmpréstimosPF)</vt:lpstr>
      <vt:lpstr>EmpréstimosPJ</vt:lpstr>
    </vt:vector>
  </TitlesOfParts>
  <Company>GFT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Araujo Rodrigues, Thales</dc:creator>
  <cp:lastModifiedBy>de Araujo Rodrigues, Thales</cp:lastModifiedBy>
  <dcterms:created xsi:type="dcterms:W3CDTF">2020-06-16T13:22:22Z</dcterms:created>
  <dcterms:modified xsi:type="dcterms:W3CDTF">2020-07-03T20:38:56Z</dcterms:modified>
</cp:coreProperties>
</file>