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rdxbpo\OneDrive - Banco Itaú SA\Documentos\AD\OpenBankingData\Febraban\DataOwner\DicionáriosOficiais\"/>
    </mc:Choice>
  </mc:AlternateContent>
  <xr:revisionPtr revIDLastSave="8" documentId="11_F85BD4796BCCB7F89410C4494CE1EDF8D340F3E5" xr6:coauthVersionLast="41" xr6:coauthVersionMax="41" xr10:uidLastSave="{3AC267A0-85D1-4DBD-894A-F9C48DCBDB12}"/>
  <bookViews>
    <workbookView xWindow="-120" yWindow="-120" windowWidth="20730" windowHeight="11160" xr2:uid="{00000000-000D-0000-FFFF-FFFF00000000}"/>
  </bookViews>
  <sheets>
    <sheet name="FinanciamentosPF" sheetId="10" r:id="rId1"/>
    <sheet name="FinanciamentosPJ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0" l="1"/>
  <c r="A23" i="10"/>
  <c r="A24" i="10"/>
  <c r="A22" i="5" l="1"/>
  <c r="A23" i="5"/>
  <c r="A24" i="5"/>
  <c r="A12" i="5"/>
  <c r="A22" i="10" l="1"/>
  <c r="A21" i="10"/>
  <c r="A21" i="5" l="1"/>
  <c r="A26" i="5" l="1"/>
  <c r="A25" i="5"/>
  <c r="A20" i="5"/>
  <c r="A19" i="5"/>
  <c r="A18" i="5"/>
  <c r="A17" i="5"/>
  <c r="A16" i="5"/>
  <c r="A15" i="5"/>
  <c r="A14" i="5"/>
  <c r="A13" i="5"/>
  <c r="A11" i="5"/>
  <c r="A10" i="5"/>
  <c r="A9" i="5"/>
  <c r="A8" i="5"/>
  <c r="A7" i="5"/>
  <c r="A6" i="5"/>
  <c r="A5" i="5"/>
  <c r="A4" i="5"/>
  <c r="A3" i="5"/>
  <c r="A2" i="5"/>
  <c r="A26" i="10"/>
  <c r="A25" i="10"/>
  <c r="A20" i="10"/>
  <c r="A19" i="10"/>
  <c r="A18" i="10"/>
  <c r="A17" i="10"/>
  <c r="A16" i="10"/>
  <c r="A15" i="10"/>
  <c r="A14" i="10"/>
  <c r="A13" i="10"/>
  <c r="A11" i="10"/>
  <c r="A10" i="10"/>
  <c r="A9" i="10"/>
  <c r="A8" i="10"/>
  <c r="A7" i="10"/>
  <c r="A6" i="10"/>
  <c r="A5" i="10"/>
  <c r="A4" i="10"/>
  <c r="A3" i="10"/>
  <c r="A2" i="10"/>
</calcChain>
</file>

<file path=xl/sharedStrings.xml><?xml version="1.0" encoding="utf-8"?>
<sst xmlns="http://schemas.openxmlformats.org/spreadsheetml/2006/main" count="330" uniqueCount="89">
  <si>
    <t>Xpath</t>
  </si>
  <si>
    <t xml:space="preserve">Nome 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</si>
  <si>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</si>
  <si>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</si>
  <si>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</si>
  <si>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</si>
  <si>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</si>
  <si>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</si>
  <si>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</si>
  <si>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</si>
  <si>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</si>
  <si>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name</t>
  </si>
  <si>
    <t>Texto</t>
  </si>
  <si>
    <t>Mandatório</t>
  </si>
  <si>
    <t>\w*\W*</t>
  </si>
  <si>
    <t>N/A</t>
  </si>
  <si>
    <t>cnpjNumber</t>
  </si>
  <si>
    <t>types</t>
  </si>
  <si>
    <t>serviceName</t>
  </si>
  <si>
    <t>serviceCode</t>
  </si>
  <si>
    <t>currency</t>
  </si>
  <si>
    <t xml:space="preserve">Moeda referente ao valor da Tarifa, segundo modelo ISO-4217. p. ex. 'BRL' </t>
  </si>
  <si>
    <t>rate</t>
  </si>
  <si>
    <t>Opcional</t>
  </si>
  <si>
    <t>(-?[1-9]?\d{1,2}){1}(\,\d{1,2}){1}</t>
  </si>
  <si>
    <t>referencialRate</t>
  </si>
  <si>
    <t>Taxa Referencial se configura como uma taxa de juros de referência, ou seja, um indicador geral da economia brasileira. Por isso, é utilizada na hora de calcular o rendimento de determinadas aplicações financeiras</t>
  </si>
  <si>
    <t>indexer</t>
  </si>
  <si>
    <t>Indexador é o termo utilizado para se referir aos índices usados como base para corrigir os valores monetários de um determinado ativo. No Brasil, os indexadores mais comuns são o IPCA, a taxa Selic e o CDI</t>
  </si>
  <si>
    <t>prePostTax</t>
  </si>
  <si>
    <t>Indicador de pré ou pós. A diferença básica é que, enquanto o prefixado apresenta rentabilidade definida, o pós-fixado acompanha algum indicador. Assim, quem investe no primeiro grupo sabe como será seu rendimento previamente, enquanto quem investe no segundo, só conhecerá os resultados na data de vencimento</t>
  </si>
  <si>
    <t>frequency</t>
  </si>
  <si>
    <t>incomeRateInfo</t>
  </si>
  <si>
    <t>requiredWarranties</t>
  </si>
  <si>
    <t>Sigla de identificação do serviço relacionado à Modalidade de Financiamento informada, para pessoa jurídica. Campo aberto. P. ex.  (Trazer a Exemplo)</t>
  </si>
  <si>
    <t>Sigla de identificação do serviço relacionado à Modalidade de Financiamento informada, para pessoa física. Campo aberto. P. ex.  (Trazer a Exemplo)</t>
  </si>
  <si>
    <t>^(\W{3}){1}$</t>
  </si>
  <si>
    <t>Campo aberto para informar as condições contratuais relativas à Modalidade de Financiamento para pessoa física. Pode ser informada a URL referente ao endereço onde constam as condições informadas</t>
  </si>
  <si>
    <t>Descrição da Remuneração relativa as taxas de juros remuneratórias sobre a modalidade de Financiamento informada, para pessoa física</t>
  </si>
  <si>
    <t>^(\d{14})$</t>
  </si>
  <si>
    <t>moeda (ISO-4217)</t>
  </si>
  <si>
    <t>chargingTriggerInfo</t>
  </si>
  <si>
    <t>value</t>
  </si>
  <si>
    <t>Descrição de como é composto o valor da tarifa. p.ex. '0,25% sobre o excedente do limite acima de R$ 500,00'</t>
  </si>
  <si>
    <t>Unidade ou forma de cobrança. P.ex. 'Por mês'</t>
  </si>
  <si>
    <t>N</t>
  </si>
  <si>
    <t>Este campo deve estar obrigatoriamente preenchido se não houver conteúdo para os itens: value, currency e type</t>
  </si>
  <si>
    <t>este campo sempre deverá estar preenchido</t>
  </si>
  <si>
    <t>Nome da Instituição, pertencente à organização, responsável pela comercialização das modalidades de Financiamentos para Pessoas jurídicas consultadas. Ex. 'Empresa da Organização A'</t>
  </si>
  <si>
    <t>Nomes das Tarifas cobradas sobre Serviços ofertados à Modalidade de Financiamento, para pessoa jurídica. (Campo Livre) (trazer exemplo)</t>
  </si>
  <si>
    <t>Fatores geradores de cobrança que incidem sobre as Modalidades de Financiamentos, para pessoa jurídica. Campo Livre Trazer Exemplo</t>
  </si>
  <si>
    <t>Descrição da Remuneração relativa as taxas de juros remuneratórias sobre a modalidade de Financiamento informada, para pessoa jurídica</t>
  </si>
  <si>
    <t>Campo aberto para informar as condições contratuais relativas à Modalidade de Financiamento para pessoa jurídica. Pode ser informada a URL referente ao endereço onde constam as condições informadas</t>
  </si>
  <si>
    <t>Nomes das Tarifas cobradas sobre Serviços ofertados à Modalidade de Financiamento, para pessoa física. p.ex. 'Avaliação de Garantia Hipotecária, Avaliação de Propriedade Rural e Parecer Técnico para Prorrogação de Operações Rurais'</t>
  </si>
  <si>
    <t>termsConditions</t>
  </si>
  <si>
    <t>^(\d{1,9}\,\d{2}){1}$</t>
  </si>
  <si>
    <t>a.d.
a.m.
a.a.</t>
  </si>
  <si>
    <t>additionalInfo</t>
  </si>
  <si>
    <t>Pré
Pós</t>
  </si>
  <si>
    <t>Cessão de direitos creditórios
Caução
Penhor
Alienação fiduciária
Hipoteca
Operações garantidas pelo governo
Outras garantias não fidejussórias
Seguros e assemelhados
Garantia fidejussória
Bens arrendados
Garantias internacionais
Operações garantidas por outras entidades
Acordos de compensação
Não aplicável</t>
  </si>
  <si>
    <t xml:space="preserve">O responsável pela comercialização das modalidades de Financiamentos para Pessoas Físicas consultadas - o CNPJ corresponde ao número de inscrição no Cadastro de Pessoa Jurídica. 
Deve-se ter apenas os números do CNPJ, sem máscara.
</t>
  </si>
  <si>
    <t xml:space="preserve">O responsável pela comercialização das modalidades de Financiamentos para Pessoas jurídicas consultadas - o CNPJ corresponde ao número de inscrição no Cadastro de Pessoa Jurídica. 
Deve-se ter apenas os números do CNPJ, sem máscara.
</t>
  </si>
  <si>
    <r>
      <t xml:space="preserve">Modalidades de financiamentos ofertados para pessoas jurídicas, conforme Circular 4015-Bacen. Segundo cartilha do Bacen: Financiamento é um contrato entre o cliente e uma instituição financeira, mas com, destinação específica como para a aquisição de veículo ou de bem imóvel, que funcionam como garantia para o crédito concedido. p. ex. financiamento imobiliário e de veículos. Sao eles segundo descrições obtidas junto ao Documento 3040 do Bacen:
</t>
    </r>
    <r>
      <rPr>
        <b/>
        <sz val="11"/>
        <rFont val="Calibri"/>
        <family val="2"/>
        <scheme val="minor"/>
      </rPr>
      <t>aquisição de bens – veículos automotores -</t>
    </r>
    <r>
      <rPr>
        <sz val="11"/>
        <rFont val="Calibri"/>
        <family val="2"/>
        <scheme val="minor"/>
      </rPr>
      <t xml:space="preserve"> Empréstimos destinados a financiar a compra de veículos automotores para manutenção ou aumento da capacidade produtiva das empresas contratantes, configurando-se como investimento 
</t>
    </r>
    <r>
      <rPr>
        <b/>
        <sz val="11"/>
        <rFont val="Calibri"/>
        <family val="2"/>
        <scheme val="minor"/>
      </rPr>
      <t>aquisição de bens – outros bens -</t>
    </r>
    <r>
      <rPr>
        <sz val="11"/>
        <rFont val="Calibri"/>
        <family val="2"/>
        <scheme val="minor"/>
      </rPr>
      <t xml:space="preserve"> destinados a financiar a aquisição de bens, serviços, máquinas e equipamentos, exceto veículos automotores
</t>
    </r>
    <r>
      <rPr>
        <b/>
        <sz val="11"/>
        <rFont val="Calibri"/>
        <family val="2"/>
        <scheme val="minor"/>
      </rPr>
      <t>microcrédito -</t>
    </r>
    <r>
      <rPr>
        <sz val="11"/>
        <rFont val="Calibri"/>
        <family val="2"/>
        <scheme val="minor"/>
      </rPr>
      <t xml:space="preserve"> operação de crédito realizada para financiamento de atividades produtivas de pessoas naturais ou jurídicas, organizadas de forma individual ou coletiva, com renda ou receita bruta anual de até R$200.000,00 (duzentos mil reais)
</t>
    </r>
    <r>
      <rPr>
        <b/>
        <sz val="11"/>
        <rFont val="Calibri"/>
        <family val="2"/>
        <scheme val="minor"/>
      </rPr>
      <t xml:space="preserve">financiamentos rurais - custeio - </t>
    </r>
    <r>
      <rPr>
        <sz val="11"/>
        <rFont val="Calibri"/>
        <family val="2"/>
        <scheme val="minor"/>
      </rPr>
      <t xml:space="preserve">financiamentos concedidos a produtores rurais para custeio, tanto agrícolas quanto pecuários
</t>
    </r>
    <r>
      <rPr>
        <b/>
        <sz val="11"/>
        <rFont val="Calibri"/>
        <family val="2"/>
        <scheme val="minor"/>
      </rPr>
      <t>financiamentos rurais - investimento -</t>
    </r>
    <r>
      <rPr>
        <sz val="11"/>
        <rFont val="Calibri"/>
        <family val="2"/>
        <scheme val="minor"/>
      </rPr>
      <t xml:space="preserve"> financiamentos concedidos a produtores rurais para investimento, tanto agrícolas quanto pecuários; 
</t>
    </r>
    <r>
      <rPr>
        <b/>
        <sz val="11"/>
        <rFont val="Calibri"/>
        <family val="2"/>
        <scheme val="minor"/>
      </rPr>
      <t>financiamentos rurai</t>
    </r>
    <r>
      <rPr>
        <sz val="11"/>
        <rFont val="Calibri"/>
        <family val="2"/>
        <scheme val="minor"/>
      </rPr>
      <t xml:space="preserve">s - comercialização - financiamentos concedidos a produtores rurais para comercialização, tanto agrícolas quanto pecuários;
</t>
    </r>
    <r>
      <rPr>
        <b/>
        <sz val="11"/>
        <rFont val="Calibri"/>
        <family val="2"/>
        <scheme val="minor"/>
      </rPr>
      <t xml:space="preserve">financiamentos rurais - industrialização - </t>
    </r>
    <r>
      <rPr>
        <sz val="11"/>
        <rFont val="Calibri"/>
        <family val="2"/>
        <scheme val="minor"/>
      </rPr>
      <t xml:space="preserve">financiamentos concedidos a produtores rurais para industrialização, tanto agrícolas quanto pecuários.
</t>
    </r>
    <r>
      <rPr>
        <b/>
        <sz val="11"/>
        <rFont val="Calibri"/>
        <family val="2"/>
        <scheme val="minor"/>
      </rPr>
      <t>financimento imobiliário - Sistema Financeiro da Habitação (SFH)</t>
    </r>
    <r>
      <rPr>
        <sz val="11"/>
        <rFont val="Calibri"/>
        <family val="2"/>
        <scheme val="minor"/>
      </rPr>
      <t xml:space="preserve"> - financiamento para aquisição ou construção de unidades habitacionais enquadradas no Sistema Financeiro de Habitação - SFH - O SFH foi criado pela Lei 4.380/64 e tem como característica a regulamentação das condições de financiamento imobiliário, por exemplo, taxa de juros, quota, prazos. O Governo Federal pode intervir em qualquer um dos aspectos do financiamento. Nesse sistema estão incluídas as operações contratadas com recursos do SBPE e do FGTS, inclusive o PMCMV (Programa Minha Casa, Minha Vida). As operações com recursos do FGTS observam, ainda, regulamentação própria. 
</t>
    </r>
    <r>
      <rPr>
        <b/>
        <sz val="11"/>
        <rFont val="Calibri"/>
        <family val="2"/>
        <scheme val="minor"/>
      </rPr>
      <t>financimento imobiliário - Sistema Financeiro da Habitação (SFI)</t>
    </r>
    <r>
      <rPr>
        <sz val="11"/>
        <rFont val="Calibri"/>
        <family val="2"/>
        <scheme val="minor"/>
      </rPr>
      <t xml:space="preserve"> - O SFI não possui regulamentação das condições de financiamento, sendo estas definidas pelo Agentes Financeiros
</t>
    </r>
  </si>
  <si>
    <t>Nome da Instituição, pertencente à marca, responsável pela comercialização das modalidades de Financiamentos para Pessoas Físicas consultadas. Ex. 'Empresa da Organização A'</t>
  </si>
  <si>
    <t xml:space="preserve">Financiamento-Aquisição de bens – veículos automotores
Financiamento-Aquisição de bens – outros bens
Fianciamento-Microcrédito
Financiamento rural-custeio 
Financiamento rural-investimento
Financiamento rural-comercialização 
Financiamento rural-industrialização
Financimento imobiliário-Sistema Financeiro da Habitação (SFH) 
Financimento imobiliário-Sistema Financeiro da Habitação (SFI)
</t>
  </si>
  <si>
    <r>
      <t xml:space="preserve">Modalidades de financiamentos ofertados para pessoas físicas, conforme Circular 4015-Bacen. Segundo cartilha do Bacen: Financiamento é um contrato entre o cliente e uma instituição financeira, mas com, destinação específica como para a aquisição de veículo ou de bem imóvel, que funcionam como garantia para o crédito concedido. p. ex. financiamento imobiliário e de veículos. Sao eles segundo descrições obtidas junto ao Documento 3040 do Bacen:
</t>
    </r>
    <r>
      <rPr>
        <b/>
        <sz val="11"/>
        <rFont val="Calibri"/>
        <family val="2"/>
        <scheme val="minor"/>
      </rPr>
      <t xml:space="preserve">financiamento-aquisição de bens – veículos automotores - </t>
    </r>
    <r>
      <rPr>
        <sz val="11"/>
        <rFont val="Calibri"/>
        <family val="2"/>
        <scheme val="minor"/>
      </rPr>
      <t xml:space="preserve">Financiamentos a pessoas físicas vinculadas à aquisição de bens veículos automotores, que tenham o bem financiado alienado fiduciariamente como garantia da operação
</t>
    </r>
    <r>
      <rPr>
        <b/>
        <sz val="11"/>
        <rFont val="Calibri"/>
        <family val="2"/>
        <scheme val="minor"/>
      </rPr>
      <t xml:space="preserve">financiamento-aquisição de bens – outros bens - </t>
    </r>
    <r>
      <rPr>
        <sz val="11"/>
        <rFont val="Calibri"/>
        <family val="2"/>
        <scheme val="minor"/>
      </rPr>
      <t xml:space="preserve">destinados a financiar a aquisição de bens, serviços, máquinas e equipamentos, exceto veículos automotores
</t>
    </r>
    <r>
      <rPr>
        <b/>
        <sz val="11"/>
        <rFont val="Calibri"/>
        <family val="2"/>
        <scheme val="minor"/>
      </rPr>
      <t xml:space="preserve">financiamento-microcrédito - </t>
    </r>
    <r>
      <rPr>
        <sz val="11"/>
        <rFont val="Calibri"/>
        <family val="2"/>
        <scheme val="minor"/>
      </rPr>
      <t>operação de crédito realizada para financiamento de atividades produtivas de pessoas naturais ou jurídicas, organizadas de forma individual ou coletiva, com renda ou receita bruta anual de até R$200.000,00 (duzentos mil reais)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financiamento rural-custeio - </t>
    </r>
    <r>
      <rPr>
        <sz val="11"/>
        <rFont val="Calibri"/>
        <family val="2"/>
        <scheme val="minor"/>
      </rPr>
      <t xml:space="preserve">financiamentos concedidos a produtores rurais para custeio, tanto agrícolas quanto pecuários
</t>
    </r>
    <r>
      <rPr>
        <b/>
        <sz val="11"/>
        <rFont val="Calibri"/>
        <family val="2"/>
        <scheme val="minor"/>
      </rPr>
      <t>financiamento rural-investimento -</t>
    </r>
    <r>
      <rPr>
        <sz val="11"/>
        <rFont val="Calibri"/>
        <family val="2"/>
        <scheme val="minor"/>
      </rPr>
      <t xml:space="preserve"> financiamentos concedidos a produtores rurais para investimento, tanto agrícolas quanto pecuários;</t>
    </r>
    <r>
      <rPr>
        <b/>
        <sz val="11"/>
        <rFont val="Calibri"/>
        <family val="2"/>
        <scheme val="minor"/>
      </rPr>
      <t xml:space="preserve"> 
financiamento rural-comercialização - </t>
    </r>
    <r>
      <rPr>
        <sz val="11"/>
        <rFont val="Calibri"/>
        <family val="2"/>
        <scheme val="minor"/>
      </rPr>
      <t>financiamentos concedidos a produtores rurais para comercialização, tanto agrícolas quanto pecuários;</t>
    </r>
    <r>
      <rPr>
        <b/>
        <sz val="11"/>
        <rFont val="Calibri"/>
        <family val="2"/>
        <scheme val="minor"/>
      </rPr>
      <t xml:space="preserve">
financiamento rural-industrialização - </t>
    </r>
    <r>
      <rPr>
        <sz val="11"/>
        <rFont val="Calibri"/>
        <family val="2"/>
        <scheme val="minor"/>
      </rPr>
      <t>financiamentos concedidos a produtores rurais para industrialização, tanto agrícolas quanto pecuários.</t>
    </r>
    <r>
      <rPr>
        <b/>
        <sz val="11"/>
        <rFont val="Calibri"/>
        <family val="2"/>
        <scheme val="minor"/>
      </rPr>
      <t xml:space="preserve">
financimento imobiliário-Sistema Financeiro da Habitação (SFH) -</t>
    </r>
    <r>
      <rPr>
        <sz val="11"/>
        <rFont val="Calibri"/>
        <family val="2"/>
        <scheme val="minor"/>
      </rPr>
      <t xml:space="preserve"> financiamento para aquisição ou construção de unidades habitacionais
enquadradas no Sistema Financeiro de Habitação - SFH. O SFH foi criado pela Lei 4.380/64 e tem como característica a regulamentação das condições de financiamento imobiliário, por exemplo, taxa de juros, quota, prazos. O Governo Federal pode intervir em qualquer um dos aspectos do financiamento. Nesse sistema estão incluídas as operações contratadas com recursos do SBPE e do FGTS, inclusive o PMCMV (Programa Minha Casa, Minha Vida). As operações com recursos do FGTS observam, ainda, regulamentação própria. </t>
    </r>
    <r>
      <rPr>
        <b/>
        <sz val="11"/>
        <rFont val="Calibri"/>
        <family val="2"/>
        <scheme val="minor"/>
      </rPr>
      <t xml:space="preserve">
financimento imobiliário-Sistema Financeiro da Habitação (SFI) - </t>
    </r>
    <r>
      <rPr>
        <sz val="11"/>
        <rFont val="Calibri"/>
        <family val="2"/>
        <scheme val="minor"/>
      </rPr>
      <t>O SFI não possui regulamentação das condições de financiamento, sendo estas definidas pelo Agentes Financeiros</t>
    </r>
    <r>
      <rPr>
        <b/>
        <sz val="11"/>
        <rFont val="Calibri"/>
        <family val="2"/>
        <scheme val="minor"/>
      </rPr>
      <t xml:space="preserve">
</t>
    </r>
  </si>
  <si>
    <t>Nome da Marca reportada pelo participante do Open Banking. O conceito a que se refere a 'marca' utilizada está em definição pelos participantes.</t>
  </si>
  <si>
    <t xml:space="preserve">Fatores geradores de cobrança que incidem sobre as Modalidades de Financiamentos, para pessoa física. Campo Livre </t>
  </si>
  <si>
    <t>\W*</t>
  </si>
  <si>
    <t>Este campo deve estar obrigatoriamente preenchido</t>
  </si>
  <si>
    <t>Percentual que incide sobre a composição das taxas de juros remuneratórias
(representa uma porcentagem Ex: 0.15 (O valor ao lado representa 15%. O valor 1 representa 100%)</t>
  </si>
  <si>
    <r>
      <t xml:space="preserve">Cessão de direitos creditórios
Caução
Penhor
Alienação fiduciária
Hipoteca
Operações garantidas pelo governo
Outras garantias não fidejussórias
Seguros e assemelhados
Garantia fidejussória
</t>
    </r>
    <r>
      <rPr>
        <sz val="11"/>
        <color theme="1"/>
        <rFont val="Calibri"/>
        <family val="2"/>
        <scheme val="minor"/>
      </rPr>
      <t>Bens arrendados
Garantias internacionais
Operações garantidas por outras entidades
Acordos de compensação
Não aplicável</t>
    </r>
  </si>
  <si>
    <t>Percentual que incide sobre a composição das taxas de juros remuneratórias.
(representa uma porcentagem Ex: 0.15 (O valor ao lado representa 15%. O valor 1 representa 100%)</t>
  </si>
  <si>
    <t>Números de 0 a 9.</t>
  </si>
  <si>
    <r>
      <t xml:space="preserve">Relação de garantias exigidas, segundo documento 3040 do Bacen: 
</t>
    </r>
    <r>
      <rPr>
        <b/>
        <sz val="11"/>
        <color theme="1"/>
        <rFont val="Calibri"/>
        <family val="2"/>
        <scheme val="minor"/>
      </rPr>
      <t>cessão de direitos creditórios</t>
    </r>
    <r>
      <rPr>
        <sz val="11"/>
        <color theme="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
</t>
    </r>
    <r>
      <rPr>
        <b/>
        <sz val="11"/>
        <color theme="1"/>
        <rFont val="Calibri"/>
        <family val="2"/>
        <scheme val="minor"/>
      </rPr>
      <t>caução</t>
    </r>
    <r>
      <rPr>
        <sz val="11"/>
        <color theme="1"/>
        <rFont val="Calibri"/>
        <family val="2"/>
        <scheme val="minor"/>
      </rPr>
      <t xml:space="preserve">: garantia instituída sobre créditos do garantidor
</t>
    </r>
    <r>
      <rPr>
        <b/>
        <sz val="11"/>
        <color theme="1"/>
        <rFont val="Calibri"/>
        <family val="2"/>
        <scheme val="minor"/>
      </rPr>
      <t>penhor</t>
    </r>
    <r>
      <rPr>
        <sz val="11"/>
        <color theme="1"/>
        <rFont val="Calibri"/>
        <family val="2"/>
        <scheme val="minor"/>
      </rPr>
      <t xml:space="preserve">: direito real que consiste na tradição de uma coisa móvel ou mobilizável, suscetível de alienação, realizada pelo devedor ou por terceiro ao credor, a fim de garantir o pagamento do débito
</t>
    </r>
    <r>
      <rPr>
        <b/>
        <sz val="11"/>
        <color theme="1"/>
        <rFont val="Calibri"/>
        <family val="2"/>
        <scheme val="minor"/>
      </rPr>
      <t>alienação fiduciária</t>
    </r>
    <r>
      <rPr>
        <sz val="11"/>
        <color theme="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 
</t>
    </r>
    <r>
      <rPr>
        <b/>
        <sz val="11"/>
        <color theme="1"/>
        <rFont val="Calibri"/>
        <family val="2"/>
        <scheme val="minor"/>
      </rPr>
      <t>hipoteca</t>
    </r>
    <r>
      <rPr>
        <sz val="11"/>
        <color theme="1"/>
        <rFont val="Calibri"/>
        <family val="2"/>
        <scheme val="minor"/>
      </rPr>
      <t xml:space="preserve">: direito real de garantia que afeta um bem imóvel para o cumprimento da obrigação
</t>
    </r>
    <r>
      <rPr>
        <b/>
        <sz val="11"/>
        <color theme="1"/>
        <rFont val="Calibri"/>
        <family val="2"/>
        <scheme val="minor"/>
      </rPr>
      <t>operações garantidas pelo governo</t>
    </r>
    <r>
      <rPr>
        <sz val="11"/>
        <color theme="1"/>
        <rFont val="Calibri"/>
        <family val="2"/>
        <scheme val="minor"/>
      </rPr>
      <t xml:space="preserve">: nas instâncias federal, estadual ou municipal
</t>
    </r>
    <r>
      <rPr>
        <b/>
        <sz val="11"/>
        <color theme="1"/>
        <rFont val="Calibri"/>
        <family val="2"/>
        <scheme val="minor"/>
      </rPr>
      <t>outras garantias não fidejussórias</t>
    </r>
    <r>
      <rPr>
        <sz val="11"/>
        <color theme="1"/>
        <rFont val="Calibri"/>
        <family val="2"/>
        <scheme val="minor"/>
      </rPr>
      <t xml:space="preserve">: as garantias reais não descritas como: cessão de direitos creditórios, caução, penhor, alienação fiduciária, hipoteca ou operação garantida pelo governo 
</t>
    </r>
    <r>
      <rPr>
        <b/>
        <sz val="11"/>
        <color theme="1"/>
        <rFont val="Calibri"/>
        <family val="2"/>
        <scheme val="minor"/>
      </rPr>
      <t>seguros e assemelhados</t>
    </r>
    <r>
      <rPr>
        <sz val="11"/>
        <color theme="1"/>
        <rFont val="Calibri"/>
        <family val="2"/>
        <scheme val="minor"/>
      </rPr>
      <t xml:space="preserve">: os seguros (e assemelhados) contratados para garantir o pagamento da operação em circunstâncias adversas.
</t>
    </r>
    <r>
      <rPr>
        <b/>
        <sz val="11"/>
        <color theme="1"/>
        <rFont val="Calibri"/>
        <family val="2"/>
        <scheme val="minor"/>
      </rPr>
      <t>garantia fidejussória</t>
    </r>
    <r>
      <rPr>
        <sz val="11"/>
        <color theme="1"/>
        <rFont val="Calibri"/>
        <family val="2"/>
        <scheme val="minor"/>
      </rPr>
      <t xml:space="preserve">: baseada na fidelidade do garantidor em cumprir as obrigações, caso o devedor não o faça
</t>
    </r>
    <r>
      <rPr>
        <b/>
        <sz val="11"/>
        <color theme="1"/>
        <rFont val="Calibri"/>
        <family val="2"/>
        <scheme val="minor"/>
      </rPr>
      <t>bens arrendados</t>
    </r>
    <r>
      <rPr>
        <sz val="11"/>
        <color theme="1"/>
        <rFont val="Calibri"/>
        <family val="2"/>
        <scheme val="minor"/>
      </rPr>
      <t xml:space="preserve">: bem objeto do arrendamento financeiro
</t>
    </r>
    <r>
      <rPr>
        <b/>
        <sz val="11"/>
        <color theme="1"/>
        <rFont val="Calibri"/>
        <family val="2"/>
        <scheme val="minor"/>
      </rPr>
      <t>garantias internacionais</t>
    </r>
    <r>
      <rPr>
        <sz val="11"/>
        <color theme="1"/>
        <rFont val="Calibri"/>
        <family val="2"/>
        <scheme val="minor"/>
      </rPr>
      <t xml:space="preserve">: declarar se a garantia é mitigadora ou não, observados os critérios definidos pela Circular 3.644, de 4 de março de 2013
</t>
    </r>
    <r>
      <rPr>
        <b/>
        <sz val="11"/>
        <color theme="1"/>
        <rFont val="Calibri"/>
        <family val="2"/>
        <scheme val="minor"/>
      </rPr>
      <t>operações garantidas por outras entidade</t>
    </r>
    <r>
      <rPr>
        <sz val="11"/>
        <color theme="1"/>
        <rFont val="Calibri"/>
        <family val="2"/>
        <scheme val="minor"/>
      </rPr>
      <t xml:space="preserve">: declarar as garantias prestadas pelas entidades descritas no item 3. Informações de Garantias (i) do documento 3040 - Bacen
</t>
    </r>
    <r>
      <rPr>
        <b/>
        <sz val="11"/>
        <color theme="1"/>
        <rFont val="Calibri"/>
        <family val="2"/>
        <scheme val="minor"/>
      </rPr>
      <t>acordos de compensação</t>
    </r>
    <r>
      <rPr>
        <sz val="11"/>
        <color theme="1"/>
        <rFont val="Calibri"/>
        <family val="2"/>
        <scheme val="minor"/>
      </rPr>
      <t xml:space="preserve">: operações que sejam abrangidas por acordos para a compensação e liquidação de obrigações no âmbito do SFN, nos termos da Resolução 3.263, de 24 de fevereiro de 2005
</t>
    </r>
    <r>
      <rPr>
        <b/>
        <sz val="11"/>
        <color theme="1"/>
        <rFont val="Calibri"/>
        <family val="2"/>
        <scheme val="minor"/>
      </rPr>
      <t>não aplicável</t>
    </r>
  </si>
  <si>
    <r>
      <t xml:space="preserve">Relação de garantias exigidas, segundo documento 3040 do Bacen: 
</t>
    </r>
    <r>
      <rPr>
        <b/>
        <sz val="11"/>
        <rFont val="Calibri"/>
        <family val="2"/>
        <scheme val="minor"/>
      </rPr>
      <t>cessão de direitos creditórios</t>
    </r>
    <r>
      <rPr>
        <sz val="1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liquidação, 
</t>
    </r>
    <r>
      <rPr>
        <b/>
        <sz val="11"/>
        <rFont val="Calibri"/>
        <family val="2"/>
        <scheme val="minor"/>
      </rPr>
      <t>caução</t>
    </r>
    <r>
      <rPr>
        <sz val="11"/>
        <rFont val="Calibri"/>
        <family val="2"/>
        <scheme val="minor"/>
      </rPr>
      <t xml:space="preserve">: garantia instituída sobre créditos do garantidor
</t>
    </r>
    <r>
      <rPr>
        <b/>
        <sz val="11"/>
        <rFont val="Calibri"/>
        <family val="2"/>
        <scheme val="minor"/>
      </rPr>
      <t>penhor</t>
    </r>
    <r>
      <rPr>
        <sz val="11"/>
        <rFont val="Calibri"/>
        <family val="2"/>
        <scheme val="minor"/>
      </rPr>
      <t xml:space="preserve">: direito real que consiste na tradição de uma coisa móvel ou mobilizável, suscetível de alienação, realizada pelo devedor ou por terceiro ao credor, a fim de garantir o pagamento do débito
</t>
    </r>
    <r>
      <rPr>
        <b/>
        <sz val="11"/>
        <rFont val="Calibri"/>
        <family val="2"/>
        <scheme val="minor"/>
      </rPr>
      <t>alienação fiduciária</t>
    </r>
    <r>
      <rPr>
        <sz val="11"/>
        <rFont val="Calibri"/>
        <family val="2"/>
        <scheme val="minor"/>
      </rPr>
      <t xml:space="preserve">: o cedente transfere ao credor/cessionário a titularidade de direitos creditórios, até a liquidação da dívida. O credor/cessionário passa a recebê-los diretamente dos devedores e credita o produto da operação para o cedente na operação que originou a cessão, até a sua liquidação
</t>
    </r>
    <r>
      <rPr>
        <b/>
        <sz val="11"/>
        <rFont val="Calibri"/>
        <family val="2"/>
        <scheme val="minor"/>
      </rPr>
      <t>hipoteca</t>
    </r>
    <r>
      <rPr>
        <sz val="11"/>
        <rFont val="Calibri"/>
        <family val="2"/>
        <scheme val="minor"/>
      </rPr>
      <t xml:space="preserve">: direito real de garantia que afeta um bem imóvel para o cumprimento da obrigação
</t>
    </r>
    <r>
      <rPr>
        <b/>
        <sz val="11"/>
        <rFont val="Calibri"/>
        <family val="2"/>
        <scheme val="minor"/>
      </rPr>
      <t>operações garantidas pelo governo</t>
    </r>
    <r>
      <rPr>
        <sz val="11"/>
        <rFont val="Calibri"/>
        <family val="2"/>
        <scheme val="minor"/>
      </rPr>
      <t xml:space="preserve">: nas instâncias federal, estadual ou municipal
</t>
    </r>
    <r>
      <rPr>
        <b/>
        <sz val="11"/>
        <rFont val="Calibri"/>
        <family val="2"/>
        <scheme val="minor"/>
      </rPr>
      <t>outras garantias não fidejussórias</t>
    </r>
    <r>
      <rPr>
        <sz val="11"/>
        <rFont val="Calibri"/>
        <family val="2"/>
        <scheme val="minor"/>
      </rPr>
      <t xml:space="preserve">: as garantias reais não descritas como: cessão de direitos creditórios, caução, penhor, alienação fiduciária, hipoteca ou operação garantida pelo governo 
</t>
    </r>
    <r>
      <rPr>
        <b/>
        <sz val="11"/>
        <rFont val="Calibri"/>
        <family val="2"/>
        <scheme val="minor"/>
      </rPr>
      <t>seguros e assemelhados</t>
    </r>
    <r>
      <rPr>
        <sz val="11"/>
        <rFont val="Calibri"/>
        <family val="2"/>
        <scheme val="minor"/>
      </rPr>
      <t xml:space="preserve">: os seguros (e assemelhados) contratados para garantir o pagamento da operação em circunstâncias adversas
</t>
    </r>
    <r>
      <rPr>
        <b/>
        <sz val="11"/>
        <rFont val="Calibri"/>
        <family val="2"/>
        <scheme val="minor"/>
      </rPr>
      <t>garantia fidejussória</t>
    </r>
    <r>
      <rPr>
        <sz val="11"/>
        <rFont val="Calibri"/>
        <family val="2"/>
        <scheme val="minor"/>
      </rPr>
      <t xml:space="preserve">: baseada na fidelidade do garantidor em cumprir as obrigações, caso o devedor não o faça
</t>
    </r>
    <r>
      <rPr>
        <b/>
        <sz val="11"/>
        <rFont val="Calibri"/>
        <family val="2"/>
        <scheme val="minor"/>
      </rPr>
      <t>bens arrendados</t>
    </r>
    <r>
      <rPr>
        <sz val="11"/>
        <rFont val="Calibri"/>
        <family val="2"/>
        <scheme val="minor"/>
      </rPr>
      <t xml:space="preserve">: bem objeto do arrendamento financeiro
</t>
    </r>
    <r>
      <rPr>
        <b/>
        <sz val="11"/>
        <rFont val="Calibri"/>
        <family val="2"/>
        <scheme val="minor"/>
      </rPr>
      <t>garantias internacionais</t>
    </r>
    <r>
      <rPr>
        <sz val="11"/>
        <rFont val="Calibri"/>
        <family val="2"/>
        <scheme val="minor"/>
      </rPr>
      <t xml:space="preserve">: declarar se a garantia é mitigadora ou não, observados os critérios definidos pela Circular 3.644, de 4 de março de 2013
</t>
    </r>
    <r>
      <rPr>
        <b/>
        <sz val="11"/>
        <rFont val="Calibri"/>
        <family val="2"/>
        <scheme val="minor"/>
      </rPr>
      <t>operações garantidas por outras entidade</t>
    </r>
    <r>
      <rPr>
        <sz val="11"/>
        <rFont val="Calibri"/>
        <family val="2"/>
        <scheme val="minor"/>
      </rPr>
      <t xml:space="preserve">: declarar as garantias prestadas pelas entidades descritas no item 3. Informações de Garantias (i) do documento 3040 - Bacen
</t>
    </r>
    <r>
      <rPr>
        <b/>
        <sz val="11"/>
        <rFont val="Calibri"/>
        <family val="2"/>
        <scheme val="minor"/>
      </rPr>
      <t>acordos de compensação</t>
    </r>
    <r>
      <rPr>
        <sz val="11"/>
        <rFont val="Calibri"/>
        <family val="2"/>
        <scheme val="minor"/>
      </rPr>
      <t xml:space="preserve">: operações que sejam abrangidas por acordos para a compensação e liquidação de obrigações no âmbito do SFN, nos termos da Resolução 3.263, de 24 de fevereiro de 2005 
</t>
    </r>
    <r>
      <rPr>
        <b/>
        <sz val="11"/>
        <rFont val="Calibri"/>
        <family val="2"/>
        <scheme val="minor"/>
      </rPr>
      <t>não aplicável</t>
    </r>
  </si>
  <si>
    <t>1ª faixa de valores'
'2ª faixa de valores'
'3ª faixa de valores'
'4ª faixa de valores'</t>
  </si>
  <si>
    <t>occurrence</t>
  </si>
  <si>
    <t>Frequência de clientes em cada faixa de valor. Representa uma porcentagem Ex: 0.15 (O valor ao lado representa 15%. O Valor 1 representa 100%)</t>
  </si>
  <si>
    <t>Código que indica Ocorrência sobre a qual incide a Remuneração. P. ex. 'a.d.', 'a.m.', 'a.a.'</t>
  </si>
  <si>
    <t>interval</t>
  </si>
  <si>
    <t>Faixas para Taxa de Remuneração de valores de tarifas por produto/serviço informado: 1ª Faixa de valores, 2ª Faixa de valores, 3ª Faixa de valores, 4ª Faixa de valores</t>
  </si>
  <si>
    <t>Faixas para cobrança de valores de tarifas por produto/serviço informado: 1ª Faixa de valores, 2ª Faixa de valores, 3ª Faixa de valores, 4ª Faixa de valores</t>
  </si>
  <si>
    <t xml:space="preserve">Moeda referente ao valor da taxa de remuneração segundo modelo ISO-4217. p. ex. 'BRL' </t>
  </si>
  <si>
    <t>Valor médio da taxa de remuneração relativa ao serviço ofertado, para pessoa fisica informado no período. p.ex. '45.00'</t>
  </si>
  <si>
    <t>Valor médio da taxa de remuneração relativa ao serviço ofertado, para pessoa juridica informado no período. p.ex. '45.00'</t>
  </si>
  <si>
    <t>Valor médio da tarifa, relativa ao serviço ofertado, para pessoa juridica informado no período. p.ex. '45.00'
(representa um valor monetário Ex: 1547368.92 (O valor ao lado, considerando que a moeda seja BRL, significa R$ 1.547.368,92). O único separador presente deverá ser o . (ponto) para casa decimal. Não deve haver separador de milhar)</t>
  </si>
  <si>
    <t>Valor médio da tarifa, relativa ao serviço ofertado, para pessoa física informado no período. p.ex. '45.00'
(representa um valor monetário Ex: 1547368.92 (O valor ao lado, considerando que a moeda seja BRL, significa R$ 1.547.368,92). O único separador presente deverá ser o . (ponto) para casa decimal. Não deve haver separador de milhar)</t>
  </si>
  <si>
    <t>chargingUnit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</si>
</sst>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/>
    </xf>
    <xf numFmtId="0" fontId="2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horizontal="center" vertical="top" wrapText="1"/>
    </xf>
    <xf numFmtId="0" fontId="1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0" fontId="1" fillId="0" borderId="1" xfId="0" quotePrefix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2.5703125" style="1" customWidth="1"/>
    <col min="5" max="5" width="15.28515625" style="5" customWidth="1"/>
    <col min="6" max="6" width="15.5703125" style="1" customWidth="1"/>
    <col min="7" max="7" width="30.42578125" style="1" customWidth="1"/>
    <col min="8" max="8" width="45.140625" style="1" customWidth="1"/>
    <col min="9" max="9" width="19.28515625" style="1" bestFit="1" customWidth="1"/>
    <col min="10" max="10" width="19.5703125" style="7" bestFit="1" customWidth="1"/>
    <col min="11" max="11" width="46.85546875" style="6" customWidth="1"/>
    <col min="12" max="16384" width="9.140625" style="11"/>
  </cols>
  <sheetData>
    <row r="1" spans="1:12" x14ac:dyDescent="0.25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8" t="s">
        <v>9</v>
      </c>
      <c r="K1" s="29" t="s">
        <v>10</v>
      </c>
      <c r="L1" s="4"/>
    </row>
    <row r="2" spans="1:12" ht="30" x14ac:dyDescent="0.25">
      <c r="A2" s="12" t="str">
        <f>CONCATENATE("openBankingBrazil/&lt;brand&gt;/",B2)</f>
        <v>openBankingBrazil/&lt;brand&gt;/name</v>
      </c>
      <c r="B2" s="12" t="s">
        <v>11</v>
      </c>
      <c r="C2" s="16" t="s">
        <v>66</v>
      </c>
      <c r="D2" s="12" t="s">
        <v>12</v>
      </c>
      <c r="E2" s="15">
        <v>30</v>
      </c>
      <c r="F2" s="12" t="s">
        <v>13</v>
      </c>
      <c r="G2" s="12" t="s">
        <v>14</v>
      </c>
      <c r="H2" s="14"/>
      <c r="I2" s="15">
        <v>1</v>
      </c>
      <c r="J2" s="15">
        <v>1</v>
      </c>
      <c r="K2" s="16" t="s">
        <v>15</v>
      </c>
      <c r="L2" s="4"/>
    </row>
    <row r="3" spans="1:12" ht="30" x14ac:dyDescent="0.25">
      <c r="A3" s="14" t="str">
        <f>CONCATENATE("openBankingBrazil/&lt;brand&gt;/companies/",B3)</f>
        <v>openBankingBrazil/&lt;brand&gt;/companies/name</v>
      </c>
      <c r="B3" s="16" t="s">
        <v>11</v>
      </c>
      <c r="C3" s="16" t="s">
        <v>63</v>
      </c>
      <c r="D3" s="14" t="s">
        <v>12</v>
      </c>
      <c r="E3" s="15">
        <v>30</v>
      </c>
      <c r="F3" s="14" t="s">
        <v>13</v>
      </c>
      <c r="G3" s="14" t="s">
        <v>14</v>
      </c>
      <c r="H3" s="14"/>
      <c r="I3" s="15">
        <v>1</v>
      </c>
      <c r="J3" s="15">
        <v>1</v>
      </c>
      <c r="K3" s="17" t="s">
        <v>15</v>
      </c>
    </row>
    <row r="4" spans="1:12" ht="60" x14ac:dyDescent="0.25">
      <c r="A4" s="14" t="str">
        <f>CONCATENATE("openBankingBrazil/&lt;brand&gt;/companies/",B4)</f>
        <v>openBankingBrazil/&lt;brand&gt;/companies/cnpjNumber</v>
      </c>
      <c r="B4" s="16" t="s">
        <v>16</v>
      </c>
      <c r="C4" s="16" t="s">
        <v>60</v>
      </c>
      <c r="D4" s="14" t="s">
        <v>12</v>
      </c>
      <c r="E4" s="15">
        <v>14</v>
      </c>
      <c r="F4" s="14" t="s">
        <v>13</v>
      </c>
      <c r="G4" s="14" t="s">
        <v>39</v>
      </c>
      <c r="H4" s="16" t="s">
        <v>73</v>
      </c>
      <c r="I4" s="15">
        <v>1</v>
      </c>
      <c r="J4" s="15">
        <v>1</v>
      </c>
      <c r="K4" s="16" t="s">
        <v>15</v>
      </c>
    </row>
    <row r="5" spans="1:12" ht="409.5" x14ac:dyDescent="0.25">
      <c r="A5" s="14" t="str">
        <f>CONCATENATE("openBankingBrazil/&lt;brand&gt;/companies/personalFinancings/",B5)</f>
        <v>openBankingBrazil/&lt;brand&gt;/companies/personalFinancings/types</v>
      </c>
      <c r="B5" s="16" t="s">
        <v>17</v>
      </c>
      <c r="C5" s="16" t="s">
        <v>65</v>
      </c>
      <c r="D5" s="18" t="s">
        <v>12</v>
      </c>
      <c r="E5" s="15">
        <v>50</v>
      </c>
      <c r="F5" s="14" t="s">
        <v>13</v>
      </c>
      <c r="G5" s="14"/>
      <c r="H5" s="16" t="s">
        <v>64</v>
      </c>
      <c r="I5" s="15">
        <v>1</v>
      </c>
      <c r="J5" s="15">
        <v>9</v>
      </c>
      <c r="K5" s="16"/>
      <c r="L5" s="4"/>
    </row>
    <row r="6" spans="1:12" ht="45" x14ac:dyDescent="0.25">
      <c r="A6" s="12" t="str">
        <f>CONCATENATE("openBankingBrazil/&lt;brand&gt;/companies/personalFinancings/fees/",B6)</f>
        <v>openBankingBrazil/&lt;brand&gt;/companies/personalFinancings/fees/serviceName</v>
      </c>
      <c r="B6" s="12" t="s">
        <v>18</v>
      </c>
      <c r="C6" s="16" t="s">
        <v>53</v>
      </c>
      <c r="D6" s="12" t="s">
        <v>12</v>
      </c>
      <c r="E6" s="15">
        <v>50</v>
      </c>
      <c r="F6" s="14" t="s">
        <v>13</v>
      </c>
      <c r="G6" s="14" t="s">
        <v>14</v>
      </c>
      <c r="H6" s="16"/>
      <c r="I6" s="15">
        <v>1</v>
      </c>
      <c r="J6" s="15" t="s">
        <v>45</v>
      </c>
      <c r="K6" s="16"/>
    </row>
    <row r="7" spans="1:12" ht="30" x14ac:dyDescent="0.25">
      <c r="A7" s="14" t="str">
        <f>CONCATENATE("openBankingBrazil/&lt;brand&gt;/companies/personalFinancings/fees/",B7)</f>
        <v>openBankingBrazil/&lt;brand&gt;/companies/personalFinancings/fees/serviceCode</v>
      </c>
      <c r="B7" s="14" t="s">
        <v>19</v>
      </c>
      <c r="C7" s="16" t="s">
        <v>35</v>
      </c>
      <c r="D7" s="12" t="s">
        <v>12</v>
      </c>
      <c r="E7" s="15">
        <v>30</v>
      </c>
      <c r="F7" s="14" t="s">
        <v>13</v>
      </c>
      <c r="G7" s="14" t="s">
        <v>14</v>
      </c>
      <c r="H7" s="14"/>
      <c r="I7" s="15">
        <v>1</v>
      </c>
      <c r="J7" s="15" t="s">
        <v>45</v>
      </c>
      <c r="K7" s="17"/>
    </row>
    <row r="8" spans="1:12" ht="30" x14ac:dyDescent="0.25">
      <c r="A8" s="12" t="str">
        <f>CONCATENATE("openBankingBrazil/&lt;brand&gt;/companies/personalFinancings/fees/",B8)</f>
        <v>openBankingBrazil/&lt;brand&gt;/companies/personalFinancings/fees/chargingTriggerInfo</v>
      </c>
      <c r="B8" s="14" t="s">
        <v>41</v>
      </c>
      <c r="C8" s="16" t="s">
        <v>67</v>
      </c>
      <c r="D8" s="12" t="s">
        <v>12</v>
      </c>
      <c r="E8" s="15">
        <v>2000</v>
      </c>
      <c r="F8" s="14" t="s">
        <v>13</v>
      </c>
      <c r="G8" s="14" t="s">
        <v>14</v>
      </c>
      <c r="H8" s="14"/>
      <c r="I8" s="15">
        <v>1</v>
      </c>
      <c r="J8" s="15" t="s">
        <v>45</v>
      </c>
      <c r="K8" s="16"/>
    </row>
    <row r="9" spans="1:12" ht="60" x14ac:dyDescent="0.25">
      <c r="A9" s="12" t="str">
        <f>CONCATENATE("openBankingBrazil/&lt;brand&gt;/companies/personalFinancings/fees/price/",B9)</f>
        <v>openBankingBrazil/&lt;brand&gt;/companies/personalFinancings/fees/price/interval</v>
      </c>
      <c r="B9" s="14" t="s">
        <v>80</v>
      </c>
      <c r="C9" s="16" t="s">
        <v>82</v>
      </c>
      <c r="D9" s="16" t="s">
        <v>12</v>
      </c>
      <c r="E9" s="23">
        <v>30</v>
      </c>
      <c r="F9" s="16" t="s">
        <v>13</v>
      </c>
      <c r="G9" s="16" t="s">
        <v>68</v>
      </c>
      <c r="H9" s="19" t="s">
        <v>76</v>
      </c>
      <c r="I9" s="23">
        <v>4</v>
      </c>
      <c r="J9" s="23">
        <v>4</v>
      </c>
      <c r="K9" s="16" t="s">
        <v>69</v>
      </c>
    </row>
    <row r="10" spans="1:12" ht="60" x14ac:dyDescent="0.25">
      <c r="A10" s="12" t="str">
        <f>CONCATENATE("openBankingBrazil/&lt;brand&gt;/companies/personalFinancings/fees/price/",B10)</f>
        <v>openBankingBrazil/&lt;brand&gt;/companies/personalFinancings/fees/price/value</v>
      </c>
      <c r="B10" s="14" t="s">
        <v>42</v>
      </c>
      <c r="C10" s="17" t="s">
        <v>87</v>
      </c>
      <c r="D10" s="16" t="s">
        <v>12</v>
      </c>
      <c r="E10" s="23">
        <v>7</v>
      </c>
      <c r="F10" s="16" t="s">
        <v>13</v>
      </c>
      <c r="G10" s="16" t="s">
        <v>24</v>
      </c>
      <c r="H10" s="16"/>
      <c r="I10" s="23">
        <v>4</v>
      </c>
      <c r="J10" s="23">
        <v>4</v>
      </c>
      <c r="K10" s="16" t="s">
        <v>69</v>
      </c>
    </row>
    <row r="11" spans="1:12" ht="30" x14ac:dyDescent="0.25">
      <c r="A11" s="12" t="str">
        <f>CONCATENATE("openBankingBrazil/&lt;brand&gt;/companies/personalFinancings/fees/price/",B11)</f>
        <v>openBankingBrazil/&lt;brand&gt;/companies/personalFinancings/fees/price/currency</v>
      </c>
      <c r="B11" s="14" t="s">
        <v>20</v>
      </c>
      <c r="C11" s="17" t="s">
        <v>21</v>
      </c>
      <c r="D11" s="12" t="s">
        <v>12</v>
      </c>
      <c r="E11" s="15">
        <v>12</v>
      </c>
      <c r="F11" s="14" t="s">
        <v>13</v>
      </c>
      <c r="G11" s="14" t="s">
        <v>55</v>
      </c>
      <c r="H11" s="14"/>
      <c r="I11" s="15">
        <v>4</v>
      </c>
      <c r="J11" s="15">
        <v>4</v>
      </c>
      <c r="K11" s="16" t="s">
        <v>69</v>
      </c>
    </row>
    <row r="12" spans="1:12" ht="30" x14ac:dyDescent="0.25">
      <c r="A12" s="12" t="str">
        <f>CONCATENATE("openBankingBrazil/&lt;brand&gt;/companies/personalFinancings/fees/price/",B12)</f>
        <v>openBankingBrazil/&lt;brand&gt;/companies/personalFinancings/fees/price/frequency</v>
      </c>
      <c r="B12" s="12" t="s">
        <v>31</v>
      </c>
      <c r="C12" s="17" t="s">
        <v>78</v>
      </c>
      <c r="D12" s="12" t="s">
        <v>12</v>
      </c>
      <c r="E12" s="15">
        <v>7</v>
      </c>
      <c r="F12" s="12" t="s">
        <v>13</v>
      </c>
      <c r="G12" s="12" t="s">
        <v>24</v>
      </c>
      <c r="H12" s="14"/>
      <c r="I12" s="15">
        <v>4</v>
      </c>
      <c r="J12" s="15">
        <v>4</v>
      </c>
      <c r="K12" s="16"/>
    </row>
    <row r="13" spans="1:12" ht="45" x14ac:dyDescent="0.25">
      <c r="A13" s="12" t="str">
        <f>CONCATENATE("openBankingBrazil/&lt;brand&gt;/companies/personalFinancings/fees/",B13)</f>
        <v>openBankingBrazil/&lt;brand&gt;/companies/personalFinancings/fees/additionalInfo</v>
      </c>
      <c r="B13" s="14" t="s">
        <v>57</v>
      </c>
      <c r="C13" s="16" t="s">
        <v>43</v>
      </c>
      <c r="D13" s="12" t="s">
        <v>12</v>
      </c>
      <c r="E13" s="15">
        <v>80</v>
      </c>
      <c r="F13" s="12" t="s">
        <v>23</v>
      </c>
      <c r="G13" s="14" t="s">
        <v>14</v>
      </c>
      <c r="H13" s="17"/>
      <c r="I13" s="15">
        <v>0</v>
      </c>
      <c r="J13" s="15" t="s">
        <v>45</v>
      </c>
      <c r="K13" s="16" t="s">
        <v>46</v>
      </c>
    </row>
    <row r="14" spans="1:12" x14ac:dyDescent="0.25">
      <c r="A14" s="12" t="str">
        <f>CONCATENATE("openBankingBrazil/&lt;brand&gt;/companies/personalFinancings/fees/",B14)</f>
        <v>openBankingBrazil/&lt;brand&gt;/companies/personalFinancings/fees/chargingUnit</v>
      </c>
      <c r="B14" s="14" t="s">
        <v>88</v>
      </c>
      <c r="C14" s="16" t="s">
        <v>44</v>
      </c>
      <c r="D14" s="12" t="s">
        <v>12</v>
      </c>
      <c r="E14" s="15">
        <v>50</v>
      </c>
      <c r="F14" s="14" t="s">
        <v>13</v>
      </c>
      <c r="G14" s="14" t="s">
        <v>14</v>
      </c>
      <c r="H14" s="17"/>
      <c r="I14" s="15">
        <v>1</v>
      </c>
      <c r="J14" s="15" t="s">
        <v>45</v>
      </c>
      <c r="K14" s="16" t="s">
        <v>47</v>
      </c>
    </row>
    <row r="15" spans="1:12" ht="30" x14ac:dyDescent="0.25">
      <c r="A15" s="12" t="str">
        <f t="shared" ref="A15:A20" si="0">CONCATENATE("openBankingBrazil/&lt;brand&gt;/companies/personalFinancings/interestRates/",B15)</f>
        <v>openBankingBrazil/&lt;brand&gt;/companies/personalFinancings/interestRates/rate</v>
      </c>
      <c r="B15" s="14" t="s">
        <v>22</v>
      </c>
      <c r="C15" s="17" t="s">
        <v>70</v>
      </c>
      <c r="D15" s="12" t="s">
        <v>12</v>
      </c>
      <c r="E15" s="15">
        <v>7</v>
      </c>
      <c r="F15" s="14" t="s">
        <v>23</v>
      </c>
      <c r="G15" s="12" t="s">
        <v>24</v>
      </c>
      <c r="H15" s="20"/>
      <c r="I15" s="15">
        <v>0</v>
      </c>
      <c r="J15" s="15" t="s">
        <v>45</v>
      </c>
      <c r="K15" s="16"/>
    </row>
    <row r="16" spans="1:12" ht="30" x14ac:dyDescent="0.25">
      <c r="A16" s="12" t="str">
        <f t="shared" si="0"/>
        <v>openBankingBrazil/&lt;brand&gt;/companies/personalFinancings/interestRates/referencialRate</v>
      </c>
      <c r="B16" s="14" t="s">
        <v>25</v>
      </c>
      <c r="C16" s="17" t="s">
        <v>26</v>
      </c>
      <c r="D16" s="12" t="s">
        <v>12</v>
      </c>
      <c r="E16" s="23">
        <v>7</v>
      </c>
      <c r="F16" s="14" t="s">
        <v>23</v>
      </c>
      <c r="G16" s="12" t="s">
        <v>24</v>
      </c>
      <c r="H16" s="20"/>
      <c r="I16" s="15">
        <v>0</v>
      </c>
      <c r="J16" s="15" t="s">
        <v>45</v>
      </c>
      <c r="K16" s="16"/>
    </row>
    <row r="17" spans="1:11" ht="30" x14ac:dyDescent="0.25">
      <c r="A17" s="12" t="str">
        <f t="shared" si="0"/>
        <v>openBankingBrazil/&lt;brand&gt;/companies/personalFinancings/interestRates/indexer</v>
      </c>
      <c r="B17" s="17" t="s">
        <v>27</v>
      </c>
      <c r="C17" s="17" t="s">
        <v>28</v>
      </c>
      <c r="D17" s="12" t="s">
        <v>12</v>
      </c>
      <c r="E17" s="23">
        <v>30</v>
      </c>
      <c r="F17" s="14" t="s">
        <v>23</v>
      </c>
      <c r="G17" s="14" t="s">
        <v>68</v>
      </c>
      <c r="H17" s="20"/>
      <c r="I17" s="15">
        <v>0</v>
      </c>
      <c r="J17" s="15" t="s">
        <v>45</v>
      </c>
      <c r="K17" s="16"/>
    </row>
    <row r="18" spans="1:11" ht="60" x14ac:dyDescent="0.25">
      <c r="A18" s="12" t="str">
        <f t="shared" si="0"/>
        <v>openBankingBrazil/&lt;brand&gt;/companies/personalFinancings/interestRates/prePostTax</v>
      </c>
      <c r="B18" s="17" t="s">
        <v>29</v>
      </c>
      <c r="C18" s="17" t="s">
        <v>30</v>
      </c>
      <c r="D18" s="12" t="s">
        <v>12</v>
      </c>
      <c r="E18" s="23">
        <v>10</v>
      </c>
      <c r="F18" s="14" t="s">
        <v>23</v>
      </c>
      <c r="G18" s="14" t="s">
        <v>68</v>
      </c>
      <c r="H18" s="17" t="s">
        <v>58</v>
      </c>
      <c r="I18" s="15">
        <v>0</v>
      </c>
      <c r="J18" s="15" t="s">
        <v>45</v>
      </c>
      <c r="K18" s="16"/>
    </row>
    <row r="19" spans="1:11" ht="45" x14ac:dyDescent="0.25">
      <c r="A19" s="12" t="str">
        <f t="shared" si="0"/>
        <v>openBankingBrazil/&lt;brand&gt;/companies/personalFinancings/interestRates/occurrence</v>
      </c>
      <c r="B19" s="17" t="s">
        <v>77</v>
      </c>
      <c r="C19" s="17" t="s">
        <v>79</v>
      </c>
      <c r="D19" s="22" t="s">
        <v>12</v>
      </c>
      <c r="E19" s="23">
        <v>4</v>
      </c>
      <c r="F19" s="14" t="s">
        <v>23</v>
      </c>
      <c r="G19" s="14" t="s">
        <v>68</v>
      </c>
      <c r="H19" s="19" t="s">
        <v>56</v>
      </c>
      <c r="I19" s="15">
        <v>0</v>
      </c>
      <c r="J19" s="15" t="s">
        <v>45</v>
      </c>
      <c r="K19" s="16"/>
    </row>
    <row r="20" spans="1:11" ht="30" x14ac:dyDescent="0.25">
      <c r="A20" s="12" t="str">
        <f t="shared" si="0"/>
        <v>openBankingBrazil/&lt;brand&gt;/companies/personalFinancings/interestRates/incomeRateInfo</v>
      </c>
      <c r="B20" s="17" t="s">
        <v>32</v>
      </c>
      <c r="C20" s="16" t="s">
        <v>38</v>
      </c>
      <c r="D20" s="12" t="s">
        <v>12</v>
      </c>
      <c r="E20" s="15">
        <v>2000</v>
      </c>
      <c r="F20" s="12" t="s">
        <v>23</v>
      </c>
      <c r="G20" s="14" t="s">
        <v>14</v>
      </c>
      <c r="H20" s="14"/>
      <c r="I20" s="15">
        <v>0</v>
      </c>
      <c r="J20" s="15" t="s">
        <v>45</v>
      </c>
      <c r="K20" s="16"/>
    </row>
    <row r="21" spans="1:11" ht="60" x14ac:dyDescent="0.25">
      <c r="A21" s="14" t="str">
        <f>CONCATENATE("openBankingBrazil/&lt;brand&gt;/companies/personalFinancings/interestRates/application/",B21)</f>
        <v>openBankingBrazil/&lt;brand&gt;/companies/personalFinancings/interestRates/application/interval</v>
      </c>
      <c r="B21" s="14" t="s">
        <v>80</v>
      </c>
      <c r="C21" s="16" t="s">
        <v>81</v>
      </c>
      <c r="D21" s="16" t="s">
        <v>12</v>
      </c>
      <c r="E21" s="16">
        <v>30</v>
      </c>
      <c r="F21" s="16" t="s">
        <v>13</v>
      </c>
      <c r="G21" s="16" t="s">
        <v>68</v>
      </c>
      <c r="H21" s="19" t="s">
        <v>76</v>
      </c>
      <c r="I21" s="23">
        <v>4</v>
      </c>
      <c r="J21" s="23">
        <v>4</v>
      </c>
      <c r="K21" s="16" t="s">
        <v>69</v>
      </c>
    </row>
    <row r="22" spans="1:11" ht="30" x14ac:dyDescent="0.25">
      <c r="A22" s="14" t="str">
        <f>CONCATENATE("openBankingBrazil/&lt;brand&gt;/companies/personalFinancings/interestRates/application/",B22)</f>
        <v>openBankingBrazil/&lt;brand&gt;/companies/personalFinancings/interestRates/application/value</v>
      </c>
      <c r="B22" s="14" t="s">
        <v>42</v>
      </c>
      <c r="C22" s="17" t="s">
        <v>84</v>
      </c>
      <c r="D22" s="16" t="s">
        <v>12</v>
      </c>
      <c r="E22" s="16">
        <v>7</v>
      </c>
      <c r="F22" s="16" t="s">
        <v>13</v>
      </c>
      <c r="G22" s="16" t="s">
        <v>24</v>
      </c>
      <c r="H22" s="16"/>
      <c r="I22" s="23">
        <v>4</v>
      </c>
      <c r="J22" s="23">
        <v>4</v>
      </c>
      <c r="K22" s="16" t="s">
        <v>69</v>
      </c>
    </row>
    <row r="23" spans="1:11" ht="30" x14ac:dyDescent="0.25">
      <c r="A23" s="14" t="str">
        <f t="shared" ref="A23:A24" si="1">CONCATENATE("openBankingBrazil/&lt;brand&gt;/companies/personalFinancings/interestRates/application/",B23)</f>
        <v>openBankingBrazil/&lt;brand&gt;/companies/personalFinancings/interestRates/application/currency</v>
      </c>
      <c r="B23" s="14" t="s">
        <v>20</v>
      </c>
      <c r="C23" s="17" t="s">
        <v>83</v>
      </c>
      <c r="D23" s="12" t="s">
        <v>12</v>
      </c>
      <c r="E23" s="15">
        <v>12</v>
      </c>
      <c r="F23" s="14" t="s">
        <v>13</v>
      </c>
      <c r="G23" s="14" t="s">
        <v>55</v>
      </c>
      <c r="H23" s="14"/>
      <c r="I23" s="15">
        <v>4</v>
      </c>
      <c r="J23" s="15">
        <v>4</v>
      </c>
      <c r="K23" s="16" t="s">
        <v>69</v>
      </c>
    </row>
    <row r="24" spans="1:11" ht="30" x14ac:dyDescent="0.25">
      <c r="A24" s="14" t="str">
        <f t="shared" si="1"/>
        <v>openBankingBrazil/&lt;brand&gt;/companies/personalFinancings/interestRates/application/frequency</v>
      </c>
      <c r="B24" s="12" t="s">
        <v>31</v>
      </c>
      <c r="C24" s="17" t="s">
        <v>78</v>
      </c>
      <c r="D24" s="12" t="s">
        <v>12</v>
      </c>
      <c r="E24" s="15">
        <v>7</v>
      </c>
      <c r="F24" s="12" t="s">
        <v>13</v>
      </c>
      <c r="G24" s="12" t="s">
        <v>24</v>
      </c>
      <c r="H24" s="14"/>
      <c r="I24" s="15">
        <v>4</v>
      </c>
      <c r="J24" s="15">
        <v>4</v>
      </c>
      <c r="K24" s="16"/>
    </row>
    <row r="25" spans="1:11" ht="390" x14ac:dyDescent="0.25">
      <c r="A25" s="12" t="str">
        <f>CONCATENATE("openBankingBrazil/&lt;brand&gt;/companies/personalFinancings/",B25)</f>
        <v>openBankingBrazil/&lt;brand&gt;/companies/personalFinancings/requiredWarranties</v>
      </c>
      <c r="B25" s="17" t="s">
        <v>33</v>
      </c>
      <c r="C25" s="17" t="s">
        <v>75</v>
      </c>
      <c r="D25" s="22" t="s">
        <v>12</v>
      </c>
      <c r="E25" s="15">
        <v>100</v>
      </c>
      <c r="F25" s="14" t="s">
        <v>13</v>
      </c>
      <c r="G25" s="14" t="s">
        <v>68</v>
      </c>
      <c r="H25" s="24" t="s">
        <v>71</v>
      </c>
      <c r="I25" s="15">
        <v>1</v>
      </c>
      <c r="J25" s="15">
        <v>14</v>
      </c>
      <c r="K25" s="16"/>
    </row>
    <row r="26" spans="1:11" ht="30" x14ac:dyDescent="0.25">
      <c r="A26" s="12" t="str">
        <f>CONCATENATE("openBankingBrazil/&lt;brand&gt;/companies/personalFinancings/",B26)</f>
        <v>openBankingBrazil/&lt;brand&gt;/companies/personalFinancings/termsConditions</v>
      </c>
      <c r="B26" s="17" t="s">
        <v>54</v>
      </c>
      <c r="C26" s="17" t="s">
        <v>37</v>
      </c>
      <c r="D26" s="12" t="s">
        <v>12</v>
      </c>
      <c r="E26" s="15">
        <v>2000</v>
      </c>
      <c r="F26" s="14" t="s">
        <v>23</v>
      </c>
      <c r="G26" s="14" t="s">
        <v>14</v>
      </c>
      <c r="H26" s="20"/>
      <c r="I26" s="15">
        <v>0</v>
      </c>
      <c r="J26" s="15" t="s">
        <v>45</v>
      </c>
      <c r="K26" s="16"/>
    </row>
    <row r="27" spans="1:11" x14ac:dyDescent="0.25">
      <c r="B27" s="2"/>
      <c r="C27" s="3"/>
      <c r="E27" s="10"/>
      <c r="F27" s="2"/>
      <c r="G27" s="2"/>
      <c r="H27" s="8"/>
      <c r="I27" s="5"/>
      <c r="J27" s="5"/>
      <c r="K27" s="3"/>
    </row>
    <row r="28" spans="1:11" x14ac:dyDescent="0.25">
      <c r="B28" s="2"/>
      <c r="C28" s="6"/>
      <c r="F28" s="2"/>
      <c r="G28" s="2"/>
      <c r="H28" s="8"/>
      <c r="I28" s="5"/>
      <c r="J28" s="5"/>
      <c r="K28" s="3"/>
    </row>
    <row r="29" spans="1:11" x14ac:dyDescent="0.25">
      <c r="B29" s="2"/>
      <c r="C29" s="3"/>
      <c r="E29" s="10"/>
      <c r="F29" s="2"/>
      <c r="G29" s="2"/>
      <c r="H29" s="8"/>
      <c r="I29" s="5"/>
      <c r="J29" s="5"/>
      <c r="K29" s="3"/>
    </row>
    <row r="30" spans="1:11" x14ac:dyDescent="0.25">
      <c r="A30" s="2"/>
      <c r="B30" s="2"/>
      <c r="C30" s="2"/>
      <c r="D30" s="2"/>
      <c r="F30" s="2"/>
      <c r="G30" s="2"/>
      <c r="H30" s="8"/>
      <c r="I30" s="5"/>
      <c r="J30" s="5"/>
      <c r="K30" s="3"/>
    </row>
    <row r="31" spans="1:11" x14ac:dyDescent="0.25">
      <c r="A31" s="2"/>
      <c r="B31" s="2"/>
      <c r="C31" s="2"/>
      <c r="D31" s="2"/>
      <c r="F31" s="2"/>
      <c r="G31" s="2"/>
      <c r="H31" s="8"/>
      <c r="I31" s="5"/>
      <c r="J31" s="5"/>
      <c r="K31" s="3"/>
    </row>
    <row r="32" spans="1:11" x14ac:dyDescent="0.25">
      <c r="D32" s="2"/>
      <c r="F32" s="2"/>
      <c r="G32" s="2"/>
      <c r="H3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showGridLines="0" zoomScaleNormal="100" workbookViewId="0">
      <pane xSplit="2" ySplit="1" topLeftCell="C9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90.7109375" style="1" customWidth="1"/>
    <col min="2" max="2" width="22.7109375" style="1" customWidth="1"/>
    <col min="3" max="3" width="100.7109375" style="1" customWidth="1"/>
    <col min="4" max="4" width="12.5703125" style="1" customWidth="1"/>
    <col min="5" max="5" width="15.28515625" style="7" customWidth="1"/>
    <col min="6" max="6" width="12.5703125" style="1" customWidth="1"/>
    <col min="7" max="7" width="30.42578125" style="1" customWidth="1"/>
    <col min="8" max="8" width="66.140625" style="1" customWidth="1"/>
    <col min="9" max="9" width="19.28515625" style="1" bestFit="1" customWidth="1"/>
    <col min="10" max="10" width="19.5703125" style="7" bestFit="1" customWidth="1"/>
    <col min="11" max="11" width="46.85546875" style="6" customWidth="1"/>
    <col min="12" max="16384" width="9.140625" style="11"/>
  </cols>
  <sheetData>
    <row r="1" spans="1:12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8" t="s">
        <v>9</v>
      </c>
      <c r="K1" s="29" t="s">
        <v>10</v>
      </c>
      <c r="L1" s="4"/>
    </row>
    <row r="2" spans="1:12" ht="30" x14ac:dyDescent="0.25">
      <c r="A2" s="12" t="str">
        <f>CONCATENATE("openBankingBrazil/&lt;brand&gt;/",B2)</f>
        <v>openBankingBrazil/&lt;brand&gt;/name</v>
      </c>
      <c r="B2" s="12" t="s">
        <v>11</v>
      </c>
      <c r="C2" s="16" t="s">
        <v>66</v>
      </c>
      <c r="D2" s="12" t="s">
        <v>12</v>
      </c>
      <c r="E2" s="13">
        <v>30</v>
      </c>
      <c r="F2" s="12" t="s">
        <v>13</v>
      </c>
      <c r="G2" s="12" t="s">
        <v>14</v>
      </c>
      <c r="H2" s="14"/>
      <c r="I2" s="15">
        <v>1</v>
      </c>
      <c r="J2" s="15">
        <v>1</v>
      </c>
      <c r="K2" s="16" t="s">
        <v>15</v>
      </c>
      <c r="L2" s="4"/>
    </row>
    <row r="3" spans="1:12" ht="30" x14ac:dyDescent="0.25">
      <c r="A3" s="14" t="str">
        <f>CONCATENATE("openBankingBrazil/&lt;brand&gt;/companies/",B3)</f>
        <v>openBankingBrazil/&lt;brand&gt;/companies/name</v>
      </c>
      <c r="B3" s="16" t="s">
        <v>11</v>
      </c>
      <c r="C3" s="16" t="s">
        <v>48</v>
      </c>
      <c r="D3" s="14" t="s">
        <v>12</v>
      </c>
      <c r="E3" s="13">
        <v>30</v>
      </c>
      <c r="F3" s="14" t="s">
        <v>13</v>
      </c>
      <c r="G3" s="14" t="s">
        <v>14</v>
      </c>
      <c r="H3" s="14"/>
      <c r="I3" s="15">
        <v>1</v>
      </c>
      <c r="J3" s="15">
        <v>1</v>
      </c>
      <c r="K3" s="17" t="s">
        <v>15</v>
      </c>
    </row>
    <row r="4" spans="1:12" ht="60" x14ac:dyDescent="0.25">
      <c r="A4" s="14" t="str">
        <f>CONCATENATE("openBankingBrazil/&lt;brand&gt;/companies/",B4)</f>
        <v>openBankingBrazil/&lt;brand&gt;/companies/cnpjNumber</v>
      </c>
      <c r="B4" s="16" t="s">
        <v>16</v>
      </c>
      <c r="C4" s="16" t="s">
        <v>61</v>
      </c>
      <c r="D4" s="14" t="s">
        <v>12</v>
      </c>
      <c r="E4" s="13">
        <v>14</v>
      </c>
      <c r="F4" s="14" t="s">
        <v>13</v>
      </c>
      <c r="G4" s="14" t="s">
        <v>39</v>
      </c>
      <c r="H4" s="16" t="s">
        <v>73</v>
      </c>
      <c r="I4" s="15">
        <v>1</v>
      </c>
      <c r="J4" s="15">
        <v>1</v>
      </c>
      <c r="K4" s="16" t="s">
        <v>15</v>
      </c>
    </row>
    <row r="5" spans="1:12" ht="409.5" x14ac:dyDescent="0.25">
      <c r="A5" s="14" t="str">
        <f>CONCATENATE("openBankingBrazil/&lt;brand&gt;/companies/businessFinancings/",B5)</f>
        <v>openBankingBrazil/&lt;brand&gt;/companies/businessFinancings/types</v>
      </c>
      <c r="B5" s="16" t="s">
        <v>17</v>
      </c>
      <c r="C5" s="16" t="s">
        <v>62</v>
      </c>
      <c r="D5" s="18" t="s">
        <v>12</v>
      </c>
      <c r="E5" s="13">
        <v>50</v>
      </c>
      <c r="F5" s="14" t="s">
        <v>13</v>
      </c>
      <c r="G5" s="14"/>
      <c r="H5" s="16" t="s">
        <v>64</v>
      </c>
      <c r="I5" s="15">
        <v>1</v>
      </c>
      <c r="J5" s="15">
        <v>9</v>
      </c>
      <c r="K5" s="16"/>
      <c r="L5" s="4"/>
    </row>
    <row r="6" spans="1:12" ht="30" x14ac:dyDescent="0.25">
      <c r="A6" s="12" t="str">
        <f>CONCATENATE("openBankingBrazil/&lt;brand&gt;/companies/businessFinancings/fees/",B6)</f>
        <v>openBankingBrazil/&lt;brand&gt;/companies/businessFinancings/fees/serviceName</v>
      </c>
      <c r="B6" s="12" t="s">
        <v>18</v>
      </c>
      <c r="C6" s="16" t="s">
        <v>49</v>
      </c>
      <c r="D6" s="12" t="s">
        <v>12</v>
      </c>
      <c r="E6" s="13">
        <v>50</v>
      </c>
      <c r="F6" s="14" t="s">
        <v>13</v>
      </c>
      <c r="G6" s="14" t="s">
        <v>14</v>
      </c>
      <c r="H6" s="16"/>
      <c r="I6" s="15">
        <v>1</v>
      </c>
      <c r="J6" s="15" t="s">
        <v>45</v>
      </c>
      <c r="K6" s="16"/>
    </row>
    <row r="7" spans="1:12" ht="30" x14ac:dyDescent="0.25">
      <c r="A7" s="14" t="str">
        <f>CONCATENATE("openBankingBrazil/&lt;brand&gt;/companies/businessFinancings/fees/",B7)</f>
        <v>openBankingBrazil/&lt;brand&gt;/companies/businessFinancings/fees/serviceCode</v>
      </c>
      <c r="B7" s="14" t="s">
        <v>19</v>
      </c>
      <c r="C7" s="16" t="s">
        <v>34</v>
      </c>
      <c r="D7" s="12" t="s">
        <v>12</v>
      </c>
      <c r="E7" s="13">
        <v>30</v>
      </c>
      <c r="F7" s="14" t="s">
        <v>13</v>
      </c>
      <c r="G7" s="14" t="s">
        <v>14</v>
      </c>
      <c r="H7" s="14"/>
      <c r="I7" s="15">
        <v>1</v>
      </c>
      <c r="J7" s="15" t="s">
        <v>45</v>
      </c>
      <c r="K7" s="17"/>
    </row>
    <row r="8" spans="1:12" ht="30" x14ac:dyDescent="0.25">
      <c r="A8" s="12" t="str">
        <f>CONCATENATE("openBankingBrazil/&lt;brand&gt;/companies/businessFinancings/fees/",B8)</f>
        <v>openBankingBrazil/&lt;brand&gt;/companies/businessFinancings/fees/chargingTriggerInfo</v>
      </c>
      <c r="B8" s="14" t="s">
        <v>41</v>
      </c>
      <c r="C8" s="16" t="s">
        <v>50</v>
      </c>
      <c r="D8" s="12" t="s">
        <v>12</v>
      </c>
      <c r="E8" s="13">
        <v>2000</v>
      </c>
      <c r="F8" s="14" t="s">
        <v>13</v>
      </c>
      <c r="G8" s="14" t="s">
        <v>14</v>
      </c>
      <c r="H8" s="14"/>
      <c r="I8" s="15">
        <v>1</v>
      </c>
      <c r="J8" s="15" t="s">
        <v>45</v>
      </c>
      <c r="K8" s="16"/>
    </row>
    <row r="9" spans="1:12" ht="60" x14ac:dyDescent="0.25">
      <c r="A9" s="12" t="str">
        <f>CONCATENATE("openBankingBrazil/&lt;brand&gt;/companies/businessFinancings/fees/price/",B9)</f>
        <v>openBankingBrazil/&lt;brand&gt;/companies/businessFinancings/fees/price/interval</v>
      </c>
      <c r="B9" s="14" t="s">
        <v>80</v>
      </c>
      <c r="C9" s="16" t="s">
        <v>82</v>
      </c>
      <c r="D9" s="12" t="s">
        <v>12</v>
      </c>
      <c r="E9" s="13">
        <v>30</v>
      </c>
      <c r="F9" s="14" t="s">
        <v>13</v>
      </c>
      <c r="G9" s="14" t="s">
        <v>68</v>
      </c>
      <c r="H9" s="19" t="s">
        <v>76</v>
      </c>
      <c r="I9" s="15">
        <v>4</v>
      </c>
      <c r="J9" s="15">
        <v>4</v>
      </c>
      <c r="K9" s="16" t="s">
        <v>69</v>
      </c>
    </row>
    <row r="10" spans="1:12" ht="60" x14ac:dyDescent="0.25">
      <c r="A10" s="12" t="str">
        <f>CONCATENATE("openBankingBrazil/&lt;brand&gt;/companies/businessFinancings/fees/price/",B10)</f>
        <v>openBankingBrazil/&lt;brand&gt;/companies/businessFinancings/fees/price/value</v>
      </c>
      <c r="B10" s="14" t="s">
        <v>42</v>
      </c>
      <c r="C10" s="17" t="s">
        <v>86</v>
      </c>
      <c r="D10" s="12" t="s">
        <v>12</v>
      </c>
      <c r="E10" s="13">
        <v>12</v>
      </c>
      <c r="F10" s="14" t="s">
        <v>13</v>
      </c>
      <c r="G10" s="14" t="s">
        <v>55</v>
      </c>
      <c r="H10" s="14"/>
      <c r="I10" s="15">
        <v>4</v>
      </c>
      <c r="J10" s="15">
        <v>4</v>
      </c>
      <c r="K10" s="16" t="s">
        <v>69</v>
      </c>
    </row>
    <row r="11" spans="1:12" ht="30" x14ac:dyDescent="0.25">
      <c r="A11" s="12" t="str">
        <f>CONCATENATE("openBankingBrazil/&lt;brand&gt;/companies/businessFinancings/fees/price/",B11)</f>
        <v>openBankingBrazil/&lt;brand&gt;/companies/businessFinancings/fees/price/currency</v>
      </c>
      <c r="B11" s="14" t="s">
        <v>20</v>
      </c>
      <c r="C11" s="17" t="s">
        <v>21</v>
      </c>
      <c r="D11" s="12" t="s">
        <v>12</v>
      </c>
      <c r="E11" s="13">
        <v>3</v>
      </c>
      <c r="F11" s="14" t="s">
        <v>13</v>
      </c>
      <c r="G11" s="14" t="s">
        <v>36</v>
      </c>
      <c r="H11" s="17" t="s">
        <v>40</v>
      </c>
      <c r="I11" s="15">
        <v>4</v>
      </c>
      <c r="J11" s="15">
        <v>4</v>
      </c>
      <c r="K11" s="16" t="s">
        <v>69</v>
      </c>
    </row>
    <row r="12" spans="1:12" ht="30" x14ac:dyDescent="0.25">
      <c r="A12" s="12" t="str">
        <f>CONCATENATE("openBankingBrazil/&lt;brand&gt;/companies/businessFinancings/fees/price/",B12)</f>
        <v>openBankingBrazil/&lt;brand&gt;/companies/businessFinancings/fees/price/frequency</v>
      </c>
      <c r="B12" s="12" t="s">
        <v>31</v>
      </c>
      <c r="C12" s="17" t="s">
        <v>78</v>
      </c>
      <c r="D12" s="12" t="s">
        <v>12</v>
      </c>
      <c r="E12" s="15">
        <v>7</v>
      </c>
      <c r="F12" s="12" t="s">
        <v>13</v>
      </c>
      <c r="G12" s="12" t="s">
        <v>24</v>
      </c>
      <c r="H12" s="14"/>
      <c r="I12" s="15">
        <v>4</v>
      </c>
      <c r="J12" s="15">
        <v>4</v>
      </c>
      <c r="K12" s="16"/>
    </row>
    <row r="13" spans="1:12" ht="45" x14ac:dyDescent="0.25">
      <c r="A13" s="12" t="str">
        <f>CONCATENATE("openBankingBrazil/&lt;brand&gt;/companies/businessFinancings/fees/",B13)</f>
        <v>openBankingBrazil/&lt;brand&gt;/companies/businessFinancings/fees/additionalInfo</v>
      </c>
      <c r="B13" s="14" t="s">
        <v>57</v>
      </c>
      <c r="C13" s="16" t="s">
        <v>43</v>
      </c>
      <c r="D13" s="12" t="s">
        <v>12</v>
      </c>
      <c r="E13" s="13">
        <v>80</v>
      </c>
      <c r="F13" s="12" t="s">
        <v>23</v>
      </c>
      <c r="G13" s="14" t="s">
        <v>14</v>
      </c>
      <c r="H13" s="17"/>
      <c r="I13" s="15">
        <v>0</v>
      </c>
      <c r="J13" s="15" t="s">
        <v>45</v>
      </c>
      <c r="K13" s="16" t="s">
        <v>46</v>
      </c>
    </row>
    <row r="14" spans="1:12" x14ac:dyDescent="0.25">
      <c r="A14" s="12" t="str">
        <f>CONCATENATE("openBankingBrazil/&lt;brand&gt;/companies/businessFinancings/fees/",B14)</f>
        <v>openBankingBrazil/&lt;brand&gt;/companies/businessFinancings/fees/chargingUnit</v>
      </c>
      <c r="B14" s="14" t="s">
        <v>88</v>
      </c>
      <c r="C14" s="16" t="s">
        <v>44</v>
      </c>
      <c r="D14" s="12" t="s">
        <v>12</v>
      </c>
      <c r="E14" s="13">
        <v>50</v>
      </c>
      <c r="F14" s="14" t="s">
        <v>13</v>
      </c>
      <c r="G14" s="14" t="s">
        <v>14</v>
      </c>
      <c r="H14" s="17"/>
      <c r="I14" s="15">
        <v>1</v>
      </c>
      <c r="J14" s="15" t="s">
        <v>45</v>
      </c>
      <c r="K14" s="16" t="s">
        <v>47</v>
      </c>
    </row>
    <row r="15" spans="1:12" ht="30" x14ac:dyDescent="0.25">
      <c r="A15" s="12" t="str">
        <f t="shared" ref="A15:A20" si="0">CONCATENATE("openBankingBrazil/&lt;brand&gt;/companies/businessFinancings/interestRates/",B15)</f>
        <v>openBankingBrazil/&lt;brand&gt;/companies/businessFinancings/interestRates/rate</v>
      </c>
      <c r="B15" s="14" t="s">
        <v>22</v>
      </c>
      <c r="C15" s="17" t="s">
        <v>72</v>
      </c>
      <c r="D15" s="12" t="s">
        <v>12</v>
      </c>
      <c r="E15" s="13">
        <v>7</v>
      </c>
      <c r="F15" s="14" t="s">
        <v>23</v>
      </c>
      <c r="G15" s="12" t="s">
        <v>24</v>
      </c>
      <c r="H15" s="20"/>
      <c r="I15" s="15">
        <v>0</v>
      </c>
      <c r="J15" s="15" t="s">
        <v>45</v>
      </c>
      <c r="K15" s="16"/>
    </row>
    <row r="16" spans="1:12" ht="30" x14ac:dyDescent="0.25">
      <c r="A16" s="12" t="str">
        <f t="shared" si="0"/>
        <v>openBankingBrazil/&lt;brand&gt;/companies/businessFinancings/interestRates/referencialRate</v>
      </c>
      <c r="B16" s="14" t="s">
        <v>25</v>
      </c>
      <c r="C16" s="17" t="s">
        <v>26</v>
      </c>
      <c r="D16" s="12" t="s">
        <v>12</v>
      </c>
      <c r="E16" s="21">
        <v>7</v>
      </c>
      <c r="F16" s="14" t="s">
        <v>23</v>
      </c>
      <c r="G16" s="12" t="s">
        <v>24</v>
      </c>
      <c r="H16" s="20"/>
      <c r="I16" s="15">
        <v>0</v>
      </c>
      <c r="J16" s="15" t="s">
        <v>45</v>
      </c>
      <c r="K16" s="16"/>
    </row>
    <row r="17" spans="1:11" ht="30" x14ac:dyDescent="0.25">
      <c r="A17" s="12" t="str">
        <f t="shared" si="0"/>
        <v>openBankingBrazil/&lt;brand&gt;/companies/businessFinancings/interestRates/indexer</v>
      </c>
      <c r="B17" s="17" t="s">
        <v>27</v>
      </c>
      <c r="C17" s="17" t="s">
        <v>28</v>
      </c>
      <c r="D17" s="12" t="s">
        <v>12</v>
      </c>
      <c r="E17" s="21">
        <v>30</v>
      </c>
      <c r="F17" s="14" t="s">
        <v>23</v>
      </c>
      <c r="G17" s="14" t="s">
        <v>14</v>
      </c>
      <c r="H17" s="20"/>
      <c r="I17" s="15">
        <v>0</v>
      </c>
      <c r="J17" s="15" t="s">
        <v>45</v>
      </c>
      <c r="K17" s="16"/>
    </row>
    <row r="18" spans="1:11" ht="60" x14ac:dyDescent="0.25">
      <c r="A18" s="12" t="str">
        <f t="shared" si="0"/>
        <v>openBankingBrazil/&lt;brand&gt;/companies/businessFinancings/interestRates/prePostTax</v>
      </c>
      <c r="B18" s="17" t="s">
        <v>29</v>
      </c>
      <c r="C18" s="17" t="s">
        <v>30</v>
      </c>
      <c r="D18" s="22" t="s">
        <v>12</v>
      </c>
      <c r="E18" s="21">
        <v>10</v>
      </c>
      <c r="F18" s="14" t="s">
        <v>23</v>
      </c>
      <c r="G18" s="14" t="s">
        <v>68</v>
      </c>
      <c r="H18" s="17" t="s">
        <v>58</v>
      </c>
      <c r="I18" s="15">
        <v>0</v>
      </c>
      <c r="J18" s="15" t="s">
        <v>45</v>
      </c>
      <c r="K18" s="16"/>
    </row>
    <row r="19" spans="1:11" ht="45" x14ac:dyDescent="0.25">
      <c r="A19" s="12" t="str">
        <f t="shared" si="0"/>
        <v>openBankingBrazil/&lt;brand&gt;/companies/businessFinancings/interestRates/occurrence</v>
      </c>
      <c r="B19" s="17" t="s">
        <v>77</v>
      </c>
      <c r="C19" s="17" t="s">
        <v>79</v>
      </c>
      <c r="D19" s="22" t="s">
        <v>12</v>
      </c>
      <c r="E19" s="13">
        <v>4</v>
      </c>
      <c r="F19" s="14" t="s">
        <v>23</v>
      </c>
      <c r="G19" s="14" t="s">
        <v>68</v>
      </c>
      <c r="H19" s="19" t="s">
        <v>56</v>
      </c>
      <c r="I19" s="15">
        <v>0</v>
      </c>
      <c r="J19" s="15" t="s">
        <v>45</v>
      </c>
      <c r="K19" s="16"/>
    </row>
    <row r="20" spans="1:11" ht="30" x14ac:dyDescent="0.25">
      <c r="A20" s="12" t="str">
        <f t="shared" si="0"/>
        <v>openBankingBrazil/&lt;brand&gt;/companies/businessFinancings/interestRates/incomeRateInfo</v>
      </c>
      <c r="B20" s="17" t="s">
        <v>32</v>
      </c>
      <c r="C20" s="16" t="s">
        <v>51</v>
      </c>
      <c r="D20" s="12" t="s">
        <v>12</v>
      </c>
      <c r="E20" s="13">
        <v>2000</v>
      </c>
      <c r="F20" s="12" t="s">
        <v>23</v>
      </c>
      <c r="G20" s="14" t="s">
        <v>14</v>
      </c>
      <c r="H20" s="14"/>
      <c r="I20" s="15">
        <v>0</v>
      </c>
      <c r="J20" s="15" t="s">
        <v>45</v>
      </c>
      <c r="K20" s="16"/>
    </row>
    <row r="21" spans="1:11" ht="60" x14ac:dyDescent="0.25">
      <c r="A21" s="16" t="str">
        <f>CONCATENATE("openBankingBrazil/&lt;brand&gt;/companies/businessFinancings/interestRates/application/",B21)</f>
        <v>openBankingBrazil/&lt;brand&gt;/companies/businessFinancings/interestRates/application/interval</v>
      </c>
      <c r="B21" s="14" t="s">
        <v>80</v>
      </c>
      <c r="C21" s="16" t="s">
        <v>81</v>
      </c>
      <c r="D21" s="16" t="s">
        <v>12</v>
      </c>
      <c r="E21" s="16">
        <v>30</v>
      </c>
      <c r="F21" s="16" t="s">
        <v>13</v>
      </c>
      <c r="G21" s="16" t="s">
        <v>68</v>
      </c>
      <c r="H21" s="19" t="s">
        <v>76</v>
      </c>
      <c r="I21" s="23">
        <v>4</v>
      </c>
      <c r="J21" s="23">
        <v>4</v>
      </c>
      <c r="K21" s="16" t="s">
        <v>69</v>
      </c>
    </row>
    <row r="22" spans="1:11" ht="30" x14ac:dyDescent="0.25">
      <c r="A22" s="16" t="str">
        <f t="shared" ref="A22:A24" si="1">CONCATENATE("openBankingBrazil/&lt;brand&gt;/companies/businessFinancings/interestRates/application/",B22)</f>
        <v>openBankingBrazil/&lt;brand&gt;/companies/businessFinancings/interestRates/application/value</v>
      </c>
      <c r="B22" s="14" t="s">
        <v>42</v>
      </c>
      <c r="C22" s="17" t="s">
        <v>85</v>
      </c>
      <c r="D22" s="16" t="s">
        <v>12</v>
      </c>
      <c r="E22" s="16">
        <v>7</v>
      </c>
      <c r="F22" s="16" t="s">
        <v>13</v>
      </c>
      <c r="G22" s="16" t="s">
        <v>24</v>
      </c>
      <c r="H22" s="16"/>
      <c r="I22" s="23">
        <v>4</v>
      </c>
      <c r="J22" s="23">
        <v>4</v>
      </c>
      <c r="K22" s="16" t="s">
        <v>69</v>
      </c>
    </row>
    <row r="23" spans="1:11" ht="30" x14ac:dyDescent="0.25">
      <c r="A23" s="16" t="str">
        <f t="shared" si="1"/>
        <v>openBankingBrazil/&lt;brand&gt;/companies/businessFinancings/interestRates/application/currency</v>
      </c>
      <c r="B23" s="14" t="s">
        <v>20</v>
      </c>
      <c r="C23" s="17" t="s">
        <v>83</v>
      </c>
      <c r="D23" s="12" t="s">
        <v>12</v>
      </c>
      <c r="E23" s="15">
        <v>12</v>
      </c>
      <c r="F23" s="14" t="s">
        <v>13</v>
      </c>
      <c r="G23" s="14" t="s">
        <v>55</v>
      </c>
      <c r="H23" s="14"/>
      <c r="I23" s="15">
        <v>4</v>
      </c>
      <c r="J23" s="15">
        <v>4</v>
      </c>
      <c r="K23" s="16" t="s">
        <v>69</v>
      </c>
    </row>
    <row r="24" spans="1:11" ht="30" x14ac:dyDescent="0.25">
      <c r="A24" s="16" t="str">
        <f t="shared" si="1"/>
        <v>openBankingBrazil/&lt;brand&gt;/companies/businessFinancings/interestRates/application/frequency</v>
      </c>
      <c r="B24" s="12" t="s">
        <v>31</v>
      </c>
      <c r="C24" s="17" t="s">
        <v>78</v>
      </c>
      <c r="D24" s="12" t="s">
        <v>12</v>
      </c>
      <c r="E24" s="15">
        <v>7</v>
      </c>
      <c r="F24" s="12" t="s">
        <v>13</v>
      </c>
      <c r="G24" s="12" t="s">
        <v>24</v>
      </c>
      <c r="H24" s="14"/>
      <c r="I24" s="15">
        <v>4</v>
      </c>
      <c r="J24" s="15">
        <v>4</v>
      </c>
      <c r="K24" s="16"/>
    </row>
    <row r="25" spans="1:11" ht="390" x14ac:dyDescent="0.25">
      <c r="A25" s="12" t="str">
        <f>CONCATENATE("openBankingBrazil/&lt;brand&gt;/companies/businessFinancings/",B25)</f>
        <v>openBankingBrazil/&lt;brand&gt;/companies/businessFinancings/requiredWarranties</v>
      </c>
      <c r="B25" s="17" t="s">
        <v>33</v>
      </c>
      <c r="C25" s="24" t="s">
        <v>74</v>
      </c>
      <c r="D25" s="22" t="s">
        <v>12</v>
      </c>
      <c r="E25" s="13">
        <v>100</v>
      </c>
      <c r="F25" s="14" t="s">
        <v>13</v>
      </c>
      <c r="G25" s="19"/>
      <c r="H25" s="17" t="s">
        <v>59</v>
      </c>
      <c r="I25" s="25">
        <v>1</v>
      </c>
      <c r="J25" s="25">
        <v>14</v>
      </c>
      <c r="K25" s="16"/>
    </row>
    <row r="26" spans="1:11" ht="30" x14ac:dyDescent="0.25">
      <c r="A26" s="12" t="str">
        <f>CONCATENATE("openBankingBrazil/&lt;brand&gt;/companies/businessFinancings/",B26)</f>
        <v>openBankingBrazil/&lt;brand&gt;/companies/businessFinancings/termsConditions</v>
      </c>
      <c r="B26" s="17" t="s">
        <v>54</v>
      </c>
      <c r="C26" s="17" t="s">
        <v>52</v>
      </c>
      <c r="D26" s="12" t="s">
        <v>12</v>
      </c>
      <c r="E26" s="13">
        <v>2000</v>
      </c>
      <c r="F26" s="14" t="s">
        <v>23</v>
      </c>
      <c r="G26" s="14" t="s">
        <v>14</v>
      </c>
      <c r="H26" s="20"/>
      <c r="I26" s="15">
        <v>0</v>
      </c>
      <c r="J26" s="15" t="s">
        <v>45</v>
      </c>
      <c r="K26" s="16"/>
    </row>
    <row r="27" spans="1:11" x14ac:dyDescent="0.25">
      <c r="B27" s="2"/>
      <c r="C27" s="3"/>
      <c r="E27" s="9"/>
      <c r="F27" s="2"/>
      <c r="G27" s="2"/>
      <c r="H27" s="8"/>
      <c r="I27" s="5"/>
      <c r="J27" s="5"/>
      <c r="K27" s="3"/>
    </row>
    <row r="28" spans="1:11" x14ac:dyDescent="0.25">
      <c r="B28" s="2"/>
      <c r="C28" s="6"/>
      <c r="F28" s="2"/>
      <c r="G28" s="2"/>
      <c r="H28" s="8"/>
      <c r="I28" s="5"/>
      <c r="J28" s="5"/>
      <c r="K28" s="3"/>
    </row>
    <row r="29" spans="1:11" x14ac:dyDescent="0.25">
      <c r="B29" s="2"/>
      <c r="C29" s="3"/>
      <c r="E29" s="9"/>
      <c r="F29" s="2"/>
      <c r="G29" s="2"/>
      <c r="H29" s="8"/>
      <c r="I29" s="5"/>
      <c r="J29" s="5"/>
      <c r="K29" s="3"/>
    </row>
    <row r="30" spans="1:11" x14ac:dyDescent="0.25">
      <c r="A30" s="2"/>
      <c r="B30" s="2"/>
      <c r="C30" s="2"/>
      <c r="D30" s="2"/>
      <c r="F30" s="2"/>
      <c r="G30" s="2"/>
      <c r="H30" s="8"/>
      <c r="I30" s="5"/>
      <c r="J30" s="5"/>
      <c r="K30" s="3"/>
    </row>
    <row r="31" spans="1:11" x14ac:dyDescent="0.25">
      <c r="A31" s="2"/>
      <c r="B31" s="2"/>
      <c r="C31" s="2"/>
      <c r="D31" s="2"/>
      <c r="F31" s="2"/>
      <c r="G31" s="2"/>
      <c r="H31" s="8"/>
      <c r="I31" s="5"/>
      <c r="J31" s="5"/>
      <c r="K31" s="3"/>
    </row>
    <row r="32" spans="1:11" x14ac:dyDescent="0.25">
      <c r="D32" s="2"/>
      <c r="F32" s="2"/>
      <c r="G32" s="2"/>
      <c r="H3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FinanciamentosPF</vt:lpstr>
      <vt:lpstr>FinanciamentosPJ</vt:lpstr>
    </vt:vector>
  </TitlesOfParts>
  <Manager/>
  <Company>GFT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Araujo Rodrigues, Thales</dc:creator>
  <cp:keywords/>
  <dc:description/>
  <cp:lastModifiedBy>Erica Dias Marland</cp:lastModifiedBy>
  <cp:revision/>
  <dcterms:created xsi:type="dcterms:W3CDTF">2020-06-16T13:22:22Z</dcterms:created>
  <dcterms:modified xsi:type="dcterms:W3CDTF">2020-08-20T12:39:58Z</dcterms:modified>
  <cp:category/>
  <cp:contentStatus/>
</cp:coreProperties>
</file>