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SA\Documents\Marili\Projetos\Open Banking Febraban\Produção\"/>
    </mc:Choice>
  </mc:AlternateContent>
  <xr:revisionPtr revIDLastSave="0" documentId="13_ncr:1_{F439E2F3-80D4-4891-AFCC-D54D297D952F}" xr6:coauthVersionLast="45" xr6:coauthVersionMax="45" xr10:uidLastSave="{00000000-0000-0000-0000-000000000000}"/>
  <bookViews>
    <workbookView xWindow="-120" yWindow="-120" windowWidth="20730" windowHeight="11160" activeTab="2" xr2:uid="{00000000-000D-0000-FFFF-FFFF00000000}"/>
  </bookViews>
  <sheets>
    <sheet name="Dependências-Agências" sheetId="1" r:id="rId1"/>
    <sheet name="Correspondentes" sheetId="2" r:id="rId2"/>
    <sheet name="CanaisAtendimentoEletronico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1" l="1"/>
  <c r="A27" i="1"/>
  <c r="A26" i="1"/>
  <c r="A17" i="2" l="1"/>
  <c r="A16" i="2"/>
  <c r="A15" i="2"/>
  <c r="A6" i="3"/>
  <c r="A7" i="3"/>
  <c r="A14" i="1"/>
  <c r="A20" i="1"/>
  <c r="A22" i="1"/>
  <c r="A21" i="1"/>
  <c r="A3" i="3"/>
  <c r="A2" i="3"/>
  <c r="A4" i="3"/>
  <c r="A5" i="3"/>
  <c r="A10" i="3" l="1"/>
  <c r="A9" i="3"/>
  <c r="A8" i="3"/>
  <c r="A19" i="2"/>
  <c r="A18" i="2"/>
  <c r="A8" i="2"/>
  <c r="A7" i="2"/>
  <c r="A10" i="2"/>
  <c r="A11" i="2"/>
  <c r="A12" i="2"/>
  <c r="A13" i="2"/>
  <c r="A14" i="2"/>
  <c r="A5" i="2"/>
  <c r="A6" i="2"/>
  <c r="A4" i="2"/>
  <c r="A9" i="2"/>
  <c r="A3" i="2"/>
  <c r="A2" i="2"/>
  <c r="A17" i="1"/>
  <c r="A18" i="1"/>
  <c r="A19" i="1"/>
  <c r="A16" i="1"/>
  <c r="A8" i="1"/>
  <c r="A9" i="1"/>
  <c r="A10" i="1"/>
  <c r="A11" i="1"/>
  <c r="A12" i="1"/>
  <c r="A13" i="1"/>
  <c r="A15" i="1"/>
  <c r="A7" i="1"/>
  <c r="A6" i="1"/>
  <c r="A5" i="1"/>
  <c r="A4" i="1"/>
  <c r="A3" i="1"/>
  <c r="A2" i="1"/>
  <c r="A24" i="1" l="1"/>
  <c r="A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 Araujo Rodrigues, Thales</author>
  </authors>
  <commentList>
    <comment ref="E4" authorId="0" shapeId="0" xr:uid="{00000000-0006-0000-0000-000001000000}">
      <text>
        <r>
          <rPr>
            <b/>
            <sz val="9"/>
            <color indexed="81"/>
            <rFont val="Tahoma"/>
            <family val="2"/>
          </rPr>
          <t>de Araujo Rodrigues, Thales:</t>
        </r>
        <r>
          <rPr>
            <sz val="9"/>
            <color indexed="81"/>
            <rFont val="Tahoma"/>
            <family val="2"/>
          </rPr>
          <t xml:space="preserve">
Vamos criar um enum que trará a string correspondente?</t>
        </r>
      </text>
    </comment>
  </commentList>
</comments>
</file>

<file path=xl/sharedStrings.xml><?xml version="1.0" encoding="utf-8"?>
<sst xmlns="http://schemas.openxmlformats.org/spreadsheetml/2006/main" count="365" uniqueCount="127">
  <si>
    <t>Xpath</t>
  </si>
  <si>
    <t>Nome</t>
  </si>
  <si>
    <t>Definição</t>
  </si>
  <si>
    <t>Tipo do Dado</t>
  </si>
  <si>
    <t>Tamanho</t>
  </si>
  <si>
    <t>Mandatoriedade</t>
  </si>
  <si>
    <t>Formato</t>
  </si>
  <si>
    <t>Domínio</t>
  </si>
  <si>
    <t>Mínimo de Ocorrências</t>
  </si>
  <si>
    <t>Máximo de Ocorrências</t>
  </si>
  <si>
    <t>Restrições</t>
  </si>
  <si>
    <t>Type</t>
  </si>
  <si>
    <t>Name</t>
  </si>
  <si>
    <t>StreetType</t>
  </si>
  <si>
    <t>StreetName</t>
  </si>
  <si>
    <t>BuildingNumber</t>
  </si>
  <si>
    <t>AdditionalInfo</t>
  </si>
  <si>
    <t>District</t>
  </si>
  <si>
    <t>City</t>
  </si>
  <si>
    <t>State</t>
  </si>
  <si>
    <t>PosteCode</t>
  </si>
  <si>
    <t>OpeningTime</t>
  </si>
  <si>
    <t>ClosingTime</t>
  </si>
  <si>
    <t>Description2</t>
  </si>
  <si>
    <t>Services</t>
  </si>
  <si>
    <t>Description</t>
  </si>
  <si>
    <t>Código identificador da dependência</t>
  </si>
  <si>
    <t>Description1</t>
  </si>
  <si>
    <t>Nome Proposto</t>
  </si>
  <si>
    <t>Número de telefone da dependência - se houver</t>
  </si>
  <si>
    <t>Opcional</t>
  </si>
  <si>
    <t>AvailableWeekDays</t>
  </si>
  <si>
    <t>NonAvailableDays</t>
  </si>
  <si>
    <t>Mandatório</t>
  </si>
  <si>
    <t>Campo de texto livre para descrever mais sobre os serviços</t>
  </si>
  <si>
    <t>1. agências
2. postos de atendimento
3. postos de atendimento eletrônico</t>
  </si>
  <si>
    <t>1. internet banking
2. mobile banking 
3. central telefônica banking
4. SAC
5. ouvidoria
6. chat</t>
  </si>
  <si>
    <t>Tipo de canal de atendimento</t>
  </si>
  <si>
    <t>ChannelURL</t>
  </si>
  <si>
    <t>Se não houver URL, deve ter telefone</t>
  </si>
  <si>
    <t>Se não houver telefone, deve ter URL</t>
  </si>
  <si>
    <t>1. Domingo
2. Segunda-Feira
3. Terça-Feira
4. Quarta-Feira
5. Quinta-Feira
6. Sexta-Feira
7. Sábado</t>
  </si>
  <si>
    <t>Número do endereço da dependência</t>
  </si>
  <si>
    <t>Endereço eletrônico de acesso ao canal</t>
  </si>
  <si>
    <t>Nome fantasia da companhia</t>
  </si>
  <si>
    <t>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</si>
  <si>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1. abertura de contas
2. recebimentos
3. pagamentos e transferências eletrônicas
4. recebimentos e pagamentos de qualquer natureza
5. operações de crédito
6. cartão de crédito
7. operações de câmbio
8. investimentos
9. seguros</t>
  </si>
  <si>
    <t>Identification</t>
  </si>
  <si>
    <t>TradingName</t>
  </si>
  <si>
    <t>Texto</t>
  </si>
  <si>
    <t>"1. agência"
2. posto de atendimento
3. posto de atendimento eletrônico</t>
  </si>
  <si>
    <t>PhoneDDI</t>
  </si>
  <si>
    <t>PhoneDDD</t>
  </si>
  <si>
    <t>PhoneNumber</t>
  </si>
  <si>
    <t>Número</t>
  </si>
  <si>
    <t>Country</t>
  </si>
  <si>
    <t>País da dependência</t>
  </si>
  <si>
    <t>ChannelPhoneDDI</t>
  </si>
  <si>
    <t>ChannelPhoneDDD</t>
  </si>
  <si>
    <t>ChannelPhoneNumber</t>
  </si>
  <si>
    <t>\w*\W*</t>
  </si>
  <si>
    <t>[A-Z]{2}</t>
  </si>
  <si>
    <t>(\d{5})-(\d{3})</t>
  </si>
  <si>
    <t>([0|1|2]{1})([0-9]{1}):([0|1|2|3|4|5]{1})([0-9]{1})</t>
  </si>
  <si>
    <t>([0-9]{4,5})-([0-9]{4})</t>
  </si>
  <si>
    <t>([0-9]{2,3})</t>
  </si>
  <si>
    <t>N</t>
  </si>
  <si>
    <t>Os dados devem se ater ao domínio</t>
  </si>
  <si>
    <t>Instituições autorizadas a funcionar pelo Banco Central dos segmentos S1 e S2 - obrigatoriamente - Demais instituições autorizadas são participantes voluntárias,
observado o princípio de reciprocidade proposto no Art. 6º §
3º (i.e. toda instituição receptora precisa ser transmissora de
dados)</t>
  </si>
  <si>
    <t>CNPJRoot</t>
  </si>
  <si>
    <t>CNPJBranch</t>
  </si>
  <si>
    <t>CNPJDigit</t>
  </si>
  <si>
    <t>A raiz do CNPJ, ou inscrição, deve conter apenas os oito algarismos que compõe o CNPJ que ficam à esquerda da barra divisora.</t>
  </si>
  <si>
    <t>A filial do CNPJ deve conter apenas os quatro algarismos que ficam à direita da barra divisora e antes do separador do dígito verificador.</t>
  </si>
  <si>
    <t>O dígito verificador do CNPJ são os últimos dois algarismos que o compõe. São os dois algarismos mais a direita do número.</t>
  </si>
  <si>
    <t>\d{4}</t>
  </si>
  <si>
    <t>\d{8}</t>
  </si>
  <si>
    <t>\d{2}</t>
  </si>
  <si>
    <t>Ao menos nesta etapa do OpenBanking, apenas as siglas dos estados Brasileiros.</t>
  </si>
  <si>
    <t>N/A</t>
  </si>
  <si>
    <t>Deve ser um CEP válido</t>
  </si>
  <si>
    <t>Ao menos um serviço deve ser atribuído ao correspondente.
Ater-se ao domínio definido.</t>
  </si>
  <si>
    <t>Ao menos um serviço deve ser atribuído ao canal de atendimento eletrônico.
Ater-se ao domínio estabelecido.</t>
  </si>
  <si>
    <t>Horário no formato 24hs (00:00 - 23:59)</t>
  </si>
  <si>
    <t>CEP - Código de Endereçamento Postal. Designado e atribuído pelos Correios, pode corresponder a: uma Rua, um Condomínio, um Bairro ou Município. Composto por 2 séries numéricas. EX: 13900-000</t>
  </si>
  <si>
    <t xml:space="preserve">Corresponde às 27 UF - Unidades Federativas, sendo 26 estados e uma referente ao Distrito Federal. Exemplo: 'SP',' RJ', 'ES', 'PA', 'DF', etc. 
Para demais países corresponde ao Estado onde está 
localizada a dependência. Por exemplo: Para Dependência localizada na cidade de Orlando, este campo viria preenchido com 'Florida' </t>
  </si>
  <si>
    <t>Horário padrão de início de atendimento da Dependência</t>
  </si>
  <si>
    <t>Horário padrão de encerramento de atendimento da 
Dependência</t>
  </si>
  <si>
    <r>
      <t xml:space="preserve">Ater-se ao domínio definido. </t>
    </r>
    <r>
      <rPr>
        <sz val="11"/>
        <color theme="4"/>
        <rFont val="Calibri"/>
        <family val="2"/>
        <scheme val="minor"/>
      </rPr>
      <t>O campo texto deve sempre ser preenchido em idioma português do Brasil</t>
    </r>
  </si>
  <si>
    <r>
      <t xml:space="preserve">Todas as exceções devem ser descritas neste campo. Tanto dias em que não há atendimento, quanto como finais de semana e feriados.
O campo também se destina a qualquer outra exceção, em que não haja atendimento.
</t>
    </r>
    <r>
      <rPr>
        <sz val="11"/>
        <color theme="4"/>
        <rFont val="Calibri"/>
        <family val="2"/>
        <scheme val="minor"/>
      </rPr>
      <t>O campo texto deve sempre ser preenchido em idioma português do Brasil.</t>
    </r>
  </si>
  <si>
    <t>Em campo texto devem ser registrados os Dias da semana 
onde regularmente há Atendimento. Exemplo: 'de segunda-feira à sexta-feira'</t>
  </si>
  <si>
    <t>Instituições autorizadas a funcionar pelo Banco Central dos segmentos S1 e S2 - obrigatoriamente - Demais instituições autorizadas são participantes voluntárias, observado o princípio de reciprocidade proposto no Art. 6º § 3º (i.e. toda instituição receptora precisa ser transmissora de dados)</t>
  </si>
  <si>
    <t>Tipo da dependência, segundo a regulamentação do Bacen, 
na Resolução Nº 4072, de 26 de abril de 2012:
- Agência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 Posto de Atendimento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 Posto de Atendimento Eletrônico é a dependência constituída por um ou mais terminais de autoatendimento, subordinada a agência ou à se da instituição, destinada à prestação de serviços por meio eletrônico, podendo ser fixo ou móvel, permanente ou transitório</t>
  </si>
  <si>
    <t>Nome da dependência, exemplo: 'Lapa', 'Rio das Pedras'</t>
  </si>
  <si>
    <t>Tipo Logradouro. Ex.: 'Avenida', 'Alameda', 'Rua', 'Estrada'</t>
  </si>
  <si>
    <t>Nome Logradouro. Ex: 'Martins Fontes'</t>
  </si>
  <si>
    <t>Informação adicional/complemento do endereço. Ex. 'sala 15', 
'Condomínio Verdes Mares'</t>
  </si>
  <si>
    <t xml:space="preserve">Nome da Cidade onde está localizada a dependência. Ex:'Botucatu', 'São Raimundo Nonato'
</t>
  </si>
  <si>
    <t>Bairro referente ao logradouro da dependência. Ex. 'Mirasol'</t>
  </si>
  <si>
    <t xml:space="preserve">País da dependência. Ex. 'Brasil' </t>
  </si>
  <si>
    <t>Para Dependências localizadas no Brasil corresponde ao CEP - Código de Endereçamento Postal. Designado e atribuído pelos Correios, pode corresponder a: uma Rua, um Condomínio, um Bairro ou Município. Composto por duas séries numéricas. Ex.: '13900-000'</t>
  </si>
  <si>
    <t>Hora</t>
  </si>
  <si>
    <t>Em campo texto devem ser registradas todas as Exceções para o não atendimento. Ex. 'Exceto feriados municipais, nacionais e 
estaduais'</t>
  </si>
  <si>
    <t>Número de DDI (Discagem Direta Internacional) do telefone da 
dependência - se houver. Ex. '34'</t>
  </si>
  <si>
    <t>Número de DDD (Discagem Direta à Distância) do telefone da 
dependência - se houver. Ex. '19'</t>
  </si>
  <si>
    <t>Enumeração de serviços prestados pela dependência consultada</t>
  </si>
  <si>
    <t>CellPhoneDDi</t>
  </si>
  <si>
    <t>CellPhoneDDD</t>
  </si>
  <si>
    <t>CellPhoneNumber</t>
  </si>
  <si>
    <t xml:space="preserve">Código da instituição proprietária da dependência (titular). Ex. '237', '341'
</t>
  </si>
  <si>
    <t>Nome da instituição proprietária da dependência (titular). Ex.
 'Banco Bradesco S.A.'</t>
  </si>
  <si>
    <t>Nome da instituição proprietária da dependência (titular). Ex.  'Banco Bradesco S.A.'</t>
  </si>
  <si>
    <t>Raiz do CNPJ - o CNPJ corresponde ao número de inscrição
no Cadastro de Pessoa Jurídica. Os oito primeiros números à esquerda (XX. XXX. XXX) formam a "raiz" ou base, que identifica a empresa de fora única</t>
  </si>
  <si>
    <t xml:space="preserve">Filial do CNPJ - corresponde aos quatro seguintes o números 
de ordem das filiais da empresa. Normalmente a empresa matriz tem este campo preenchido com '0001' </t>
  </si>
  <si>
    <t xml:space="preserve">Corresponde às 27 UF - Unidades Federativas, sendo 26 estados e uma referente ao Distrito Federal. Exemplo: 'SP',' RJ', 'ES', 'PA', 'DF', etc. 
</t>
  </si>
  <si>
    <t>Enumeração de serviços prestados pelo Correspondente consultado - Sugestão, usar o recurso de bitwise</t>
  </si>
  <si>
    <t xml:space="preserve">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t>
  </si>
  <si>
    <t>Dígito do CNPJ, corresponde aos dois últimos números . 
A composição do CNPJ completo pode ser assim representada, conforme ex. '50.685.362/0002-35'</t>
  </si>
  <si>
    <t>Informação adicional/complemento do endereço. Ex. 'sala 15', 'Condomínio Verdes Mares'</t>
  </si>
  <si>
    <t xml:space="preserve">Nome da Cidade onde está localizado o Correspondente. Ex:'Botucatu', 'São Raimundo Nonato'
</t>
  </si>
  <si>
    <t>Número do endereço do Correspondente</t>
  </si>
  <si>
    <t>Bairro referente ao logradouro do Correspondente. Ex. 
'Mirasol'</t>
  </si>
  <si>
    <t>Enumeração de serviços disponíveis no Canal de 
Atendimento Eletrônico consultado</t>
  </si>
  <si>
    <t>Número de telefone fixo da dependência - se houver</t>
  </si>
  <si>
    <t>Número de DDI (Discagem Direta Internacional) para  telefone de acesso ao Canal - se houver. Ex. '34'</t>
  </si>
  <si>
    <t>Número de DDD (Discagem Direta à Distância) para  telefone de acesso ao Canal - se houver. Ex. '19'</t>
  </si>
  <si>
    <t>Número de telefone fixo dde acesso ao canal - se houver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</si>
</sst>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0"/>
      <color rgb="FF000000"/>
      <name val="Calibri"/>
      <family val="2"/>
      <scheme val="minor"/>
    </font>
    <font>
      <b/>
      <sz val="10"/>
      <name val="Calibri"/>
      <family val="2"/>
      <scheme val="minor"/>
    </font>
    <font>
      <sz val="11"/>
      <name val="Calibri"/>
      <family val="2"/>
      <scheme val="minor"/>
    </font>
    <font>
      <sz val="11"/>
      <color theme="4" tint="-0.249977111117893"/>
      <name val="Calibri"/>
      <family val="2"/>
      <scheme val="minor"/>
    </font>
    <font>
      <b/>
      <sz val="10"/>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color theme="4"/>
      <name val="Calibri"/>
      <family val="2"/>
      <scheme val="minor"/>
    </font>
    <font>
      <sz val="11"/>
      <color theme="5" tint="-0.249977111117893"/>
      <name val="Calibri"/>
      <family val="2"/>
      <scheme val="minor"/>
    </font>
    <font>
      <sz val="11"/>
      <color theme="8" tint="-0.499984740745262"/>
      <name val="Calibri"/>
      <family val="2"/>
      <scheme val="minor"/>
    </font>
    <font>
      <sz val="11"/>
      <color theme="8" tint="-0.249977111117893"/>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0">
    <xf numFmtId="0" fontId="0" fillId="0" borderId="0" xfId="0"/>
    <xf numFmtId="0" fontId="2" fillId="0" borderId="1" xfId="0" applyFont="1" applyBorder="1" applyAlignment="1">
      <alignment horizontal="left" vertical="center"/>
    </xf>
    <xf numFmtId="0" fontId="3" fillId="0" borderId="1" xfId="0" applyFont="1" applyBorder="1" applyAlignment="1">
      <alignment horizontal="left" vertical="center"/>
    </xf>
    <xf numFmtId="0" fontId="1" fillId="0" borderId="0" xfId="0" applyFont="1"/>
    <xf numFmtId="0" fontId="0" fillId="0" borderId="0" xfId="0" applyAlignment="1"/>
    <xf numFmtId="0" fontId="4" fillId="0" borderId="0" xfId="0" applyFont="1"/>
    <xf numFmtId="0" fontId="5" fillId="0" borderId="0" xfId="0" applyFont="1"/>
    <xf numFmtId="0" fontId="6" fillId="0" borderId="1" xfId="0" applyFont="1" applyBorder="1" applyAlignment="1">
      <alignment horizontal="left" vertical="center"/>
    </xf>
    <xf numFmtId="0" fontId="0" fillId="0" borderId="0" xfId="0" applyAlignment="1">
      <alignment wrapText="1"/>
    </xf>
    <xf numFmtId="0" fontId="3" fillId="0" borderId="1" xfId="0" applyFont="1" applyFill="1" applyBorder="1" applyAlignment="1">
      <alignment horizontal="left" vertical="center"/>
    </xf>
    <xf numFmtId="0" fontId="3" fillId="0" borderId="1" xfId="0" applyFont="1" applyBorder="1" applyAlignment="1">
      <alignment horizontal="right" vertical="center"/>
    </xf>
    <xf numFmtId="0" fontId="0" fillId="0" borderId="0" xfId="0" applyAlignment="1">
      <alignment horizontal="right"/>
    </xf>
    <xf numFmtId="0" fontId="5" fillId="0" borderId="0" xfId="0" applyFont="1" applyAlignment="1">
      <alignment wrapText="1"/>
    </xf>
    <xf numFmtId="0" fontId="3" fillId="0" borderId="1" xfId="0" applyFont="1" applyBorder="1" applyAlignment="1">
      <alignment horizontal="left" vertical="center" wrapText="1"/>
    </xf>
    <xf numFmtId="0" fontId="0" fillId="0" borderId="0" xfId="0" applyAlignment="1">
      <alignment vertical="top"/>
    </xf>
    <xf numFmtId="0" fontId="1" fillId="0" borderId="0" xfId="0" applyFont="1" applyAlignment="1">
      <alignment vertical="top"/>
    </xf>
    <xf numFmtId="0" fontId="0" fillId="0" borderId="0" xfId="0" applyAlignment="1">
      <alignment horizontal="right" vertical="top"/>
    </xf>
    <xf numFmtId="0" fontId="0" fillId="0" borderId="0" xfId="0" applyAlignment="1">
      <alignment vertical="top" wrapText="1"/>
    </xf>
    <xf numFmtId="0" fontId="5" fillId="0" borderId="2" xfId="0" applyFont="1" applyBorder="1" applyAlignment="1">
      <alignment horizontal="left" vertical="top" wrapText="1"/>
    </xf>
    <xf numFmtId="0" fontId="5" fillId="0" borderId="0" xfId="0" applyFont="1" applyAlignment="1">
      <alignment horizontal="left" vertical="top" wrapText="1"/>
    </xf>
    <xf numFmtId="0" fontId="0" fillId="0" borderId="0" xfId="0" applyFill="1" applyAlignment="1">
      <alignment vertical="top"/>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5" fillId="0" borderId="0" xfId="0" quotePrefix="1" applyFont="1" applyAlignment="1">
      <alignment vertical="top"/>
    </xf>
    <xf numFmtId="0" fontId="5" fillId="0" borderId="0" xfId="0" applyFont="1" applyAlignment="1">
      <alignment horizontal="right" vertical="top"/>
    </xf>
    <xf numFmtId="0" fontId="5" fillId="0" borderId="0" xfId="0" applyFont="1" applyAlignment="1">
      <alignment vertical="top" wrapText="1"/>
    </xf>
    <xf numFmtId="0" fontId="5" fillId="0" borderId="0" xfId="0" quotePrefix="1" applyFont="1" applyAlignment="1">
      <alignment vertical="top" wrapText="1"/>
    </xf>
    <xf numFmtId="0" fontId="4" fillId="0" borderId="0" xfId="0" quotePrefix="1" applyFont="1" applyAlignment="1">
      <alignment vertical="top"/>
    </xf>
    <xf numFmtId="0" fontId="0" fillId="0" borderId="0" xfId="0" applyAlignment="1">
      <alignment horizontal="left" vertical="top"/>
    </xf>
    <xf numFmtId="0" fontId="1" fillId="0" borderId="0" xfId="0" applyFont="1" applyAlignment="1">
      <alignment horizontal="left" vertical="top"/>
    </xf>
    <xf numFmtId="0" fontId="0" fillId="0" borderId="0" xfId="0" applyAlignment="1">
      <alignment horizontal="left" vertical="top" wrapText="1"/>
    </xf>
    <xf numFmtId="0" fontId="0" fillId="0" borderId="0" xfId="0" applyFill="1"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quotePrefix="1" applyFont="1" applyAlignment="1">
      <alignment horizontal="left" vertical="top"/>
    </xf>
    <xf numFmtId="0" fontId="5" fillId="0" borderId="0" xfId="0" applyFont="1" applyAlignment="1">
      <alignment horizontal="left" vertical="top" wrapText="1"/>
    </xf>
    <xf numFmtId="0" fontId="9" fillId="0" borderId="0" xfId="0" applyFont="1" applyAlignment="1">
      <alignment horizontal="left" vertical="top" wrapText="1"/>
    </xf>
    <xf numFmtId="0" fontId="5" fillId="0" borderId="0" xfId="0" quotePrefix="1" applyFont="1" applyAlignment="1">
      <alignment horizontal="left" vertical="top" wrapText="1"/>
    </xf>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13"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1" fillId="0" borderId="0" xfId="0" applyFont="1" applyAlignment="1">
      <alignment horizontal="center" vertical="center"/>
    </xf>
    <xf numFmtId="0" fontId="12" fillId="0" borderId="0" xfId="0" applyFont="1" applyAlignment="1">
      <alignment horizontal="left" vertical="top"/>
    </xf>
    <xf numFmtId="0" fontId="1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workbookViewId="0">
      <pane xSplit="2" ySplit="1" topLeftCell="C20" activePane="bottomRight" state="frozen"/>
      <selection pane="topRight" activeCell="C1" sqref="C1"/>
      <selection pane="bottomLeft" activeCell="A2" sqref="A2"/>
      <selection pane="bottomRight" activeCell="D20" sqref="D20:D22"/>
    </sheetView>
  </sheetViews>
  <sheetFormatPr defaultRowHeight="15" x14ac:dyDescent="0.25"/>
  <cols>
    <col min="1" max="1" width="14.5703125" customWidth="1"/>
    <col min="2" max="2" width="18.28515625" customWidth="1"/>
    <col min="3" max="3" width="18.85546875" style="3" bestFit="1" customWidth="1"/>
    <col min="4" max="4" width="57.140625" style="4" customWidth="1"/>
    <col min="5" max="5" width="11.28515625" bestFit="1" customWidth="1"/>
    <col min="6" max="6" width="8.140625" bestFit="1" customWidth="1"/>
    <col min="7" max="7" width="14.140625" bestFit="1" customWidth="1"/>
    <col min="8" max="8" width="15" customWidth="1"/>
    <col min="9" max="9" width="29" bestFit="1" customWidth="1"/>
    <col min="10" max="10" width="19.28515625" bestFit="1" customWidth="1"/>
    <col min="11" max="11" width="19.5703125" style="11" bestFit="1" customWidth="1"/>
    <col min="12" max="12" width="46.85546875" style="8" customWidth="1"/>
  </cols>
  <sheetData>
    <row r="1" spans="1:13" x14ac:dyDescent="0.25">
      <c r="A1" s="1" t="s">
        <v>0</v>
      </c>
      <c r="B1" s="2" t="s">
        <v>1</v>
      </c>
      <c r="C1" s="7" t="s">
        <v>28</v>
      </c>
      <c r="D1" s="2" t="s">
        <v>2</v>
      </c>
      <c r="E1" s="2" t="s">
        <v>3</v>
      </c>
      <c r="F1" s="2" t="s">
        <v>4</v>
      </c>
      <c r="G1" s="2" t="s">
        <v>5</v>
      </c>
      <c r="H1" s="2" t="s">
        <v>6</v>
      </c>
      <c r="I1" s="2" t="s">
        <v>7</v>
      </c>
      <c r="J1" s="2" t="s">
        <v>8</v>
      </c>
      <c r="K1" s="10" t="s">
        <v>9</v>
      </c>
      <c r="L1" s="13" t="s">
        <v>10</v>
      </c>
      <c r="M1" s="9"/>
    </row>
    <row r="2" spans="1:13" ht="30" x14ac:dyDescent="0.25">
      <c r="A2" s="29" t="str">
        <f>CONCATENATE("openBanking/&lt;Brand&gt;/",B2)</f>
        <v>openBanking/&lt;Brand&gt;/Name</v>
      </c>
      <c r="B2" s="29" t="s">
        <v>12</v>
      </c>
      <c r="C2" s="30"/>
      <c r="D2" s="37" t="s">
        <v>110</v>
      </c>
      <c r="E2" s="35" t="s">
        <v>49</v>
      </c>
      <c r="F2" s="29">
        <v>100</v>
      </c>
      <c r="G2" s="29" t="s">
        <v>33</v>
      </c>
      <c r="H2" s="29" t="s">
        <v>60</v>
      </c>
      <c r="I2" s="29"/>
      <c r="J2" s="40">
        <v>1</v>
      </c>
      <c r="K2" s="40">
        <v>1</v>
      </c>
      <c r="L2" s="18" t="s">
        <v>91</v>
      </c>
      <c r="M2" s="14"/>
    </row>
    <row r="3" spans="1:13" ht="60.75" customHeight="1" x14ac:dyDescent="0.25">
      <c r="A3" s="29" t="str">
        <f>CONCATENATE("openBanking/&lt;Brand&gt;/",B3)</f>
        <v>openBanking/&lt;Brand&gt;/Identification</v>
      </c>
      <c r="B3" s="29" t="s">
        <v>47</v>
      </c>
      <c r="C3" s="30"/>
      <c r="D3" s="37" t="s">
        <v>109</v>
      </c>
      <c r="E3" s="35" t="s">
        <v>49</v>
      </c>
      <c r="F3" s="29">
        <v>100</v>
      </c>
      <c r="G3" s="29" t="s">
        <v>33</v>
      </c>
      <c r="H3" s="29" t="s">
        <v>60</v>
      </c>
      <c r="I3" s="29"/>
      <c r="J3" s="40">
        <v>1</v>
      </c>
      <c r="K3" s="40">
        <v>1</v>
      </c>
      <c r="L3" s="19"/>
      <c r="M3" s="14"/>
    </row>
    <row r="4" spans="1:13" ht="375" x14ac:dyDescent="0.25">
      <c r="A4" s="29" t="str">
        <f>CONCATENATE("openBanking/&lt;Brand&gt;/Branches/Identification/",B4)</f>
        <v>openBanking/&lt;Brand&gt;/Branches/Identification/Type</v>
      </c>
      <c r="B4" s="29" t="s">
        <v>11</v>
      </c>
      <c r="C4" s="30"/>
      <c r="D4" s="37" t="s">
        <v>92</v>
      </c>
      <c r="E4" s="30" t="s">
        <v>49</v>
      </c>
      <c r="F4" s="29">
        <v>50</v>
      </c>
      <c r="G4" s="29" t="s">
        <v>33</v>
      </c>
      <c r="H4" s="29" t="s">
        <v>60</v>
      </c>
      <c r="I4" s="31" t="s">
        <v>50</v>
      </c>
      <c r="J4" s="40">
        <v>1</v>
      </c>
      <c r="K4" s="40" t="s">
        <v>66</v>
      </c>
      <c r="L4" s="31"/>
      <c r="M4" s="14"/>
    </row>
    <row r="5" spans="1:13" x14ac:dyDescent="0.25">
      <c r="A5" s="29" t="str">
        <f>CONCATENATE("openBanking/&lt;Brand&gt;/Branches/Identification/",B5)</f>
        <v>openBanking/&lt;Brand&gt;/Branches/Identification/Identification</v>
      </c>
      <c r="B5" s="29" t="s">
        <v>47</v>
      </c>
      <c r="C5" s="30"/>
      <c r="D5" s="29" t="s">
        <v>26</v>
      </c>
      <c r="E5" s="48" t="s">
        <v>49</v>
      </c>
      <c r="F5" s="29"/>
      <c r="G5" s="29" t="s">
        <v>33</v>
      </c>
      <c r="H5" s="29" t="s">
        <v>60</v>
      </c>
      <c r="I5" s="29"/>
      <c r="J5" s="40">
        <v>1</v>
      </c>
      <c r="K5" s="40">
        <v>1</v>
      </c>
      <c r="L5" s="31" t="s">
        <v>79</v>
      </c>
      <c r="M5" s="14"/>
    </row>
    <row r="6" spans="1:13" x14ac:dyDescent="0.25">
      <c r="A6" s="29" t="str">
        <f>CONCATENATE("openBanking/&lt;Brand&gt;/Branches/Identification/",B6)</f>
        <v>openBanking/&lt;Brand&gt;/Branches/Identification/Name</v>
      </c>
      <c r="B6" s="29" t="s">
        <v>12</v>
      </c>
      <c r="C6" s="30"/>
      <c r="D6" s="43" t="s">
        <v>93</v>
      </c>
      <c r="E6" s="48" t="s">
        <v>49</v>
      </c>
      <c r="F6" s="29">
        <v>100</v>
      </c>
      <c r="G6" s="29" t="s">
        <v>33</v>
      </c>
      <c r="H6" s="29" t="s">
        <v>60</v>
      </c>
      <c r="I6" s="29"/>
      <c r="J6" s="40">
        <v>1</v>
      </c>
      <c r="K6" s="40">
        <v>1</v>
      </c>
      <c r="L6" s="31" t="s">
        <v>79</v>
      </c>
      <c r="M6" s="14"/>
    </row>
    <row r="7" spans="1:13" x14ac:dyDescent="0.25">
      <c r="A7" s="29" t="str">
        <f>CONCATENATE("openBanking/&lt;Brand&gt;/Branches/PostalAdress/",B7)</f>
        <v>openBanking/&lt;Brand&gt;/Branches/PostalAdress/StreetType</v>
      </c>
      <c r="B7" s="29" t="s">
        <v>13</v>
      </c>
      <c r="C7" s="30"/>
      <c r="D7" s="35" t="s">
        <v>94</v>
      </c>
      <c r="E7" s="35" t="s">
        <v>49</v>
      </c>
      <c r="F7" s="29">
        <v>30</v>
      </c>
      <c r="G7" s="29" t="s">
        <v>33</v>
      </c>
      <c r="H7" s="29" t="s">
        <v>60</v>
      </c>
      <c r="I7" s="29"/>
      <c r="J7" s="40">
        <v>1</v>
      </c>
      <c r="K7" s="40">
        <v>1</v>
      </c>
      <c r="L7" s="31" t="s">
        <v>79</v>
      </c>
      <c r="M7" s="14"/>
    </row>
    <row r="8" spans="1:13" x14ac:dyDescent="0.25">
      <c r="A8" s="29" t="str">
        <f t="shared" ref="A8:A15" si="0">CONCATENATE("openBanking/&lt;Brand&gt;/Branches/PostalAdress/",B8)</f>
        <v>openBanking/&lt;Brand&gt;/Branches/PostalAdress/StreetName</v>
      </c>
      <c r="B8" s="29" t="s">
        <v>14</v>
      </c>
      <c r="C8" s="30"/>
      <c r="D8" s="35" t="s">
        <v>95</v>
      </c>
      <c r="E8" s="35" t="s">
        <v>49</v>
      </c>
      <c r="F8" s="29">
        <v>100</v>
      </c>
      <c r="G8" s="29" t="s">
        <v>33</v>
      </c>
      <c r="H8" s="29" t="s">
        <v>60</v>
      </c>
      <c r="I8" s="29"/>
      <c r="J8" s="40">
        <v>1</v>
      </c>
      <c r="K8" s="40">
        <v>1</v>
      </c>
      <c r="L8" s="31" t="s">
        <v>79</v>
      </c>
      <c r="M8" s="14"/>
    </row>
    <row r="9" spans="1:13" x14ac:dyDescent="0.25">
      <c r="A9" s="29" t="str">
        <f t="shared" si="0"/>
        <v>openBanking/&lt;Brand&gt;/Branches/PostalAdress/BuildingNumber</v>
      </c>
      <c r="B9" s="32" t="s">
        <v>15</v>
      </c>
      <c r="C9" s="30"/>
      <c r="D9" s="35" t="s">
        <v>42</v>
      </c>
      <c r="E9" s="35" t="s">
        <v>49</v>
      </c>
      <c r="F9" s="29">
        <v>10</v>
      </c>
      <c r="G9" s="29" t="s">
        <v>33</v>
      </c>
      <c r="H9" s="29" t="s">
        <v>60</v>
      </c>
      <c r="I9" s="29"/>
      <c r="J9" s="40">
        <v>1</v>
      </c>
      <c r="K9" s="40">
        <v>1</v>
      </c>
      <c r="L9" s="31" t="s">
        <v>79</v>
      </c>
      <c r="M9" s="14"/>
    </row>
    <row r="10" spans="1:13" ht="30" customHeight="1" x14ac:dyDescent="0.25">
      <c r="A10" s="29" t="str">
        <f t="shared" si="0"/>
        <v>openBanking/&lt;Brand&gt;/Branches/PostalAdress/AdditionalInfo</v>
      </c>
      <c r="B10" s="29" t="s">
        <v>16</v>
      </c>
      <c r="C10" s="30"/>
      <c r="D10" s="37" t="s">
        <v>96</v>
      </c>
      <c r="E10" s="35" t="s">
        <v>49</v>
      </c>
      <c r="F10" s="29">
        <v>80</v>
      </c>
      <c r="G10" s="29" t="s">
        <v>33</v>
      </c>
      <c r="H10" s="29" t="s">
        <v>60</v>
      </c>
      <c r="I10" s="29"/>
      <c r="J10" s="40">
        <v>1</v>
      </c>
      <c r="K10" s="40">
        <v>1</v>
      </c>
      <c r="L10" s="31" t="s">
        <v>79</v>
      </c>
      <c r="M10" s="14"/>
    </row>
    <row r="11" spans="1:13" x14ac:dyDescent="0.25">
      <c r="A11" s="29" t="str">
        <f t="shared" si="0"/>
        <v>openBanking/&lt;Brand&gt;/Branches/PostalAdress/District</v>
      </c>
      <c r="B11" s="29" t="s">
        <v>17</v>
      </c>
      <c r="C11" s="30"/>
      <c r="D11" s="35" t="s">
        <v>98</v>
      </c>
      <c r="E11" s="35" t="s">
        <v>49</v>
      </c>
      <c r="F11" s="29">
        <v>50</v>
      </c>
      <c r="G11" s="29" t="s">
        <v>33</v>
      </c>
      <c r="H11" s="29" t="s">
        <v>60</v>
      </c>
      <c r="I11" s="29"/>
      <c r="J11" s="40">
        <v>1</v>
      </c>
      <c r="K11" s="40">
        <v>1</v>
      </c>
      <c r="L11" s="31" t="s">
        <v>79</v>
      </c>
      <c r="M11" s="14"/>
    </row>
    <row r="12" spans="1:13" ht="45" x14ac:dyDescent="0.25">
      <c r="A12" s="29" t="str">
        <f t="shared" si="0"/>
        <v>openBanking/&lt;Brand&gt;/Branches/PostalAdress/City</v>
      </c>
      <c r="B12" s="29" t="s">
        <v>18</v>
      </c>
      <c r="C12" s="30"/>
      <c r="D12" s="37" t="s">
        <v>97</v>
      </c>
      <c r="E12" s="35" t="s">
        <v>49</v>
      </c>
      <c r="F12" s="29">
        <v>100</v>
      </c>
      <c r="G12" s="29" t="s">
        <v>33</v>
      </c>
      <c r="H12" s="29" t="s">
        <v>60</v>
      </c>
      <c r="I12" s="29"/>
      <c r="J12" s="40">
        <v>1</v>
      </c>
      <c r="K12" s="40">
        <v>1</v>
      </c>
      <c r="L12" s="31" t="s">
        <v>79</v>
      </c>
      <c r="M12" s="14"/>
    </row>
    <row r="13" spans="1:13" s="5" customFormat="1" ht="105" x14ac:dyDescent="0.25">
      <c r="A13" s="33" t="str">
        <f t="shared" si="0"/>
        <v>openBanking/&lt;Brand&gt;/Branches/PostalAdress/State</v>
      </c>
      <c r="B13" s="33" t="s">
        <v>19</v>
      </c>
      <c r="C13" s="33"/>
      <c r="D13" s="12" t="s">
        <v>85</v>
      </c>
      <c r="E13" s="35" t="s">
        <v>49</v>
      </c>
      <c r="F13" s="33">
        <v>2</v>
      </c>
      <c r="G13" s="33" t="s">
        <v>33</v>
      </c>
      <c r="H13" s="33" t="s">
        <v>61</v>
      </c>
      <c r="I13" s="33"/>
      <c r="J13" s="41">
        <v>1</v>
      </c>
      <c r="K13" s="41">
        <v>1</v>
      </c>
      <c r="L13" s="34" t="s">
        <v>78</v>
      </c>
      <c r="M13" s="21"/>
    </row>
    <row r="14" spans="1:13" s="6" customFormat="1" x14ac:dyDescent="0.25">
      <c r="A14" s="35" t="str">
        <f t="shared" si="0"/>
        <v>openBanking/&lt;Brand&gt;/Branches/PostalAdress/Country</v>
      </c>
      <c r="B14" s="35" t="s">
        <v>55</v>
      </c>
      <c r="C14" s="35"/>
      <c r="D14" s="12" t="s">
        <v>99</v>
      </c>
      <c r="E14" s="36" t="s">
        <v>49</v>
      </c>
      <c r="F14" s="35">
        <v>80</v>
      </c>
      <c r="G14" s="35" t="s">
        <v>30</v>
      </c>
      <c r="H14" s="29" t="s">
        <v>60</v>
      </c>
      <c r="I14" s="35"/>
      <c r="J14" s="42">
        <v>0</v>
      </c>
      <c r="K14" s="42">
        <v>1</v>
      </c>
      <c r="L14" s="37" t="s">
        <v>79</v>
      </c>
      <c r="M14" s="23"/>
    </row>
    <row r="15" spans="1:13" ht="75" x14ac:dyDescent="0.25">
      <c r="A15" s="29" t="str">
        <f t="shared" si="0"/>
        <v>openBanking/&lt;Brand&gt;/Branches/PostalAdress/PosteCode</v>
      </c>
      <c r="B15" s="29" t="s">
        <v>20</v>
      </c>
      <c r="C15" s="30"/>
      <c r="D15" s="12" t="s">
        <v>100</v>
      </c>
      <c r="E15" s="35" t="s">
        <v>54</v>
      </c>
      <c r="F15" s="29">
        <v>9</v>
      </c>
      <c r="G15" s="29" t="s">
        <v>33</v>
      </c>
      <c r="H15" s="29" t="s">
        <v>62</v>
      </c>
      <c r="I15" s="29"/>
      <c r="J15" s="40">
        <v>1</v>
      </c>
      <c r="K15" s="40">
        <v>1</v>
      </c>
      <c r="L15" s="31" t="s">
        <v>80</v>
      </c>
      <c r="M15" s="14"/>
    </row>
    <row r="16" spans="1:13" x14ac:dyDescent="0.25">
      <c r="A16" s="29" t="str">
        <f>CONCATENATE("openBanking/&lt;Brand&gt;/Branches/Availability/",B16)</f>
        <v>openBanking/&lt;Brand&gt;/Branches/Availability/OpeningTime</v>
      </c>
      <c r="B16" s="29" t="s">
        <v>21</v>
      </c>
      <c r="C16" s="30"/>
      <c r="D16" s="35" t="s">
        <v>86</v>
      </c>
      <c r="E16" s="35" t="s">
        <v>101</v>
      </c>
      <c r="F16" s="29">
        <v>5</v>
      </c>
      <c r="G16" s="29" t="s">
        <v>33</v>
      </c>
      <c r="H16" s="29" t="s">
        <v>63</v>
      </c>
      <c r="I16" s="29"/>
      <c r="J16" s="40">
        <v>1</v>
      </c>
      <c r="K16" s="40">
        <v>1</v>
      </c>
      <c r="L16" s="31" t="s">
        <v>83</v>
      </c>
      <c r="M16" s="14"/>
    </row>
    <row r="17" spans="1:13" ht="30" x14ac:dyDescent="0.25">
      <c r="A17" s="29" t="str">
        <f t="shared" ref="A17:A22" si="1">CONCATENATE("openBanking/&lt;Brand&gt;/Branches/Availability/",B17)</f>
        <v>openBanking/&lt;Brand&gt;/Branches/Availability/ClosingTime</v>
      </c>
      <c r="B17" s="29" t="s">
        <v>22</v>
      </c>
      <c r="C17" s="30"/>
      <c r="D17" s="37" t="s">
        <v>87</v>
      </c>
      <c r="E17" s="35" t="s">
        <v>101</v>
      </c>
      <c r="F17" s="29">
        <v>5</v>
      </c>
      <c r="G17" s="29" t="s">
        <v>33</v>
      </c>
      <c r="H17" s="29" t="s">
        <v>63</v>
      </c>
      <c r="I17" s="29"/>
      <c r="J17" s="40">
        <v>1</v>
      </c>
      <c r="K17" s="40">
        <v>1</v>
      </c>
      <c r="L17" s="31" t="s">
        <v>83</v>
      </c>
      <c r="M17" s="14"/>
    </row>
    <row r="18" spans="1:13" ht="105" x14ac:dyDescent="0.25">
      <c r="A18" s="29" t="str">
        <f t="shared" si="1"/>
        <v>openBanking/&lt;Brand&gt;/Branches/Availability/Description1</v>
      </c>
      <c r="B18" s="30" t="s">
        <v>27</v>
      </c>
      <c r="C18" s="30" t="s">
        <v>31</v>
      </c>
      <c r="D18" s="37" t="s">
        <v>90</v>
      </c>
      <c r="E18" s="35" t="s">
        <v>49</v>
      </c>
      <c r="F18" s="29"/>
      <c r="G18" s="29" t="s">
        <v>33</v>
      </c>
      <c r="H18" s="29" t="s">
        <v>60</v>
      </c>
      <c r="I18" s="31" t="s">
        <v>41</v>
      </c>
      <c r="J18" s="40">
        <v>1</v>
      </c>
      <c r="K18" s="40">
        <v>7</v>
      </c>
      <c r="L18" s="31" t="s">
        <v>88</v>
      </c>
      <c r="M18" s="14"/>
    </row>
    <row r="19" spans="1:13" ht="120.75" customHeight="1" x14ac:dyDescent="0.25">
      <c r="A19" s="29" t="str">
        <f t="shared" si="1"/>
        <v>openBanking/&lt;Brand&gt;/Branches/Availability/Description2</v>
      </c>
      <c r="B19" s="30" t="s">
        <v>23</v>
      </c>
      <c r="C19" s="30" t="s">
        <v>32</v>
      </c>
      <c r="D19" s="37" t="s">
        <v>102</v>
      </c>
      <c r="E19" s="35" t="s">
        <v>49</v>
      </c>
      <c r="F19" s="29"/>
      <c r="G19" s="29" t="s">
        <v>33</v>
      </c>
      <c r="H19" s="29" t="s">
        <v>60</v>
      </c>
      <c r="I19" s="29"/>
      <c r="J19" s="40">
        <v>1</v>
      </c>
      <c r="K19" s="40">
        <v>1</v>
      </c>
      <c r="L19" s="38" t="s">
        <v>89</v>
      </c>
      <c r="M19" s="14"/>
    </row>
    <row r="20" spans="1:13" s="6" customFormat="1" ht="30" customHeight="1" x14ac:dyDescent="0.25">
      <c r="A20" s="35" t="str">
        <f t="shared" ref="A20" si="2">CONCATENATE("openBanking/&lt;Brand&gt;/Branches/Availability/",B20)</f>
        <v>openBanking/&lt;Brand&gt;/Branches/Availability/PhoneDDI</v>
      </c>
      <c r="B20" s="35" t="s">
        <v>51</v>
      </c>
      <c r="C20" s="35"/>
      <c r="D20" s="37" t="s">
        <v>103</v>
      </c>
      <c r="E20" s="35" t="s">
        <v>54</v>
      </c>
      <c r="F20" s="35"/>
      <c r="G20" s="35" t="s">
        <v>30</v>
      </c>
      <c r="H20" s="39" t="s">
        <v>65</v>
      </c>
      <c r="I20" s="35"/>
      <c r="J20" s="42">
        <v>0</v>
      </c>
      <c r="K20" s="42" t="s">
        <v>66</v>
      </c>
      <c r="L20" s="37" t="s">
        <v>79</v>
      </c>
      <c r="M20" s="23"/>
    </row>
    <row r="21" spans="1:13" s="6" customFormat="1" ht="30" x14ac:dyDescent="0.25">
      <c r="A21" s="35" t="str">
        <f t="shared" si="1"/>
        <v>openBanking/&lt;Brand&gt;/Branches/Availability/PhoneDDD</v>
      </c>
      <c r="B21" s="35" t="s">
        <v>52</v>
      </c>
      <c r="C21" s="35"/>
      <c r="D21" s="37" t="s">
        <v>104</v>
      </c>
      <c r="E21" s="35" t="s">
        <v>54</v>
      </c>
      <c r="F21" s="35"/>
      <c r="G21" s="35" t="s">
        <v>30</v>
      </c>
      <c r="H21" s="39" t="s">
        <v>65</v>
      </c>
      <c r="I21" s="35"/>
      <c r="J21" s="42">
        <v>0</v>
      </c>
      <c r="K21" s="42" t="s">
        <v>66</v>
      </c>
      <c r="L21" s="37" t="s">
        <v>79</v>
      </c>
      <c r="M21" s="23"/>
    </row>
    <row r="22" spans="1:13" s="6" customFormat="1" ht="30" x14ac:dyDescent="0.25">
      <c r="A22" s="35" t="str">
        <f t="shared" si="1"/>
        <v>openBanking/&lt;Brand&gt;/Branches/Availability/PhoneNumber</v>
      </c>
      <c r="B22" s="35" t="s">
        <v>53</v>
      </c>
      <c r="C22" s="35"/>
      <c r="D22" s="37" t="s">
        <v>123</v>
      </c>
      <c r="E22" s="35" t="s">
        <v>54</v>
      </c>
      <c r="F22" s="35"/>
      <c r="G22" s="35" t="s">
        <v>30</v>
      </c>
      <c r="H22" s="39" t="s">
        <v>64</v>
      </c>
      <c r="I22" s="35"/>
      <c r="J22" s="42">
        <v>0</v>
      </c>
      <c r="K22" s="42" t="s">
        <v>66</v>
      </c>
      <c r="L22" s="37" t="s">
        <v>79</v>
      </c>
      <c r="M22" s="23"/>
    </row>
    <row r="23" spans="1:13" ht="180" x14ac:dyDescent="0.25">
      <c r="A23" s="29" t="str">
        <f>CONCATENATE("openBanking/Branch/ServiceAndFacility/",B23)</f>
        <v>openBanking/Branch/ServiceAndFacility/Services</v>
      </c>
      <c r="B23" s="29" t="s">
        <v>24</v>
      </c>
      <c r="C23" s="30"/>
      <c r="D23" s="37" t="s">
        <v>105</v>
      </c>
      <c r="E23" s="35" t="s">
        <v>49</v>
      </c>
      <c r="F23" s="29"/>
      <c r="G23" s="29" t="s">
        <v>33</v>
      </c>
      <c r="H23" s="29" t="s">
        <v>60</v>
      </c>
      <c r="I23" s="31" t="s">
        <v>46</v>
      </c>
      <c r="J23" s="42">
        <v>1</v>
      </c>
      <c r="K23" s="40">
        <v>8</v>
      </c>
      <c r="L23" s="31" t="s">
        <v>81</v>
      </c>
      <c r="M23" s="14"/>
    </row>
    <row r="24" spans="1:13" x14ac:dyDescent="0.25">
      <c r="A24" s="29" t="str">
        <f>CONCATENATE("openBanking/Branch/ServiceAndFacility/",B24)</f>
        <v>openBanking/Branch/ServiceAndFacility/Description</v>
      </c>
      <c r="B24" s="29" t="s">
        <v>25</v>
      </c>
      <c r="C24" s="30"/>
      <c r="D24" s="33" t="s">
        <v>34</v>
      </c>
      <c r="E24" s="29" t="s">
        <v>49</v>
      </c>
      <c r="F24" s="29">
        <v>2000</v>
      </c>
      <c r="G24" s="29" t="s">
        <v>30</v>
      </c>
      <c r="H24" s="29" t="s">
        <v>60</v>
      </c>
      <c r="I24" s="29"/>
      <c r="J24" s="42">
        <v>0</v>
      </c>
      <c r="K24" s="40">
        <v>1</v>
      </c>
      <c r="L24" s="31" t="s">
        <v>79</v>
      </c>
      <c r="M24" s="14"/>
    </row>
    <row r="25" spans="1:13" x14ac:dyDescent="0.25">
      <c r="A25" s="29"/>
      <c r="B25" s="29"/>
      <c r="C25" s="30"/>
      <c r="D25" s="29"/>
      <c r="E25" s="29"/>
      <c r="F25" s="29"/>
      <c r="G25" s="29"/>
      <c r="H25" s="29"/>
      <c r="I25" s="29"/>
      <c r="J25" s="40"/>
      <c r="K25" s="40"/>
      <c r="L25" s="31"/>
      <c r="M25" s="14"/>
    </row>
    <row r="26" spans="1:13" ht="45" x14ac:dyDescent="0.25">
      <c r="A26" s="44" t="str">
        <f t="shared" ref="A26:A28" si="3">CONCATENATE("openBanking/&lt;Brand&gt;/Branches/Availability/",B26)</f>
        <v>openBanking/&lt;Brand&gt;/Branches/Availability/CellPhoneDDi</v>
      </c>
      <c r="B26" s="44" t="s">
        <v>106</v>
      </c>
      <c r="C26" s="44"/>
      <c r="D26" s="45" t="s">
        <v>103</v>
      </c>
      <c r="E26" s="44" t="s">
        <v>54</v>
      </c>
      <c r="F26" s="44"/>
      <c r="G26" s="44" t="s">
        <v>30</v>
      </c>
      <c r="H26" s="46" t="s">
        <v>65</v>
      </c>
      <c r="I26" s="44"/>
      <c r="J26" s="47">
        <v>0</v>
      </c>
      <c r="K26" s="47" t="s">
        <v>66</v>
      </c>
      <c r="L26" s="45" t="s">
        <v>79</v>
      </c>
    </row>
    <row r="27" spans="1:13" ht="30" x14ac:dyDescent="0.25">
      <c r="A27" s="44" t="str">
        <f t="shared" si="3"/>
        <v>openBanking/&lt;Brand&gt;/Branches/Availability/CellPhoneDDD</v>
      </c>
      <c r="B27" s="44" t="s">
        <v>107</v>
      </c>
      <c r="C27" s="44"/>
      <c r="D27" s="45" t="s">
        <v>104</v>
      </c>
      <c r="E27" s="44" t="s">
        <v>54</v>
      </c>
      <c r="F27" s="44"/>
      <c r="G27" s="44" t="s">
        <v>30</v>
      </c>
      <c r="H27" s="46" t="s">
        <v>65</v>
      </c>
      <c r="I27" s="44"/>
      <c r="J27" s="47">
        <v>0</v>
      </c>
      <c r="K27" s="47" t="s">
        <v>66</v>
      </c>
      <c r="L27" s="45" t="s">
        <v>79</v>
      </c>
    </row>
    <row r="28" spans="1:13" ht="30" x14ac:dyDescent="0.25">
      <c r="A28" s="44" t="str">
        <f t="shared" si="3"/>
        <v>openBanking/&lt;Brand&gt;/Branches/Availability/CellPhoneNumber</v>
      </c>
      <c r="B28" s="44" t="s">
        <v>108</v>
      </c>
      <c r="C28" s="44"/>
      <c r="D28" s="45" t="s">
        <v>29</v>
      </c>
      <c r="E28" s="44" t="s">
        <v>54</v>
      </c>
      <c r="F28" s="44"/>
      <c r="G28" s="44" t="s">
        <v>30</v>
      </c>
      <c r="H28" s="46" t="s">
        <v>64</v>
      </c>
      <c r="I28" s="44"/>
      <c r="J28" s="47">
        <v>0</v>
      </c>
      <c r="K28" s="47" t="s">
        <v>66</v>
      </c>
      <c r="L28" s="45" t="s">
        <v>79</v>
      </c>
    </row>
  </sheetData>
  <mergeCells count="1">
    <mergeCell ref="L2:L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4"/>
  <sheetViews>
    <sheetView workbookViewId="0">
      <pane xSplit="2" ySplit="1" topLeftCell="D18" activePane="bottomRight" state="frozen"/>
      <selection pane="topRight" activeCell="C1" sqref="C1"/>
      <selection pane="bottomLeft" activeCell="A2" sqref="A2"/>
      <selection pane="bottomRight" activeCell="E17" sqref="E16:E17"/>
    </sheetView>
  </sheetViews>
  <sheetFormatPr defaultRowHeight="15" x14ac:dyDescent="0.25"/>
  <cols>
    <col min="1" max="1" width="7.140625" customWidth="1"/>
    <col min="2" max="2" width="11.140625" customWidth="1"/>
    <col min="3" max="3" width="3.5703125" style="3" customWidth="1"/>
    <col min="4" max="4" width="53" style="4" customWidth="1"/>
    <col min="5" max="5" width="11.140625" bestFit="1" customWidth="1"/>
    <col min="7" max="7" width="14.140625" bestFit="1" customWidth="1"/>
    <col min="8" max="8" width="18" bestFit="1" customWidth="1"/>
    <col min="9" max="9" width="41.42578125" bestFit="1" customWidth="1"/>
    <col min="10" max="10" width="19.28515625" bestFit="1" customWidth="1"/>
    <col min="11" max="11" width="19.5703125" style="11" bestFit="1" customWidth="1"/>
    <col min="12" max="12" width="29.28515625" style="8" customWidth="1"/>
  </cols>
  <sheetData>
    <row r="1" spans="1:12" x14ac:dyDescent="0.25">
      <c r="A1" s="1" t="s">
        <v>0</v>
      </c>
      <c r="B1" s="2" t="s">
        <v>1</v>
      </c>
      <c r="C1" s="7" t="s">
        <v>28</v>
      </c>
      <c r="D1" s="2" t="s">
        <v>2</v>
      </c>
      <c r="E1" s="2" t="s">
        <v>3</v>
      </c>
      <c r="F1" s="2" t="s">
        <v>4</v>
      </c>
      <c r="G1" s="2" t="s">
        <v>5</v>
      </c>
      <c r="H1" s="2" t="s">
        <v>6</v>
      </c>
      <c r="I1" s="2" t="s">
        <v>7</v>
      </c>
      <c r="J1" s="2" t="s">
        <v>8</v>
      </c>
      <c r="K1" s="10" t="s">
        <v>9</v>
      </c>
      <c r="L1" s="13" t="s">
        <v>10</v>
      </c>
    </row>
    <row r="2" spans="1:12" s="6" customFormat="1" ht="154.5" customHeight="1" x14ac:dyDescent="0.25">
      <c r="A2" s="23" t="str">
        <f>CONCATENATE("openBanking/&lt;Brand&gt;/",B2)</f>
        <v>openBanking/&lt;Brand&gt;/Name</v>
      </c>
      <c r="B2" s="23" t="s">
        <v>12</v>
      </c>
      <c r="C2" s="23"/>
      <c r="D2" s="37" t="s">
        <v>111</v>
      </c>
      <c r="E2" s="23" t="s">
        <v>49</v>
      </c>
      <c r="F2" s="42">
        <v>100</v>
      </c>
      <c r="G2" s="23" t="s">
        <v>33</v>
      </c>
      <c r="H2" s="23" t="s">
        <v>60</v>
      </c>
      <c r="I2" s="23"/>
      <c r="J2" s="42">
        <v>1</v>
      </c>
      <c r="K2" s="42">
        <v>1</v>
      </c>
      <c r="L2" s="18" t="s">
        <v>68</v>
      </c>
    </row>
    <row r="3" spans="1:12" s="6" customFormat="1" ht="45" x14ac:dyDescent="0.25">
      <c r="A3" s="23" t="str">
        <f>CONCATENATE("openBanking/&lt;Brand&gt;/",B3)</f>
        <v>openBanking/&lt;Brand&gt;/Identification</v>
      </c>
      <c r="B3" s="23" t="s">
        <v>47</v>
      </c>
      <c r="C3" s="23"/>
      <c r="D3" s="37" t="s">
        <v>109</v>
      </c>
      <c r="E3" s="23" t="s">
        <v>49</v>
      </c>
      <c r="F3" s="42">
        <v>100</v>
      </c>
      <c r="G3" s="23" t="s">
        <v>33</v>
      </c>
      <c r="H3" s="23" t="s">
        <v>60</v>
      </c>
      <c r="I3" s="23"/>
      <c r="J3" s="42">
        <v>1</v>
      </c>
      <c r="K3" s="42">
        <v>1</v>
      </c>
      <c r="L3" s="19"/>
    </row>
    <row r="4" spans="1:12" ht="150" x14ac:dyDescent="0.25">
      <c r="A4" s="14" t="str">
        <f>CONCATENATE("openBanking/&lt;Brand&gt;/BankingAgents/Identification/",B4)</f>
        <v>openBanking/&lt;Brand&gt;/BankingAgents/Identification/Name</v>
      </c>
      <c r="B4" s="20" t="s">
        <v>12</v>
      </c>
      <c r="C4" s="15"/>
      <c r="D4" s="26" t="s">
        <v>116</v>
      </c>
      <c r="E4" s="14" t="s">
        <v>54</v>
      </c>
      <c r="F4" s="40"/>
      <c r="G4" s="14" t="s">
        <v>33</v>
      </c>
      <c r="H4" s="14" t="s">
        <v>60</v>
      </c>
      <c r="I4" s="17" t="s">
        <v>35</v>
      </c>
      <c r="J4" s="40">
        <v>1</v>
      </c>
      <c r="K4" s="40" t="s">
        <v>66</v>
      </c>
      <c r="L4" s="17" t="s">
        <v>79</v>
      </c>
    </row>
    <row r="5" spans="1:12" x14ac:dyDescent="0.25">
      <c r="A5" s="14" t="str">
        <f t="shared" ref="A5:A8" si="0">CONCATENATE("openBanking/&lt;Brand&gt;/BankingAgents/Identification/",B5)</f>
        <v>openBanking/&lt;Brand&gt;/BankingAgents/Identification/TradingName</v>
      </c>
      <c r="B5" s="14" t="s">
        <v>48</v>
      </c>
      <c r="C5" s="15"/>
      <c r="D5" s="23" t="s">
        <v>44</v>
      </c>
      <c r="E5" s="14" t="s">
        <v>49</v>
      </c>
      <c r="F5" s="40"/>
      <c r="G5" s="14" t="s">
        <v>33</v>
      </c>
      <c r="H5" s="14" t="s">
        <v>60</v>
      </c>
      <c r="I5" s="14"/>
      <c r="J5" s="40">
        <v>1</v>
      </c>
      <c r="K5" s="40">
        <v>1</v>
      </c>
      <c r="L5" s="17" t="s">
        <v>79</v>
      </c>
    </row>
    <row r="6" spans="1:12" s="5" customFormat="1" ht="61.5" customHeight="1" x14ac:dyDescent="0.25">
      <c r="A6" s="21" t="str">
        <f t="shared" si="0"/>
        <v>openBanking/&lt;Brand&gt;/BankingAgents/Identification/CNPJRoot</v>
      </c>
      <c r="B6" s="21" t="s">
        <v>69</v>
      </c>
      <c r="C6" s="21"/>
      <c r="D6" s="26" t="s">
        <v>112</v>
      </c>
      <c r="E6" s="14" t="s">
        <v>49</v>
      </c>
      <c r="F6" s="41">
        <v>8</v>
      </c>
      <c r="G6" s="21" t="s">
        <v>33</v>
      </c>
      <c r="H6" s="21" t="s">
        <v>76</v>
      </c>
      <c r="I6" s="21"/>
      <c r="J6" s="41">
        <v>1</v>
      </c>
      <c r="K6" s="41">
        <v>1</v>
      </c>
      <c r="L6" s="22" t="s">
        <v>72</v>
      </c>
    </row>
    <row r="7" spans="1:12" s="5" customFormat="1" ht="75" x14ac:dyDescent="0.25">
      <c r="A7" s="21" t="str">
        <f t="shared" si="0"/>
        <v>openBanking/&lt;Brand&gt;/BankingAgents/Identification/CNPJBranch</v>
      </c>
      <c r="B7" s="21" t="s">
        <v>70</v>
      </c>
      <c r="C7" s="21"/>
      <c r="D7" s="26" t="s">
        <v>113</v>
      </c>
      <c r="E7" s="14" t="s">
        <v>49</v>
      </c>
      <c r="F7" s="41">
        <v>4</v>
      </c>
      <c r="G7" s="21"/>
      <c r="H7" s="21" t="s">
        <v>75</v>
      </c>
      <c r="I7" s="21"/>
      <c r="J7" s="41">
        <v>1</v>
      </c>
      <c r="K7" s="41">
        <v>1</v>
      </c>
      <c r="L7" s="22" t="s">
        <v>73</v>
      </c>
    </row>
    <row r="8" spans="1:12" s="5" customFormat="1" ht="75" x14ac:dyDescent="0.25">
      <c r="A8" s="21" t="str">
        <f t="shared" si="0"/>
        <v>openBanking/&lt;Brand&gt;/BankingAgents/Identification/CNPJDigit</v>
      </c>
      <c r="B8" s="21" t="s">
        <v>71</v>
      </c>
      <c r="C8" s="21"/>
      <c r="D8" s="26" t="s">
        <v>117</v>
      </c>
      <c r="E8" s="14" t="s">
        <v>49</v>
      </c>
      <c r="F8" s="41">
        <v>2</v>
      </c>
      <c r="G8" s="21"/>
      <c r="H8" s="21" t="s">
        <v>77</v>
      </c>
      <c r="I8" s="21"/>
      <c r="J8" s="41">
        <v>1</v>
      </c>
      <c r="K8" s="41">
        <v>1</v>
      </c>
      <c r="L8" s="22" t="s">
        <v>74</v>
      </c>
    </row>
    <row r="9" spans="1:12" x14ac:dyDescent="0.25">
      <c r="A9" s="14" t="str">
        <f>CONCATENATE("openBanking/&lt;Brand&gt;/BankingAgents/PostalAdress/",B9)</f>
        <v>openBanking/&lt;Brand&gt;/BankingAgents/PostalAdress/StreetType</v>
      </c>
      <c r="B9" s="14" t="s">
        <v>13</v>
      </c>
      <c r="C9" s="15"/>
      <c r="D9" s="35" t="s">
        <v>94</v>
      </c>
      <c r="E9" s="14" t="s">
        <v>49</v>
      </c>
      <c r="F9" s="40">
        <v>30</v>
      </c>
      <c r="G9" s="14" t="s">
        <v>33</v>
      </c>
      <c r="H9" s="14" t="s">
        <v>60</v>
      </c>
      <c r="I9" s="14"/>
      <c r="J9" s="41">
        <v>1</v>
      </c>
      <c r="K9" s="40">
        <v>1</v>
      </c>
      <c r="L9" s="17" t="s">
        <v>79</v>
      </c>
    </row>
    <row r="10" spans="1:12" x14ac:dyDescent="0.25">
      <c r="A10" s="14" t="str">
        <f t="shared" ref="A10:A14" si="1">CONCATENATE("openBanking/&lt;Brand&gt;/BankingAgents/PostalAdress/",B10)</f>
        <v>openBanking/&lt;Brand&gt;/BankingAgents/PostalAdress/StreetName</v>
      </c>
      <c r="B10" s="14" t="s">
        <v>14</v>
      </c>
      <c r="C10" s="15"/>
      <c r="D10" s="35" t="s">
        <v>95</v>
      </c>
      <c r="E10" s="14" t="s">
        <v>49</v>
      </c>
      <c r="F10" s="40">
        <v>100</v>
      </c>
      <c r="G10" s="14" t="s">
        <v>33</v>
      </c>
      <c r="H10" s="14" t="s">
        <v>60</v>
      </c>
      <c r="I10" s="14"/>
      <c r="J10" s="41">
        <v>1</v>
      </c>
      <c r="K10" s="40">
        <v>1</v>
      </c>
      <c r="L10" s="17" t="s">
        <v>79</v>
      </c>
    </row>
    <row r="11" spans="1:12" x14ac:dyDescent="0.25">
      <c r="A11" s="14" t="str">
        <f t="shared" si="1"/>
        <v>openBanking/&lt;Brand&gt;/BankingAgents/PostalAdress/BuildingNumber</v>
      </c>
      <c r="B11" s="14" t="s">
        <v>15</v>
      </c>
      <c r="C11" s="15"/>
      <c r="D11" s="35" t="s">
        <v>120</v>
      </c>
      <c r="E11" s="14" t="s">
        <v>49</v>
      </c>
      <c r="F11" s="40"/>
      <c r="G11" s="14" t="s">
        <v>33</v>
      </c>
      <c r="H11" s="14" t="s">
        <v>60</v>
      </c>
      <c r="I11" s="14"/>
      <c r="J11" s="41">
        <v>1</v>
      </c>
      <c r="K11" s="40">
        <v>1</v>
      </c>
      <c r="L11" s="17" t="s">
        <v>79</v>
      </c>
    </row>
    <row r="12" spans="1:12" ht="30" x14ac:dyDescent="0.25">
      <c r="A12" s="14" t="str">
        <f t="shared" si="1"/>
        <v>openBanking/&lt;Brand&gt;/BankingAgents/PostalAdress/AdditionalInfo</v>
      </c>
      <c r="B12" s="14" t="s">
        <v>16</v>
      </c>
      <c r="C12" s="15"/>
      <c r="D12" s="37" t="s">
        <v>118</v>
      </c>
      <c r="E12" s="14" t="s">
        <v>49</v>
      </c>
      <c r="F12" s="40">
        <v>80</v>
      </c>
      <c r="G12" s="14" t="s">
        <v>33</v>
      </c>
      <c r="H12" s="14" t="s">
        <v>60</v>
      </c>
      <c r="I12" s="14"/>
      <c r="J12" s="41">
        <v>1</v>
      </c>
      <c r="K12" s="40">
        <v>1</v>
      </c>
      <c r="L12" s="17" t="s">
        <v>79</v>
      </c>
    </row>
    <row r="13" spans="1:12" ht="30" x14ac:dyDescent="0.25">
      <c r="A13" s="14" t="str">
        <f t="shared" si="1"/>
        <v>openBanking/&lt;Brand&gt;/BankingAgents/PostalAdress/District</v>
      </c>
      <c r="B13" s="14" t="s">
        <v>17</v>
      </c>
      <c r="C13" s="15"/>
      <c r="D13" s="37" t="s">
        <v>121</v>
      </c>
      <c r="E13" s="14" t="s">
        <v>49</v>
      </c>
      <c r="F13" s="40">
        <v>50</v>
      </c>
      <c r="G13" s="14" t="s">
        <v>33</v>
      </c>
      <c r="H13" s="14" t="s">
        <v>60</v>
      </c>
      <c r="I13" s="14"/>
      <c r="J13" s="41">
        <v>1</v>
      </c>
      <c r="K13" s="40">
        <v>1</v>
      </c>
      <c r="L13" s="17" t="s">
        <v>79</v>
      </c>
    </row>
    <row r="14" spans="1:12" ht="45" x14ac:dyDescent="0.25">
      <c r="A14" s="14" t="str">
        <f t="shared" si="1"/>
        <v>openBanking/&lt;Brand&gt;/BankingAgents/PostalAdress/City</v>
      </c>
      <c r="B14" s="14" t="s">
        <v>18</v>
      </c>
      <c r="C14" s="15"/>
      <c r="D14" s="37" t="s">
        <v>119</v>
      </c>
      <c r="E14" s="14" t="s">
        <v>49</v>
      </c>
      <c r="F14" s="40">
        <v>100</v>
      </c>
      <c r="G14" s="14" t="s">
        <v>33</v>
      </c>
      <c r="H14" s="14" t="s">
        <v>60</v>
      </c>
      <c r="I14" s="14"/>
      <c r="J14" s="41">
        <v>1</v>
      </c>
      <c r="K14" s="40">
        <v>1</v>
      </c>
      <c r="L14" s="17" t="s">
        <v>79</v>
      </c>
    </row>
    <row r="15" spans="1:12" s="5" customFormat="1" ht="45" x14ac:dyDescent="0.25">
      <c r="A15" s="21" t="str">
        <f>CONCATENATE("openBanking/&lt;Brand&gt;/BankingAgents/PostalAdress/",B15)</f>
        <v>openBanking/&lt;Brand&gt;/BankingAgents/PostalAdress/State</v>
      </c>
      <c r="B15" s="21" t="s">
        <v>19</v>
      </c>
      <c r="C15" s="21"/>
      <c r="D15" s="12" t="s">
        <v>114</v>
      </c>
      <c r="E15" s="28" t="s">
        <v>49</v>
      </c>
      <c r="F15" s="41">
        <v>5</v>
      </c>
      <c r="G15" s="21" t="s">
        <v>33</v>
      </c>
      <c r="H15" s="21" t="s">
        <v>61</v>
      </c>
      <c r="I15" s="21"/>
      <c r="J15" s="41">
        <v>1</v>
      </c>
      <c r="K15" s="41">
        <v>1</v>
      </c>
      <c r="L15" s="22" t="s">
        <v>78</v>
      </c>
    </row>
    <row r="16" spans="1:12" s="6" customFormat="1" x14ac:dyDescent="0.25">
      <c r="A16" s="49" t="str">
        <f>CONCATENATE("openBanking/&lt;Brand&gt;/BankingAgents/PostalAdress/",B16)</f>
        <v>openBanking/&lt;Brand&gt;/BankingAgents/PostalAdress/Country</v>
      </c>
      <c r="B16" s="49" t="s">
        <v>55</v>
      </c>
      <c r="C16" s="49"/>
      <c r="D16" s="49" t="s">
        <v>56</v>
      </c>
      <c r="E16" s="24" t="s">
        <v>49</v>
      </c>
      <c r="F16" s="42"/>
      <c r="G16" s="23" t="s">
        <v>30</v>
      </c>
      <c r="H16" s="23" t="s">
        <v>60</v>
      </c>
      <c r="I16" s="23"/>
      <c r="J16" s="42">
        <v>0</v>
      </c>
      <c r="K16" s="42">
        <v>1</v>
      </c>
      <c r="L16" s="17" t="s">
        <v>79</v>
      </c>
    </row>
    <row r="17" spans="1:12" ht="60" x14ac:dyDescent="0.25">
      <c r="A17" s="23" t="str">
        <f>CONCATENATE("openBanking/&lt;Brand&gt;/BankingAgents/PostalAdress/",B17)</f>
        <v>openBanking/&lt;Brand&gt;/BankingAgents/PostalAdress/PosteCode</v>
      </c>
      <c r="B17" s="14" t="s">
        <v>20</v>
      </c>
      <c r="C17" s="15"/>
      <c r="D17" s="12" t="s">
        <v>84</v>
      </c>
      <c r="E17" s="15" t="s">
        <v>54</v>
      </c>
      <c r="F17" s="40"/>
      <c r="G17" s="14" t="s">
        <v>33</v>
      </c>
      <c r="H17" s="14" t="s">
        <v>62</v>
      </c>
      <c r="I17" s="14"/>
      <c r="J17" s="41">
        <v>1</v>
      </c>
      <c r="K17" s="40">
        <v>1</v>
      </c>
      <c r="L17" s="17" t="s">
        <v>80</v>
      </c>
    </row>
    <row r="18" spans="1:12" ht="255" x14ac:dyDescent="0.25">
      <c r="A18" s="14" t="str">
        <f>CONCATENATE("openBanking/&lt;Brand&gt;/BankingAgents/ServiceAndFacility/",B18)</f>
        <v>openBanking/&lt;Brand&gt;/BankingAgents/ServiceAndFacility/Services</v>
      </c>
      <c r="B18" s="14" t="s">
        <v>24</v>
      </c>
      <c r="C18" s="15"/>
      <c r="D18" s="26" t="s">
        <v>115</v>
      </c>
      <c r="E18" s="14" t="s">
        <v>49</v>
      </c>
      <c r="F18" s="40"/>
      <c r="G18" s="14" t="s">
        <v>33</v>
      </c>
      <c r="H18" s="14" t="s">
        <v>60</v>
      </c>
      <c r="I18" s="17" t="s">
        <v>45</v>
      </c>
      <c r="J18" s="41">
        <v>1</v>
      </c>
      <c r="K18" s="40">
        <v>8</v>
      </c>
      <c r="L18" s="17" t="s">
        <v>81</v>
      </c>
    </row>
    <row r="19" spans="1:12" x14ac:dyDescent="0.25">
      <c r="A19" s="14" t="str">
        <f>CONCATENATE("openBanking/&lt;Brand&gt;/BankingAgents/ServiceAndFacility/",B19)</f>
        <v>openBanking/&lt;Brand&gt;/BankingAgents/ServiceAndFacility/Description</v>
      </c>
      <c r="B19" s="14" t="s">
        <v>25</v>
      </c>
      <c r="C19" s="15"/>
      <c r="D19" s="21" t="s">
        <v>34</v>
      </c>
      <c r="E19" s="14" t="s">
        <v>49</v>
      </c>
      <c r="F19" s="40">
        <v>2000</v>
      </c>
      <c r="G19" s="14" t="s">
        <v>30</v>
      </c>
      <c r="H19" s="14" t="s">
        <v>60</v>
      </c>
      <c r="I19" s="14"/>
      <c r="J19" s="41">
        <v>0</v>
      </c>
      <c r="K19" s="40">
        <v>1</v>
      </c>
      <c r="L19" s="17" t="s">
        <v>79</v>
      </c>
    </row>
    <row r="20" spans="1:12" x14ac:dyDescent="0.25">
      <c r="A20" s="14"/>
      <c r="B20" s="14"/>
      <c r="C20" s="15"/>
      <c r="D20" s="14"/>
      <c r="E20" s="14"/>
      <c r="F20" s="40"/>
      <c r="G20" s="14"/>
      <c r="H20" s="14"/>
      <c r="I20" s="14"/>
      <c r="J20" s="14"/>
      <c r="K20" s="16"/>
      <c r="L20" s="17"/>
    </row>
    <row r="21" spans="1:12" x14ac:dyDescent="0.25">
      <c r="A21" s="14"/>
      <c r="B21" s="14"/>
      <c r="C21" s="15"/>
      <c r="D21" s="14"/>
      <c r="E21" s="14"/>
      <c r="F21" s="40"/>
      <c r="G21" s="14"/>
      <c r="H21" s="14"/>
      <c r="I21" s="14"/>
      <c r="J21" s="14"/>
      <c r="K21" s="16"/>
      <c r="L21" s="17"/>
    </row>
    <row r="22" spans="1:12" x14ac:dyDescent="0.25">
      <c r="A22" s="14"/>
      <c r="B22" s="14"/>
      <c r="C22" s="15"/>
      <c r="D22" s="14"/>
      <c r="E22" s="14"/>
      <c r="F22" s="14"/>
      <c r="G22" s="14"/>
      <c r="H22" s="14"/>
      <c r="I22" s="14"/>
      <c r="J22" s="14"/>
      <c r="K22" s="16"/>
      <c r="L22" s="17"/>
    </row>
    <row r="23" spans="1:12" x14ac:dyDescent="0.25">
      <c r="A23" s="14"/>
      <c r="B23" s="14"/>
      <c r="C23" s="15"/>
      <c r="D23" s="14"/>
      <c r="E23" s="14"/>
      <c r="F23" s="14"/>
      <c r="G23" s="14"/>
      <c r="H23" s="14"/>
      <c r="I23" s="14"/>
      <c r="J23" s="14"/>
      <c r="K23" s="16"/>
      <c r="L23" s="17"/>
    </row>
    <row r="24" spans="1:12" x14ac:dyDescent="0.25">
      <c r="A24" s="14"/>
      <c r="B24" s="14"/>
      <c r="C24" s="15"/>
      <c r="D24" s="14"/>
      <c r="E24" s="14"/>
      <c r="F24" s="14"/>
      <c r="G24" s="14"/>
      <c r="H24" s="14"/>
      <c r="I24" s="14"/>
      <c r="J24" s="14"/>
      <c r="K24" s="16"/>
      <c r="L24" s="17"/>
    </row>
    <row r="25" spans="1:12" x14ac:dyDescent="0.25">
      <c r="A25" s="14"/>
      <c r="B25" s="14"/>
      <c r="C25" s="15"/>
      <c r="D25" s="14"/>
      <c r="E25" s="14"/>
      <c r="F25" s="14"/>
      <c r="G25" s="14"/>
      <c r="H25" s="14"/>
      <c r="I25" s="14"/>
      <c r="J25" s="14"/>
      <c r="K25" s="16"/>
      <c r="L25" s="17"/>
    </row>
    <row r="26" spans="1:12" x14ac:dyDescent="0.25">
      <c r="A26" s="14"/>
      <c r="B26" s="14"/>
      <c r="C26" s="15"/>
      <c r="D26" s="14"/>
      <c r="E26" s="14"/>
      <c r="F26" s="14"/>
      <c r="G26" s="14"/>
      <c r="H26" s="14"/>
      <c r="I26" s="14"/>
      <c r="J26" s="14"/>
      <c r="K26" s="16"/>
      <c r="L26" s="17"/>
    </row>
    <row r="27" spans="1:12" x14ac:dyDescent="0.25">
      <c r="A27" s="14"/>
      <c r="B27" s="14"/>
      <c r="C27" s="15"/>
      <c r="D27" s="14"/>
      <c r="E27" s="14"/>
      <c r="F27" s="14"/>
      <c r="G27" s="14"/>
      <c r="H27" s="14"/>
      <c r="I27" s="14"/>
      <c r="J27" s="14"/>
      <c r="K27" s="16"/>
      <c r="L27" s="17"/>
    </row>
    <row r="28" spans="1:12" x14ac:dyDescent="0.25">
      <c r="A28" s="14"/>
      <c r="B28" s="14"/>
      <c r="C28" s="15"/>
      <c r="D28" s="14"/>
      <c r="E28" s="14"/>
      <c r="F28" s="14"/>
      <c r="G28" s="14"/>
      <c r="H28" s="14"/>
      <c r="I28" s="14"/>
      <c r="J28" s="14"/>
      <c r="K28" s="16"/>
      <c r="L28" s="17"/>
    </row>
    <row r="29" spans="1:12" x14ac:dyDescent="0.25">
      <c r="A29" s="14"/>
      <c r="B29" s="14"/>
      <c r="C29" s="15"/>
      <c r="D29" s="14"/>
      <c r="E29" s="14"/>
      <c r="F29" s="14"/>
      <c r="G29" s="14"/>
      <c r="H29" s="14"/>
      <c r="I29" s="14"/>
      <c r="J29" s="14"/>
      <c r="K29" s="16"/>
      <c r="L29" s="17"/>
    </row>
    <row r="30" spans="1:12" x14ac:dyDescent="0.25">
      <c r="A30" s="14"/>
      <c r="B30" s="14"/>
      <c r="C30" s="15"/>
      <c r="D30" s="14"/>
      <c r="E30" s="14"/>
      <c r="F30" s="14"/>
      <c r="G30" s="14"/>
      <c r="H30" s="14"/>
      <c r="I30" s="14"/>
      <c r="J30" s="14"/>
      <c r="K30" s="16"/>
      <c r="L30" s="17"/>
    </row>
    <row r="31" spans="1:12" x14ac:dyDescent="0.25">
      <c r="A31" s="14"/>
      <c r="B31" s="14"/>
      <c r="C31" s="15"/>
      <c r="D31" s="14"/>
      <c r="E31" s="14"/>
      <c r="F31" s="14"/>
      <c r="G31" s="14"/>
      <c r="H31" s="14"/>
      <c r="I31" s="14"/>
      <c r="J31" s="14"/>
      <c r="K31" s="16"/>
      <c r="L31" s="17"/>
    </row>
    <row r="32" spans="1:12" x14ac:dyDescent="0.25">
      <c r="A32" s="14"/>
      <c r="B32" s="14"/>
      <c r="C32" s="15"/>
      <c r="D32" s="14"/>
      <c r="E32" s="14"/>
      <c r="F32" s="14"/>
      <c r="G32" s="14"/>
      <c r="H32" s="14"/>
      <c r="I32" s="14"/>
      <c r="J32" s="14"/>
      <c r="K32" s="16"/>
      <c r="L32" s="17"/>
    </row>
    <row r="33" spans="1:12" x14ac:dyDescent="0.25">
      <c r="A33" s="14"/>
      <c r="B33" s="14"/>
      <c r="C33" s="15"/>
      <c r="D33" s="14"/>
      <c r="E33" s="14"/>
      <c r="F33" s="14"/>
      <c r="G33" s="14"/>
      <c r="H33" s="14"/>
      <c r="I33" s="14"/>
      <c r="J33" s="14"/>
      <c r="K33" s="16"/>
      <c r="L33" s="17"/>
    </row>
    <row r="34" spans="1:12" x14ac:dyDescent="0.25">
      <c r="A34" s="14"/>
      <c r="B34" s="14"/>
      <c r="C34" s="15"/>
      <c r="D34" s="14"/>
      <c r="E34" s="14"/>
      <c r="F34" s="14"/>
      <c r="G34" s="14"/>
      <c r="H34" s="14"/>
      <c r="I34" s="14"/>
      <c r="J34" s="14"/>
      <c r="K34" s="16"/>
      <c r="L34" s="17"/>
    </row>
    <row r="35" spans="1:12" x14ac:dyDescent="0.25">
      <c r="A35" s="14"/>
      <c r="B35" s="14"/>
      <c r="C35" s="15"/>
      <c r="D35" s="14"/>
      <c r="E35" s="14"/>
      <c r="F35" s="14"/>
      <c r="G35" s="14"/>
      <c r="H35" s="14"/>
      <c r="I35" s="14"/>
      <c r="J35" s="14"/>
      <c r="K35" s="16"/>
      <c r="L35" s="17"/>
    </row>
    <row r="36" spans="1:12" x14ac:dyDescent="0.25">
      <c r="A36" s="14"/>
      <c r="B36" s="14"/>
      <c r="C36" s="15"/>
      <c r="D36" s="14"/>
      <c r="E36" s="14"/>
      <c r="F36" s="14"/>
      <c r="G36" s="14"/>
      <c r="H36" s="14"/>
      <c r="I36" s="14"/>
      <c r="J36" s="14"/>
      <c r="K36" s="16"/>
      <c r="L36" s="17"/>
    </row>
    <row r="37" spans="1:12" x14ac:dyDescent="0.25">
      <c r="A37" s="14"/>
      <c r="B37" s="14"/>
      <c r="C37" s="15"/>
      <c r="D37" s="14"/>
      <c r="E37" s="14"/>
      <c r="F37" s="14"/>
      <c r="G37" s="14"/>
      <c r="H37" s="14"/>
      <c r="I37" s="14"/>
      <c r="J37" s="14"/>
      <c r="K37" s="16"/>
      <c r="L37" s="17"/>
    </row>
    <row r="38" spans="1:12" x14ac:dyDescent="0.25">
      <c r="A38" s="14"/>
      <c r="B38" s="14"/>
      <c r="C38" s="15"/>
      <c r="D38" s="14"/>
      <c r="E38" s="14"/>
      <c r="F38" s="14"/>
      <c r="G38" s="14"/>
      <c r="H38" s="14"/>
      <c r="I38" s="14"/>
      <c r="J38" s="14"/>
      <c r="K38" s="16"/>
      <c r="L38" s="17"/>
    </row>
    <row r="39" spans="1:12" x14ac:dyDescent="0.25">
      <c r="A39" s="14"/>
      <c r="B39" s="14"/>
      <c r="C39" s="15"/>
      <c r="D39" s="14"/>
      <c r="E39" s="14"/>
      <c r="F39" s="14"/>
      <c r="G39" s="14"/>
      <c r="H39" s="14"/>
      <c r="I39" s="14"/>
      <c r="J39" s="14"/>
      <c r="K39" s="16"/>
      <c r="L39" s="17"/>
    </row>
    <row r="40" spans="1:12" x14ac:dyDescent="0.25">
      <c r="A40" s="14"/>
      <c r="B40" s="14"/>
      <c r="C40" s="15"/>
      <c r="D40" s="14"/>
      <c r="E40" s="14"/>
      <c r="F40" s="14"/>
      <c r="G40" s="14"/>
      <c r="H40" s="14"/>
      <c r="I40" s="14"/>
      <c r="J40" s="14"/>
      <c r="K40" s="16"/>
      <c r="L40" s="17"/>
    </row>
    <row r="41" spans="1:12" x14ac:dyDescent="0.25">
      <c r="A41" s="14"/>
      <c r="B41" s="14"/>
      <c r="C41" s="15"/>
      <c r="D41" s="14"/>
      <c r="E41" s="14"/>
      <c r="F41" s="14"/>
      <c r="G41" s="14"/>
      <c r="H41" s="14"/>
      <c r="I41" s="14"/>
      <c r="J41" s="14"/>
      <c r="K41" s="16"/>
      <c r="L41" s="17"/>
    </row>
    <row r="42" spans="1:12" x14ac:dyDescent="0.25">
      <c r="A42" s="14"/>
      <c r="B42" s="14"/>
      <c r="C42" s="15"/>
      <c r="D42" s="14"/>
      <c r="E42" s="14"/>
      <c r="F42" s="14"/>
      <c r="G42" s="14"/>
      <c r="H42" s="14"/>
      <c r="I42" s="14"/>
      <c r="J42" s="14"/>
      <c r="K42" s="16"/>
      <c r="L42" s="17"/>
    </row>
    <row r="43" spans="1:12" x14ac:dyDescent="0.25">
      <c r="A43" s="14"/>
      <c r="B43" s="14"/>
      <c r="C43" s="15"/>
      <c r="D43" s="14"/>
      <c r="E43" s="14"/>
      <c r="F43" s="14"/>
      <c r="G43" s="14"/>
      <c r="H43" s="14"/>
      <c r="I43" s="14"/>
      <c r="J43" s="14"/>
      <c r="K43" s="16"/>
      <c r="L43" s="17"/>
    </row>
    <row r="44" spans="1:12" x14ac:dyDescent="0.25">
      <c r="A44" s="14"/>
      <c r="B44" s="14"/>
      <c r="C44" s="15"/>
      <c r="D44" s="14"/>
      <c r="E44" s="14"/>
      <c r="F44" s="14"/>
      <c r="G44" s="14"/>
      <c r="H44" s="14"/>
      <c r="I44" s="14"/>
      <c r="J44" s="14"/>
      <c r="K44" s="16"/>
      <c r="L44" s="17"/>
    </row>
  </sheetData>
  <mergeCells count="1">
    <mergeCell ref="L2:L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
  <sheetViews>
    <sheetView tabSelected="1" workbookViewId="0">
      <pane xSplit="2" ySplit="1" topLeftCell="C3" activePane="bottomRight" state="frozen"/>
      <selection pane="topRight" activeCell="C1" sqref="C1"/>
      <selection pane="bottomLeft" activeCell="A2" sqref="A2"/>
      <selection pane="bottomRight" activeCell="D9" sqref="D9"/>
    </sheetView>
  </sheetViews>
  <sheetFormatPr defaultRowHeight="15" x14ac:dyDescent="0.25"/>
  <cols>
    <col min="1" max="1" width="29.28515625" customWidth="1"/>
    <col min="2" max="2" width="22.140625" customWidth="1"/>
    <col min="3" max="3" width="13.5703125" style="3" bestFit="1" customWidth="1"/>
    <col min="4" max="4" width="53" style="4" customWidth="1"/>
    <col min="5" max="5" width="11.140625" bestFit="1" customWidth="1"/>
    <col min="7" max="7" width="14.140625" bestFit="1" customWidth="1"/>
    <col min="8" max="8" width="19.7109375" customWidth="1"/>
    <col min="9" max="9" width="28.7109375" customWidth="1"/>
    <col min="10" max="10" width="19.28515625" bestFit="1" customWidth="1"/>
    <col min="11" max="11" width="19.5703125" style="11" bestFit="1" customWidth="1"/>
    <col min="12" max="12" width="34.7109375" bestFit="1" customWidth="1"/>
  </cols>
  <sheetData>
    <row r="1" spans="1:12" x14ac:dyDescent="0.25">
      <c r="A1" s="1" t="s">
        <v>0</v>
      </c>
      <c r="B1" s="2" t="s">
        <v>1</v>
      </c>
      <c r="C1" s="7" t="s">
        <v>28</v>
      </c>
      <c r="D1" s="2" t="s">
        <v>2</v>
      </c>
      <c r="E1" s="2" t="s">
        <v>3</v>
      </c>
      <c r="F1" s="2" t="s">
        <v>4</v>
      </c>
      <c r="G1" s="2" t="s">
        <v>5</v>
      </c>
      <c r="H1" s="2" t="s">
        <v>6</v>
      </c>
      <c r="I1" s="2" t="s">
        <v>7</v>
      </c>
      <c r="J1" s="2" t="s">
        <v>8</v>
      </c>
      <c r="K1" s="10" t="s">
        <v>9</v>
      </c>
      <c r="L1" s="2" t="s">
        <v>10</v>
      </c>
    </row>
    <row r="2" spans="1:12" s="6" customFormat="1" ht="132.75" customHeight="1" x14ac:dyDescent="0.25">
      <c r="A2" s="23" t="str">
        <f>CONCATENATE("openBanking/&lt;Brand&gt;/",B2)</f>
        <v>openBanking/&lt;Brand&gt;/Name</v>
      </c>
      <c r="B2" s="23" t="s">
        <v>12</v>
      </c>
      <c r="C2" s="23"/>
      <c r="D2" s="37" t="s">
        <v>110</v>
      </c>
      <c r="E2" s="35" t="s">
        <v>49</v>
      </c>
      <c r="F2" s="23">
        <v>100</v>
      </c>
      <c r="G2" s="23" t="s">
        <v>33</v>
      </c>
      <c r="H2" s="21" t="s">
        <v>60</v>
      </c>
      <c r="I2" s="23"/>
      <c r="J2" s="23">
        <v>1</v>
      </c>
      <c r="K2" s="25">
        <v>1</v>
      </c>
      <c r="L2" s="18" t="s">
        <v>68</v>
      </c>
    </row>
    <row r="3" spans="1:12" s="6" customFormat="1" ht="30.75" customHeight="1" x14ac:dyDescent="0.25">
      <c r="A3" s="23" t="str">
        <f>CONCATENATE("openBanking/&lt;Brand&gt;/",B3)</f>
        <v>openBanking/&lt;Brand&gt;/Identification</v>
      </c>
      <c r="B3" s="23" t="s">
        <v>47</v>
      </c>
      <c r="C3" s="23"/>
      <c r="D3" s="37" t="s">
        <v>109</v>
      </c>
      <c r="E3" s="35" t="s">
        <v>49</v>
      </c>
      <c r="F3" s="23">
        <v>100</v>
      </c>
      <c r="G3" s="23" t="s">
        <v>33</v>
      </c>
      <c r="H3" s="21" t="s">
        <v>60</v>
      </c>
      <c r="I3" s="23"/>
      <c r="J3" s="23">
        <v>1</v>
      </c>
      <c r="K3" s="25">
        <v>1</v>
      </c>
      <c r="L3" s="19"/>
    </row>
    <row r="4" spans="1:12" ht="90" x14ac:dyDescent="0.25">
      <c r="A4" s="14" t="str">
        <f>CONCATENATE("openBanking/&lt;Brand&gt;/Channels/Identification/",B4)</f>
        <v>openBanking/&lt;Brand&gt;/Channels/Identification/Type</v>
      </c>
      <c r="B4" s="14" t="s">
        <v>11</v>
      </c>
      <c r="C4" s="15"/>
      <c r="D4" s="14" t="s">
        <v>37</v>
      </c>
      <c r="E4" s="14" t="s">
        <v>49</v>
      </c>
      <c r="F4" s="14"/>
      <c r="G4" s="14" t="s">
        <v>33</v>
      </c>
      <c r="H4" s="21" t="s">
        <v>60</v>
      </c>
      <c r="I4" s="17" t="s">
        <v>36</v>
      </c>
      <c r="J4" s="14">
        <v>1</v>
      </c>
      <c r="K4" s="16">
        <v>6</v>
      </c>
      <c r="L4" s="14" t="s">
        <v>67</v>
      </c>
    </row>
    <row r="5" spans="1:12" s="6" customFormat="1" ht="30" x14ac:dyDescent="0.25">
      <c r="A5" s="23" t="str">
        <f t="shared" ref="A5:A8" si="0">CONCATENATE("openBanking/&lt;Brand&gt;/Channels/Identification/",B5)</f>
        <v>openBanking/&lt;Brand&gt;/Channels/Identification/ChannelPhoneDDI</v>
      </c>
      <c r="B5" s="23" t="s">
        <v>57</v>
      </c>
      <c r="C5" s="23"/>
      <c r="D5" s="37" t="s">
        <v>124</v>
      </c>
      <c r="E5" s="23" t="s">
        <v>54</v>
      </c>
      <c r="F5" s="23"/>
      <c r="G5" s="23" t="s">
        <v>30</v>
      </c>
      <c r="H5" s="27" t="s">
        <v>65</v>
      </c>
      <c r="I5" s="23"/>
      <c r="J5" s="23">
        <v>0</v>
      </c>
      <c r="K5" s="25">
        <v>6</v>
      </c>
      <c r="L5" s="23" t="s">
        <v>39</v>
      </c>
    </row>
    <row r="6" spans="1:12" s="6" customFormat="1" ht="30" x14ac:dyDescent="0.25">
      <c r="A6" s="23" t="str">
        <f t="shared" si="0"/>
        <v>openBanking/&lt;Brand&gt;/Channels/Identification/ChannelPhoneDDD</v>
      </c>
      <c r="B6" s="23" t="s">
        <v>58</v>
      </c>
      <c r="C6" s="23"/>
      <c r="D6" s="37" t="s">
        <v>125</v>
      </c>
      <c r="E6" s="23" t="s">
        <v>54</v>
      </c>
      <c r="F6" s="23"/>
      <c r="G6" s="23" t="s">
        <v>30</v>
      </c>
      <c r="H6" s="27" t="s">
        <v>65</v>
      </c>
      <c r="I6" s="23"/>
      <c r="J6" s="23">
        <v>0</v>
      </c>
      <c r="K6" s="25">
        <v>6</v>
      </c>
      <c r="L6" s="23" t="s">
        <v>39</v>
      </c>
    </row>
    <row r="7" spans="1:12" s="6" customFormat="1" x14ac:dyDescent="0.25">
      <c r="A7" s="23" t="str">
        <f t="shared" si="0"/>
        <v>openBanking/&lt;Brand&gt;/Channels/Identification/ChannelPhoneNumber</v>
      </c>
      <c r="B7" s="23" t="s">
        <v>59</v>
      </c>
      <c r="C7" s="23"/>
      <c r="D7" s="37" t="s">
        <v>126</v>
      </c>
      <c r="E7" s="23" t="s">
        <v>54</v>
      </c>
      <c r="F7" s="23"/>
      <c r="G7" s="23" t="s">
        <v>30</v>
      </c>
      <c r="H7" s="27" t="s">
        <v>64</v>
      </c>
      <c r="I7" s="23"/>
      <c r="J7" s="23">
        <v>0</v>
      </c>
      <c r="K7" s="25">
        <v>6</v>
      </c>
      <c r="L7" s="23" t="s">
        <v>39</v>
      </c>
    </row>
    <row r="8" spans="1:12" x14ac:dyDescent="0.25">
      <c r="A8" s="14" t="str">
        <f t="shared" si="0"/>
        <v>openBanking/&lt;Brand&gt;/Channels/Identification/ChannelURL</v>
      </c>
      <c r="B8" s="15" t="s">
        <v>38</v>
      </c>
      <c r="C8" s="15"/>
      <c r="D8" s="15" t="s">
        <v>43</v>
      </c>
      <c r="E8" s="15" t="s">
        <v>49</v>
      </c>
      <c r="F8" s="15"/>
      <c r="G8" s="15" t="s">
        <v>30</v>
      </c>
      <c r="H8" s="21" t="s">
        <v>60</v>
      </c>
      <c r="I8" s="14"/>
      <c r="J8" s="23">
        <v>0</v>
      </c>
      <c r="K8" s="16">
        <v>6</v>
      </c>
      <c r="L8" s="14" t="s">
        <v>40</v>
      </c>
    </row>
    <row r="9" spans="1:12" ht="180" x14ac:dyDescent="0.25">
      <c r="A9" s="14" t="str">
        <f>CONCATENATE("openBanking/&lt;Brand&gt;/Channes/ServiceAndFacility/",B9)</f>
        <v>openBanking/&lt;Brand&gt;/Channes/ServiceAndFacility/Services</v>
      </c>
      <c r="B9" s="14" t="s">
        <v>24</v>
      </c>
      <c r="C9" s="15"/>
      <c r="D9" s="22" t="s">
        <v>122</v>
      </c>
      <c r="E9" s="14" t="s">
        <v>49</v>
      </c>
      <c r="F9" s="14"/>
      <c r="G9" s="14" t="s">
        <v>33</v>
      </c>
      <c r="H9" s="21" t="s">
        <v>60</v>
      </c>
      <c r="I9" s="17" t="s">
        <v>46</v>
      </c>
      <c r="J9" s="23">
        <v>1</v>
      </c>
      <c r="K9" s="16">
        <v>9</v>
      </c>
      <c r="L9" s="26" t="s">
        <v>82</v>
      </c>
    </row>
    <row r="10" spans="1:12" x14ac:dyDescent="0.25">
      <c r="A10" s="14" t="str">
        <f>CONCATENATE("openBanking/&lt;Brand&gt;/Channes/ServiceAndFacility/",B10)</f>
        <v>openBanking/&lt;Brand&gt;/Channes/ServiceAndFacility/Description</v>
      </c>
      <c r="B10" s="14" t="s">
        <v>25</v>
      </c>
      <c r="C10" s="15"/>
      <c r="D10" s="21" t="s">
        <v>34</v>
      </c>
      <c r="E10" s="14" t="s">
        <v>49</v>
      </c>
      <c r="F10" s="14">
        <v>2000</v>
      </c>
      <c r="G10" s="14" t="s">
        <v>30</v>
      </c>
      <c r="H10" s="21" t="s">
        <v>60</v>
      </c>
      <c r="I10" s="14"/>
      <c r="J10" s="23">
        <v>1</v>
      </c>
      <c r="K10" s="16">
        <v>1</v>
      </c>
      <c r="L10" s="17" t="s">
        <v>79</v>
      </c>
    </row>
    <row r="11" spans="1:12" x14ac:dyDescent="0.25">
      <c r="A11" s="14"/>
      <c r="B11" s="14"/>
      <c r="C11" s="15"/>
      <c r="D11" s="14"/>
      <c r="E11" s="14"/>
      <c r="F11" s="14"/>
      <c r="G11" s="14"/>
      <c r="H11" s="14"/>
      <c r="I11" s="14"/>
      <c r="J11" s="14"/>
      <c r="K11" s="16"/>
      <c r="L11" s="14"/>
    </row>
    <row r="12" spans="1:12" x14ac:dyDescent="0.25">
      <c r="A12" s="14"/>
      <c r="B12" s="14"/>
      <c r="C12" s="15"/>
      <c r="D12" s="14"/>
      <c r="E12" s="14"/>
      <c r="F12" s="14"/>
      <c r="G12" s="14"/>
      <c r="H12" s="14"/>
      <c r="I12" s="14"/>
      <c r="J12" s="14"/>
      <c r="K12" s="16"/>
      <c r="L12" s="14"/>
    </row>
  </sheetData>
  <mergeCells count="1">
    <mergeCell ref="L2:L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F0D33B882FA241A1C193C004529002" ma:contentTypeVersion="8" ma:contentTypeDescription="Create a new document." ma:contentTypeScope="" ma:versionID="9262a1bfff1b2ae02bf9aa06ba0ff24a">
  <xsd:schema xmlns:xsd="http://www.w3.org/2001/XMLSchema" xmlns:xs="http://www.w3.org/2001/XMLSchema" xmlns:p="http://schemas.microsoft.com/office/2006/metadata/properties" xmlns:ns2="c3a749f1-cd2a-4401-9cc4-9be8496f936b" xmlns:ns3="a87f310b-0827-40a1-b380-15ec1368bf4e" targetNamespace="http://schemas.microsoft.com/office/2006/metadata/properties" ma:root="true" ma:fieldsID="8851ea86538ed146fc2e014bd4bd91bf" ns2:_="" ns3:_="">
    <xsd:import namespace="c3a749f1-cd2a-4401-9cc4-9be8496f936b"/>
    <xsd:import namespace="a87f310b-0827-40a1-b380-15ec1368bf4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a749f1-cd2a-4401-9cc4-9be8496f936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7f310b-0827-40a1-b380-15ec1368bf4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7D7162-BE32-445F-A500-1232084AFF5B}"/>
</file>

<file path=customXml/itemProps2.xml><?xml version="1.0" encoding="utf-8"?>
<ds:datastoreItem xmlns:ds="http://schemas.openxmlformats.org/officeDocument/2006/customXml" ds:itemID="{03F30128-0A55-4124-AB43-E20CA2891E0F}"/>
</file>

<file path=customXml/itemProps3.xml><?xml version="1.0" encoding="utf-8"?>
<ds:datastoreItem xmlns:ds="http://schemas.openxmlformats.org/officeDocument/2006/customXml" ds:itemID="{20B62199-6EAA-4D23-8B65-6B8F8B508D0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Dependências-Agências</vt:lpstr>
      <vt:lpstr>Correspondentes</vt:lpstr>
      <vt:lpstr>CanaisAtendimentoEletronicos</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Grisi Grandini Saleh, Marili</cp:lastModifiedBy>
  <dcterms:created xsi:type="dcterms:W3CDTF">2020-06-16T13:22:22Z</dcterms:created>
  <dcterms:modified xsi:type="dcterms:W3CDTF">2020-06-19T02:55:44Z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0x010100F2F0D33B882FA241A1C193C004529002</vt:lpwstr>
  </property>
</Properties>
</file>