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AC86715B-1DD1-4FC0-AD9A-AC74305E3252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현황" sheetId="10" r:id="rId2"/>
    <sheet name="유지체크" sheetId="6" r:id="rId3"/>
    <sheet name="8月" sheetId="7" r:id="rId4"/>
    <sheet name="7月" sheetId="3" r:id="rId5"/>
    <sheet name="9月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E12" i="10"/>
  <c r="K55" i="9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<sst xmlns="http://schemas.openxmlformats.org/spreadsheetml/2006/main" count="237" uniqueCount="120">
  <si>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</si>
  <si>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</si>
  <si>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</si>
  <si>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</si>
  <si>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</si>
  <si>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</si>
  <si>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</si>
  <si>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</si>
  <si>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</si>
  <si>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</si>
  <si>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</si>
  <si>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</si>
  <si>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</si>
  <si>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</si>
  <si>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</si>
  <si>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</si>
  <si>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</si>
  <si>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</si>
  <si>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</si>
  <si>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</si>
  <si>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</si>
  <si>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</si>
  <si>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</si>
  <si>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</si>
  <si>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</si>
  <si>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</si>
  <si>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</si>
  <si>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</si>
  <si>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</si>
  <si>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</si>
  <si>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</si>
  <si>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</si>
  <si>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</si>
  <si>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</si>
  <si>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</si>
  <si>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</si>
  <si>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</si>
  <si>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</si>
  <si>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</si>
  <si>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</si>
  <si>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</si>
  <si>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</si>
  <si>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</si>
  <si>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</si>
  <si>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</si>
  <si>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</si>
  <si>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</si>
  <si>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</si>
  <si>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</si>
  <si>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</si>
  <si>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</si>
  <si>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</si>
  <si>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</si>
  <si>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</si>
  <si>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</si>
  <si>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</si>
  <si>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</si>
  <si>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</si>
  <si>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</si>
  <si>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</si>
  <si>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</si>
  <si>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</si>
  <si>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</si>
  <si>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</si>
  <si>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</si>
  <si>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</si>
  <si>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</si>
  <si>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</si>
  <si>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</si>
  <si>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</si>
  <si>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</si>
  <si>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</si>
  <si>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</si>
  <si>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</si>
  <si>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</si>
  <si>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</si>
  <si>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</si>
  <si>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</si>
  <si>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</si>
  <si>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</si>
  <si>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</si>
  <si>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</si>
  <si>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</si>
  <si>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</si>
  <si>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</si>
  <si>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</si>
  <si>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</si>
  <si>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</si>
  <si>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</si>
  <si>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</si>
  <si>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</si>
  <si>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</si>
  <si>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</si>
  <si>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</si>
  <si>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</si>
  <si>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</si>
  <si>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</si>
  <si>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</si>
  <si>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</si>
  <si>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</si>
  <si>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</si>
  <si>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</si>
  <si>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</si>
  <si>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</si>
  <si>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</si>
  <si>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</si>
  <si>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</si>
  <si>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</si>
  <si>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</si>
  <si>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</si>
  <si>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</si>
  <si>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</si>
  <si>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</si>
  <si>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</si>
  <si>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</si>
  <si>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</si>
  <si>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</si>
  <si>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</si>
  <si>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>ROI 및 공수 절감 현황 요약</t>
    <phoneticPr fontId="1" type="noConversion"/>
  </si>
  <si>
    <t xml:space="preserve">당월 공수 절감시간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</si>
</sst>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7" fillId="2" borderId="26" xfId="0" applyFont="1" applyFill="1" applyBorder="1" applyAlignment="1">
      <alignment vertical="center" wrapText="1"/>
    </xf>
    <xf numFmtId="0" fontId="7" fillId="2" borderId="27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4" fillId="3" borderId="11" xfId="0" applyFont="1" applyFill="1" applyBorder="1" applyAlignment="1">
      <alignment vertical="center" wrapText="1"/>
    </xf>
    <xf numFmtId="0" fontId="9" fillId="4" borderId="11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vertical="center" wrapText="1"/>
    </xf>
    <xf numFmtId="0" fontId="14" fillId="6" borderId="11" xfId="0" applyFont="1" applyFill="1" applyBorder="1" applyAlignment="1">
      <alignment vertical="center" wrapText="1"/>
    </xf>
    <xf numFmtId="0" fontId="9" fillId="7" borderId="1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6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6" xfId="0" applyFont="1" applyBorder="1" applyAlignment="1">
      <alignment vertical="center" wrapText="1"/>
    </xf>
    <xf numFmtId="6" fontId="9" fillId="0" borderId="6" xfId="0" applyNumberFormat="1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6" fontId="8" fillId="0" borderId="7" xfId="0" applyNumberFormat="1" applyFont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14" fillId="6" borderId="13" xfId="0" applyFont="1" applyFill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5" borderId="13" xfId="0" applyFont="1" applyFill="1" applyBorder="1" applyAlignment="1">
      <alignment vertical="center" wrapText="1"/>
    </xf>
    <xf numFmtId="0" fontId="5" fillId="0" borderId="0" xfId="0" applyFont="1"/>
    <xf numFmtId="179" fontId="5" fillId="0" borderId="0" xfId="0" applyNumberFormat="1" applyFont="1"/>
    <xf numFmtId="42" fontId="5" fillId="0" borderId="0" xfId="0" applyNumberFormat="1" applyFont="1"/>
    <xf numFmtId="17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2" fontId="5" fillId="0" borderId="0" xfId="0" applyNumberFormat="1" applyFont="1" applyAlignment="1">
      <alignment horizontal="left"/>
    </xf>
    <xf numFmtId="179" fontId="5" fillId="0" borderId="11" xfId="0" applyNumberFormat="1" applyFont="1" applyBorder="1" applyAlignment="1">
      <alignment horizontal="left"/>
    </xf>
    <xf numFmtId="179" fontId="5" fillId="0" borderId="13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179" fontId="5" fillId="0" borderId="29" xfId="0" applyNumberFormat="1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42" fontId="5" fillId="0" borderId="7" xfId="0" applyNumberFormat="1" applyFont="1" applyBorder="1" applyAlignment="1">
      <alignment horizontal="left"/>
    </xf>
    <xf numFmtId="42" fontId="5" fillId="0" borderId="12" xfId="0" applyNumberFormat="1" applyFont="1" applyBorder="1" applyAlignment="1">
      <alignment horizontal="left"/>
    </xf>
    <xf numFmtId="42" fontId="5" fillId="0" borderId="14" xfId="0" applyNumberFormat="1" applyFont="1" applyBorder="1" applyAlignment="1">
      <alignment horizontal="left"/>
    </xf>
    <xf numFmtId="42" fontId="5" fillId="0" borderId="15" xfId="0" applyNumberFormat="1" applyFont="1" applyBorder="1" applyAlignment="1">
      <alignment horizontal="left"/>
    </xf>
    <xf numFmtId="42" fontId="5" fillId="0" borderId="30" xfId="0" applyNumberFormat="1" applyFont="1" applyBorder="1" applyAlignment="1">
      <alignment horizontal="left"/>
    </xf>
    <xf numFmtId="42" fontId="5" fillId="0" borderId="31" xfId="0" applyNumberFormat="1" applyFont="1" applyBorder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179" fontId="15" fillId="0" borderId="8" xfId="0" applyNumberFormat="1" applyFont="1" applyBorder="1" applyAlignment="1">
      <alignment horizontal="center" vertical="center"/>
    </xf>
    <xf numFmtId="179" fontId="15" fillId="0" borderId="9" xfId="0" applyNumberFormat="1" applyFont="1" applyBorder="1" applyAlignment="1">
      <alignment horizontal="center" vertical="center"/>
    </xf>
    <xf numFmtId="179" fontId="15" fillId="0" borderId="10" xfId="0" applyNumberFormat="1" applyFont="1" applyBorder="1" applyAlignment="1">
      <alignment horizontal="center" vertical="center"/>
    </xf>
    <xf numFmtId="179" fontId="15" fillId="0" borderId="13" xfId="0" applyNumberFormat="1" applyFont="1" applyBorder="1" applyAlignment="1">
      <alignment horizontal="center" vertical="center"/>
    </xf>
    <xf numFmtId="179" fontId="15" fillId="0" borderId="14" xfId="0" applyNumberFormat="1" applyFont="1" applyBorder="1" applyAlignment="1">
      <alignment horizontal="center" vertical="center"/>
    </xf>
    <xf numFmtId="179" fontId="15" fillId="0" borderId="15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179" fontId="15" fillId="0" borderId="3" xfId="0" applyNumberFormat="1" applyFont="1" applyBorder="1" applyAlignment="1">
      <alignment horizontal="center" vertical="center"/>
    </xf>
    <xf numFmtId="179" fontId="15" fillId="0" borderId="32" xfId="0" applyNumberFormat="1" applyFont="1" applyBorder="1" applyAlignment="1">
      <alignment horizontal="center" vertical="center"/>
    </xf>
    <xf numFmtId="179" fontId="15" fillId="0" borderId="6" xfId="0" applyNumberFormat="1" applyFont="1" applyBorder="1" applyAlignment="1">
      <alignment horizontal="center" vertical="center"/>
    </xf>
    <xf numFmtId="179" fontId="15" fillId="0" borderId="33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7" xfId="1" applyFill="1" applyBorder="1" applyAlignment="1">
      <alignment vertical="center" wrapText="1"/>
    </xf>
    <xf numFmtId="0" fontId="10" fillId="0" borderId="7" xfId="1" applyFont="1" applyFill="1" applyBorder="1" applyAlignment="1">
      <alignment vertical="center" wrapText="1"/>
    </xf>
    <xf numFmtId="0" fontId="10" fillId="0" borderId="12" xfId="1" applyFont="1" applyFill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2" fillId="0" borderId="14" xfId="1" applyFill="1" applyBorder="1" applyAlignment="1">
      <alignment vertical="center" wrapText="1"/>
    </xf>
    <xf numFmtId="0" fontId="10" fillId="0" borderId="14" xfId="1" applyFont="1" applyFill="1" applyBorder="1" applyAlignment="1">
      <alignment vertical="center" wrapText="1"/>
    </xf>
    <xf numFmtId="0" fontId="10" fillId="0" borderId="15" xfId="1" applyFont="1" applyFill="1" applyBorder="1" applyAlignment="1">
      <alignment vertical="center" wrapText="1"/>
    </xf>
    <xf numFmtId="6" fontId="9" fillId="0" borderId="7" xfId="0" applyNumberFormat="1" applyFont="1" applyBorder="1" applyAlignment="1">
      <alignment vertical="center" wrapText="1"/>
    </xf>
    <xf numFmtId="6" fontId="9" fillId="0" borderId="12" xfId="0" applyNumberFormat="1" applyFont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0" fontId="7" fillId="2" borderId="1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6" fontId="9" fillId="0" borderId="14" xfId="0" applyNumberFormat="1" applyFont="1" applyBorder="1" applyAlignment="1">
      <alignment vertical="center" wrapText="1"/>
    </xf>
    <xf numFmtId="6" fontId="9" fillId="0" borderId="15" xfId="0" applyNumberFormat="1" applyFont="1" applyBorder="1" applyAlignment="1">
      <alignment vertical="center" wrapText="1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25" xfId="1" applyFont="1" applyBorder="1" applyAlignment="1">
      <alignment vertical="center"/>
    </xf>
    <xf numFmtId="0" fontId="11" fillId="0" borderId="1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11" fillId="0" borderId="20" xfId="1" applyFont="1" applyBorder="1" applyAlignment="1">
      <alignment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7" fontId="8" fillId="0" borderId="1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16" fillId="0" borderId="8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8" fontId="16" fillId="0" borderId="7" xfId="0" applyNumberFormat="1" applyFont="1" applyBorder="1" applyAlignment="1">
      <alignment horizontal="center" vertical="center"/>
    </xf>
    <xf numFmtId="176" fontId="16" fillId="0" borderId="12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6" fontId="8" fillId="0" borderId="12" xfId="0" applyNumberFormat="1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78" fontId="8" fillId="0" borderId="14" xfId="0" applyNumberFormat="1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8" fontId="8" fillId="0" borderId="9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11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file:///\\192.168.10.200\Guest\sorce_code_backup" TargetMode="External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1" customWidth="1"/>
    <col min="2" max="2" width="17.25" style="1" bestFit="1" customWidth="1"/>
    <col min="3" max="3" width="10.625" style="4" bestFit="1" customWidth="1"/>
    <col min="4" max="4" width="9" style="1"/>
    <col min="5" max="16384" width="9" style="2"/>
  </cols>
  <sheetData>
    <row r="1" spans="1:3" x14ac:dyDescent="0.3">
      <c r="B1" s="55" t="s">
        <v>31</v>
      </c>
      <c r="C1" s="55"/>
    </row>
    <row r="2" spans="1:3" x14ac:dyDescent="0.3">
      <c r="B2" s="3" t="s">
        <v>12</v>
      </c>
      <c r="C2" s="3" t="s">
        <v>13</v>
      </c>
    </row>
    <row r="3" spans="1:3" x14ac:dyDescent="0.3">
      <c r="B3" s="3">
        <f>SUM(B6:B1048576)</f>
        <v>120</v>
      </c>
      <c r="C3" s="4">
        <f>SUM(C6:C1048576)</f>
        <v>2499480</v>
      </c>
    </row>
    <row r="4" spans="1:3" x14ac:dyDescent="0.3">
      <c r="B4" s="3"/>
    </row>
    <row r="5" spans="1:3" x14ac:dyDescent="0.3">
      <c r="B5" s="3" t="s">
        <v>16</v>
      </c>
      <c r="C5" s="3" t="s">
        <v>17</v>
      </c>
    </row>
    <row r="6" spans="1:3" x14ac:dyDescent="0.3">
      <c r="A6" s="3" t="s">
        <v>18</v>
      </c>
      <c r="B6" s="3">
        <f>'7月'!M49</f>
        <v>120</v>
      </c>
      <c r="C6" s="4">
        <f>'7月'!N49</f>
        <v>2499480</v>
      </c>
    </row>
    <row r="7" spans="1:3" x14ac:dyDescent="0.3">
      <c r="A7" s="1" t="s">
        <v>19</v>
      </c>
    </row>
    <row r="8" spans="1:3" x14ac:dyDescent="0.3">
      <c r="A8" s="1" t="s">
        <v>20</v>
      </c>
    </row>
    <row r="9" spans="1:3" x14ac:dyDescent="0.3">
      <c r="A9" s="1" t="s">
        <v>21</v>
      </c>
    </row>
    <row r="10" spans="1:3" x14ac:dyDescent="0.3">
      <c r="A10" s="1" t="s">
        <v>22</v>
      </c>
    </row>
    <row r="11" spans="1:3" x14ac:dyDescent="0.3">
      <c r="A11" s="1" t="s">
        <v>23</v>
      </c>
    </row>
    <row r="12" spans="1:3" x14ac:dyDescent="0.3">
      <c r="A12" s="1" t="s">
        <v>24</v>
      </c>
    </row>
    <row r="13" spans="1:3" x14ac:dyDescent="0.3">
      <c r="A13" s="1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dimension ref="B1:F16"/>
  <sheetViews>
    <sheetView showGridLines="0" tabSelected="1" zoomScale="115" zoomScaleNormal="115" workbookViewId="0">
      <selection activeCell="K10" sqref="K10"/>
    </sheetView>
  </sheetViews>
  <sheetFormatPr defaultRowHeight="18" x14ac:dyDescent="0.35"/>
  <cols>
    <col min="1" max="1" width="1.625" style="37" customWidth="1"/>
    <col min="2" max="2" width="16.875" style="38" customWidth="1"/>
    <col min="3" max="3" width="16.875" style="37" customWidth="1"/>
    <col min="4" max="4" width="16.875" style="39" customWidth="1"/>
    <col min="5" max="5" width="16.875" style="37" customWidth="1"/>
    <col min="6" max="6" width="16.875" style="39" customWidth="1"/>
    <col min="7" max="16384" width="9" style="37"/>
  </cols>
  <sheetData>
    <row r="1" spans="2:6" ht="9.9499999999999993" customHeight="1" thickBot="1" x14ac:dyDescent="0.4"/>
    <row r="2" spans="2:6" x14ac:dyDescent="0.35">
      <c r="B2" s="60" t="s">
        <v>117</v>
      </c>
      <c r="C2" s="61"/>
      <c r="D2" s="61"/>
      <c r="E2" s="61"/>
      <c r="F2" s="62"/>
    </row>
    <row r="3" spans="2:6" ht="18.75" thickBot="1" x14ac:dyDescent="0.4">
      <c r="B3" s="63"/>
      <c r="C3" s="64"/>
      <c r="D3" s="64"/>
      <c r="E3" s="64"/>
      <c r="F3" s="65"/>
    </row>
    <row r="4" spans="2:6" x14ac:dyDescent="0.35">
      <c r="B4" s="46" t="s">
        <v>113</v>
      </c>
      <c r="C4" s="56" t="s">
        <v>114</v>
      </c>
      <c r="D4" s="56"/>
      <c r="E4" s="56"/>
      <c r="F4" s="57"/>
    </row>
    <row r="5" spans="2:6" ht="18.75" thickBot="1" x14ac:dyDescent="0.4">
      <c r="B5" s="44" t="s">
        <v>115</v>
      </c>
      <c r="C5" s="58" t="s">
        <v>116</v>
      </c>
      <c r="D5" s="58"/>
      <c r="E5" s="58"/>
      <c r="F5" s="59"/>
    </row>
    <row r="6" spans="2:6" ht="18.75" thickBot="1" x14ac:dyDescent="0.4">
      <c r="B6" s="40"/>
      <c r="C6" s="41"/>
      <c r="D6" s="41"/>
      <c r="E6" s="41"/>
      <c r="F6" s="41"/>
    </row>
    <row r="7" spans="2:6" x14ac:dyDescent="0.35">
      <c r="B7" s="66" t="s">
        <v>118</v>
      </c>
      <c r="C7" s="67"/>
      <c r="D7" s="67"/>
      <c r="E7" s="67"/>
      <c r="F7" s="68"/>
    </row>
    <row r="8" spans="2:6" ht="18.75" thickBot="1" x14ac:dyDescent="0.4">
      <c r="B8" s="69"/>
      <c r="C8" s="70"/>
      <c r="D8" s="70"/>
      <c r="E8" s="70"/>
      <c r="F8" s="71"/>
    </row>
    <row r="9" spans="2:6" x14ac:dyDescent="0.35">
      <c r="B9" s="46"/>
      <c r="C9" s="47" t="s">
        <v>119</v>
      </c>
      <c r="D9" s="53" t="s">
        <v>17</v>
      </c>
      <c r="E9" s="47" t="s">
        <v>12</v>
      </c>
      <c r="F9" s="54" t="s">
        <v>13</v>
      </c>
    </row>
    <row r="10" spans="2:6" x14ac:dyDescent="0.35">
      <c r="B10" s="43">
        <v>45839</v>
      </c>
      <c r="C10" s="48">
        <v>120</v>
      </c>
      <c r="D10" s="49">
        <v>2499480</v>
      </c>
      <c r="E10" s="48">
        <v>120</v>
      </c>
      <c r="F10" s="50">
        <v>2499480</v>
      </c>
    </row>
    <row r="11" spans="2:6" x14ac:dyDescent="0.35">
      <c r="B11" s="43">
        <v>45870</v>
      </c>
      <c r="C11" s="48">
        <v>89</v>
      </c>
      <c r="D11" s="49">
        <v>1853781</v>
      </c>
      <c r="E11" s="48">
        <v>209</v>
      </c>
      <c r="F11" s="50">
        <v>4353261</v>
      </c>
    </row>
    <row r="12" spans="2:6" ht="18.75" thickBot="1" x14ac:dyDescent="0.4">
      <c r="B12" s="44">
        <v>45901</v>
      </c>
      <c r="C12" s="45"/>
      <c r="D12" s="51"/>
      <c r="E12" s="45">
        <f>E11+C12</f>
        <v>209</v>
      </c>
      <c r="F12" s="52">
        <f>F11+D12</f>
        <v>4353261</v>
      </c>
    </row>
    <row r="13" spans="2:6" x14ac:dyDescent="0.35">
      <c r="B13" s="40"/>
      <c r="C13" s="41"/>
      <c r="D13" s="42"/>
      <c r="E13" s="41"/>
      <c r="F13" s="42"/>
    </row>
    <row r="14" spans="2:6" x14ac:dyDescent="0.35">
      <c r="B14" s="40"/>
      <c r="C14" s="41"/>
      <c r="D14" s="42"/>
      <c r="E14" s="41"/>
      <c r="F14" s="42"/>
    </row>
    <row r="15" spans="2:6" x14ac:dyDescent="0.35">
      <c r="B15" s="40"/>
      <c r="C15" s="41"/>
      <c r="D15" s="42"/>
      <c r="E15" s="41"/>
      <c r="F15" s="42"/>
    </row>
    <row r="16" spans="2:6" x14ac:dyDescent="0.35">
      <c r="B16" s="40"/>
      <c r="C16" s="41"/>
      <c r="D16" s="42"/>
      <c r="E16" s="41"/>
      <c r="F16" s="42"/>
    </row>
  </sheetData>
  <mergeCells count="4">
    <mergeCell ref="C4:F4"/>
    <mergeCell ref="C5:F5"/>
    <mergeCell ref="B2:F3"/>
    <mergeCell ref="B7:F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J49"/>
  <sheetViews>
    <sheetView showGridLines="0" zoomScale="85" zoomScaleNormal="85" workbookViewId="0">
      <selection activeCell="E13" sqref="E13"/>
    </sheetView>
  </sheetViews>
  <sheetFormatPr defaultRowHeight="18" x14ac:dyDescent="0.3"/>
  <cols>
    <col min="1" max="1" width="9" style="8"/>
    <col min="2" max="2" width="25.75" style="8" customWidth="1"/>
    <col min="3" max="3" width="31.5" style="8" bestFit="1" customWidth="1"/>
    <col min="4" max="4" width="106.875" style="8" customWidth="1"/>
    <col min="5" max="5" width="18.75" style="8" customWidth="1"/>
    <col min="6" max="6" width="23.25" style="8" bestFit="1" customWidth="1"/>
    <col min="7" max="7" width="12.875" style="8" bestFit="1" customWidth="1"/>
    <col min="8" max="8" width="8.375" style="8" customWidth="1"/>
    <col min="9" max="9" width="9" style="8"/>
    <col min="10" max="10" width="19.125" style="8" customWidth="1"/>
    <col min="11" max="16384" width="9" style="8"/>
  </cols>
  <sheetData>
    <row r="1" spans="2:10" ht="18.75" thickBot="1" x14ac:dyDescent="0.35"/>
    <row r="2" spans="2:10" ht="39.950000000000003" customHeight="1" x14ac:dyDescent="0.3">
      <c r="B2" s="87" t="s">
        <v>34</v>
      </c>
      <c r="C2" s="88"/>
      <c r="D2" s="88"/>
      <c r="E2" s="88"/>
      <c r="F2" s="88"/>
      <c r="G2" s="88"/>
      <c r="H2" s="89"/>
    </row>
    <row r="3" spans="2:10" ht="17.25" customHeight="1" x14ac:dyDescent="0.3">
      <c r="B3" s="101" t="s">
        <v>35</v>
      </c>
      <c r="C3" s="102"/>
      <c r="D3" s="103" t="s">
        <v>36</v>
      </c>
      <c r="E3" s="104"/>
      <c r="F3" s="104"/>
      <c r="G3" s="104"/>
      <c r="H3" s="105"/>
      <c r="J3" s="9" t="s">
        <v>111</v>
      </c>
    </row>
    <row r="4" spans="2:10" ht="17.25" customHeight="1" x14ac:dyDescent="0.3">
      <c r="B4" s="74" t="s">
        <v>37</v>
      </c>
      <c r="C4" s="75"/>
      <c r="D4" s="76" t="s">
        <v>38</v>
      </c>
      <c r="E4" s="77"/>
      <c r="F4" s="77"/>
      <c r="G4" s="77"/>
      <c r="H4" s="78"/>
      <c r="J4" s="10" t="s">
        <v>69</v>
      </c>
    </row>
    <row r="5" spans="2:10" ht="17.25" customHeight="1" x14ac:dyDescent="0.3">
      <c r="B5" s="74" t="s">
        <v>39</v>
      </c>
      <c r="C5" s="75"/>
      <c r="D5" s="76" t="s">
        <v>40</v>
      </c>
      <c r="E5" s="77"/>
      <c r="F5" s="77"/>
      <c r="G5" s="77"/>
      <c r="H5" s="78"/>
      <c r="J5" s="11" t="s">
        <v>102</v>
      </c>
    </row>
    <row r="6" spans="2:10" ht="17.25" customHeight="1" x14ac:dyDescent="0.3">
      <c r="B6" s="74" t="s">
        <v>41</v>
      </c>
      <c r="C6" s="75"/>
      <c r="D6" s="76" t="s">
        <v>42</v>
      </c>
      <c r="E6" s="77"/>
      <c r="F6" s="77"/>
      <c r="G6" s="77"/>
      <c r="H6" s="78"/>
      <c r="J6" s="11" t="s">
        <v>103</v>
      </c>
    </row>
    <row r="7" spans="2:10" ht="17.25" customHeight="1" x14ac:dyDescent="0.3">
      <c r="B7" s="74" t="s">
        <v>43</v>
      </c>
      <c r="C7" s="75"/>
      <c r="D7" s="76" t="s">
        <v>44</v>
      </c>
      <c r="E7" s="77"/>
      <c r="F7" s="77"/>
      <c r="G7" s="77"/>
      <c r="H7" s="78"/>
      <c r="J7" s="12" t="s">
        <v>112</v>
      </c>
    </row>
    <row r="8" spans="2:10" ht="17.25" customHeight="1" x14ac:dyDescent="0.3">
      <c r="B8" s="74" t="s">
        <v>45</v>
      </c>
      <c r="C8" s="75"/>
      <c r="D8" s="76" t="s">
        <v>46</v>
      </c>
      <c r="E8" s="77"/>
      <c r="F8" s="77"/>
      <c r="G8" s="77"/>
      <c r="H8" s="78"/>
      <c r="J8" s="13" t="s">
        <v>104</v>
      </c>
    </row>
    <row r="9" spans="2:10" ht="17.25" customHeight="1" x14ac:dyDescent="0.3">
      <c r="B9" s="74" t="s">
        <v>47</v>
      </c>
      <c r="C9" s="75"/>
      <c r="D9" s="76" t="s">
        <v>48</v>
      </c>
      <c r="E9" s="77"/>
      <c r="F9" s="77"/>
      <c r="G9" s="77"/>
      <c r="H9" s="78"/>
    </row>
    <row r="10" spans="2:10" ht="17.25" customHeight="1" x14ac:dyDescent="0.3">
      <c r="B10" s="74" t="s">
        <v>49</v>
      </c>
      <c r="C10" s="75"/>
      <c r="D10" s="76" t="s">
        <v>50</v>
      </c>
      <c r="E10" s="77"/>
      <c r="F10" s="77"/>
      <c r="G10" s="77"/>
      <c r="H10" s="78"/>
    </row>
    <row r="11" spans="2:10" ht="17.25" customHeight="1" thickBot="1" x14ac:dyDescent="0.35">
      <c r="B11" s="79" t="s">
        <v>51</v>
      </c>
      <c r="C11" s="80"/>
      <c r="D11" s="93" t="s">
        <v>52</v>
      </c>
      <c r="E11" s="94"/>
      <c r="F11" s="94"/>
      <c r="G11" s="94"/>
      <c r="H11" s="95"/>
    </row>
    <row r="12" spans="2:10" ht="17.25" customHeight="1" x14ac:dyDescent="0.3">
      <c r="B12" s="14"/>
      <c r="C12" s="14"/>
      <c r="D12" s="14"/>
      <c r="E12" s="14"/>
      <c r="F12" s="14"/>
      <c r="G12" s="14"/>
      <c r="H12" s="14"/>
    </row>
    <row r="13" spans="2:10" ht="18.75" thickBot="1" x14ac:dyDescent="0.35"/>
    <row r="14" spans="2:10" ht="39.950000000000003" customHeight="1" thickBot="1" x14ac:dyDescent="0.35">
      <c r="B14" s="84" t="s">
        <v>26</v>
      </c>
      <c r="C14" s="85"/>
      <c r="D14" s="85"/>
      <c r="E14" s="85"/>
      <c r="F14" s="85"/>
      <c r="G14" s="85"/>
      <c r="H14" s="86"/>
    </row>
    <row r="15" spans="2:10" ht="21" x14ac:dyDescent="0.3">
      <c r="B15" s="15" t="s">
        <v>53</v>
      </c>
      <c r="C15" s="16" t="s">
        <v>54</v>
      </c>
      <c r="D15" s="5" t="s">
        <v>36</v>
      </c>
      <c r="E15" s="6"/>
      <c r="F15" s="6"/>
      <c r="G15" s="6"/>
      <c r="H15" s="7"/>
    </row>
    <row r="16" spans="2:10" ht="21" customHeight="1" x14ac:dyDescent="0.3">
      <c r="B16" s="10" t="s">
        <v>69</v>
      </c>
      <c r="C16" s="18" t="s">
        <v>56</v>
      </c>
      <c r="D16" s="99" t="s">
        <v>57</v>
      </c>
      <c r="E16" s="99"/>
      <c r="F16" s="99"/>
      <c r="G16" s="99"/>
      <c r="H16" s="100"/>
    </row>
    <row r="17" spans="2:8" ht="21" customHeight="1" x14ac:dyDescent="0.3">
      <c r="B17" s="11" t="s">
        <v>102</v>
      </c>
      <c r="C17" s="18" t="s">
        <v>58</v>
      </c>
      <c r="D17" s="108" t="s">
        <v>59</v>
      </c>
      <c r="E17" s="108"/>
      <c r="F17" s="108"/>
      <c r="G17" s="108"/>
      <c r="H17" s="109"/>
    </row>
    <row r="18" spans="2:8" ht="21" customHeight="1" x14ac:dyDescent="0.3">
      <c r="B18" s="17" t="s">
        <v>55</v>
      </c>
      <c r="C18" s="18" t="s">
        <v>5</v>
      </c>
      <c r="D18" s="99" t="s">
        <v>60</v>
      </c>
      <c r="E18" s="99"/>
      <c r="F18" s="99"/>
      <c r="G18" s="99"/>
      <c r="H18" s="100"/>
    </row>
    <row r="19" spans="2:8" ht="21" customHeight="1" x14ac:dyDescent="0.3">
      <c r="B19" s="17" t="s">
        <v>55</v>
      </c>
      <c r="C19" s="18" t="s">
        <v>4</v>
      </c>
      <c r="D19" s="99" t="s">
        <v>61</v>
      </c>
      <c r="E19" s="99"/>
      <c r="F19" s="99"/>
      <c r="G19" s="99"/>
      <c r="H19" s="100"/>
    </row>
    <row r="20" spans="2:8" ht="21" customHeight="1" x14ac:dyDescent="0.3">
      <c r="B20" s="17" t="s">
        <v>55</v>
      </c>
      <c r="C20" s="18" t="s">
        <v>2</v>
      </c>
      <c r="D20" s="99" t="s">
        <v>62</v>
      </c>
      <c r="E20" s="99"/>
      <c r="F20" s="99"/>
      <c r="G20" s="99"/>
      <c r="H20" s="100"/>
    </row>
    <row r="21" spans="2:8" ht="21" customHeight="1" x14ac:dyDescent="0.3">
      <c r="B21" s="17" t="s">
        <v>55</v>
      </c>
      <c r="C21" s="18" t="s">
        <v>3</v>
      </c>
      <c r="D21" s="99" t="s">
        <v>63</v>
      </c>
      <c r="E21" s="99"/>
      <c r="F21" s="99"/>
      <c r="G21" s="99"/>
      <c r="H21" s="100"/>
    </row>
    <row r="22" spans="2:8" ht="21.75" customHeight="1" x14ac:dyDescent="0.3">
      <c r="B22" s="17" t="s">
        <v>55</v>
      </c>
      <c r="C22" s="19" t="s">
        <v>7</v>
      </c>
      <c r="D22" s="99" t="s">
        <v>108</v>
      </c>
      <c r="E22" s="99"/>
      <c r="F22" s="99"/>
      <c r="G22" s="99"/>
      <c r="H22" s="100"/>
    </row>
    <row r="23" spans="2:8" ht="21.75" customHeight="1" thickBot="1" x14ac:dyDescent="0.35">
      <c r="B23" s="20" t="s">
        <v>55</v>
      </c>
      <c r="C23" s="21" t="s">
        <v>6</v>
      </c>
      <c r="D23" s="110" t="s">
        <v>76</v>
      </c>
      <c r="E23" s="110"/>
      <c r="F23" s="110"/>
      <c r="G23" s="110"/>
      <c r="H23" s="111"/>
    </row>
    <row r="24" spans="2:8" ht="21" x14ac:dyDescent="0.3">
      <c r="B24" s="22"/>
      <c r="C24" s="22"/>
      <c r="D24" s="23"/>
      <c r="E24" s="23"/>
      <c r="F24" s="22"/>
      <c r="G24" s="23"/>
      <c r="H24" s="24"/>
    </row>
    <row r="25" spans="2:8" ht="21.75" thickBot="1" x14ac:dyDescent="0.35">
      <c r="B25" s="25"/>
      <c r="C25" s="25"/>
      <c r="D25" s="26"/>
      <c r="E25" s="26"/>
      <c r="F25" s="25"/>
      <c r="G25" s="26"/>
      <c r="H25" s="27"/>
    </row>
    <row r="26" spans="2:8" ht="39.950000000000003" customHeight="1" x14ac:dyDescent="0.3">
      <c r="B26" s="87" t="s">
        <v>27</v>
      </c>
      <c r="C26" s="88"/>
      <c r="D26" s="88"/>
      <c r="E26" s="88"/>
      <c r="F26" s="88"/>
      <c r="G26" s="88"/>
      <c r="H26" s="89"/>
    </row>
    <row r="27" spans="2:8" ht="21" x14ac:dyDescent="0.3">
      <c r="B27" s="28" t="s">
        <v>53</v>
      </c>
      <c r="C27" s="29" t="s">
        <v>64</v>
      </c>
      <c r="D27" s="103" t="s">
        <v>36</v>
      </c>
      <c r="E27" s="102"/>
      <c r="F27" s="72" t="s">
        <v>28</v>
      </c>
      <c r="G27" s="72"/>
      <c r="H27" s="73"/>
    </row>
    <row r="28" spans="2:8" s="30" customFormat="1" ht="21" x14ac:dyDescent="0.3">
      <c r="B28" s="11" t="s">
        <v>103</v>
      </c>
      <c r="C28" s="19" t="s">
        <v>65</v>
      </c>
      <c r="D28" s="76" t="s">
        <v>66</v>
      </c>
      <c r="E28" s="75"/>
      <c r="F28" s="90" t="s">
        <v>107</v>
      </c>
      <c r="G28" s="91"/>
      <c r="H28" s="92"/>
    </row>
    <row r="29" spans="2:8" s="30" customFormat="1" ht="21.75" thickBot="1" x14ac:dyDescent="0.35">
      <c r="B29" s="36" t="s">
        <v>103</v>
      </c>
      <c r="C29" s="35" t="s">
        <v>67</v>
      </c>
      <c r="D29" s="106" t="s">
        <v>68</v>
      </c>
      <c r="E29" s="107"/>
      <c r="F29" s="96" t="s">
        <v>106</v>
      </c>
      <c r="G29" s="97"/>
      <c r="H29" s="98"/>
    </row>
    <row r="31" spans="2:8" ht="18.75" thickBot="1" x14ac:dyDescent="0.35"/>
    <row r="32" spans="2:8" ht="39.950000000000003" customHeight="1" x14ac:dyDescent="0.3">
      <c r="B32" s="81" t="s">
        <v>72</v>
      </c>
      <c r="C32" s="82"/>
      <c r="D32" s="82"/>
      <c r="E32" s="82"/>
      <c r="F32" s="82"/>
      <c r="G32" s="82"/>
      <c r="H32" s="83"/>
    </row>
    <row r="33" spans="2:8" ht="21" x14ac:dyDescent="0.3">
      <c r="B33" s="28" t="s">
        <v>53</v>
      </c>
      <c r="C33" s="29" t="s">
        <v>109</v>
      </c>
      <c r="D33" s="29" t="s">
        <v>36</v>
      </c>
      <c r="E33" s="72" t="s">
        <v>73</v>
      </c>
      <c r="F33" s="72"/>
      <c r="G33" s="72"/>
      <c r="H33" s="73"/>
    </row>
    <row r="34" spans="2:8" ht="21" customHeight="1" x14ac:dyDescent="0.3">
      <c r="B34" s="12" t="s">
        <v>112</v>
      </c>
      <c r="C34" s="19" t="s">
        <v>70</v>
      </c>
      <c r="D34" s="19" t="s">
        <v>71</v>
      </c>
      <c r="E34" s="115" t="s">
        <v>105</v>
      </c>
      <c r="F34" s="116"/>
      <c r="G34" s="116"/>
      <c r="H34" s="117"/>
    </row>
    <row r="35" spans="2:8" ht="21" customHeight="1" x14ac:dyDescent="0.3">
      <c r="B35" s="12" t="s">
        <v>112</v>
      </c>
      <c r="C35" s="19" t="s">
        <v>8</v>
      </c>
      <c r="D35" s="31" t="s">
        <v>74</v>
      </c>
      <c r="E35" s="115" t="s">
        <v>105</v>
      </c>
      <c r="F35" s="116"/>
      <c r="G35" s="116"/>
      <c r="H35" s="117"/>
    </row>
    <row r="36" spans="2:8" ht="17.25" customHeight="1" x14ac:dyDescent="0.3">
      <c r="B36" s="12" t="s">
        <v>112</v>
      </c>
      <c r="C36" s="19" t="s">
        <v>9</v>
      </c>
      <c r="D36" s="32" t="s">
        <v>75</v>
      </c>
      <c r="E36" s="115" t="s">
        <v>105</v>
      </c>
      <c r="F36" s="116"/>
      <c r="G36" s="116"/>
      <c r="H36" s="117"/>
    </row>
    <row r="37" spans="2:8" ht="21" x14ac:dyDescent="0.3">
      <c r="B37" s="12" t="s">
        <v>112</v>
      </c>
      <c r="C37" s="19" t="s">
        <v>10</v>
      </c>
      <c r="D37" s="32" t="s">
        <v>77</v>
      </c>
      <c r="E37" s="115" t="s">
        <v>105</v>
      </c>
      <c r="F37" s="116"/>
      <c r="G37" s="116"/>
      <c r="H37" s="117"/>
    </row>
    <row r="38" spans="2:8" ht="21" x14ac:dyDescent="0.3">
      <c r="B38" s="12" t="s">
        <v>112</v>
      </c>
      <c r="C38" s="19" t="s">
        <v>78</v>
      </c>
      <c r="D38" s="19" t="s">
        <v>79</v>
      </c>
      <c r="E38" s="115" t="s">
        <v>105</v>
      </c>
      <c r="F38" s="116"/>
      <c r="G38" s="116"/>
      <c r="H38" s="117"/>
    </row>
    <row r="39" spans="2:8" ht="21" x14ac:dyDescent="0.3">
      <c r="B39" s="12" t="s">
        <v>112</v>
      </c>
      <c r="C39" s="19" t="s">
        <v>80</v>
      </c>
      <c r="D39" s="19" t="s">
        <v>81</v>
      </c>
      <c r="E39" s="115" t="s">
        <v>105</v>
      </c>
      <c r="F39" s="116"/>
      <c r="G39" s="116"/>
      <c r="H39" s="117"/>
    </row>
    <row r="40" spans="2:8" ht="21" x14ac:dyDescent="0.3">
      <c r="B40" s="12" t="s">
        <v>112</v>
      </c>
      <c r="C40" s="19" t="s">
        <v>82</v>
      </c>
      <c r="D40" s="19" t="s">
        <v>83</v>
      </c>
      <c r="E40" s="115" t="s">
        <v>105</v>
      </c>
      <c r="F40" s="116"/>
      <c r="G40" s="116"/>
      <c r="H40" s="117"/>
    </row>
    <row r="41" spans="2:8" ht="21" x14ac:dyDescent="0.3">
      <c r="B41" s="12" t="s">
        <v>112</v>
      </c>
      <c r="C41" s="31" t="s">
        <v>84</v>
      </c>
      <c r="D41" s="31" t="s">
        <v>85</v>
      </c>
      <c r="E41" s="115" t="s">
        <v>105</v>
      </c>
      <c r="F41" s="116"/>
      <c r="G41" s="116"/>
      <c r="H41" s="117"/>
    </row>
    <row r="42" spans="2:8" ht="21" x14ac:dyDescent="0.3">
      <c r="B42" s="12" t="s">
        <v>112</v>
      </c>
      <c r="C42" s="31" t="s">
        <v>86</v>
      </c>
      <c r="D42" s="31" t="s">
        <v>87</v>
      </c>
      <c r="E42" s="115" t="s">
        <v>105</v>
      </c>
      <c r="F42" s="116"/>
      <c r="G42" s="116"/>
      <c r="H42" s="117"/>
    </row>
    <row r="43" spans="2:8" ht="21" x14ac:dyDescent="0.3">
      <c r="B43" s="12" t="s">
        <v>112</v>
      </c>
      <c r="C43" s="31" t="s">
        <v>88</v>
      </c>
      <c r="D43" s="31" t="s">
        <v>89</v>
      </c>
      <c r="E43" s="115" t="s">
        <v>105</v>
      </c>
      <c r="F43" s="116"/>
      <c r="G43" s="116"/>
      <c r="H43" s="117"/>
    </row>
    <row r="44" spans="2:8" ht="21" x14ac:dyDescent="0.3">
      <c r="B44" s="12" t="s">
        <v>112</v>
      </c>
      <c r="C44" s="31" t="s">
        <v>90</v>
      </c>
      <c r="D44" s="31" t="s">
        <v>91</v>
      </c>
      <c r="E44" s="115" t="s">
        <v>105</v>
      </c>
      <c r="F44" s="116"/>
      <c r="G44" s="116"/>
      <c r="H44" s="117"/>
    </row>
    <row r="45" spans="2:8" ht="21" x14ac:dyDescent="0.3">
      <c r="B45" s="12" t="s">
        <v>112</v>
      </c>
      <c r="C45" s="31" t="s">
        <v>92</v>
      </c>
      <c r="D45" s="31" t="s">
        <v>93</v>
      </c>
      <c r="E45" s="115" t="s">
        <v>105</v>
      </c>
      <c r="F45" s="116"/>
      <c r="G45" s="116"/>
      <c r="H45" s="117"/>
    </row>
    <row r="46" spans="2:8" ht="21" x14ac:dyDescent="0.3">
      <c r="B46" s="12" t="s">
        <v>112</v>
      </c>
      <c r="C46" s="31" t="s">
        <v>94</v>
      </c>
      <c r="D46" s="31" t="s">
        <v>95</v>
      </c>
      <c r="E46" s="115" t="s">
        <v>105</v>
      </c>
      <c r="F46" s="116"/>
      <c r="G46" s="116"/>
      <c r="H46" s="117"/>
    </row>
    <row r="47" spans="2:8" ht="21" x14ac:dyDescent="0.3">
      <c r="B47" s="12" t="s">
        <v>112</v>
      </c>
      <c r="C47" s="31" t="s">
        <v>96</v>
      </c>
      <c r="D47" s="31" t="s">
        <v>97</v>
      </c>
      <c r="E47" s="115" t="s">
        <v>105</v>
      </c>
      <c r="F47" s="116"/>
      <c r="G47" s="116"/>
      <c r="H47" s="117"/>
    </row>
    <row r="48" spans="2:8" ht="21" x14ac:dyDescent="0.3">
      <c r="B48" s="12" t="s">
        <v>112</v>
      </c>
      <c r="C48" s="31" t="s">
        <v>98</v>
      </c>
      <c r="D48" s="31" t="s">
        <v>99</v>
      </c>
      <c r="E48" s="115" t="s">
        <v>105</v>
      </c>
      <c r="F48" s="116"/>
      <c r="G48" s="116"/>
      <c r="H48" s="117"/>
    </row>
    <row r="49" spans="2:8" ht="21.75" thickBot="1" x14ac:dyDescent="0.35">
      <c r="B49" s="34" t="s">
        <v>112</v>
      </c>
      <c r="C49" s="33" t="s">
        <v>100</v>
      </c>
      <c r="D49" s="33" t="s">
        <v>101</v>
      </c>
      <c r="E49" s="112" t="s">
        <v>105</v>
      </c>
      <c r="F49" s="113"/>
      <c r="G49" s="113"/>
      <c r="H49" s="114"/>
    </row>
  </sheetData>
  <mergeCells count="53">
    <mergeCell ref="E49:H49"/>
    <mergeCell ref="E48:H48"/>
    <mergeCell ref="E47:H47"/>
    <mergeCell ref="E34:H34"/>
    <mergeCell ref="E35:H35"/>
    <mergeCell ref="E46:H46"/>
    <mergeCell ref="E45:H45"/>
    <mergeCell ref="E44:H44"/>
    <mergeCell ref="E43:H43"/>
    <mergeCell ref="E42:H42"/>
    <mergeCell ref="E41:H41"/>
    <mergeCell ref="E40:H40"/>
    <mergeCell ref="E39:H39"/>
    <mergeCell ref="E38:H38"/>
    <mergeCell ref="E37:H37"/>
    <mergeCell ref="E36:H36"/>
    <mergeCell ref="B8:C8"/>
    <mergeCell ref="D8:H8"/>
    <mergeCell ref="D27:E27"/>
    <mergeCell ref="D28:E28"/>
    <mergeCell ref="D29:E29"/>
    <mergeCell ref="D22:H22"/>
    <mergeCell ref="D17:H17"/>
    <mergeCell ref="D18:H18"/>
    <mergeCell ref="D19:H19"/>
    <mergeCell ref="D20:H20"/>
    <mergeCell ref="D23:H23"/>
    <mergeCell ref="D21:H21"/>
    <mergeCell ref="B5:C5"/>
    <mergeCell ref="D5:H5"/>
    <mergeCell ref="B6:C6"/>
    <mergeCell ref="D6:H6"/>
    <mergeCell ref="B7:C7"/>
    <mergeCell ref="D7:H7"/>
    <mergeCell ref="B2:H2"/>
    <mergeCell ref="B3:C3"/>
    <mergeCell ref="D3:H3"/>
    <mergeCell ref="B4:C4"/>
    <mergeCell ref="D4:H4"/>
    <mergeCell ref="E33:H33"/>
    <mergeCell ref="B9:C9"/>
    <mergeCell ref="D9:H9"/>
    <mergeCell ref="B10:C10"/>
    <mergeCell ref="D10:H10"/>
    <mergeCell ref="B11:C11"/>
    <mergeCell ref="B32:H32"/>
    <mergeCell ref="B14:H14"/>
    <mergeCell ref="B26:H26"/>
    <mergeCell ref="F27:H27"/>
    <mergeCell ref="F28:H28"/>
    <mergeCell ref="D11:H11"/>
    <mergeCell ref="F29:H29"/>
    <mergeCell ref="D16:H16"/>
  </mergeCells>
  <phoneticPr fontId="1" type="noConversion"/>
  <hyperlinks>
    <hyperlink ref="F28" r:id="rId1" xr:uid="{BFDC43CE-4F53-44BE-A885-C6F5846A6BF6}"/>
    <hyperlink ref="F29" r:id="rId2" xr:uid="{8D51C4E4-E0BB-4594-8FB1-9E5AB545FD2A}"/>
    <hyperlink ref="E49" r:id="rId3" xr:uid="{330C11E9-A305-4788-8942-6EC19D0357B7}"/>
    <hyperlink ref="E48" r:id="rId4" xr:uid="{AAE913D5-4CBE-4268-BA16-E0796C20931F}"/>
    <hyperlink ref="E47" r:id="rId5" xr:uid="{7F32548A-87CA-426E-8DB2-D79FB29C4189}"/>
    <hyperlink ref="E46" r:id="rId6" xr:uid="{DB05AA14-E893-4745-8D50-3E54447B9C2F}"/>
    <hyperlink ref="E45" r:id="rId7" xr:uid="{0FB56E5E-C9A4-47CD-9DC1-A80B446219DD}"/>
    <hyperlink ref="E44" r:id="rId8" xr:uid="{567083D0-DFAD-43B4-B076-736601FAE5F8}"/>
    <hyperlink ref="E43" r:id="rId9" xr:uid="{7313763E-51C5-4148-9CF5-1C6ABD8CEF30}"/>
    <hyperlink ref="E42" r:id="rId10" xr:uid="{2ED9D719-2B30-4F02-A79B-38E79AAF8AAF}"/>
    <hyperlink ref="E41" r:id="rId11" xr:uid="{18CA622E-709E-4DF8-8303-554E1C95A2A2}"/>
    <hyperlink ref="E40" r:id="rId12" xr:uid="{B342CF0F-CE76-4D5E-8BC8-C722DF3488C0}"/>
    <hyperlink ref="E39" r:id="rId13" xr:uid="{8D24348E-3B7E-43C6-857C-71B102474935}"/>
    <hyperlink ref="E38" r:id="rId14" xr:uid="{B9C40DD3-00AC-46CF-B083-0C3ADE7EEDB0}"/>
    <hyperlink ref="E37" r:id="rId15" xr:uid="{35CE7338-60DF-4E7B-9C27-F54637291D47}"/>
    <hyperlink ref="E36" r:id="rId16" xr:uid="{D0B03D30-3D88-43AD-8663-9C2DFDA2EBEC}"/>
    <hyperlink ref="E35" r:id="rId17" xr:uid="{9B5D8082-01B8-4768-B05A-54F03A9C3D6E}"/>
    <hyperlink ref="E34" r:id="rId18" xr:uid="{0E9BA2FE-FEDA-42BE-BE02-B55EE808CE35}"/>
  </hyperlinks>
  <pageMargins left="0.7" right="0.7" top="0.75" bottom="0.75" header="0.3" footer="0.3"/>
  <pageSetup paperSize="9" orientation="portrait" verticalDpi="0"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40" zoomScaleNormal="40" workbookViewId="0">
      <selection activeCell="S30" sqref="S30"/>
    </sheetView>
  </sheetViews>
  <sheetFormatPr defaultRowHeight="21" x14ac:dyDescent="0.45"/>
  <cols>
    <col min="1" max="1" width="1.625" style="120" customWidth="1"/>
    <col min="2" max="2" width="17.75" style="118" bestFit="1" customWidth="1"/>
    <col min="3" max="3" width="20.625" style="119" bestFit="1" customWidth="1"/>
    <col min="4" max="4" width="21.875" style="119" bestFit="1" customWidth="1"/>
    <col min="5" max="6" width="22.25" style="119" bestFit="1" customWidth="1"/>
    <col min="7" max="7" width="25.625" style="119" bestFit="1" customWidth="1"/>
    <col min="8" max="8" width="27.25" style="119" bestFit="1" customWidth="1"/>
    <col min="9" max="9" width="22.75" style="119" bestFit="1" customWidth="1"/>
    <col min="10" max="10" width="14.25" style="119" bestFit="1" customWidth="1"/>
    <col min="11" max="11" width="23.5" style="119" bestFit="1" customWidth="1"/>
    <col min="12" max="12" width="20" style="119" bestFit="1" customWidth="1"/>
    <col min="13" max="13" width="12.375" style="119" bestFit="1" customWidth="1"/>
    <col min="14" max="14" width="22.75" style="119" bestFit="1" customWidth="1"/>
    <col min="15" max="15" width="27.25" style="120" bestFit="1" customWidth="1"/>
    <col min="16" max="16" width="14.25" style="120" bestFit="1" customWidth="1"/>
    <col min="17" max="17" width="23.5" style="120" bestFit="1" customWidth="1"/>
    <col min="18" max="18" width="20.625" style="120" bestFit="1" customWidth="1"/>
    <col min="19" max="19" width="22.25" style="120" bestFit="1" customWidth="1"/>
    <col min="20" max="20" width="25.625" style="120" bestFit="1" customWidth="1"/>
    <col min="21" max="21" width="22.25" style="120" bestFit="1" customWidth="1"/>
    <col min="22" max="22" width="21.875" style="120" bestFit="1" customWidth="1"/>
    <col min="23" max="23" width="9" style="120"/>
    <col min="24" max="24" width="9" style="120" customWidth="1"/>
    <col min="25" max="16384" width="9" style="120"/>
  </cols>
  <sheetData>
    <row r="1" spans="2:16" s="120" customFormat="1" ht="9.9499999999999993" customHeight="1" thickBot="1" x14ac:dyDescent="0.5"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2:16" s="120" customFormat="1" x14ac:dyDescent="0.45"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  <c r="N2" s="119"/>
      <c r="O2" s="120" t="s">
        <v>29</v>
      </c>
    </row>
    <row r="3" spans="2:16" s="120" customFormat="1" x14ac:dyDescent="0.45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  <c r="N3" s="119"/>
    </row>
    <row r="4" spans="2:16" s="120" customFormat="1" x14ac:dyDescent="0.4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6"/>
      <c r="N4" s="119"/>
    </row>
    <row r="5" spans="2:16" s="120" customFormat="1" x14ac:dyDescent="0.4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  <c r="N5" s="119"/>
    </row>
    <row r="6" spans="2:16" s="120" customFormat="1" x14ac:dyDescent="0.45"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6"/>
      <c r="N6" s="119"/>
    </row>
    <row r="7" spans="2:16" s="120" customFormat="1" x14ac:dyDescent="0.45"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6"/>
      <c r="N7" s="119"/>
    </row>
    <row r="8" spans="2:16" s="120" customFormat="1" x14ac:dyDescent="0.45">
      <c r="B8" s="124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6"/>
      <c r="N8" s="119"/>
    </row>
    <row r="9" spans="2:16" s="120" customFormat="1" x14ac:dyDescent="0.45"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6"/>
      <c r="N9" s="119"/>
    </row>
    <row r="10" spans="2:16" s="120" customFormat="1" x14ac:dyDescent="0.45"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9"/>
    </row>
    <row r="11" spans="2:16" s="120" customFormat="1" x14ac:dyDescent="0.45"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6"/>
      <c r="N11" s="119"/>
    </row>
    <row r="12" spans="2:16" s="120" customFormat="1" x14ac:dyDescent="0.45"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6"/>
      <c r="N12" s="119"/>
    </row>
    <row r="13" spans="2:16" s="120" customFormat="1" x14ac:dyDescent="0.45"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  <c r="N13" s="119"/>
    </row>
    <row r="14" spans="2:16" s="120" customFormat="1" x14ac:dyDescent="0.45"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  <c r="N14" s="119"/>
    </row>
    <row r="15" spans="2:16" s="120" customFormat="1" x14ac:dyDescent="0.45"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  <c r="N15" s="119"/>
      <c r="O15" s="119"/>
      <c r="P15" s="119"/>
    </row>
    <row r="16" spans="2:16" s="120" customFormat="1" x14ac:dyDescent="0.45"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6"/>
      <c r="N16" s="119"/>
      <c r="O16" s="119"/>
      <c r="P16" s="119"/>
    </row>
    <row r="17" spans="2:16" s="120" customFormat="1" x14ac:dyDescent="0.45"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6"/>
      <c r="N17" s="119"/>
      <c r="O17" s="119"/>
      <c r="P17" s="119"/>
    </row>
    <row r="18" spans="2:16" s="120" customFormat="1" x14ac:dyDescent="0.45"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  <c r="N18" s="119"/>
      <c r="O18" s="119"/>
      <c r="P18" s="119"/>
    </row>
    <row r="19" spans="2:16" s="120" customFormat="1" x14ac:dyDescent="0.45"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6"/>
      <c r="N19" s="119"/>
      <c r="O19" s="119"/>
      <c r="P19" s="119"/>
    </row>
    <row r="20" spans="2:16" s="120" customFormat="1" x14ac:dyDescent="0.4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6"/>
      <c r="N20" s="119"/>
      <c r="O20" s="119"/>
      <c r="P20" s="119"/>
    </row>
    <row r="21" spans="2:16" s="120" customFormat="1" x14ac:dyDescent="0.45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6"/>
      <c r="N21" s="119"/>
      <c r="O21" s="119"/>
      <c r="P21" s="119"/>
    </row>
    <row r="22" spans="2:16" s="120" customFormat="1" x14ac:dyDescent="0.45"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6"/>
      <c r="N22" s="119"/>
      <c r="O22" s="119"/>
      <c r="P22" s="119"/>
    </row>
    <row r="23" spans="2:16" s="120" customFormat="1" x14ac:dyDescent="0.45"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6"/>
      <c r="N23" s="119"/>
      <c r="O23" s="119"/>
      <c r="P23" s="119"/>
    </row>
    <row r="24" spans="2:16" s="120" customFormat="1" x14ac:dyDescent="0.45"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6"/>
      <c r="N24" s="119"/>
      <c r="O24" s="119"/>
      <c r="P24" s="119"/>
    </row>
    <row r="25" spans="2:16" s="120" customFormat="1" x14ac:dyDescent="0.45"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6"/>
      <c r="N25" s="119"/>
      <c r="O25" s="119"/>
      <c r="P25" s="119"/>
    </row>
    <row r="26" spans="2:16" s="120" customFormat="1" x14ac:dyDescent="0.45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6"/>
      <c r="N26" s="119"/>
      <c r="O26" s="119"/>
      <c r="P26" s="119"/>
    </row>
    <row r="27" spans="2:16" s="120" customFormat="1" x14ac:dyDescent="0.45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6"/>
      <c r="N27" s="119"/>
      <c r="O27" s="119"/>
      <c r="P27" s="119"/>
    </row>
    <row r="28" spans="2:16" s="120" customFormat="1" x14ac:dyDescent="0.45"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6"/>
      <c r="N28" s="119"/>
      <c r="O28" s="119"/>
      <c r="P28" s="119"/>
    </row>
    <row r="29" spans="2:16" s="120" customFormat="1" x14ac:dyDescent="0.45"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6"/>
      <c r="N29" s="119"/>
      <c r="O29" s="119"/>
      <c r="P29" s="119"/>
    </row>
    <row r="30" spans="2:16" s="120" customFormat="1" x14ac:dyDescent="0.45"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6"/>
      <c r="N30" s="119"/>
      <c r="O30" s="119"/>
      <c r="P30" s="119"/>
    </row>
    <row r="31" spans="2:16" s="120" customFormat="1" x14ac:dyDescent="0.45"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6"/>
      <c r="N31" s="119"/>
      <c r="O31" s="119"/>
      <c r="P31" s="119"/>
    </row>
    <row r="32" spans="2:16" s="120" customFormat="1" x14ac:dyDescent="0.45"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6"/>
      <c r="N32" s="119"/>
      <c r="O32" s="119"/>
      <c r="P32" s="119"/>
    </row>
    <row r="33" spans="2:16" s="120" customFormat="1" x14ac:dyDescent="0.45"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6"/>
      <c r="N33" s="119"/>
      <c r="O33" s="119"/>
      <c r="P33" s="119"/>
    </row>
    <row r="34" spans="2:16" s="120" customFormat="1" x14ac:dyDescent="0.45"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6"/>
      <c r="N34" s="119"/>
      <c r="O34" s="119"/>
      <c r="P34" s="119"/>
    </row>
    <row r="35" spans="2:16" s="120" customFormat="1" x14ac:dyDescent="0.45"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6"/>
      <c r="N35" s="119"/>
      <c r="O35" s="119"/>
      <c r="P35" s="119"/>
    </row>
    <row r="36" spans="2:16" s="120" customFormat="1" x14ac:dyDescent="0.45">
      <c r="B36" s="124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6"/>
      <c r="N36" s="119"/>
      <c r="O36" s="119"/>
      <c r="P36" s="119"/>
    </row>
    <row r="37" spans="2:16" s="120" customFormat="1" x14ac:dyDescent="0.45"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6"/>
      <c r="N37" s="119"/>
      <c r="O37" s="119"/>
      <c r="P37" s="119"/>
    </row>
    <row r="38" spans="2:16" s="120" customFormat="1" x14ac:dyDescent="0.45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6"/>
      <c r="N38" s="119"/>
      <c r="O38" s="119"/>
      <c r="P38" s="119"/>
    </row>
    <row r="39" spans="2:16" s="120" customFormat="1" x14ac:dyDescent="0.45"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6"/>
      <c r="N39" s="119"/>
      <c r="O39" s="119"/>
      <c r="P39" s="119"/>
    </row>
    <row r="40" spans="2:16" s="120" customFormat="1" x14ac:dyDescent="0.45"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6"/>
      <c r="N40" s="119"/>
      <c r="O40" s="119"/>
      <c r="P40" s="119"/>
    </row>
    <row r="41" spans="2:16" s="120" customFormat="1" x14ac:dyDescent="0.45"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6"/>
      <c r="N41" s="119"/>
      <c r="O41" s="119"/>
      <c r="P41" s="119"/>
    </row>
    <row r="42" spans="2:16" s="120" customFormat="1" x14ac:dyDescent="0.45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6"/>
      <c r="N42" s="119"/>
      <c r="O42" s="119"/>
      <c r="P42" s="119"/>
    </row>
    <row r="43" spans="2:16" s="120" customFormat="1" x14ac:dyDescent="0.45">
      <c r="B43" s="124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6"/>
      <c r="N43" s="119"/>
      <c r="O43" s="119"/>
      <c r="P43" s="119"/>
    </row>
    <row r="44" spans="2:16" s="120" customFormat="1" x14ac:dyDescent="0.45">
      <c r="B44" s="124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6"/>
      <c r="N44" s="119"/>
      <c r="O44" s="119"/>
      <c r="P44" s="119"/>
    </row>
    <row r="45" spans="2:16" s="120" customFormat="1" x14ac:dyDescent="0.45"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6"/>
      <c r="N45" s="119"/>
      <c r="O45" s="119"/>
      <c r="P45" s="119"/>
    </row>
    <row r="46" spans="2:16" s="120" customFormat="1" x14ac:dyDescent="0.45"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6"/>
      <c r="N46" s="119"/>
      <c r="O46" s="119"/>
      <c r="P46" s="119"/>
    </row>
    <row r="47" spans="2:16" s="120" customFormat="1" ht="21.75" thickBot="1" x14ac:dyDescent="0.5">
      <c r="B47" s="124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6"/>
      <c r="N47" s="119"/>
      <c r="P47" s="119"/>
    </row>
    <row r="48" spans="2:16" s="120" customFormat="1" x14ac:dyDescent="0.45">
      <c r="B48" s="127" t="s">
        <v>14</v>
      </c>
      <c r="C48" s="128" t="s">
        <v>1</v>
      </c>
      <c r="D48" s="128" t="s">
        <v>5</v>
      </c>
      <c r="E48" s="128" t="s">
        <v>4</v>
      </c>
      <c r="F48" s="128" t="s">
        <v>2</v>
      </c>
      <c r="G48" s="128" t="s">
        <v>3</v>
      </c>
      <c r="H48" s="128" t="s">
        <v>7</v>
      </c>
      <c r="I48" s="128" t="s">
        <v>6</v>
      </c>
      <c r="J48" s="128" t="s">
        <v>8</v>
      </c>
      <c r="K48" s="128" t="s">
        <v>9</v>
      </c>
      <c r="L48" s="128" t="s">
        <v>12</v>
      </c>
      <c r="M48" s="129" t="s">
        <v>13</v>
      </c>
      <c r="N48" s="119"/>
      <c r="O48" s="119"/>
      <c r="P48" s="119"/>
    </row>
    <row r="49" spans="2:16" s="120" customFormat="1" x14ac:dyDescent="0.45">
      <c r="B49" s="130" t="s">
        <v>15</v>
      </c>
      <c r="C49" s="131">
        <v>3</v>
      </c>
      <c r="D49" s="131">
        <v>2</v>
      </c>
      <c r="E49" s="131">
        <v>3</v>
      </c>
      <c r="F49" s="131">
        <v>2</v>
      </c>
      <c r="G49" s="131">
        <v>2</v>
      </c>
      <c r="H49" s="131">
        <v>3</v>
      </c>
      <c r="I49" s="131">
        <v>2</v>
      </c>
      <c r="J49" s="131">
        <v>1</v>
      </c>
      <c r="K49" s="131">
        <v>1</v>
      </c>
      <c r="L49" s="132">
        <f>SUM(L51:L1048554)</f>
        <v>89</v>
      </c>
      <c r="M49" s="133">
        <f>SUM(M51:M1048553)</f>
        <v>1853781</v>
      </c>
      <c r="N49" s="119"/>
      <c r="O49" s="119" t="s">
        <v>30</v>
      </c>
      <c r="P49" s="119"/>
    </row>
    <row r="50" spans="2:16" s="120" customFormat="1" ht="21.75" thickBot="1" x14ac:dyDescent="0.5">
      <c r="B50" s="141"/>
      <c r="C50" s="142" t="s">
        <v>1</v>
      </c>
      <c r="D50" s="142" t="s">
        <v>5</v>
      </c>
      <c r="E50" s="142" t="s">
        <v>4</v>
      </c>
      <c r="F50" s="142" t="s">
        <v>2</v>
      </c>
      <c r="G50" s="142" t="s">
        <v>3</v>
      </c>
      <c r="H50" s="142" t="s">
        <v>7</v>
      </c>
      <c r="I50" s="142" t="s">
        <v>6</v>
      </c>
      <c r="J50" s="142" t="s">
        <v>8</v>
      </c>
      <c r="K50" s="142" t="s">
        <v>9</v>
      </c>
      <c r="L50" s="142" t="s">
        <v>11</v>
      </c>
      <c r="M50" s="145" t="s">
        <v>0</v>
      </c>
      <c r="N50" s="119"/>
      <c r="O50" s="119"/>
      <c r="P50" s="119"/>
    </row>
    <row r="51" spans="2:16" s="120" customFormat="1" x14ac:dyDescent="0.45">
      <c r="B51" s="146">
        <v>45869</v>
      </c>
      <c r="C51" s="147">
        <v>3</v>
      </c>
      <c r="D51" s="147"/>
      <c r="E51" s="147"/>
      <c r="F51" s="147"/>
      <c r="G51" s="147"/>
      <c r="H51" s="147">
        <v>3</v>
      </c>
      <c r="I51" s="147"/>
      <c r="J51" s="147"/>
      <c r="K51" s="147"/>
      <c r="L51" s="148">
        <f t="shared" ref="L51:L67" si="0">SUM(C51:K51)</f>
        <v>6</v>
      </c>
      <c r="M51" s="149">
        <f>L51*20829</f>
        <v>124974</v>
      </c>
      <c r="N51" s="119"/>
      <c r="O51" s="119"/>
      <c r="P51" s="119"/>
    </row>
    <row r="52" spans="2:16" s="120" customFormat="1" x14ac:dyDescent="0.45">
      <c r="B52" s="134">
        <v>45870</v>
      </c>
      <c r="C52" s="135">
        <v>3</v>
      </c>
      <c r="D52" s="135"/>
      <c r="E52" s="135"/>
      <c r="F52" s="135"/>
      <c r="G52" s="135"/>
      <c r="H52" s="135"/>
      <c r="I52" s="135"/>
      <c r="J52" s="135"/>
      <c r="K52" s="135"/>
      <c r="L52" s="137">
        <f t="shared" si="0"/>
        <v>3</v>
      </c>
      <c r="M52" s="138">
        <f>L52*20829</f>
        <v>62487</v>
      </c>
      <c r="N52" s="119"/>
      <c r="O52" s="119"/>
      <c r="P52" s="119"/>
    </row>
    <row r="53" spans="2:16" s="120" customFormat="1" x14ac:dyDescent="0.45">
      <c r="B53" s="134">
        <v>45871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7">
        <f t="shared" si="0"/>
        <v>0</v>
      </c>
      <c r="M53" s="138">
        <f t="shared" ref="M53:M79" si="1">L53*20829</f>
        <v>0</v>
      </c>
      <c r="N53" s="119"/>
      <c r="O53" s="119"/>
      <c r="P53" s="119"/>
    </row>
    <row r="54" spans="2:16" s="120" customFormat="1" x14ac:dyDescent="0.45">
      <c r="B54" s="134">
        <v>45872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7">
        <f t="shared" si="0"/>
        <v>0</v>
      </c>
      <c r="M54" s="138">
        <f t="shared" si="1"/>
        <v>0</v>
      </c>
      <c r="N54" s="119"/>
      <c r="O54" s="119"/>
      <c r="P54" s="119"/>
    </row>
    <row r="55" spans="2:16" s="120" customFormat="1" x14ac:dyDescent="0.45">
      <c r="B55" s="134">
        <v>45873</v>
      </c>
      <c r="C55" s="135">
        <v>3</v>
      </c>
      <c r="D55" s="135">
        <v>2</v>
      </c>
      <c r="E55" s="135">
        <v>3</v>
      </c>
      <c r="F55" s="135"/>
      <c r="G55" s="135"/>
      <c r="H55" s="135"/>
      <c r="I55" s="135"/>
      <c r="J55" s="135"/>
      <c r="K55" s="135"/>
      <c r="L55" s="137">
        <f t="shared" si="0"/>
        <v>8</v>
      </c>
      <c r="M55" s="138">
        <f t="shared" si="1"/>
        <v>166632</v>
      </c>
      <c r="N55" s="119"/>
      <c r="O55" s="119"/>
      <c r="P55" s="119"/>
    </row>
    <row r="56" spans="2:16" s="120" customFormat="1" x14ac:dyDescent="0.45">
      <c r="B56" s="134">
        <v>45874</v>
      </c>
      <c r="C56" s="135">
        <v>3</v>
      </c>
      <c r="D56" s="135">
        <v>2</v>
      </c>
      <c r="E56" s="135"/>
      <c r="F56" s="135"/>
      <c r="G56" s="135"/>
      <c r="H56" s="135"/>
      <c r="I56" s="135"/>
      <c r="J56" s="135"/>
      <c r="K56" s="135"/>
      <c r="L56" s="137">
        <f t="shared" si="0"/>
        <v>5</v>
      </c>
      <c r="M56" s="138">
        <f t="shared" si="1"/>
        <v>104145</v>
      </c>
      <c r="N56" s="119"/>
      <c r="O56" s="119"/>
      <c r="P56" s="119"/>
    </row>
    <row r="57" spans="2:16" s="120" customFormat="1" x14ac:dyDescent="0.45">
      <c r="B57" s="134">
        <v>45875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7">
        <f t="shared" si="0"/>
        <v>0</v>
      </c>
      <c r="M57" s="138">
        <f t="shared" si="1"/>
        <v>0</v>
      </c>
      <c r="N57" s="119"/>
      <c r="O57" s="119"/>
      <c r="P57" s="119"/>
    </row>
    <row r="58" spans="2:16" s="120" customFormat="1" x14ac:dyDescent="0.45">
      <c r="B58" s="134">
        <v>45876</v>
      </c>
      <c r="C58" s="135">
        <v>3</v>
      </c>
      <c r="D58" s="135"/>
      <c r="E58" s="135"/>
      <c r="F58" s="135"/>
      <c r="G58" s="135"/>
      <c r="H58" s="135"/>
      <c r="I58" s="135"/>
      <c r="J58" s="135"/>
      <c r="K58" s="135"/>
      <c r="L58" s="137">
        <f t="shared" si="0"/>
        <v>3</v>
      </c>
      <c r="M58" s="138">
        <f t="shared" si="1"/>
        <v>62487</v>
      </c>
      <c r="N58" s="119"/>
      <c r="O58" s="119"/>
      <c r="P58" s="119"/>
    </row>
    <row r="59" spans="2:16" s="120" customFormat="1" x14ac:dyDescent="0.45">
      <c r="B59" s="134">
        <v>45877</v>
      </c>
      <c r="C59" s="135">
        <v>3</v>
      </c>
      <c r="D59" s="135"/>
      <c r="E59" s="135"/>
      <c r="F59" s="135"/>
      <c r="G59" s="135"/>
      <c r="H59" s="135"/>
      <c r="I59" s="135"/>
      <c r="J59" s="135"/>
      <c r="K59" s="135"/>
      <c r="L59" s="137">
        <f t="shared" si="0"/>
        <v>3</v>
      </c>
      <c r="M59" s="138">
        <f t="shared" si="1"/>
        <v>62487</v>
      </c>
      <c r="N59" s="119"/>
      <c r="O59" s="119"/>
      <c r="P59" s="119"/>
    </row>
    <row r="60" spans="2:16" s="120" customFormat="1" x14ac:dyDescent="0.45">
      <c r="B60" s="134">
        <v>45878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7">
        <f t="shared" si="0"/>
        <v>0</v>
      </c>
      <c r="M60" s="138">
        <f t="shared" si="1"/>
        <v>0</v>
      </c>
      <c r="N60" s="119"/>
      <c r="O60" s="119"/>
      <c r="P60" s="119"/>
    </row>
    <row r="61" spans="2:16" s="120" customFormat="1" x14ac:dyDescent="0.45">
      <c r="B61" s="134">
        <v>45879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7">
        <f t="shared" si="0"/>
        <v>0</v>
      </c>
      <c r="M61" s="138">
        <f t="shared" si="1"/>
        <v>0</v>
      </c>
      <c r="N61" s="119"/>
      <c r="O61" s="119"/>
      <c r="P61" s="119"/>
    </row>
    <row r="62" spans="2:16" s="120" customFormat="1" x14ac:dyDescent="0.45">
      <c r="B62" s="134">
        <v>45880</v>
      </c>
      <c r="C62" s="135">
        <v>3</v>
      </c>
      <c r="D62" s="135"/>
      <c r="E62" s="135">
        <v>3</v>
      </c>
      <c r="F62" s="135"/>
      <c r="G62" s="135"/>
      <c r="H62" s="135"/>
      <c r="I62" s="135"/>
      <c r="J62" s="135"/>
      <c r="K62" s="135"/>
      <c r="L62" s="137">
        <f t="shared" si="0"/>
        <v>6</v>
      </c>
      <c r="M62" s="138">
        <f t="shared" si="1"/>
        <v>124974</v>
      </c>
      <c r="N62" s="119"/>
      <c r="P62" s="119"/>
    </row>
    <row r="63" spans="2:16" s="120" customFormat="1" x14ac:dyDescent="0.45">
      <c r="B63" s="134">
        <v>45881</v>
      </c>
      <c r="C63" s="135">
        <v>3</v>
      </c>
      <c r="D63" s="135">
        <v>2</v>
      </c>
      <c r="E63" s="135"/>
      <c r="F63" s="135"/>
      <c r="G63" s="135"/>
      <c r="H63" s="135"/>
      <c r="I63" s="135"/>
      <c r="J63" s="135"/>
      <c r="K63" s="135"/>
      <c r="L63" s="137">
        <f t="shared" si="0"/>
        <v>5</v>
      </c>
      <c r="M63" s="138">
        <f t="shared" si="1"/>
        <v>104145</v>
      </c>
      <c r="N63" s="119"/>
      <c r="O63" s="119"/>
      <c r="P63" s="119"/>
    </row>
    <row r="64" spans="2:16" s="120" customFormat="1" x14ac:dyDescent="0.45">
      <c r="B64" s="134">
        <v>45882</v>
      </c>
      <c r="C64" s="135">
        <v>3</v>
      </c>
      <c r="D64" s="135"/>
      <c r="E64" s="135"/>
      <c r="F64" s="135"/>
      <c r="G64" s="135"/>
      <c r="H64" s="135">
        <v>3</v>
      </c>
      <c r="I64" s="135">
        <v>2</v>
      </c>
      <c r="J64" s="135"/>
      <c r="K64" s="135"/>
      <c r="L64" s="137">
        <f t="shared" si="0"/>
        <v>8</v>
      </c>
      <c r="M64" s="138">
        <f t="shared" si="1"/>
        <v>166632</v>
      </c>
      <c r="N64" s="119"/>
      <c r="O64" s="119"/>
      <c r="P64" s="119"/>
    </row>
    <row r="65" spans="2:16" s="120" customFormat="1" x14ac:dyDescent="0.45">
      <c r="B65" s="134">
        <v>45883</v>
      </c>
      <c r="C65" s="135">
        <v>3</v>
      </c>
      <c r="D65" s="135"/>
      <c r="E65" s="135"/>
      <c r="F65" s="135"/>
      <c r="G65" s="135"/>
      <c r="H65" s="135">
        <v>3</v>
      </c>
      <c r="I65" s="135"/>
      <c r="J65" s="135"/>
      <c r="K65" s="135"/>
      <c r="L65" s="137">
        <f t="shared" si="0"/>
        <v>6</v>
      </c>
      <c r="M65" s="138">
        <f t="shared" si="1"/>
        <v>124974</v>
      </c>
      <c r="N65" s="119"/>
      <c r="O65" s="119"/>
      <c r="P65" s="119"/>
    </row>
    <row r="66" spans="2:16" s="120" customFormat="1" x14ac:dyDescent="0.45">
      <c r="B66" s="134">
        <v>45884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7">
        <f t="shared" si="0"/>
        <v>0</v>
      </c>
      <c r="M66" s="138">
        <f t="shared" si="1"/>
        <v>0</v>
      </c>
      <c r="N66" s="119"/>
      <c r="O66" s="119"/>
      <c r="P66" s="119"/>
    </row>
    <row r="67" spans="2:16" s="120" customFormat="1" x14ac:dyDescent="0.45">
      <c r="B67" s="134">
        <v>45885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7">
        <f t="shared" si="0"/>
        <v>0</v>
      </c>
      <c r="M67" s="138">
        <f t="shared" si="1"/>
        <v>0</v>
      </c>
      <c r="N67" s="139"/>
      <c r="O67" s="140"/>
      <c r="P67" s="119"/>
    </row>
    <row r="68" spans="2:16" s="120" customFormat="1" x14ac:dyDescent="0.45">
      <c r="B68" s="134">
        <v>45886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7">
        <f t="shared" ref="L68:L79" si="2">SUM(C68:K68)</f>
        <v>0</v>
      </c>
      <c r="M68" s="138">
        <f t="shared" si="1"/>
        <v>0</v>
      </c>
      <c r="N68" s="119"/>
      <c r="O68" s="119"/>
      <c r="P68" s="119"/>
    </row>
    <row r="69" spans="2:16" s="120" customFormat="1" x14ac:dyDescent="0.45">
      <c r="B69" s="134">
        <v>45887</v>
      </c>
      <c r="C69" s="135">
        <v>3</v>
      </c>
      <c r="D69" s="135">
        <v>2</v>
      </c>
      <c r="E69" s="135">
        <v>3</v>
      </c>
      <c r="F69" s="135"/>
      <c r="G69" s="135"/>
      <c r="H69" s="135"/>
      <c r="I69" s="135"/>
      <c r="J69" s="135"/>
      <c r="K69" s="135"/>
      <c r="L69" s="137">
        <f t="shared" si="2"/>
        <v>8</v>
      </c>
      <c r="M69" s="138">
        <f t="shared" si="1"/>
        <v>166632</v>
      </c>
      <c r="N69" s="119"/>
    </row>
    <row r="70" spans="2:16" s="120" customFormat="1" x14ac:dyDescent="0.45">
      <c r="B70" s="134">
        <v>45888</v>
      </c>
      <c r="C70" s="135">
        <v>3</v>
      </c>
      <c r="D70" s="135">
        <v>2</v>
      </c>
      <c r="E70" s="135"/>
      <c r="F70" s="135"/>
      <c r="G70" s="135"/>
      <c r="H70" s="135"/>
      <c r="I70" s="135"/>
      <c r="J70" s="135"/>
      <c r="K70" s="135"/>
      <c r="L70" s="137">
        <f t="shared" si="2"/>
        <v>5</v>
      </c>
      <c r="M70" s="138">
        <f t="shared" si="1"/>
        <v>104145</v>
      </c>
      <c r="N70" s="119"/>
    </row>
    <row r="71" spans="2:16" s="120" customFormat="1" x14ac:dyDescent="0.45">
      <c r="B71" s="134">
        <v>45889</v>
      </c>
      <c r="C71" s="135">
        <v>3</v>
      </c>
      <c r="D71" s="135"/>
      <c r="E71" s="135"/>
      <c r="F71" s="135"/>
      <c r="G71" s="135"/>
      <c r="H71" s="135"/>
      <c r="I71" s="135"/>
      <c r="J71" s="135"/>
      <c r="K71" s="135"/>
      <c r="L71" s="137">
        <f t="shared" si="2"/>
        <v>3</v>
      </c>
      <c r="M71" s="138">
        <f t="shared" si="1"/>
        <v>62487</v>
      </c>
      <c r="N71" s="119"/>
    </row>
    <row r="72" spans="2:16" s="120" customFormat="1" x14ac:dyDescent="0.45">
      <c r="B72" s="134">
        <v>45890</v>
      </c>
      <c r="C72" s="135">
        <v>3</v>
      </c>
      <c r="D72" s="135"/>
      <c r="E72" s="135"/>
      <c r="F72" s="135"/>
      <c r="G72" s="135"/>
      <c r="H72" s="135"/>
      <c r="I72" s="135"/>
      <c r="J72" s="135"/>
      <c r="K72" s="135"/>
      <c r="L72" s="137">
        <f t="shared" si="2"/>
        <v>3</v>
      </c>
      <c r="M72" s="138">
        <f t="shared" si="1"/>
        <v>62487</v>
      </c>
      <c r="N72" s="119"/>
    </row>
    <row r="73" spans="2:16" s="120" customFormat="1" x14ac:dyDescent="0.45">
      <c r="B73" s="134">
        <v>45891</v>
      </c>
      <c r="C73" s="135">
        <v>3</v>
      </c>
      <c r="D73" s="135"/>
      <c r="E73" s="135"/>
      <c r="F73" s="135"/>
      <c r="G73" s="135"/>
      <c r="H73" s="135"/>
      <c r="I73" s="135"/>
      <c r="J73" s="135"/>
      <c r="K73" s="135"/>
      <c r="L73" s="137">
        <f t="shared" si="2"/>
        <v>3</v>
      </c>
      <c r="M73" s="138">
        <f t="shared" si="1"/>
        <v>62487</v>
      </c>
      <c r="N73" s="119"/>
    </row>
    <row r="74" spans="2:16" s="120" customFormat="1" x14ac:dyDescent="0.45">
      <c r="B74" s="134">
        <v>45892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7">
        <f>SUM(C74:K74)</f>
        <v>0</v>
      </c>
      <c r="M74" s="138">
        <f t="shared" si="1"/>
        <v>0</v>
      </c>
      <c r="N74" s="119"/>
    </row>
    <row r="75" spans="2:16" s="120" customFormat="1" x14ac:dyDescent="0.45">
      <c r="B75" s="134">
        <v>45893</v>
      </c>
      <c r="C75" s="119"/>
      <c r="D75" s="135"/>
      <c r="E75" s="135"/>
      <c r="F75" s="135"/>
      <c r="G75" s="135"/>
      <c r="H75" s="135"/>
      <c r="I75" s="135"/>
      <c r="J75" s="135"/>
      <c r="K75" s="135"/>
      <c r="L75" s="137">
        <f t="shared" si="2"/>
        <v>0</v>
      </c>
      <c r="M75" s="138">
        <f t="shared" si="1"/>
        <v>0</v>
      </c>
      <c r="N75" s="119"/>
    </row>
    <row r="76" spans="2:16" s="120" customFormat="1" x14ac:dyDescent="0.45">
      <c r="B76" s="134">
        <v>45894</v>
      </c>
      <c r="C76" s="135">
        <v>3</v>
      </c>
      <c r="D76" s="135"/>
      <c r="E76" s="135"/>
      <c r="F76" s="135"/>
      <c r="G76" s="135"/>
      <c r="H76" s="135"/>
      <c r="I76" s="135"/>
      <c r="J76" s="135"/>
      <c r="K76" s="135"/>
      <c r="L76" s="137">
        <f t="shared" si="2"/>
        <v>3</v>
      </c>
      <c r="M76" s="138">
        <f t="shared" si="1"/>
        <v>62487</v>
      </c>
      <c r="N76" s="119"/>
    </row>
    <row r="77" spans="2:16" s="120" customFormat="1" x14ac:dyDescent="0.45">
      <c r="B77" s="134">
        <v>45895</v>
      </c>
      <c r="C77" s="135">
        <v>3</v>
      </c>
      <c r="D77" s="135"/>
      <c r="E77" s="135"/>
      <c r="F77" s="135"/>
      <c r="G77" s="135"/>
      <c r="H77" s="135"/>
      <c r="I77" s="135"/>
      <c r="J77" s="135"/>
      <c r="K77" s="135"/>
      <c r="L77" s="137">
        <f t="shared" si="2"/>
        <v>3</v>
      </c>
      <c r="M77" s="138">
        <f t="shared" si="1"/>
        <v>62487</v>
      </c>
      <c r="N77" s="119"/>
    </row>
    <row r="78" spans="2:16" s="120" customFormat="1" x14ac:dyDescent="0.45">
      <c r="B78" s="134">
        <v>45896</v>
      </c>
      <c r="C78" s="135">
        <v>3</v>
      </c>
      <c r="D78" s="135"/>
      <c r="E78" s="135"/>
      <c r="F78" s="135"/>
      <c r="G78" s="135"/>
      <c r="H78" s="135"/>
      <c r="I78" s="135"/>
      <c r="J78" s="135"/>
      <c r="K78" s="135"/>
      <c r="L78" s="137">
        <f t="shared" si="2"/>
        <v>3</v>
      </c>
      <c r="M78" s="138">
        <f t="shared" si="1"/>
        <v>62487</v>
      </c>
      <c r="N78" s="119"/>
    </row>
    <row r="79" spans="2:16" s="120" customFormat="1" ht="21.75" thickBot="1" x14ac:dyDescent="0.5">
      <c r="B79" s="141">
        <v>45897</v>
      </c>
      <c r="C79" s="142">
        <v>3</v>
      </c>
      <c r="D79" s="142">
        <v>2</v>
      </c>
      <c r="E79" s="142"/>
      <c r="F79" s="142"/>
      <c r="G79" s="142"/>
      <c r="H79" s="142"/>
      <c r="I79" s="142"/>
      <c r="J79" s="142"/>
      <c r="K79" s="142"/>
      <c r="L79" s="143">
        <f t="shared" si="2"/>
        <v>5</v>
      </c>
      <c r="M79" s="144">
        <f t="shared" si="1"/>
        <v>104145</v>
      </c>
      <c r="N79" s="119"/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zoomScale="40" zoomScaleNormal="40" workbookViewId="0">
      <selection activeCell="X27" sqref="X27"/>
    </sheetView>
  </sheetViews>
  <sheetFormatPr defaultRowHeight="21" x14ac:dyDescent="0.45"/>
  <cols>
    <col min="1" max="1" width="1.625" style="120" customWidth="1"/>
    <col min="2" max="2" width="17.375" style="118" bestFit="1" customWidth="1"/>
    <col min="3" max="3" width="21.75" style="119" bestFit="1" customWidth="1"/>
    <col min="4" max="4" width="26.25" style="119" bestFit="1" customWidth="1"/>
    <col min="5" max="5" width="14" style="119" bestFit="1" customWidth="1"/>
    <col min="6" max="6" width="22.375" style="119" bestFit="1" customWidth="1"/>
    <col min="7" max="7" width="19.25" style="119" bestFit="1" customWidth="1"/>
    <col min="8" max="8" width="20.375" style="119" bestFit="1" customWidth="1"/>
    <col min="9" max="9" width="21.5" style="119" bestFit="1" customWidth="1"/>
    <col min="10" max="10" width="24.5" style="119" bestFit="1" customWidth="1"/>
    <col min="11" max="11" width="21.5" style="119" bestFit="1" customWidth="1"/>
    <col min="12" max="12" width="20.375" style="119" bestFit="1" customWidth="1"/>
    <col min="13" max="13" width="20.125" style="119" bestFit="1" customWidth="1"/>
    <col min="14" max="14" width="15.125" style="119" bestFit="1" customWidth="1"/>
    <col min="15" max="15" width="19.875" style="119" bestFit="1" customWidth="1"/>
    <col min="16" max="16" width="9.5" style="120" bestFit="1" customWidth="1"/>
    <col min="17" max="16384" width="9" style="120"/>
  </cols>
  <sheetData>
    <row r="1" spans="2:17" s="120" customFormat="1" ht="9.9499999999999993" customHeight="1" thickBot="1" x14ac:dyDescent="0.5"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2:17" s="120" customFormat="1" x14ac:dyDescent="0.45"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19"/>
      <c r="P2" s="120" t="s">
        <v>29</v>
      </c>
    </row>
    <row r="3" spans="2:17" s="120" customFormat="1" x14ac:dyDescent="0.45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6"/>
      <c r="O3" s="119"/>
    </row>
    <row r="4" spans="2:17" s="120" customFormat="1" x14ac:dyDescent="0.4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6"/>
      <c r="O4" s="119"/>
    </row>
    <row r="5" spans="2:17" s="120" customFormat="1" x14ac:dyDescent="0.4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6"/>
      <c r="O5" s="119"/>
    </row>
    <row r="6" spans="2:17" s="120" customFormat="1" x14ac:dyDescent="0.45"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6"/>
      <c r="O6" s="119"/>
    </row>
    <row r="7" spans="2:17" s="120" customFormat="1" x14ac:dyDescent="0.45"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6"/>
      <c r="O7" s="119"/>
    </row>
    <row r="8" spans="2:17" s="120" customFormat="1" x14ac:dyDescent="0.45">
      <c r="B8" s="124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6"/>
      <c r="O8" s="119"/>
    </row>
    <row r="9" spans="2:17" s="120" customFormat="1" x14ac:dyDescent="0.45"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6"/>
      <c r="O9" s="119"/>
    </row>
    <row r="10" spans="2:17" s="120" customFormat="1" x14ac:dyDescent="0.45"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19"/>
    </row>
    <row r="11" spans="2:17" s="120" customFormat="1" x14ac:dyDescent="0.45"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19"/>
    </row>
    <row r="12" spans="2:17" s="120" customFormat="1" x14ac:dyDescent="0.45"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19"/>
    </row>
    <row r="13" spans="2:17" s="120" customFormat="1" x14ac:dyDescent="0.45"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19"/>
    </row>
    <row r="14" spans="2:17" s="120" customFormat="1" x14ac:dyDescent="0.45"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19"/>
    </row>
    <row r="15" spans="2:17" s="120" customFormat="1" x14ac:dyDescent="0.45"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19"/>
      <c r="P15" s="119"/>
      <c r="Q15" s="119"/>
    </row>
    <row r="16" spans="2:17" s="120" customFormat="1" x14ac:dyDescent="0.45"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19"/>
      <c r="P16" s="119"/>
      <c r="Q16" s="119"/>
    </row>
    <row r="17" spans="2:17" s="120" customFormat="1" x14ac:dyDescent="0.45"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19"/>
      <c r="P17" s="119"/>
      <c r="Q17" s="119"/>
    </row>
    <row r="18" spans="2:17" s="120" customFormat="1" x14ac:dyDescent="0.45"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19"/>
      <c r="P18" s="119"/>
      <c r="Q18" s="119"/>
    </row>
    <row r="19" spans="2:17" s="120" customFormat="1" x14ac:dyDescent="0.45"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19"/>
      <c r="P19" s="119"/>
      <c r="Q19" s="119"/>
    </row>
    <row r="20" spans="2:17" s="120" customFormat="1" x14ac:dyDescent="0.4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19"/>
      <c r="P20" s="119"/>
      <c r="Q20" s="119"/>
    </row>
    <row r="21" spans="2:17" s="120" customFormat="1" x14ac:dyDescent="0.45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19"/>
      <c r="P21" s="119"/>
      <c r="Q21" s="119"/>
    </row>
    <row r="22" spans="2:17" s="120" customFormat="1" x14ac:dyDescent="0.45"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19"/>
      <c r="P22" s="119"/>
      <c r="Q22" s="119"/>
    </row>
    <row r="23" spans="2:17" s="120" customFormat="1" x14ac:dyDescent="0.45"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19"/>
      <c r="P23" s="119"/>
      <c r="Q23" s="119"/>
    </row>
    <row r="24" spans="2:17" s="120" customFormat="1" x14ac:dyDescent="0.45"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19"/>
      <c r="P24" s="119"/>
      <c r="Q24" s="119"/>
    </row>
    <row r="25" spans="2:17" s="120" customFormat="1" x14ac:dyDescent="0.45"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/>
      <c r="O25" s="119"/>
      <c r="P25" s="119"/>
      <c r="Q25" s="119"/>
    </row>
    <row r="26" spans="2:17" s="120" customFormat="1" x14ac:dyDescent="0.45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6"/>
      <c r="O26" s="119"/>
      <c r="P26" s="119"/>
      <c r="Q26" s="119"/>
    </row>
    <row r="27" spans="2:17" s="120" customFormat="1" x14ac:dyDescent="0.45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6"/>
      <c r="O27" s="119"/>
      <c r="P27" s="119"/>
      <c r="Q27" s="119"/>
    </row>
    <row r="28" spans="2:17" s="120" customFormat="1" x14ac:dyDescent="0.45"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6"/>
      <c r="O28" s="119"/>
      <c r="P28" s="119"/>
      <c r="Q28" s="119"/>
    </row>
    <row r="29" spans="2:17" s="120" customFormat="1" x14ac:dyDescent="0.45"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6"/>
      <c r="O29" s="119"/>
      <c r="P29" s="119"/>
      <c r="Q29" s="119"/>
    </row>
    <row r="30" spans="2:17" s="120" customFormat="1" x14ac:dyDescent="0.45"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6"/>
      <c r="O30" s="119"/>
      <c r="P30" s="119"/>
      <c r="Q30" s="119"/>
    </row>
    <row r="31" spans="2:17" s="120" customFormat="1" x14ac:dyDescent="0.45"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6"/>
      <c r="O31" s="119"/>
      <c r="P31" s="119"/>
      <c r="Q31" s="119"/>
    </row>
    <row r="32" spans="2:17" s="120" customFormat="1" x14ac:dyDescent="0.45"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6"/>
      <c r="O32" s="119"/>
      <c r="P32" s="119"/>
      <c r="Q32" s="119"/>
    </row>
    <row r="33" spans="2:17" s="120" customFormat="1" x14ac:dyDescent="0.45"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6"/>
      <c r="O33" s="119"/>
      <c r="P33" s="119"/>
      <c r="Q33" s="119"/>
    </row>
    <row r="34" spans="2:17" s="120" customFormat="1" x14ac:dyDescent="0.45"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6"/>
      <c r="O34" s="119"/>
      <c r="P34" s="119"/>
      <c r="Q34" s="119"/>
    </row>
    <row r="35" spans="2:17" s="120" customFormat="1" x14ac:dyDescent="0.45"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6"/>
      <c r="O35" s="119"/>
      <c r="P35" s="119"/>
      <c r="Q35" s="119"/>
    </row>
    <row r="36" spans="2:17" s="120" customFormat="1" x14ac:dyDescent="0.45">
      <c r="B36" s="124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6"/>
      <c r="O36" s="119"/>
      <c r="P36" s="119"/>
      <c r="Q36" s="119"/>
    </row>
    <row r="37" spans="2:17" s="120" customFormat="1" x14ac:dyDescent="0.45"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6"/>
      <c r="O37" s="119"/>
      <c r="P37" s="119"/>
      <c r="Q37" s="119"/>
    </row>
    <row r="38" spans="2:17" s="120" customFormat="1" x14ac:dyDescent="0.45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6"/>
      <c r="O38" s="119"/>
      <c r="P38" s="119"/>
      <c r="Q38" s="119"/>
    </row>
    <row r="39" spans="2:17" s="120" customFormat="1" x14ac:dyDescent="0.45"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6"/>
      <c r="O39" s="119"/>
      <c r="P39" s="119"/>
      <c r="Q39" s="119"/>
    </row>
    <row r="40" spans="2:17" s="120" customFormat="1" x14ac:dyDescent="0.45"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6"/>
      <c r="O40" s="119"/>
      <c r="P40" s="119"/>
      <c r="Q40" s="119"/>
    </row>
    <row r="41" spans="2:17" s="120" customFormat="1" x14ac:dyDescent="0.45"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6"/>
      <c r="O41" s="119"/>
      <c r="P41" s="119"/>
      <c r="Q41" s="119"/>
    </row>
    <row r="42" spans="2:17" s="120" customFormat="1" x14ac:dyDescent="0.45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6"/>
      <c r="O42" s="119"/>
      <c r="P42" s="119"/>
      <c r="Q42" s="119"/>
    </row>
    <row r="43" spans="2:17" s="120" customFormat="1" x14ac:dyDescent="0.45">
      <c r="B43" s="124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6"/>
      <c r="O43" s="119"/>
      <c r="P43" s="119"/>
      <c r="Q43" s="119"/>
    </row>
    <row r="44" spans="2:17" s="120" customFormat="1" x14ac:dyDescent="0.45">
      <c r="B44" s="124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6"/>
      <c r="O44" s="119"/>
      <c r="P44" s="119"/>
      <c r="Q44" s="119"/>
    </row>
    <row r="45" spans="2:17" s="120" customFormat="1" x14ac:dyDescent="0.45"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6"/>
      <c r="O45" s="119"/>
      <c r="P45" s="119"/>
      <c r="Q45" s="119"/>
    </row>
    <row r="46" spans="2:17" s="120" customFormat="1" x14ac:dyDescent="0.45"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6"/>
      <c r="O46" s="119"/>
      <c r="P46" s="119"/>
      <c r="Q46" s="119"/>
    </row>
    <row r="47" spans="2:17" s="120" customFormat="1" ht="21.75" thickBot="1" x14ac:dyDescent="0.5">
      <c r="B47" s="124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6"/>
      <c r="O47" s="119"/>
      <c r="P47" s="119"/>
      <c r="Q47" s="119"/>
    </row>
    <row r="48" spans="2:17" s="120" customFormat="1" x14ac:dyDescent="0.45">
      <c r="B48" s="127" t="s">
        <v>14</v>
      </c>
      <c r="C48" s="128" t="s">
        <v>6</v>
      </c>
      <c r="D48" s="128" t="s">
        <v>7</v>
      </c>
      <c r="E48" s="128" t="s">
        <v>8</v>
      </c>
      <c r="F48" s="128" t="s">
        <v>9</v>
      </c>
      <c r="G48" s="128" t="s">
        <v>10</v>
      </c>
      <c r="H48" s="128" t="s">
        <v>1</v>
      </c>
      <c r="I48" s="128" t="s">
        <v>2</v>
      </c>
      <c r="J48" s="128" t="s">
        <v>3</v>
      </c>
      <c r="K48" s="128" t="s">
        <v>4</v>
      </c>
      <c r="L48" s="128" t="s">
        <v>5</v>
      </c>
      <c r="M48" s="128" t="s">
        <v>12</v>
      </c>
      <c r="N48" s="129" t="s">
        <v>13</v>
      </c>
      <c r="O48" s="119"/>
      <c r="P48" s="119" t="s">
        <v>30</v>
      </c>
      <c r="Q48" s="119"/>
    </row>
    <row r="49" spans="2:17" s="120" customFormat="1" x14ac:dyDescent="0.45">
      <c r="B49" s="130" t="s">
        <v>15</v>
      </c>
      <c r="C49" s="131">
        <v>2</v>
      </c>
      <c r="D49" s="131">
        <v>3</v>
      </c>
      <c r="E49" s="131">
        <v>1</v>
      </c>
      <c r="F49" s="131">
        <v>1</v>
      </c>
      <c r="G49" s="131">
        <v>1</v>
      </c>
      <c r="H49" s="131">
        <v>3</v>
      </c>
      <c r="I49" s="131">
        <v>2</v>
      </c>
      <c r="J49" s="131">
        <v>2</v>
      </c>
      <c r="K49" s="131">
        <v>3</v>
      </c>
      <c r="L49" s="131">
        <v>2</v>
      </c>
      <c r="M49" s="132">
        <f>SUM(M51:M1048556)</f>
        <v>120</v>
      </c>
      <c r="N49" s="133">
        <f>SUM(N51:N1048555)</f>
        <v>2499480</v>
      </c>
      <c r="O49" s="119"/>
      <c r="P49" s="119"/>
      <c r="Q49" s="119"/>
    </row>
    <row r="50" spans="2:17" s="120" customFormat="1" x14ac:dyDescent="0.45">
      <c r="B50" s="134"/>
      <c r="C50" s="135" t="s">
        <v>6</v>
      </c>
      <c r="D50" s="135" t="s">
        <v>7</v>
      </c>
      <c r="E50" s="135" t="s">
        <v>8</v>
      </c>
      <c r="F50" s="135" t="s">
        <v>9</v>
      </c>
      <c r="G50" s="135" t="s">
        <v>10</v>
      </c>
      <c r="H50" s="135" t="s">
        <v>1</v>
      </c>
      <c r="I50" s="135" t="s">
        <v>2</v>
      </c>
      <c r="J50" s="135" t="s">
        <v>3</v>
      </c>
      <c r="K50" s="135" t="s">
        <v>4</v>
      </c>
      <c r="L50" s="135" t="s">
        <v>5</v>
      </c>
      <c r="M50" s="135" t="s">
        <v>11</v>
      </c>
      <c r="N50" s="136" t="s">
        <v>0</v>
      </c>
      <c r="O50" s="119"/>
      <c r="P50" s="119"/>
      <c r="Q50" s="119"/>
    </row>
    <row r="51" spans="2:17" s="120" customFormat="1" x14ac:dyDescent="0.45">
      <c r="B51" s="134">
        <v>45838</v>
      </c>
      <c r="C51" s="135"/>
      <c r="D51" s="135"/>
      <c r="E51" s="135"/>
      <c r="F51" s="135"/>
      <c r="G51" s="135"/>
      <c r="H51" s="135">
        <v>3</v>
      </c>
      <c r="I51" s="135"/>
      <c r="J51" s="135"/>
      <c r="K51" s="135">
        <v>3</v>
      </c>
      <c r="L51" s="135"/>
      <c r="M51" s="137">
        <f>SUM(C51:L51)</f>
        <v>6</v>
      </c>
      <c r="N51" s="138">
        <f>M51*20829</f>
        <v>124974</v>
      </c>
      <c r="O51" s="119"/>
      <c r="P51" s="119"/>
      <c r="Q51" s="119"/>
    </row>
    <row r="52" spans="2:17" s="120" customFormat="1" x14ac:dyDescent="0.45">
      <c r="B52" s="134">
        <v>45839</v>
      </c>
      <c r="C52" s="135"/>
      <c r="D52" s="135"/>
      <c r="E52" s="135"/>
      <c r="F52" s="135"/>
      <c r="G52" s="135"/>
      <c r="H52" s="135">
        <v>3</v>
      </c>
      <c r="I52" s="135"/>
      <c r="J52" s="135"/>
      <c r="K52" s="135"/>
      <c r="L52" s="135"/>
      <c r="M52" s="137">
        <f>SUM(C52:L52)</f>
        <v>3</v>
      </c>
      <c r="N52" s="138">
        <f>M52*20829</f>
        <v>62487</v>
      </c>
      <c r="O52" s="119"/>
      <c r="P52" s="119"/>
      <c r="Q52" s="119"/>
    </row>
    <row r="53" spans="2:17" s="120" customFormat="1" x14ac:dyDescent="0.45">
      <c r="B53" s="134">
        <v>45840</v>
      </c>
      <c r="C53" s="135"/>
      <c r="D53" s="135"/>
      <c r="E53" s="135"/>
      <c r="F53" s="135"/>
      <c r="G53" s="135"/>
      <c r="H53" s="135">
        <v>3</v>
      </c>
      <c r="I53" s="135">
        <v>2</v>
      </c>
      <c r="J53" s="135"/>
      <c r="K53" s="135"/>
      <c r="L53" s="135">
        <v>2</v>
      </c>
      <c r="M53" s="137">
        <f>SUM(C53:L53)</f>
        <v>7</v>
      </c>
      <c r="N53" s="138">
        <f t="shared" ref="N53:N81" si="0">M53*20829</f>
        <v>145803</v>
      </c>
      <c r="O53" s="119"/>
      <c r="P53" s="119"/>
      <c r="Q53" s="119"/>
    </row>
    <row r="54" spans="2:17" s="120" customFormat="1" x14ac:dyDescent="0.45">
      <c r="B54" s="134">
        <v>45841</v>
      </c>
      <c r="C54" s="135"/>
      <c r="D54" s="135"/>
      <c r="E54" s="135"/>
      <c r="F54" s="135"/>
      <c r="G54" s="135"/>
      <c r="H54" s="135">
        <v>3</v>
      </c>
      <c r="I54" s="135"/>
      <c r="J54" s="135"/>
      <c r="K54" s="135"/>
      <c r="L54" s="135">
        <v>2</v>
      </c>
      <c r="M54" s="137">
        <f t="shared" ref="M54:M66" si="1">SUM(C54:L54)</f>
        <v>5</v>
      </c>
      <c r="N54" s="138">
        <f t="shared" si="0"/>
        <v>104145</v>
      </c>
      <c r="O54" s="119"/>
      <c r="P54" s="119"/>
      <c r="Q54" s="119"/>
    </row>
    <row r="55" spans="2:17" s="120" customFormat="1" x14ac:dyDescent="0.45">
      <c r="B55" s="134">
        <v>45842</v>
      </c>
      <c r="C55" s="135"/>
      <c r="D55" s="135"/>
      <c r="E55" s="135"/>
      <c r="F55" s="135"/>
      <c r="G55" s="135"/>
      <c r="H55" s="135">
        <v>3</v>
      </c>
      <c r="I55" s="135"/>
      <c r="J55" s="135"/>
      <c r="K55" s="135"/>
      <c r="L55" s="135">
        <v>2</v>
      </c>
      <c r="M55" s="137">
        <f t="shared" si="1"/>
        <v>5</v>
      </c>
      <c r="N55" s="138">
        <f t="shared" si="0"/>
        <v>104145</v>
      </c>
      <c r="O55" s="119"/>
      <c r="P55" s="119"/>
      <c r="Q55" s="119"/>
    </row>
    <row r="56" spans="2:17" s="120" customFormat="1" x14ac:dyDescent="0.45">
      <c r="B56" s="134">
        <v>45843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7">
        <f t="shared" si="1"/>
        <v>0</v>
      </c>
      <c r="N56" s="138">
        <f t="shared" si="0"/>
        <v>0</v>
      </c>
      <c r="O56" s="119"/>
      <c r="P56" s="119"/>
      <c r="Q56" s="119"/>
    </row>
    <row r="57" spans="2:17" s="120" customFormat="1" x14ac:dyDescent="0.45">
      <c r="B57" s="134">
        <v>45844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7">
        <f t="shared" si="1"/>
        <v>0</v>
      </c>
      <c r="N57" s="138">
        <f t="shared" si="0"/>
        <v>0</v>
      </c>
      <c r="O57" s="119"/>
      <c r="P57" s="119"/>
      <c r="Q57" s="119"/>
    </row>
    <row r="58" spans="2:17" s="120" customFormat="1" x14ac:dyDescent="0.45">
      <c r="B58" s="134">
        <v>45845</v>
      </c>
      <c r="C58" s="135"/>
      <c r="D58" s="135"/>
      <c r="E58" s="135"/>
      <c r="F58" s="135"/>
      <c r="G58" s="135"/>
      <c r="H58" s="135">
        <v>3</v>
      </c>
      <c r="I58" s="135"/>
      <c r="J58" s="135"/>
      <c r="K58" s="135">
        <v>3</v>
      </c>
      <c r="L58" s="135"/>
      <c r="M58" s="137">
        <f t="shared" si="1"/>
        <v>6</v>
      </c>
      <c r="N58" s="138">
        <f t="shared" si="0"/>
        <v>124974</v>
      </c>
      <c r="O58" s="119"/>
      <c r="P58" s="119"/>
      <c r="Q58" s="119"/>
    </row>
    <row r="59" spans="2:17" s="120" customFormat="1" x14ac:dyDescent="0.45">
      <c r="B59" s="134">
        <v>45846</v>
      </c>
      <c r="C59" s="135"/>
      <c r="D59" s="135"/>
      <c r="E59" s="135"/>
      <c r="F59" s="135"/>
      <c r="G59" s="135"/>
      <c r="H59" s="135">
        <v>3</v>
      </c>
      <c r="I59" s="135"/>
      <c r="J59" s="135"/>
      <c r="K59" s="135"/>
      <c r="L59" s="135"/>
      <c r="M59" s="137">
        <f t="shared" si="1"/>
        <v>3</v>
      </c>
      <c r="N59" s="138">
        <f t="shared" si="0"/>
        <v>62487</v>
      </c>
      <c r="O59" s="119"/>
      <c r="P59" s="119"/>
      <c r="Q59" s="119"/>
    </row>
    <row r="60" spans="2:17" s="120" customFormat="1" x14ac:dyDescent="0.45">
      <c r="B60" s="134">
        <v>45847</v>
      </c>
      <c r="C60" s="135"/>
      <c r="D60" s="135"/>
      <c r="E60" s="135"/>
      <c r="F60" s="135"/>
      <c r="G60" s="135"/>
      <c r="H60" s="135">
        <v>3</v>
      </c>
      <c r="I60" s="135"/>
      <c r="J60" s="135"/>
      <c r="K60" s="135"/>
      <c r="L60" s="135">
        <v>2</v>
      </c>
      <c r="M60" s="137">
        <f t="shared" si="1"/>
        <v>5</v>
      </c>
      <c r="N60" s="138">
        <f t="shared" si="0"/>
        <v>104145</v>
      </c>
      <c r="O60" s="119"/>
      <c r="P60" s="119"/>
      <c r="Q60" s="119"/>
    </row>
    <row r="61" spans="2:17" s="120" customFormat="1" x14ac:dyDescent="0.45">
      <c r="B61" s="134">
        <v>45848</v>
      </c>
      <c r="C61" s="135"/>
      <c r="D61" s="135"/>
      <c r="E61" s="135"/>
      <c r="F61" s="135"/>
      <c r="G61" s="135"/>
      <c r="H61" s="135">
        <v>3</v>
      </c>
      <c r="I61" s="135"/>
      <c r="J61" s="135"/>
      <c r="K61" s="135"/>
      <c r="L61" s="135">
        <v>2</v>
      </c>
      <c r="M61" s="137">
        <f t="shared" si="1"/>
        <v>5</v>
      </c>
      <c r="N61" s="138">
        <f t="shared" si="0"/>
        <v>104145</v>
      </c>
      <c r="O61" s="119"/>
      <c r="P61" s="119"/>
      <c r="Q61" s="119"/>
    </row>
    <row r="62" spans="2:17" s="120" customFormat="1" x14ac:dyDescent="0.45">
      <c r="B62" s="134">
        <v>45849</v>
      </c>
      <c r="C62" s="135"/>
      <c r="D62" s="135"/>
      <c r="E62" s="135"/>
      <c r="F62" s="135"/>
      <c r="G62" s="135"/>
      <c r="H62" s="135">
        <v>3</v>
      </c>
      <c r="I62" s="135"/>
      <c r="J62" s="135"/>
      <c r="K62" s="135"/>
      <c r="L62" s="135">
        <v>2</v>
      </c>
      <c r="M62" s="137">
        <f t="shared" si="1"/>
        <v>5</v>
      </c>
      <c r="N62" s="138">
        <f t="shared" si="0"/>
        <v>104145</v>
      </c>
      <c r="O62" s="119"/>
      <c r="P62" s="119"/>
      <c r="Q62" s="119"/>
    </row>
    <row r="63" spans="2:17" s="120" customFormat="1" x14ac:dyDescent="0.45">
      <c r="B63" s="134">
        <v>45850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7">
        <f t="shared" si="1"/>
        <v>0</v>
      </c>
      <c r="N63" s="138">
        <f t="shared" si="0"/>
        <v>0</v>
      </c>
      <c r="O63" s="119"/>
      <c r="P63" s="119"/>
      <c r="Q63" s="119"/>
    </row>
    <row r="64" spans="2:17" s="120" customFormat="1" x14ac:dyDescent="0.45">
      <c r="B64" s="134">
        <v>45851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7">
        <f t="shared" si="1"/>
        <v>0</v>
      </c>
      <c r="N64" s="138">
        <f t="shared" si="0"/>
        <v>0</v>
      </c>
      <c r="O64" s="119"/>
      <c r="P64" s="119"/>
      <c r="Q64" s="119"/>
    </row>
    <row r="65" spans="2:17" s="120" customFormat="1" x14ac:dyDescent="0.45">
      <c r="B65" s="134">
        <v>45852</v>
      </c>
      <c r="C65" s="135"/>
      <c r="D65" s="135"/>
      <c r="E65" s="135"/>
      <c r="F65" s="135"/>
      <c r="G65" s="135"/>
      <c r="H65" s="135">
        <v>3</v>
      </c>
      <c r="I65" s="135"/>
      <c r="J65" s="135"/>
      <c r="K65" s="135">
        <v>3</v>
      </c>
      <c r="L65" s="135"/>
      <c r="M65" s="137">
        <f t="shared" si="1"/>
        <v>6</v>
      </c>
      <c r="N65" s="138">
        <f t="shared" si="0"/>
        <v>124974</v>
      </c>
      <c r="O65" s="119"/>
      <c r="P65" s="119"/>
      <c r="Q65" s="119"/>
    </row>
    <row r="66" spans="2:17" s="120" customFormat="1" x14ac:dyDescent="0.45">
      <c r="B66" s="134">
        <v>45853</v>
      </c>
      <c r="C66" s="135"/>
      <c r="D66" s="135"/>
      <c r="E66" s="135"/>
      <c r="F66" s="135"/>
      <c r="G66" s="135"/>
      <c r="H66" s="135">
        <v>3</v>
      </c>
      <c r="I66" s="135"/>
      <c r="J66" s="135"/>
      <c r="K66" s="135"/>
      <c r="L66" s="135">
        <v>2</v>
      </c>
      <c r="M66" s="137">
        <f t="shared" si="1"/>
        <v>5</v>
      </c>
      <c r="N66" s="138">
        <f t="shared" si="0"/>
        <v>104145</v>
      </c>
      <c r="O66" s="119"/>
      <c r="P66" s="119"/>
      <c r="Q66" s="119"/>
    </row>
    <row r="67" spans="2:17" s="120" customFormat="1" x14ac:dyDescent="0.45">
      <c r="B67" s="134">
        <v>45854</v>
      </c>
      <c r="C67" s="135"/>
      <c r="D67" s="135"/>
      <c r="E67" s="135"/>
      <c r="F67" s="135"/>
      <c r="G67" s="135"/>
      <c r="H67" s="135">
        <v>3</v>
      </c>
      <c r="I67" s="135">
        <v>2</v>
      </c>
      <c r="J67" s="135"/>
      <c r="K67" s="135"/>
      <c r="L67" s="135">
        <v>2</v>
      </c>
      <c r="M67" s="137">
        <f>SUM(C67:L67)</f>
        <v>7</v>
      </c>
      <c r="N67" s="138">
        <f t="shared" si="0"/>
        <v>145803</v>
      </c>
      <c r="O67" s="139"/>
      <c r="P67" s="140"/>
      <c r="Q67" s="119"/>
    </row>
    <row r="68" spans="2:17" s="120" customFormat="1" x14ac:dyDescent="0.45">
      <c r="B68" s="134">
        <v>45855</v>
      </c>
      <c r="C68" s="135"/>
      <c r="D68" s="135"/>
      <c r="E68" s="135"/>
      <c r="F68" s="135"/>
      <c r="G68" s="135"/>
      <c r="H68" s="135">
        <v>3</v>
      </c>
      <c r="I68" s="135"/>
      <c r="J68" s="135"/>
      <c r="K68" s="135"/>
      <c r="L68" s="135">
        <v>2</v>
      </c>
      <c r="M68" s="137">
        <f t="shared" ref="M68:M80" si="2">SUM(C68:L68)</f>
        <v>5</v>
      </c>
      <c r="N68" s="138">
        <f t="shared" si="0"/>
        <v>104145</v>
      </c>
      <c r="O68" s="119"/>
      <c r="P68" s="119"/>
      <c r="Q68" s="119"/>
    </row>
    <row r="69" spans="2:17" s="120" customFormat="1" x14ac:dyDescent="0.45">
      <c r="B69" s="134">
        <v>45856</v>
      </c>
      <c r="C69" s="135"/>
      <c r="D69" s="135"/>
      <c r="E69" s="135"/>
      <c r="F69" s="135"/>
      <c r="G69" s="135"/>
      <c r="H69" s="135">
        <v>3</v>
      </c>
      <c r="I69" s="135"/>
      <c r="J69" s="135"/>
      <c r="K69" s="135"/>
      <c r="L69" s="135"/>
      <c r="M69" s="137">
        <f t="shared" si="2"/>
        <v>3</v>
      </c>
      <c r="N69" s="138">
        <f t="shared" si="0"/>
        <v>62487</v>
      </c>
      <c r="O69" s="119"/>
    </row>
    <row r="70" spans="2:17" s="120" customFormat="1" x14ac:dyDescent="0.45">
      <c r="B70" s="134">
        <v>45857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7">
        <f t="shared" si="2"/>
        <v>0</v>
      </c>
      <c r="N70" s="138">
        <f t="shared" si="0"/>
        <v>0</v>
      </c>
      <c r="O70" s="119"/>
    </row>
    <row r="71" spans="2:17" s="120" customFormat="1" x14ac:dyDescent="0.45">
      <c r="B71" s="134">
        <v>45858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7">
        <f t="shared" si="2"/>
        <v>0</v>
      </c>
      <c r="N71" s="138">
        <f t="shared" si="0"/>
        <v>0</v>
      </c>
      <c r="O71" s="119"/>
    </row>
    <row r="72" spans="2:17" s="120" customFormat="1" x14ac:dyDescent="0.45">
      <c r="B72" s="134">
        <v>45859</v>
      </c>
      <c r="C72" s="135"/>
      <c r="D72" s="135"/>
      <c r="E72" s="135"/>
      <c r="F72" s="135"/>
      <c r="G72" s="135"/>
      <c r="H72" s="135">
        <v>3</v>
      </c>
      <c r="I72" s="135"/>
      <c r="J72" s="135"/>
      <c r="K72" s="135">
        <v>3</v>
      </c>
      <c r="L72" s="135">
        <v>2</v>
      </c>
      <c r="M72" s="137">
        <f t="shared" si="2"/>
        <v>8</v>
      </c>
      <c r="N72" s="138">
        <f t="shared" si="0"/>
        <v>166632</v>
      </c>
      <c r="O72" s="119"/>
    </row>
    <row r="73" spans="2:17" s="120" customFormat="1" x14ac:dyDescent="0.45">
      <c r="B73" s="134">
        <v>45860</v>
      </c>
      <c r="C73" s="135"/>
      <c r="D73" s="135"/>
      <c r="E73" s="135"/>
      <c r="F73" s="135"/>
      <c r="G73" s="135"/>
      <c r="H73" s="135">
        <v>3</v>
      </c>
      <c r="I73" s="135"/>
      <c r="J73" s="135"/>
      <c r="K73" s="135"/>
      <c r="L73" s="135">
        <v>2</v>
      </c>
      <c r="M73" s="137">
        <f t="shared" si="2"/>
        <v>5</v>
      </c>
      <c r="N73" s="138">
        <f t="shared" si="0"/>
        <v>104145</v>
      </c>
      <c r="O73" s="119"/>
    </row>
    <row r="74" spans="2:17" s="120" customFormat="1" x14ac:dyDescent="0.45">
      <c r="B74" s="134">
        <v>45861</v>
      </c>
      <c r="C74" s="135"/>
      <c r="D74" s="135"/>
      <c r="E74" s="135"/>
      <c r="F74" s="135"/>
      <c r="G74" s="135"/>
      <c r="H74" s="135">
        <v>3</v>
      </c>
      <c r="I74" s="135"/>
      <c r="J74" s="135"/>
      <c r="K74" s="135"/>
      <c r="L74" s="135">
        <v>2</v>
      </c>
      <c r="M74" s="137">
        <f t="shared" si="2"/>
        <v>5</v>
      </c>
      <c r="N74" s="138">
        <f t="shared" si="0"/>
        <v>104145</v>
      </c>
      <c r="O74" s="119"/>
    </row>
    <row r="75" spans="2:17" s="120" customFormat="1" x14ac:dyDescent="0.45">
      <c r="B75" s="134">
        <v>45862</v>
      </c>
      <c r="C75" s="135"/>
      <c r="D75" s="135"/>
      <c r="E75" s="135"/>
      <c r="F75" s="135"/>
      <c r="G75" s="135"/>
      <c r="H75" s="135">
        <v>3</v>
      </c>
      <c r="I75" s="135"/>
      <c r="J75" s="135"/>
      <c r="K75" s="135"/>
      <c r="L75" s="135"/>
      <c r="M75" s="137">
        <f t="shared" si="2"/>
        <v>3</v>
      </c>
      <c r="N75" s="138">
        <f t="shared" si="0"/>
        <v>62487</v>
      </c>
      <c r="O75" s="119"/>
    </row>
    <row r="76" spans="2:17" s="120" customFormat="1" x14ac:dyDescent="0.45">
      <c r="B76" s="134">
        <v>45863</v>
      </c>
      <c r="C76" s="135"/>
      <c r="D76" s="135"/>
      <c r="E76" s="135"/>
      <c r="F76" s="135"/>
      <c r="G76" s="135"/>
      <c r="H76" s="135">
        <v>3</v>
      </c>
      <c r="I76" s="135"/>
      <c r="J76" s="135"/>
      <c r="K76" s="135"/>
      <c r="L76" s="135"/>
      <c r="M76" s="137">
        <f t="shared" si="2"/>
        <v>3</v>
      </c>
      <c r="N76" s="138">
        <f t="shared" si="0"/>
        <v>62487</v>
      </c>
      <c r="O76" s="119"/>
    </row>
    <row r="77" spans="2:17" s="120" customFormat="1" x14ac:dyDescent="0.45">
      <c r="B77" s="134">
        <v>45864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7">
        <f t="shared" si="2"/>
        <v>0</v>
      </c>
      <c r="N77" s="138">
        <f t="shared" si="0"/>
        <v>0</v>
      </c>
      <c r="O77" s="119"/>
    </row>
    <row r="78" spans="2:17" s="120" customFormat="1" x14ac:dyDescent="0.45">
      <c r="B78" s="134">
        <v>45865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7">
        <f t="shared" si="2"/>
        <v>0</v>
      </c>
      <c r="N78" s="138">
        <f t="shared" si="0"/>
        <v>0</v>
      </c>
      <c r="O78" s="119"/>
    </row>
    <row r="79" spans="2:17" s="120" customFormat="1" x14ac:dyDescent="0.45">
      <c r="B79" s="134">
        <v>45866</v>
      </c>
      <c r="C79" s="135"/>
      <c r="D79" s="135"/>
      <c r="E79" s="135"/>
      <c r="F79" s="135"/>
      <c r="G79" s="135"/>
      <c r="H79" s="135">
        <v>3</v>
      </c>
      <c r="I79" s="135"/>
      <c r="J79" s="135"/>
      <c r="K79" s="135">
        <v>3</v>
      </c>
      <c r="L79" s="135">
        <v>4</v>
      </c>
      <c r="M79" s="137">
        <f t="shared" si="2"/>
        <v>10</v>
      </c>
      <c r="N79" s="138">
        <f t="shared" si="0"/>
        <v>208290</v>
      </c>
      <c r="O79" s="119"/>
    </row>
    <row r="80" spans="2:17" s="120" customFormat="1" x14ac:dyDescent="0.45">
      <c r="B80" s="134">
        <v>45867</v>
      </c>
      <c r="C80" s="135"/>
      <c r="D80" s="135"/>
      <c r="E80" s="135"/>
      <c r="F80" s="135"/>
      <c r="G80" s="135"/>
      <c r="H80" s="135">
        <v>3</v>
      </c>
      <c r="I80" s="135"/>
      <c r="J80" s="135"/>
      <c r="K80" s="135"/>
      <c r="L80" s="135">
        <v>2</v>
      </c>
      <c r="M80" s="137">
        <f t="shared" si="2"/>
        <v>5</v>
      </c>
      <c r="N80" s="138">
        <f t="shared" si="0"/>
        <v>104145</v>
      </c>
      <c r="O80" s="119"/>
    </row>
    <row r="81" spans="2:15" s="120" customFormat="1" ht="21.75" thickBot="1" x14ac:dyDescent="0.5">
      <c r="B81" s="141">
        <v>45868</v>
      </c>
      <c r="C81" s="142"/>
      <c r="D81" s="142"/>
      <c r="E81" s="142"/>
      <c r="F81" s="142"/>
      <c r="G81" s="142"/>
      <c r="H81" s="142">
        <v>3</v>
      </c>
      <c r="I81" s="142"/>
      <c r="J81" s="142"/>
      <c r="K81" s="142"/>
      <c r="L81" s="142">
        <v>2</v>
      </c>
      <c r="M81" s="143">
        <f>SUM(C81:L81)</f>
        <v>5</v>
      </c>
      <c r="N81" s="144">
        <f t="shared" si="0"/>
        <v>104145</v>
      </c>
      <c r="O81" s="119"/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zoomScale="40" zoomScaleNormal="40" workbookViewId="0">
      <selection activeCell="S39" sqref="S39"/>
    </sheetView>
  </sheetViews>
  <sheetFormatPr defaultRowHeight="21" x14ac:dyDescent="0.45"/>
  <cols>
    <col min="1" max="1" width="1.625" style="120" customWidth="1"/>
    <col min="2" max="2" width="17.75" style="118" bestFit="1" customWidth="1"/>
    <col min="3" max="3" width="20.625" style="119" bestFit="1" customWidth="1"/>
    <col min="4" max="4" width="21.875" style="119" bestFit="1" customWidth="1"/>
    <col min="5" max="5" width="22.25" style="119" bestFit="1" customWidth="1"/>
    <col min="6" max="6" width="27.25" style="119" bestFit="1" customWidth="1"/>
    <col min="7" max="7" width="22.75" style="119" bestFit="1" customWidth="1"/>
    <col min="8" max="8" width="22.25" style="119" bestFit="1" customWidth="1"/>
    <col min="9" max="9" width="25.625" style="119" bestFit="1" customWidth="1"/>
    <col min="10" max="10" width="17.75" style="119" bestFit="1" customWidth="1"/>
    <col min="11" max="11" width="20" style="119" bestFit="1" customWidth="1"/>
    <col min="12" max="12" width="12.375" style="119" bestFit="1" customWidth="1"/>
    <col min="13" max="13" width="22.75" style="119" bestFit="1" customWidth="1"/>
    <col min="14" max="14" width="27.25" style="120" bestFit="1" customWidth="1"/>
    <col min="15" max="15" width="14.25" style="120" bestFit="1" customWidth="1"/>
    <col min="16" max="16" width="23.5" style="120" bestFit="1" customWidth="1"/>
    <col min="17" max="17" width="20.625" style="120" bestFit="1" customWidth="1"/>
    <col min="18" max="18" width="22.25" style="120" bestFit="1" customWidth="1"/>
    <col min="19" max="19" width="25.625" style="120" bestFit="1" customWidth="1"/>
    <col min="20" max="20" width="22.25" style="120" bestFit="1" customWidth="1"/>
    <col min="21" max="21" width="21.875" style="120" bestFit="1" customWidth="1"/>
    <col min="22" max="22" width="9" style="120"/>
    <col min="23" max="23" width="9" style="120" customWidth="1"/>
    <col min="24" max="16384" width="9" style="120"/>
  </cols>
  <sheetData>
    <row r="1" spans="2:15" s="120" customFormat="1" ht="9.9499999999999993" customHeight="1" thickBot="1" x14ac:dyDescent="0.5"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2:15" s="120" customFormat="1" x14ac:dyDescent="0.45"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3"/>
      <c r="M2" s="119"/>
      <c r="N2" s="120" t="s">
        <v>29</v>
      </c>
    </row>
    <row r="3" spans="2:15" s="120" customFormat="1" x14ac:dyDescent="0.45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6"/>
      <c r="M3" s="119"/>
    </row>
    <row r="4" spans="2:15" s="120" customFormat="1" x14ac:dyDescent="0.45">
      <c r="B4" s="124"/>
      <c r="C4" s="125"/>
      <c r="D4" s="125"/>
      <c r="E4" s="125"/>
      <c r="F4" s="125"/>
      <c r="G4" s="125"/>
      <c r="H4" s="125"/>
      <c r="I4" s="125"/>
      <c r="J4" s="125"/>
      <c r="K4" s="125"/>
      <c r="L4" s="126"/>
      <c r="M4" s="119"/>
    </row>
    <row r="5" spans="2:15" s="120" customFormat="1" x14ac:dyDescent="0.45"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6"/>
      <c r="M5" s="119"/>
    </row>
    <row r="6" spans="2:15" s="120" customFormat="1" x14ac:dyDescent="0.45"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6"/>
      <c r="M6" s="119"/>
    </row>
    <row r="7" spans="2:15" s="120" customFormat="1" x14ac:dyDescent="0.45"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6"/>
      <c r="M7" s="119"/>
    </row>
    <row r="8" spans="2:15" s="120" customFormat="1" x14ac:dyDescent="0.45">
      <c r="B8" s="124"/>
      <c r="C8" s="125"/>
      <c r="D8" s="125"/>
      <c r="E8" s="125"/>
      <c r="F8" s="125"/>
      <c r="G8" s="125"/>
      <c r="H8" s="125"/>
      <c r="I8" s="125"/>
      <c r="J8" s="125"/>
      <c r="K8" s="125"/>
      <c r="L8" s="126"/>
      <c r="M8" s="119"/>
    </row>
    <row r="9" spans="2:15" s="120" customFormat="1" x14ac:dyDescent="0.45">
      <c r="B9" s="124"/>
      <c r="C9" s="125"/>
      <c r="D9" s="125"/>
      <c r="E9" s="125"/>
      <c r="F9" s="125"/>
      <c r="G9" s="125"/>
      <c r="H9" s="125"/>
      <c r="I9" s="125"/>
      <c r="J9" s="125"/>
      <c r="K9" s="125"/>
      <c r="L9" s="126"/>
      <c r="M9" s="119"/>
    </row>
    <row r="10" spans="2:15" s="120" customFormat="1" x14ac:dyDescent="0.45"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6"/>
      <c r="M10" s="119"/>
    </row>
    <row r="11" spans="2:15" s="120" customFormat="1" x14ac:dyDescent="0.45"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6"/>
      <c r="M11" s="119"/>
    </row>
    <row r="12" spans="2:15" s="120" customFormat="1" x14ac:dyDescent="0.45"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6"/>
      <c r="M12" s="119"/>
    </row>
    <row r="13" spans="2:15" s="120" customFormat="1" x14ac:dyDescent="0.45">
      <c r="B13" s="124"/>
      <c r="C13" s="125"/>
      <c r="D13" s="125"/>
      <c r="E13" s="125"/>
      <c r="F13" s="125"/>
      <c r="G13" s="125"/>
      <c r="H13" s="125"/>
      <c r="I13" s="125"/>
      <c r="J13" s="125"/>
      <c r="K13" s="125"/>
      <c r="L13" s="126"/>
      <c r="M13" s="119"/>
    </row>
    <row r="14" spans="2:15" s="120" customFormat="1" x14ac:dyDescent="0.45">
      <c r="B14" s="124"/>
      <c r="C14" s="125"/>
      <c r="D14" s="125"/>
      <c r="E14" s="125"/>
      <c r="F14" s="125"/>
      <c r="G14" s="125"/>
      <c r="H14" s="125"/>
      <c r="I14" s="125"/>
      <c r="J14" s="125"/>
      <c r="K14" s="125"/>
      <c r="L14" s="126"/>
      <c r="M14" s="119"/>
    </row>
    <row r="15" spans="2:15" s="120" customFormat="1" x14ac:dyDescent="0.45"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119"/>
      <c r="N15" s="119"/>
      <c r="O15" s="119"/>
    </row>
    <row r="16" spans="2:15" s="120" customFormat="1" x14ac:dyDescent="0.45"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6"/>
      <c r="M16" s="119"/>
      <c r="N16" s="119"/>
      <c r="O16" s="119"/>
    </row>
    <row r="17" spans="2:15" s="120" customFormat="1" x14ac:dyDescent="0.45">
      <c r="B17" s="124"/>
      <c r="C17" s="125"/>
      <c r="D17" s="125"/>
      <c r="E17" s="125"/>
      <c r="F17" s="125"/>
      <c r="G17" s="125"/>
      <c r="H17" s="125"/>
      <c r="I17" s="125"/>
      <c r="J17" s="125"/>
      <c r="K17" s="125"/>
      <c r="L17" s="126"/>
      <c r="M17" s="119"/>
      <c r="N17" s="119"/>
      <c r="O17" s="119"/>
    </row>
    <row r="18" spans="2:15" s="120" customFormat="1" x14ac:dyDescent="0.45">
      <c r="B18" s="124"/>
      <c r="C18" s="125"/>
      <c r="D18" s="125"/>
      <c r="E18" s="125"/>
      <c r="F18" s="125"/>
      <c r="G18" s="125"/>
      <c r="H18" s="125"/>
      <c r="I18" s="125"/>
      <c r="J18" s="125"/>
      <c r="K18" s="125"/>
      <c r="L18" s="126"/>
      <c r="M18" s="119"/>
      <c r="N18" s="119"/>
      <c r="O18" s="119"/>
    </row>
    <row r="19" spans="2:15" s="120" customFormat="1" x14ac:dyDescent="0.45">
      <c r="B19" s="124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119"/>
      <c r="N19" s="119"/>
      <c r="O19" s="119"/>
    </row>
    <row r="20" spans="2:15" s="120" customFormat="1" x14ac:dyDescent="0.4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6"/>
      <c r="M20" s="119"/>
      <c r="N20" s="119"/>
      <c r="O20" s="119"/>
    </row>
    <row r="21" spans="2:15" s="120" customFormat="1" x14ac:dyDescent="0.45"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6"/>
      <c r="M21" s="119"/>
      <c r="N21" s="119"/>
      <c r="O21" s="119"/>
    </row>
    <row r="22" spans="2:15" s="120" customFormat="1" x14ac:dyDescent="0.45"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6"/>
      <c r="M22" s="119"/>
      <c r="N22" s="119"/>
      <c r="O22" s="119"/>
    </row>
    <row r="23" spans="2:15" s="120" customFormat="1" x14ac:dyDescent="0.45"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6"/>
      <c r="M23" s="119"/>
      <c r="N23" s="119"/>
      <c r="O23" s="119"/>
    </row>
    <row r="24" spans="2:15" s="120" customFormat="1" x14ac:dyDescent="0.45">
      <c r="B24" s="124"/>
      <c r="C24" s="125"/>
      <c r="D24" s="125"/>
      <c r="E24" s="125"/>
      <c r="F24" s="125"/>
      <c r="G24" s="125"/>
      <c r="H24" s="125"/>
      <c r="I24" s="125"/>
      <c r="J24" s="125"/>
      <c r="K24" s="125"/>
      <c r="L24" s="126"/>
      <c r="M24" s="119"/>
      <c r="N24" s="119"/>
      <c r="O24" s="119"/>
    </row>
    <row r="25" spans="2:15" s="120" customFormat="1" x14ac:dyDescent="0.45"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6"/>
      <c r="M25" s="119"/>
      <c r="N25" s="119"/>
      <c r="O25" s="119"/>
    </row>
    <row r="26" spans="2:15" s="120" customFormat="1" x14ac:dyDescent="0.45">
      <c r="B26" s="124"/>
      <c r="C26" s="125"/>
      <c r="D26" s="125"/>
      <c r="E26" s="125"/>
      <c r="F26" s="125"/>
      <c r="G26" s="125"/>
      <c r="H26" s="125"/>
      <c r="I26" s="125"/>
      <c r="J26" s="125"/>
      <c r="K26" s="125"/>
      <c r="L26" s="126"/>
      <c r="M26" s="119"/>
      <c r="N26" s="119"/>
      <c r="O26" s="119"/>
    </row>
    <row r="27" spans="2:15" s="120" customFormat="1" x14ac:dyDescent="0.45">
      <c r="B27" s="124"/>
      <c r="C27" s="125"/>
      <c r="D27" s="125"/>
      <c r="E27" s="125"/>
      <c r="F27" s="125"/>
      <c r="G27" s="125"/>
      <c r="H27" s="125"/>
      <c r="I27" s="125"/>
      <c r="J27" s="125"/>
      <c r="K27" s="125"/>
      <c r="L27" s="126"/>
      <c r="M27" s="119"/>
      <c r="N27" s="119"/>
      <c r="O27" s="119"/>
    </row>
    <row r="28" spans="2:15" s="120" customFormat="1" x14ac:dyDescent="0.45"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6"/>
      <c r="M28" s="119"/>
      <c r="N28" s="119"/>
      <c r="O28" s="119"/>
    </row>
    <row r="29" spans="2:15" s="120" customFormat="1" x14ac:dyDescent="0.45"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6"/>
      <c r="M29" s="119"/>
      <c r="N29" s="119"/>
      <c r="O29" s="119"/>
    </row>
    <row r="30" spans="2:15" s="120" customFormat="1" x14ac:dyDescent="0.45"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6"/>
      <c r="M30" s="119"/>
      <c r="N30" s="119"/>
      <c r="O30" s="119"/>
    </row>
    <row r="31" spans="2:15" s="120" customFormat="1" x14ac:dyDescent="0.45">
      <c r="B31" s="124"/>
      <c r="C31" s="125"/>
      <c r="D31" s="125"/>
      <c r="E31" s="125"/>
      <c r="F31" s="125"/>
      <c r="G31" s="125"/>
      <c r="H31" s="125"/>
      <c r="I31" s="125"/>
      <c r="J31" s="125"/>
      <c r="K31" s="125"/>
      <c r="L31" s="126"/>
      <c r="M31" s="119"/>
      <c r="N31" s="119"/>
      <c r="O31" s="119"/>
    </row>
    <row r="32" spans="2:15" s="120" customFormat="1" x14ac:dyDescent="0.45"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6"/>
      <c r="M32" s="119"/>
      <c r="N32" s="119"/>
      <c r="O32" s="119"/>
    </row>
    <row r="33" spans="2:15" s="120" customFormat="1" x14ac:dyDescent="0.45"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6"/>
      <c r="M33" s="119"/>
      <c r="N33" s="119"/>
      <c r="O33" s="119"/>
    </row>
    <row r="34" spans="2:15" s="120" customFormat="1" x14ac:dyDescent="0.45"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6"/>
      <c r="M34" s="119"/>
      <c r="N34" s="119"/>
      <c r="O34" s="119"/>
    </row>
    <row r="35" spans="2:15" s="120" customFormat="1" x14ac:dyDescent="0.45"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6"/>
      <c r="M35" s="119"/>
      <c r="N35" s="119"/>
      <c r="O35" s="119"/>
    </row>
    <row r="36" spans="2:15" s="120" customFormat="1" x14ac:dyDescent="0.45">
      <c r="B36" s="124"/>
      <c r="C36" s="125"/>
      <c r="D36" s="125"/>
      <c r="E36" s="125"/>
      <c r="F36" s="125"/>
      <c r="G36" s="125"/>
      <c r="H36" s="125"/>
      <c r="I36" s="125"/>
      <c r="J36" s="125"/>
      <c r="K36" s="125"/>
      <c r="L36" s="126"/>
      <c r="M36" s="119"/>
      <c r="N36" s="119"/>
      <c r="O36" s="119"/>
    </row>
    <row r="37" spans="2:15" s="120" customFormat="1" x14ac:dyDescent="0.45">
      <c r="B37" s="124"/>
      <c r="C37" s="125"/>
      <c r="D37" s="125"/>
      <c r="E37" s="125"/>
      <c r="F37" s="125"/>
      <c r="G37" s="125"/>
      <c r="H37" s="125"/>
      <c r="I37" s="125"/>
      <c r="J37" s="125"/>
      <c r="K37" s="125"/>
      <c r="L37" s="126"/>
      <c r="M37" s="119"/>
      <c r="N37" s="119"/>
      <c r="O37" s="119"/>
    </row>
    <row r="38" spans="2:15" s="120" customFormat="1" x14ac:dyDescent="0.45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M38" s="119"/>
      <c r="N38" s="119"/>
      <c r="O38" s="119"/>
    </row>
    <row r="39" spans="2:15" s="120" customFormat="1" x14ac:dyDescent="0.45">
      <c r="B39" s="124"/>
      <c r="C39" s="125"/>
      <c r="D39" s="125"/>
      <c r="E39" s="125"/>
      <c r="F39" s="125"/>
      <c r="G39" s="125"/>
      <c r="H39" s="125"/>
      <c r="I39" s="125"/>
      <c r="J39" s="125"/>
      <c r="K39" s="125"/>
      <c r="L39" s="126"/>
      <c r="M39" s="119"/>
      <c r="N39" s="119"/>
      <c r="O39" s="119"/>
    </row>
    <row r="40" spans="2:15" s="120" customFormat="1" x14ac:dyDescent="0.45">
      <c r="B40" s="124"/>
      <c r="C40" s="125"/>
      <c r="D40" s="125"/>
      <c r="E40" s="125"/>
      <c r="F40" s="125"/>
      <c r="G40" s="125"/>
      <c r="H40" s="125"/>
      <c r="I40" s="125"/>
      <c r="J40" s="125"/>
      <c r="K40" s="125"/>
      <c r="L40" s="126"/>
      <c r="M40" s="119"/>
      <c r="N40" s="119"/>
      <c r="O40" s="119"/>
    </row>
    <row r="41" spans="2:15" s="120" customFormat="1" x14ac:dyDescent="0.45"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6"/>
      <c r="M41" s="119"/>
      <c r="N41" s="119"/>
      <c r="O41" s="119"/>
    </row>
    <row r="42" spans="2:15" s="120" customFormat="1" x14ac:dyDescent="0.45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6"/>
      <c r="M42" s="119"/>
      <c r="N42" s="119"/>
      <c r="O42" s="119"/>
    </row>
    <row r="43" spans="2:15" s="120" customFormat="1" x14ac:dyDescent="0.45">
      <c r="B43" s="124"/>
      <c r="C43" s="125"/>
      <c r="D43" s="125"/>
      <c r="E43" s="125"/>
      <c r="F43" s="125"/>
      <c r="G43" s="125"/>
      <c r="H43" s="125"/>
      <c r="I43" s="125"/>
      <c r="J43" s="125"/>
      <c r="K43" s="125"/>
      <c r="L43" s="126"/>
      <c r="M43" s="119"/>
      <c r="N43" s="119"/>
      <c r="O43" s="119"/>
    </row>
    <row r="44" spans="2:15" s="120" customFormat="1" x14ac:dyDescent="0.45">
      <c r="B44" s="124"/>
      <c r="C44" s="125"/>
      <c r="D44" s="125"/>
      <c r="E44" s="125"/>
      <c r="F44" s="125"/>
      <c r="G44" s="125"/>
      <c r="H44" s="125"/>
      <c r="I44" s="125"/>
      <c r="J44" s="125"/>
      <c r="K44" s="125"/>
      <c r="L44" s="126"/>
      <c r="M44" s="119"/>
      <c r="N44" s="119"/>
      <c r="O44" s="119"/>
    </row>
    <row r="45" spans="2:15" s="120" customFormat="1" x14ac:dyDescent="0.45">
      <c r="B45" s="124"/>
      <c r="C45" s="125"/>
      <c r="D45" s="125"/>
      <c r="E45" s="125"/>
      <c r="F45" s="125"/>
      <c r="G45" s="125"/>
      <c r="H45" s="125"/>
      <c r="I45" s="125"/>
      <c r="J45" s="125"/>
      <c r="K45" s="125"/>
      <c r="L45" s="126"/>
      <c r="M45" s="119"/>
      <c r="N45" s="119"/>
      <c r="O45" s="119"/>
    </row>
    <row r="46" spans="2:15" s="120" customFormat="1" x14ac:dyDescent="0.45"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6"/>
      <c r="M46" s="119"/>
      <c r="N46" s="119"/>
      <c r="O46" s="119"/>
    </row>
    <row r="47" spans="2:15" s="120" customFormat="1" ht="21.75" thickBot="1" x14ac:dyDescent="0.5">
      <c r="B47" s="124"/>
      <c r="C47" s="125"/>
      <c r="D47" s="125"/>
      <c r="E47" s="125"/>
      <c r="F47" s="125"/>
      <c r="G47" s="125"/>
      <c r="H47" s="125"/>
      <c r="I47" s="125"/>
      <c r="J47" s="125"/>
      <c r="K47" s="125"/>
      <c r="L47" s="126"/>
      <c r="M47" s="119"/>
      <c r="O47" s="119"/>
    </row>
    <row r="48" spans="2:15" s="120" customFormat="1" x14ac:dyDescent="0.45">
      <c r="B48" s="127" t="s">
        <v>14</v>
      </c>
      <c r="C48" s="128" t="s">
        <v>1</v>
      </c>
      <c r="D48" s="128" t="s">
        <v>5</v>
      </c>
      <c r="E48" s="128" t="s">
        <v>4</v>
      </c>
      <c r="F48" s="128" t="s">
        <v>7</v>
      </c>
      <c r="G48" s="128" t="s">
        <v>6</v>
      </c>
      <c r="H48" s="128" t="s">
        <v>2</v>
      </c>
      <c r="I48" s="128" t="s">
        <v>3</v>
      </c>
      <c r="J48" s="128" t="s">
        <v>32</v>
      </c>
      <c r="K48" s="128" t="s">
        <v>12</v>
      </c>
      <c r="L48" s="129" t="s">
        <v>13</v>
      </c>
      <c r="M48" s="119"/>
      <c r="N48" s="119"/>
      <c r="O48" s="119"/>
    </row>
    <row r="49" spans="2:15" s="120" customFormat="1" x14ac:dyDescent="0.45">
      <c r="B49" s="130" t="s">
        <v>15</v>
      </c>
      <c r="C49" s="131">
        <v>3</v>
      </c>
      <c r="D49" s="131">
        <v>2</v>
      </c>
      <c r="E49" s="131">
        <v>3</v>
      </c>
      <c r="F49" s="131">
        <v>3</v>
      </c>
      <c r="G49" s="131">
        <v>2</v>
      </c>
      <c r="H49" s="131">
        <v>2</v>
      </c>
      <c r="I49" s="131">
        <v>2</v>
      </c>
      <c r="J49" s="131">
        <v>24</v>
      </c>
      <c r="K49" s="132">
        <f>SUM(K51:K1048554)</f>
        <v>96</v>
      </c>
      <c r="L49" s="133">
        <f>SUM(L51:L1048553)</f>
        <v>1999584</v>
      </c>
      <c r="M49" s="119"/>
      <c r="N49" s="119" t="s">
        <v>30</v>
      </c>
      <c r="O49" s="119"/>
    </row>
    <row r="50" spans="2:15" s="120" customFormat="1" ht="21.75" thickBot="1" x14ac:dyDescent="0.5">
      <c r="B50" s="141" t="s">
        <v>110</v>
      </c>
      <c r="C50" s="142" t="s">
        <v>1</v>
      </c>
      <c r="D50" s="142" t="s">
        <v>5</v>
      </c>
      <c r="E50" s="142" t="s">
        <v>4</v>
      </c>
      <c r="F50" s="142" t="s">
        <v>7</v>
      </c>
      <c r="G50" s="142" t="s">
        <v>6</v>
      </c>
      <c r="H50" s="142" t="s">
        <v>2</v>
      </c>
      <c r="I50" s="142" t="s">
        <v>3</v>
      </c>
      <c r="J50" s="142" t="s">
        <v>33</v>
      </c>
      <c r="K50" s="142" t="s">
        <v>11</v>
      </c>
      <c r="L50" s="145" t="s">
        <v>0</v>
      </c>
      <c r="M50" s="119"/>
      <c r="N50" s="119"/>
      <c r="O50" s="119"/>
    </row>
    <row r="51" spans="2:15" s="120" customFormat="1" x14ac:dyDescent="0.45">
      <c r="B51" s="146">
        <v>45898</v>
      </c>
      <c r="C51" s="147">
        <v>3</v>
      </c>
      <c r="D51" s="147"/>
      <c r="E51" s="147"/>
      <c r="F51" s="147"/>
      <c r="G51" s="147"/>
      <c r="H51" s="147"/>
      <c r="I51" s="147"/>
      <c r="J51" s="147"/>
      <c r="K51" s="148">
        <f t="shared" ref="K51:K82" si="0">SUM(C51:J51)</f>
        <v>3</v>
      </c>
      <c r="L51" s="149">
        <f>K51*20829</f>
        <v>62487</v>
      </c>
      <c r="M51" s="119"/>
      <c r="N51" s="119"/>
      <c r="O51" s="119"/>
    </row>
    <row r="52" spans="2:15" s="120" customFormat="1" x14ac:dyDescent="0.45">
      <c r="B52" s="134">
        <v>45899</v>
      </c>
      <c r="C52" s="135"/>
      <c r="D52" s="135"/>
      <c r="E52" s="135"/>
      <c r="F52" s="135"/>
      <c r="G52" s="135"/>
      <c r="H52" s="135"/>
      <c r="I52" s="135"/>
      <c r="J52" s="135"/>
      <c r="K52" s="137">
        <f t="shared" si="0"/>
        <v>0</v>
      </c>
      <c r="L52" s="138">
        <f>K52*20829</f>
        <v>0</v>
      </c>
      <c r="M52" s="119"/>
      <c r="N52" s="119"/>
      <c r="O52" s="119"/>
    </row>
    <row r="53" spans="2:15" s="120" customFormat="1" x14ac:dyDescent="0.45">
      <c r="B53" s="134">
        <v>45900</v>
      </c>
      <c r="C53" s="135">
        <v>3</v>
      </c>
      <c r="D53" s="135"/>
      <c r="E53" s="135"/>
      <c r="F53" s="135"/>
      <c r="G53" s="135"/>
      <c r="H53" s="135"/>
      <c r="I53" s="135"/>
      <c r="J53" s="135"/>
      <c r="K53" s="137">
        <f t="shared" si="0"/>
        <v>3</v>
      </c>
      <c r="L53" s="138">
        <f t="shared" ref="L53:L79" si="1">K53*20829</f>
        <v>62487</v>
      </c>
      <c r="M53" s="119"/>
      <c r="N53" s="119"/>
      <c r="O53" s="119"/>
    </row>
    <row r="54" spans="2:15" s="120" customFormat="1" x14ac:dyDescent="0.45">
      <c r="B54" s="134">
        <v>45901</v>
      </c>
      <c r="C54" s="135">
        <v>3</v>
      </c>
      <c r="D54" s="135">
        <v>2</v>
      </c>
      <c r="E54" s="135">
        <v>3</v>
      </c>
      <c r="F54" s="135"/>
      <c r="G54" s="135"/>
      <c r="H54" s="135"/>
      <c r="I54" s="135"/>
      <c r="J54" s="135"/>
      <c r="K54" s="137">
        <f t="shared" si="0"/>
        <v>8</v>
      </c>
      <c r="L54" s="138">
        <f t="shared" si="1"/>
        <v>166632</v>
      </c>
      <c r="M54" s="119"/>
      <c r="N54" s="119"/>
      <c r="O54" s="119"/>
    </row>
    <row r="55" spans="2:15" s="120" customFormat="1" x14ac:dyDescent="0.45">
      <c r="B55" s="134">
        <v>45902</v>
      </c>
      <c r="C55" s="135">
        <v>3</v>
      </c>
      <c r="D55" s="135">
        <v>2</v>
      </c>
      <c r="E55" s="135"/>
      <c r="F55" s="135"/>
      <c r="G55" s="135"/>
      <c r="H55" s="135"/>
      <c r="I55" s="135"/>
      <c r="J55" s="135">
        <v>24</v>
      </c>
      <c r="K55" s="137">
        <f t="shared" si="0"/>
        <v>29</v>
      </c>
      <c r="L55" s="138">
        <f t="shared" si="1"/>
        <v>604041</v>
      </c>
      <c r="M55" s="119"/>
      <c r="N55" s="119"/>
      <c r="O55" s="119"/>
    </row>
    <row r="56" spans="2:15" s="120" customFormat="1" x14ac:dyDescent="0.45">
      <c r="B56" s="134">
        <v>45903</v>
      </c>
      <c r="C56" s="135">
        <v>3</v>
      </c>
      <c r="D56" s="135">
        <v>2</v>
      </c>
      <c r="E56" s="135"/>
      <c r="F56" s="135"/>
      <c r="G56" s="135"/>
      <c r="H56" s="135"/>
      <c r="I56" s="135"/>
      <c r="J56" s="135"/>
      <c r="K56" s="137">
        <f t="shared" si="0"/>
        <v>5</v>
      </c>
      <c r="L56" s="138">
        <f t="shared" si="1"/>
        <v>104145</v>
      </c>
      <c r="M56" s="119"/>
      <c r="N56" s="119"/>
      <c r="O56" s="119"/>
    </row>
    <row r="57" spans="2:15" s="120" customFormat="1" x14ac:dyDescent="0.45">
      <c r="B57" s="134">
        <v>45904</v>
      </c>
      <c r="C57" s="135">
        <v>3</v>
      </c>
      <c r="D57" s="135"/>
      <c r="E57" s="135"/>
      <c r="F57" s="135"/>
      <c r="G57" s="135"/>
      <c r="H57" s="135"/>
      <c r="I57" s="135"/>
      <c r="J57" s="135"/>
      <c r="K57" s="137">
        <f t="shared" si="0"/>
        <v>3</v>
      </c>
      <c r="L57" s="138">
        <f t="shared" si="1"/>
        <v>62487</v>
      </c>
      <c r="M57" s="119"/>
      <c r="N57" s="119"/>
      <c r="O57" s="119"/>
    </row>
    <row r="58" spans="2:15" s="120" customFormat="1" x14ac:dyDescent="0.45">
      <c r="B58" s="134">
        <v>45905</v>
      </c>
      <c r="C58" s="135">
        <v>3</v>
      </c>
      <c r="D58" s="135"/>
      <c r="E58" s="135"/>
      <c r="F58" s="135"/>
      <c r="G58" s="135"/>
      <c r="H58" s="135"/>
      <c r="I58" s="135"/>
      <c r="J58" s="135"/>
      <c r="K58" s="137">
        <f t="shared" si="0"/>
        <v>3</v>
      </c>
      <c r="L58" s="138">
        <f t="shared" si="1"/>
        <v>62487</v>
      </c>
      <c r="M58" s="119"/>
      <c r="N58" s="119"/>
      <c r="O58" s="119"/>
    </row>
    <row r="59" spans="2:15" s="120" customFormat="1" x14ac:dyDescent="0.45">
      <c r="B59" s="134">
        <v>45906</v>
      </c>
      <c r="C59" s="135"/>
      <c r="D59" s="135"/>
      <c r="E59" s="135"/>
      <c r="F59" s="135"/>
      <c r="G59" s="135"/>
      <c r="H59" s="135"/>
      <c r="I59" s="135"/>
      <c r="J59" s="135"/>
      <c r="K59" s="137">
        <f t="shared" si="0"/>
        <v>0</v>
      </c>
      <c r="L59" s="138">
        <f t="shared" si="1"/>
        <v>0</v>
      </c>
      <c r="M59" s="119"/>
      <c r="N59" s="119"/>
      <c r="O59" s="119"/>
    </row>
    <row r="60" spans="2:15" s="120" customFormat="1" x14ac:dyDescent="0.45">
      <c r="B60" s="134">
        <v>45907</v>
      </c>
      <c r="C60" s="135"/>
      <c r="D60" s="135"/>
      <c r="E60" s="135"/>
      <c r="F60" s="135"/>
      <c r="G60" s="135"/>
      <c r="H60" s="135"/>
      <c r="I60" s="135"/>
      <c r="J60" s="135"/>
      <c r="K60" s="137">
        <f t="shared" si="0"/>
        <v>0</v>
      </c>
      <c r="L60" s="138">
        <f t="shared" si="1"/>
        <v>0</v>
      </c>
      <c r="M60" s="119"/>
      <c r="N60" s="119"/>
      <c r="O60" s="119"/>
    </row>
    <row r="61" spans="2:15" s="120" customFormat="1" x14ac:dyDescent="0.45">
      <c r="B61" s="134">
        <v>45908</v>
      </c>
      <c r="C61" s="135">
        <v>3</v>
      </c>
      <c r="D61" s="135">
        <v>2</v>
      </c>
      <c r="E61" s="135">
        <v>3</v>
      </c>
      <c r="F61" s="135">
        <v>3</v>
      </c>
      <c r="G61" s="135">
        <v>2</v>
      </c>
      <c r="H61" s="135"/>
      <c r="I61" s="135"/>
      <c r="J61" s="135"/>
      <c r="K61" s="137">
        <f t="shared" si="0"/>
        <v>13</v>
      </c>
      <c r="L61" s="138">
        <f t="shared" si="1"/>
        <v>270777</v>
      </c>
      <c r="M61" s="119"/>
      <c r="N61" s="119"/>
      <c r="O61" s="119"/>
    </row>
    <row r="62" spans="2:15" s="120" customFormat="1" x14ac:dyDescent="0.45">
      <c r="B62" s="134">
        <v>45909</v>
      </c>
      <c r="C62" s="135">
        <v>3</v>
      </c>
      <c r="D62" s="135">
        <v>2</v>
      </c>
      <c r="E62" s="135"/>
      <c r="F62" s="135"/>
      <c r="G62" s="135"/>
      <c r="H62" s="135"/>
      <c r="I62" s="135"/>
      <c r="J62" s="135"/>
      <c r="K62" s="137">
        <f t="shared" si="0"/>
        <v>5</v>
      </c>
      <c r="L62" s="138">
        <f t="shared" si="1"/>
        <v>104145</v>
      </c>
      <c r="M62" s="119"/>
      <c r="O62" s="119"/>
    </row>
    <row r="63" spans="2:15" s="120" customFormat="1" x14ac:dyDescent="0.45">
      <c r="B63" s="134">
        <v>45910</v>
      </c>
      <c r="C63" s="135">
        <v>3</v>
      </c>
      <c r="D63" s="135"/>
      <c r="E63" s="135"/>
      <c r="F63" s="135"/>
      <c r="G63" s="135"/>
      <c r="H63" s="135"/>
      <c r="I63" s="135"/>
      <c r="J63" s="135"/>
      <c r="K63" s="137">
        <f t="shared" si="0"/>
        <v>3</v>
      </c>
      <c r="L63" s="138">
        <f t="shared" si="1"/>
        <v>62487</v>
      </c>
      <c r="M63" s="119"/>
      <c r="N63" s="119"/>
      <c r="O63" s="119"/>
    </row>
    <row r="64" spans="2:15" s="120" customFormat="1" x14ac:dyDescent="0.45">
      <c r="B64" s="134">
        <v>45911</v>
      </c>
      <c r="C64" s="135">
        <v>3</v>
      </c>
      <c r="D64" s="135"/>
      <c r="E64" s="135"/>
      <c r="F64" s="135"/>
      <c r="G64" s="135"/>
      <c r="H64" s="135"/>
      <c r="I64" s="135"/>
      <c r="J64" s="135"/>
      <c r="K64" s="137">
        <f t="shared" si="0"/>
        <v>3</v>
      </c>
      <c r="L64" s="138">
        <f t="shared" si="1"/>
        <v>62487</v>
      </c>
      <c r="M64" s="119"/>
      <c r="N64" s="119"/>
      <c r="O64" s="119"/>
    </row>
    <row r="65" spans="2:15" s="120" customFormat="1" x14ac:dyDescent="0.45">
      <c r="B65" s="134">
        <v>45912</v>
      </c>
      <c r="C65" s="135">
        <v>3</v>
      </c>
      <c r="D65" s="135">
        <v>2</v>
      </c>
      <c r="E65" s="135"/>
      <c r="F65" s="135"/>
      <c r="G65" s="135"/>
      <c r="H65" s="135"/>
      <c r="I65" s="135"/>
      <c r="J65" s="135"/>
      <c r="K65" s="137">
        <f t="shared" si="0"/>
        <v>5</v>
      </c>
      <c r="L65" s="138">
        <f t="shared" si="1"/>
        <v>104145</v>
      </c>
      <c r="M65" s="119"/>
      <c r="N65" s="119"/>
      <c r="O65" s="119"/>
    </row>
    <row r="66" spans="2:15" s="120" customFormat="1" x14ac:dyDescent="0.45">
      <c r="B66" s="134">
        <v>45913</v>
      </c>
      <c r="C66" s="135"/>
      <c r="D66" s="135"/>
      <c r="E66" s="135"/>
      <c r="F66" s="135"/>
      <c r="G66" s="135"/>
      <c r="H66" s="135"/>
      <c r="I66" s="135"/>
      <c r="J66" s="135"/>
      <c r="K66" s="137">
        <f t="shared" si="0"/>
        <v>0</v>
      </c>
      <c r="L66" s="138">
        <f t="shared" si="1"/>
        <v>0</v>
      </c>
      <c r="M66" s="119"/>
      <c r="N66" s="119"/>
      <c r="O66" s="119"/>
    </row>
    <row r="67" spans="2:15" s="120" customFormat="1" x14ac:dyDescent="0.45">
      <c r="B67" s="134">
        <v>45914</v>
      </c>
      <c r="C67" s="135"/>
      <c r="D67" s="135"/>
      <c r="E67" s="135"/>
      <c r="F67" s="135"/>
      <c r="G67" s="135"/>
      <c r="H67" s="135"/>
      <c r="I67" s="135"/>
      <c r="J67" s="135"/>
      <c r="K67" s="137">
        <f t="shared" si="0"/>
        <v>0</v>
      </c>
      <c r="L67" s="138">
        <f t="shared" si="1"/>
        <v>0</v>
      </c>
      <c r="M67" s="139"/>
      <c r="N67" s="140"/>
      <c r="O67" s="119"/>
    </row>
    <row r="68" spans="2:15" s="120" customFormat="1" x14ac:dyDescent="0.45">
      <c r="B68" s="134">
        <v>45915</v>
      </c>
      <c r="C68" s="135">
        <v>3</v>
      </c>
      <c r="D68" s="135">
        <v>2</v>
      </c>
      <c r="E68" s="135">
        <v>3</v>
      </c>
      <c r="F68" s="135"/>
      <c r="G68" s="135"/>
      <c r="H68" s="135"/>
      <c r="I68" s="135"/>
      <c r="J68" s="135"/>
      <c r="K68" s="137">
        <f t="shared" si="0"/>
        <v>8</v>
      </c>
      <c r="L68" s="138">
        <f t="shared" si="1"/>
        <v>166632</v>
      </c>
      <c r="M68" s="119"/>
      <c r="N68" s="119"/>
      <c r="O68" s="119"/>
    </row>
    <row r="69" spans="2:15" s="120" customFormat="1" x14ac:dyDescent="0.45">
      <c r="B69" s="134">
        <v>45916</v>
      </c>
      <c r="C69" s="135">
        <v>3</v>
      </c>
      <c r="D69" s="135">
        <v>2</v>
      </c>
      <c r="E69" s="135"/>
      <c r="F69" s="135"/>
      <c r="G69" s="135"/>
      <c r="H69" s="135"/>
      <c r="I69" s="135"/>
      <c r="J69" s="135"/>
      <c r="K69" s="137">
        <f t="shared" si="0"/>
        <v>5</v>
      </c>
      <c r="L69" s="138">
        <f t="shared" si="1"/>
        <v>104145</v>
      </c>
      <c r="M69" s="119"/>
    </row>
    <row r="70" spans="2:15" s="120" customFormat="1" x14ac:dyDescent="0.45">
      <c r="B70" s="134">
        <v>45917</v>
      </c>
      <c r="C70" s="135"/>
      <c r="D70" s="135"/>
      <c r="E70" s="135"/>
      <c r="F70" s="135"/>
      <c r="G70" s="135"/>
      <c r="H70" s="135"/>
      <c r="I70" s="135"/>
      <c r="J70" s="135"/>
      <c r="K70" s="137">
        <f t="shared" si="0"/>
        <v>0</v>
      </c>
      <c r="L70" s="138">
        <f t="shared" si="1"/>
        <v>0</v>
      </c>
      <c r="M70" s="119"/>
    </row>
    <row r="71" spans="2:15" s="120" customFormat="1" x14ac:dyDescent="0.45">
      <c r="B71" s="134">
        <v>45918</v>
      </c>
      <c r="C71" s="135"/>
      <c r="D71" s="135"/>
      <c r="E71" s="135"/>
      <c r="F71" s="135"/>
      <c r="G71" s="135"/>
      <c r="H71" s="135"/>
      <c r="I71" s="135"/>
      <c r="J71" s="135"/>
      <c r="K71" s="137">
        <f t="shared" si="0"/>
        <v>0</v>
      </c>
      <c r="L71" s="138">
        <f t="shared" si="1"/>
        <v>0</v>
      </c>
      <c r="M71" s="119"/>
    </row>
    <row r="72" spans="2:15" s="120" customFormat="1" x14ac:dyDescent="0.45">
      <c r="B72" s="134">
        <v>45919</v>
      </c>
      <c r="C72" s="135"/>
      <c r="D72" s="135"/>
      <c r="E72" s="135"/>
      <c r="F72" s="135"/>
      <c r="G72" s="135"/>
      <c r="H72" s="135"/>
      <c r="I72" s="135"/>
      <c r="J72" s="135"/>
      <c r="K72" s="137">
        <f t="shared" si="0"/>
        <v>0</v>
      </c>
      <c r="L72" s="138">
        <f t="shared" si="1"/>
        <v>0</v>
      </c>
      <c r="M72" s="119"/>
    </row>
    <row r="73" spans="2:15" s="120" customFormat="1" x14ac:dyDescent="0.45">
      <c r="B73" s="134">
        <v>45920</v>
      </c>
      <c r="C73" s="135"/>
      <c r="D73" s="135"/>
      <c r="E73" s="135"/>
      <c r="F73" s="135"/>
      <c r="G73" s="135"/>
      <c r="H73" s="135"/>
      <c r="I73" s="135"/>
      <c r="J73" s="135"/>
      <c r="K73" s="137">
        <f t="shared" si="0"/>
        <v>0</v>
      </c>
      <c r="L73" s="138">
        <f t="shared" si="1"/>
        <v>0</v>
      </c>
      <c r="M73" s="119"/>
    </row>
    <row r="74" spans="2:15" s="120" customFormat="1" x14ac:dyDescent="0.45">
      <c r="B74" s="134">
        <v>45921</v>
      </c>
      <c r="C74" s="135"/>
      <c r="D74" s="135"/>
      <c r="E74" s="135"/>
      <c r="F74" s="135"/>
      <c r="G74" s="135"/>
      <c r="H74" s="135"/>
      <c r="I74" s="135"/>
      <c r="J74" s="135"/>
      <c r="K74" s="137">
        <f t="shared" si="0"/>
        <v>0</v>
      </c>
      <c r="L74" s="138">
        <f t="shared" si="1"/>
        <v>0</v>
      </c>
      <c r="M74" s="119"/>
    </row>
    <row r="75" spans="2:15" s="120" customFormat="1" x14ac:dyDescent="0.45">
      <c r="B75" s="134">
        <v>45922</v>
      </c>
      <c r="C75" s="135"/>
      <c r="D75" s="135"/>
      <c r="E75" s="135"/>
      <c r="F75" s="135"/>
      <c r="G75" s="135"/>
      <c r="H75" s="135"/>
      <c r="I75" s="135"/>
      <c r="J75" s="135"/>
      <c r="K75" s="137">
        <f t="shared" si="0"/>
        <v>0</v>
      </c>
      <c r="L75" s="138">
        <f t="shared" si="1"/>
        <v>0</v>
      </c>
      <c r="M75" s="119"/>
    </row>
    <row r="76" spans="2:15" s="120" customFormat="1" x14ac:dyDescent="0.45">
      <c r="B76" s="134">
        <v>45923</v>
      </c>
      <c r="C76" s="135"/>
      <c r="D76" s="135"/>
      <c r="E76" s="135"/>
      <c r="F76" s="135"/>
      <c r="G76" s="135"/>
      <c r="H76" s="135"/>
      <c r="I76" s="135"/>
      <c r="J76" s="135"/>
      <c r="K76" s="137">
        <f t="shared" si="0"/>
        <v>0</v>
      </c>
      <c r="L76" s="138">
        <f t="shared" si="1"/>
        <v>0</v>
      </c>
      <c r="M76" s="119"/>
    </row>
    <row r="77" spans="2:15" s="120" customFormat="1" x14ac:dyDescent="0.45">
      <c r="B77" s="134">
        <v>45924</v>
      </c>
      <c r="C77" s="135"/>
      <c r="D77" s="135"/>
      <c r="E77" s="135"/>
      <c r="F77" s="135"/>
      <c r="G77" s="135"/>
      <c r="H77" s="135"/>
      <c r="I77" s="135"/>
      <c r="J77" s="135"/>
      <c r="K77" s="137">
        <f t="shared" si="0"/>
        <v>0</v>
      </c>
      <c r="L77" s="138">
        <f t="shared" si="1"/>
        <v>0</v>
      </c>
      <c r="M77" s="119"/>
    </row>
    <row r="78" spans="2:15" s="120" customFormat="1" x14ac:dyDescent="0.45">
      <c r="B78" s="134">
        <v>45925</v>
      </c>
      <c r="C78" s="135"/>
      <c r="D78" s="135"/>
      <c r="E78" s="135"/>
      <c r="F78" s="135"/>
      <c r="G78" s="135"/>
      <c r="H78" s="135"/>
      <c r="I78" s="135"/>
      <c r="J78" s="135"/>
      <c r="K78" s="137">
        <f t="shared" si="0"/>
        <v>0</v>
      </c>
      <c r="L78" s="138">
        <f t="shared" si="1"/>
        <v>0</v>
      </c>
      <c r="M78" s="119"/>
    </row>
    <row r="79" spans="2:15" s="120" customFormat="1" x14ac:dyDescent="0.45">
      <c r="B79" s="134">
        <v>45926</v>
      </c>
      <c r="C79" s="135"/>
      <c r="D79" s="135"/>
      <c r="E79" s="135"/>
      <c r="F79" s="135"/>
      <c r="G79" s="135"/>
      <c r="H79" s="135"/>
      <c r="I79" s="135"/>
      <c r="J79" s="135"/>
      <c r="K79" s="137">
        <f t="shared" si="0"/>
        <v>0</v>
      </c>
      <c r="L79" s="138">
        <f t="shared" si="1"/>
        <v>0</v>
      </c>
      <c r="M79" s="119"/>
    </row>
    <row r="80" spans="2:15" s="120" customFormat="1" x14ac:dyDescent="0.45">
      <c r="B80" s="134">
        <v>45927</v>
      </c>
      <c r="C80" s="135"/>
      <c r="D80" s="135"/>
      <c r="E80" s="135"/>
      <c r="F80" s="135"/>
      <c r="G80" s="135"/>
      <c r="H80" s="135"/>
      <c r="I80" s="135"/>
      <c r="J80" s="135"/>
      <c r="K80" s="137">
        <f t="shared" si="0"/>
        <v>0</v>
      </c>
      <c r="L80" s="138">
        <f t="shared" ref="L80:L82" si="2">K80*20829</f>
        <v>0</v>
      </c>
      <c r="M80" s="119"/>
    </row>
    <row r="81" spans="2:13" s="120" customFormat="1" x14ac:dyDescent="0.45">
      <c r="B81" s="134">
        <v>45928</v>
      </c>
      <c r="C81" s="135"/>
      <c r="D81" s="135"/>
      <c r="E81" s="135"/>
      <c r="F81" s="135"/>
      <c r="G81" s="135"/>
      <c r="H81" s="135"/>
      <c r="I81" s="135"/>
      <c r="J81" s="135"/>
      <c r="K81" s="137">
        <f t="shared" si="0"/>
        <v>0</v>
      </c>
      <c r="L81" s="138">
        <f t="shared" si="2"/>
        <v>0</v>
      </c>
      <c r="M81" s="119"/>
    </row>
    <row r="82" spans="2:13" s="120" customFormat="1" ht="21.75" thickBot="1" x14ac:dyDescent="0.5">
      <c r="B82" s="141">
        <v>45929</v>
      </c>
      <c r="C82" s="142"/>
      <c r="D82" s="142"/>
      <c r="E82" s="142"/>
      <c r="F82" s="142"/>
      <c r="G82" s="142"/>
      <c r="H82" s="142"/>
      <c r="I82" s="142"/>
      <c r="J82" s="142"/>
      <c r="K82" s="143">
        <f t="shared" si="0"/>
        <v>0</v>
      </c>
      <c r="L82" s="144">
        <f t="shared" si="2"/>
        <v>0</v>
      </c>
      <c r="M82" s="119"/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대시보드</vt:lpstr>
      <vt:lpstr>현황</vt:lpstr>
      <vt:lpstr>유지체크</vt:lpstr>
      <vt:lpstr>8月</vt:lpstr>
      <vt:lpstr>7月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2025-09-17T00:00:38Z</dcterms:modified>
</cp:coreProperties>
</file>