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Users\지윤환\Desktop\develop_web\ToolBox_Enterprise\"/>
    </mc:Choice>
  </mc:AlternateContent>
  <xr:revisionPtr revIDLastSave="0" documentId="13_ncr:1_{898448A2-025C-4DF0-A3CB-7B6518953CA0}" xr6:coauthVersionLast="47" xr6:coauthVersionMax="47" xr10:uidLastSave="{00000000-0000-0000-0000-000000000000}"/>
  <bookViews>
    <workbookView xWindow="28680" yWindow="-120" windowWidth="29040" windowHeight="15720" firstSheet="1" activeTab="1" xr2:uid="{00000000-000D-0000-FFFF-FFFF00000000}"/>
  </bookViews>
  <sheets>
    <sheet name="현황대시보드" sheetId="10" r:id="rId1"/>
    <sheet name="관리항목" sheetId="6" r:id="rId2"/>
    <sheet name="기술스텍 및 활용정리표" sheetId="13" r:id="rId3"/>
    <sheet name="7月" sheetId="3" r:id="rId4"/>
    <sheet name="8月" sheetId="7" r:id="rId5"/>
    <sheet name="9月" sheetId="9" r:id="rId6"/>
    <sheet name="10月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0" l="1"/>
  <c r="E12" i="10"/>
  <c r="E13" i="10" s="1"/>
  <c r="F13" i="10"/>
  <c r="F12" i="10"/>
  <c r="N52" i="12"/>
  <c r="N51" i="12"/>
  <c r="M52" i="12"/>
  <c r="M53" i="12"/>
  <c r="M54" i="12"/>
  <c r="M55" i="12"/>
  <c r="M56" i="12"/>
  <c r="M57" i="12"/>
  <c r="M58" i="12"/>
  <c r="M59" i="12"/>
  <c r="N59" i="12" s="1"/>
  <c r="M60" i="12"/>
  <c r="N60" i="12" s="1"/>
  <c r="M61" i="12"/>
  <c r="N61" i="12" s="1"/>
  <c r="M62" i="12"/>
  <c r="N62" i="12" s="1"/>
  <c r="M63" i="12"/>
  <c r="N63" i="12" s="1"/>
  <c r="M64" i="12"/>
  <c r="M65" i="12"/>
  <c r="N65" i="12" s="1"/>
  <c r="M66" i="12"/>
  <c r="N66" i="12" s="1"/>
  <c r="M67" i="12"/>
  <c r="N67" i="12" s="1"/>
  <c r="M68" i="12"/>
  <c r="N68" i="12" s="1"/>
  <c r="M69" i="12"/>
  <c r="M70" i="12"/>
  <c r="M71" i="12"/>
  <c r="N71" i="12" s="1"/>
  <c r="M72" i="12"/>
  <c r="N72" i="12" s="1"/>
  <c r="M73" i="12"/>
  <c r="N73" i="12" s="1"/>
  <c r="M74" i="12"/>
  <c r="N74" i="12" s="1"/>
  <c r="M75" i="12"/>
  <c r="N75" i="12" s="1"/>
  <c r="M76" i="12"/>
  <c r="M77" i="12"/>
  <c r="M78" i="12"/>
  <c r="M79" i="12"/>
  <c r="M80" i="12"/>
  <c r="M81" i="12"/>
  <c r="M51" i="12"/>
  <c r="N81" i="12"/>
  <c r="N80" i="12"/>
  <c r="N79" i="12"/>
  <c r="N78" i="12"/>
  <c r="N77" i="12"/>
  <c r="N76" i="12"/>
  <c r="N70" i="12"/>
  <c r="N69" i="12"/>
  <c r="N64" i="12"/>
  <c r="N58" i="12"/>
  <c r="N57" i="12"/>
  <c r="N56" i="12"/>
  <c r="N55" i="12"/>
  <c r="N54" i="12"/>
  <c r="N53" i="12"/>
  <c r="L78" i="9"/>
  <c r="M78" i="9" s="1"/>
  <c r="L61" i="9"/>
  <c r="M61" i="9" s="1"/>
  <c r="L55" i="9"/>
  <c r="L49" i="7"/>
  <c r="M49" i="3"/>
  <c r="L81" i="9"/>
  <c r="M81" i="9" s="1"/>
  <c r="L82" i="9"/>
  <c r="M82" i="9" s="1"/>
  <c r="L80" i="9"/>
  <c r="M80" i="9" s="1"/>
  <c r="L79" i="9"/>
  <c r="M79" i="9" s="1"/>
  <c r="L77" i="9"/>
  <c r="M77" i="9" s="1"/>
  <c r="L76" i="9"/>
  <c r="M76" i="9" s="1"/>
  <c r="L75" i="9"/>
  <c r="M75" i="9" s="1"/>
  <c r="L74" i="9"/>
  <c r="M74" i="9" s="1"/>
  <c r="L73" i="9"/>
  <c r="M73" i="9" s="1"/>
  <c r="L72" i="9"/>
  <c r="M72" i="9" s="1"/>
  <c r="L71" i="9"/>
  <c r="M71" i="9" s="1"/>
  <c r="L70" i="9"/>
  <c r="M70" i="9" s="1"/>
  <c r="L69" i="9"/>
  <c r="M69" i="9" s="1"/>
  <c r="L68" i="9"/>
  <c r="M68" i="9" s="1"/>
  <c r="L67" i="9"/>
  <c r="M67" i="9" s="1"/>
  <c r="L66" i="9"/>
  <c r="M66" i="9" s="1"/>
  <c r="L65" i="9"/>
  <c r="M65" i="9" s="1"/>
  <c r="L64" i="9"/>
  <c r="M64" i="9" s="1"/>
  <c r="L63" i="9"/>
  <c r="M63" i="9" s="1"/>
  <c r="L62" i="9"/>
  <c r="M62" i="9" s="1"/>
  <c r="L60" i="9"/>
  <c r="M60" i="9" s="1"/>
  <c r="L59" i="9"/>
  <c r="M59" i="9" s="1"/>
  <c r="L58" i="9"/>
  <c r="M58" i="9" s="1"/>
  <c r="L57" i="9"/>
  <c r="M57" i="9" s="1"/>
  <c r="L56" i="9"/>
  <c r="M56" i="9" s="1"/>
  <c r="M55" i="9"/>
  <c r="L54" i="9"/>
  <c r="M54" i="9" s="1"/>
  <c r="L53" i="9"/>
  <c r="M53" i="9" s="1"/>
  <c r="L52" i="9"/>
  <c r="M52" i="9" s="1"/>
  <c r="L51" i="9"/>
  <c r="M51" i="9" s="1"/>
  <c r="L79" i="7"/>
  <c r="M79" i="7" s="1"/>
  <c r="L78" i="7"/>
  <c r="M78" i="7" s="1"/>
  <c r="L77" i="7"/>
  <c r="M77" i="7" s="1"/>
  <c r="L76" i="7"/>
  <c r="M76" i="7" s="1"/>
  <c r="L75" i="7"/>
  <c r="M75" i="7" s="1"/>
  <c r="L74" i="7"/>
  <c r="M74" i="7" s="1"/>
  <c r="L73" i="7"/>
  <c r="M73" i="7" s="1"/>
  <c r="L72" i="7"/>
  <c r="M72" i="7" s="1"/>
  <c r="L71" i="7"/>
  <c r="M71" i="7" s="1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M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M55" i="7" s="1"/>
  <c r="L54" i="7"/>
  <c r="M54" i="7" s="1"/>
  <c r="L53" i="7"/>
  <c r="M53" i="7" s="1"/>
  <c r="L52" i="7"/>
  <c r="L51" i="7"/>
  <c r="M51" i="7" s="1"/>
  <c r="N49" i="3"/>
  <c r="M51" i="3"/>
  <c r="N51" i="3" s="1"/>
  <c r="N60" i="3"/>
  <c r="M81" i="3"/>
  <c r="N81" i="3" s="1"/>
  <c r="M53" i="3"/>
  <c r="N53" i="3" s="1"/>
  <c r="M52" i="3"/>
  <c r="N52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67" i="3"/>
  <c r="N67" i="3" s="1"/>
  <c r="N49" i="12" l="1"/>
  <c r="M49" i="12"/>
  <c r="M49" i="9"/>
  <c r="L49" i="9"/>
  <c r="M52" i="7"/>
  <c r="M49" i="7" s="1"/>
</calcChain>
</file>

<file path=xl/sharedStrings.xml><?xml version="1.0" encoding="utf-8"?>
<sst xmlns="http://schemas.openxmlformats.org/spreadsheetml/2006/main" count="339" uniqueCount="166">
  <si>
    <t>ROI</t>
    <phoneticPr fontId="1" type="noConversion"/>
  </si>
  <si>
    <t>이슈 브리핑(크롤링)</t>
  </si>
  <si>
    <t>압타밀_대시보드변환</t>
  </si>
  <si>
    <t>압타밀_산후조리원_변환</t>
  </si>
  <si>
    <t>압타밀_직전주문수집</t>
  </si>
  <si>
    <t>압타밀_캔EA_환산기</t>
  </si>
  <si>
    <t>N사_블로그_순위체크</t>
  </si>
  <si>
    <t>N사_스마트블록_순위체크</t>
  </si>
  <si>
    <t>기초엑셀병합</t>
  </si>
  <si>
    <t>라이브_호응용_메크로</t>
  </si>
  <si>
    <t>수수료_순이익계산</t>
  </si>
  <si>
    <t>공수 절감시간</t>
    <phoneticPr fontId="1" type="noConversion"/>
  </si>
  <si>
    <t>누적 공수 절감시간</t>
    <phoneticPr fontId="1" type="noConversion"/>
  </si>
  <si>
    <t>누적 ROI</t>
    <phoneticPr fontId="1" type="noConversion"/>
  </si>
  <si>
    <t>항목</t>
  </si>
  <si>
    <t>공수시간(보수적)</t>
  </si>
  <si>
    <t>당월 ROI</t>
    <phoneticPr fontId="1" type="noConversion"/>
  </si>
  <si>
    <t>url</t>
    <phoneticPr fontId="1" type="noConversion"/>
  </si>
  <si>
    <t>실시간뉴스수집</t>
    <phoneticPr fontId="1" type="noConversion"/>
  </si>
  <si>
    <t>드리미issue발생</t>
    <phoneticPr fontId="1" type="noConversion"/>
  </si>
  <si>
    <t>구분</t>
    <phoneticPr fontId="1" type="noConversion"/>
  </si>
  <si>
    <t>설명</t>
    <phoneticPr fontId="1" type="noConversion"/>
  </si>
  <si>
    <t>Desktop(Window) application 유지보수 관리</t>
    <phoneticPr fontId="1" type="noConversion"/>
  </si>
  <si>
    <t>Desktop(Window) application &gt; Windows 업데이트 및 보안 정책 변경 시 전종 프로그램의 안정성 유지 및 긴급 패치 대응 프로세스 운영. 버전별 변경 이력 관리 및 사용자 환경 이슈 트래킹</t>
    <phoneticPr fontId="1" type="noConversion"/>
  </si>
  <si>
    <t>Web Service 운영 관리</t>
    <phoneticPr fontId="1" type="noConversion"/>
  </si>
  <si>
    <t>서버 장애 예방을 위한 다회차 사전 점검 및 비상 대응 매뉴얼 수립. Backend 연동 구조 내 API 서버 간 통신 상태 데일리 모니터링 및 트래픽 이상 탐지, 외부 호출 실패율 관리</t>
    <phoneticPr fontId="1" type="noConversion"/>
  </si>
  <si>
    <t>시스템 통합 점검 및 기술지원</t>
    <phoneticPr fontId="1" type="noConversion"/>
  </si>
  <si>
    <t>각 운영 시스템별 기능/접속/연동 이슈 통합 관리. 부서간 연동 기술 지원 및 VOC 기반 개선 요청 기술적 검토 대응</t>
    <phoneticPr fontId="1" type="noConversion"/>
  </si>
  <si>
    <t>운영환경 테스트 및 배포 프로세스 관리</t>
    <phoneticPr fontId="1" type="noConversion"/>
  </si>
  <si>
    <t>테스트 환경 상시 유지 및 신규 기능 배포 전 사전체크리스트 기반 QA 수행. 프로그램 무중단 배포를 위한 시간대 조율 및 사용자별 테스트 피드백 수렴</t>
    <phoneticPr fontId="1" type="noConversion"/>
  </si>
  <si>
    <t>정책/프로그램 변경사항 커뮤니케이션</t>
    <phoneticPr fontId="1" type="noConversion"/>
  </si>
  <si>
    <t>정책/보안 변경 사항에 따른 프로그램 영향도 분석 및 사용자 커뮤니케이션 콘텐츠 제작. 직관적 공지 및 매뉴얼 제공</t>
    <phoneticPr fontId="1" type="noConversion"/>
  </si>
  <si>
    <t>비정형 이슈에 대한 실시간 대응력 강화</t>
    <phoneticPr fontId="1" type="noConversion"/>
  </si>
  <si>
    <t>예상치 못한 환경 변경 및 외부 변동(예: API 제한, 업데이트 오류)에 대한 실시간 탐지 및 우회방안 제시</t>
    <phoneticPr fontId="1" type="noConversion"/>
  </si>
  <si>
    <t>기술 문서 및 이슈 이력 관리</t>
    <phoneticPr fontId="1" type="noConversion"/>
  </si>
  <si>
    <t>반복 이슈 방지를 위한 기술 대응 문서화 및 내부 위키 관리. 이슈 발생 ~ 해결까지의 로그 관리로 담당자별 대응 이력 명확화</t>
    <phoneticPr fontId="1" type="noConversion"/>
  </si>
  <si>
    <t>사용자 관점 운영 최적화 전략 수립</t>
    <phoneticPr fontId="1" type="noConversion"/>
  </si>
  <si>
    <t>사용자 접점에서의 불편사항 정리 및 프로세스별 UX 개선 제안. 기술과 운영을 연결하는 중간 브릿지 역할 수행</t>
    <phoneticPr fontId="1" type="noConversion"/>
  </si>
  <si>
    <t>구분</t>
  </si>
  <si>
    <t>프로그램명</t>
  </si>
  <si>
    <t>✅ 유지</t>
  </si>
  <si>
    <t>이슈 브리핑(크롤링)</t>
    <phoneticPr fontId="1" type="noConversion"/>
  </si>
  <si>
    <t xml:space="preserve">데일리 뉴스 수집 후 아이베 전체 관리자에게 공유 </t>
    <phoneticPr fontId="1" type="noConversion"/>
  </si>
  <si>
    <t>실시간 이슈감지 (크롤링)</t>
    <phoneticPr fontId="1" type="noConversion"/>
  </si>
  <si>
    <t>전사적 이슈발생시 24시간 뉴스기사 감시 프로그램</t>
    <phoneticPr fontId="1" type="noConversion"/>
  </si>
  <si>
    <t xml:space="preserve">압타밀 제품의 캔 단위를 EA 단위로 변환하는 도구 </t>
    <phoneticPr fontId="1" type="noConversion"/>
  </si>
  <si>
    <t>압타밀 세일즈의 직전주문을 수집하는 도구</t>
    <phoneticPr fontId="1" type="noConversion"/>
  </si>
  <si>
    <t>압타밀 판매 데이터를 대시보드용으로 변환하는 도구</t>
    <phoneticPr fontId="1" type="noConversion"/>
  </si>
  <si>
    <t>산후조리원 데이터를 표준 형식으로 변환하는 도구</t>
    <phoneticPr fontId="1" type="noConversion"/>
  </si>
  <si>
    <t>사이트명</t>
    <phoneticPr fontId="1" type="noConversion"/>
  </si>
  <si>
    <t>EIBE 전산 (동수)기술개발 접수</t>
    <phoneticPr fontId="1" type="noConversion"/>
  </si>
  <si>
    <t>동수 기술개발 요청 접수 사이트</t>
    <phoneticPr fontId="1" type="noConversion"/>
  </si>
  <si>
    <t>산후조리원주문수집페이지</t>
    <phoneticPr fontId="1" type="noConversion"/>
  </si>
  <si>
    <t>월 자동배정 금액 지급 자동화 주문 web 페이지</t>
    <phoneticPr fontId="1" type="noConversion"/>
  </si>
  <si>
    <t>🛠️개발,보수중</t>
  </si>
  <si>
    <t xml:space="preserve">EIBE 워크 스페이스 </t>
    <phoneticPr fontId="1" type="noConversion"/>
  </si>
  <si>
    <t xml:space="preserve">벤쳐기업심사 대응용 </t>
    <phoneticPr fontId="1" type="noConversion"/>
  </si>
  <si>
    <t>백업 위치</t>
    <phoneticPr fontId="1" type="noConversion"/>
  </si>
  <si>
    <t>여러 엑셀 파일을 하나로 병합하는 기본 도구</t>
  </si>
  <si>
    <t>라이브 방송에서 호응을 위한 자동화 메크로</t>
    <phoneticPr fontId="1" type="noConversion"/>
  </si>
  <si>
    <t>네이버 블로그의 검색 엔진 순위를 체크하는 도구</t>
  </si>
  <si>
    <t>판매 수수료와 순이익을 자동으로 계산하는 도구</t>
    <phoneticPr fontId="1" type="noConversion"/>
  </si>
  <si>
    <t>개발요청서</t>
    <phoneticPr fontId="1" type="noConversion"/>
  </si>
  <si>
    <t>개발요청에 대한 초기 프로젝트 정보 수집</t>
    <phoneticPr fontId="1" type="noConversion"/>
  </si>
  <si>
    <t xml:space="preserve">Toolbox 도구 모음 </t>
    <phoneticPr fontId="1" type="noConversion"/>
  </si>
  <si>
    <t>데스크톱 애플리케이션 다운로드 사이트</t>
    <phoneticPr fontId="1" type="noConversion"/>
  </si>
  <si>
    <t>회의실 예약 시스템</t>
    <phoneticPr fontId="1" type="noConversion"/>
  </si>
  <si>
    <t>회의실예약 및 실시간 예약 현황 체크가능 (사용중,예약등)</t>
    <phoneticPr fontId="1" type="noConversion"/>
  </si>
  <si>
    <t>Dreame 상담포털(2~3인 커버)</t>
    <phoneticPr fontId="1" type="noConversion"/>
  </si>
  <si>
    <t xml:space="preserve">AI 제품설명 및 고객안내 인공지능 및 교육자료 정리 사이트 </t>
    <phoneticPr fontId="1" type="noConversion"/>
  </si>
  <si>
    <t>사내매거진 main</t>
    <phoneticPr fontId="1" type="noConversion"/>
  </si>
  <si>
    <t>사내매거진 사이트</t>
    <phoneticPr fontId="1" type="noConversion"/>
  </si>
  <si>
    <t>오늘의 이슈</t>
    <phoneticPr fontId="1" type="noConversion"/>
  </si>
  <si>
    <t>bbc,연합뉴스 등 헤드라인만 수집 하는 사이트</t>
    <phoneticPr fontId="1" type="noConversion"/>
  </si>
  <si>
    <t>전사공용캘린더</t>
    <phoneticPr fontId="1" type="noConversion"/>
  </si>
  <si>
    <t xml:space="preserve">일정 등록시 네이트온 팀룸 자동 안내 사이트 </t>
    <phoneticPr fontId="1" type="noConversion"/>
  </si>
  <si>
    <t>피드백박스</t>
    <phoneticPr fontId="1" type="noConversion"/>
  </si>
  <si>
    <t xml:space="preserve">직원 피드백 수집 , 수립 사이트 </t>
    <phoneticPr fontId="1" type="noConversion"/>
  </si>
  <si>
    <t>테트리스</t>
    <phoneticPr fontId="1" type="noConversion"/>
  </si>
  <si>
    <t xml:space="preserve">이벤트성 테트리스 게임 사이트 </t>
    <phoneticPr fontId="1" type="noConversion"/>
  </si>
  <si>
    <t>팀프로필</t>
    <phoneticPr fontId="1" type="noConversion"/>
  </si>
  <si>
    <t>팀설명 및 팀원 얼굴 노출 사이트</t>
    <phoneticPr fontId="1" type="noConversion"/>
  </si>
  <si>
    <t>분유혜택 업로드 사이트</t>
    <phoneticPr fontId="1" type="noConversion"/>
  </si>
  <si>
    <t>(관리자전용) 영업성 주문 접수 사이트</t>
    <phoneticPr fontId="1" type="noConversion"/>
  </si>
  <si>
    <t>조직도 자리배치도 시뮬레이션</t>
    <phoneticPr fontId="1" type="noConversion"/>
  </si>
  <si>
    <t>조직도 및 자리배치도 시뮬레이션 사이트</t>
    <phoneticPr fontId="1" type="noConversion"/>
  </si>
  <si>
    <t>🌐프로그램대기</t>
    <phoneticPr fontId="1" type="noConversion"/>
  </si>
  <si>
    <t>🌐서버대기</t>
  </si>
  <si>
    <t>⚠️검토</t>
    <phoneticPr fontId="1" type="noConversion"/>
  </si>
  <si>
    <t>https://care-order.netlify.app/</t>
    <phoneticPr fontId="1" type="noConversion"/>
  </si>
  <si>
    <t>https://eibe-technical-request.netlify.app/</t>
    <phoneticPr fontId="1" type="noConversion"/>
  </si>
  <si>
    <t>네이버에서 스마트블록 정보를 수집하는 도구</t>
  </si>
  <si>
    <t>app,web 소스코드명</t>
    <phoneticPr fontId="1" type="noConversion"/>
  </si>
  <si>
    <t>일자/항목</t>
    <phoneticPr fontId="1" type="noConversion"/>
  </si>
  <si>
    <r>
      <rPr>
        <sz val="12"/>
        <color theme="1"/>
        <rFont val="Segoe UI Emoji"/>
        <family val="2"/>
      </rPr>
      <t>✅</t>
    </r>
    <r>
      <rPr>
        <sz val="12"/>
        <color theme="1"/>
        <rFont val="Noto Sans KR"/>
        <family val="3"/>
        <charset val="129"/>
      </rPr>
      <t xml:space="preserve"> 유지</t>
    </r>
    <phoneticPr fontId="1" type="noConversion"/>
  </si>
  <si>
    <r>
      <rPr>
        <sz val="12"/>
        <color theme="1"/>
        <rFont val="Segoe UI Emoji"/>
        <family val="2"/>
      </rPr>
      <t>❌</t>
    </r>
    <r>
      <rPr>
        <sz val="12"/>
        <color theme="1"/>
        <rFont val="Noto Sans KR"/>
        <family val="3"/>
        <charset val="129"/>
      </rPr>
      <t xml:space="preserve"> 운영종료</t>
    </r>
    <phoneticPr fontId="1" type="noConversion"/>
  </si>
  <si>
    <t xml:space="preserve">분석개요 </t>
    <phoneticPr fontId="1" type="noConversion"/>
  </si>
  <si>
    <t>분석기간2025.07~2025.09</t>
    <phoneticPr fontId="1" type="noConversion"/>
  </si>
  <si>
    <t>측정지표</t>
    <phoneticPr fontId="1" type="noConversion"/>
  </si>
  <si>
    <t>보수적 공수 절감시간 / ROI 아이베 평균 연봉기준 시급 환산 (₩20,829/h)</t>
    <phoneticPr fontId="1" type="noConversion"/>
  </si>
  <si>
    <t>전략기획실 자동화 프로그램 ROI 및 공수 절감 현황</t>
    <phoneticPr fontId="1" type="noConversion"/>
  </si>
  <si>
    <t xml:space="preserve">당월 공수 절감시간 </t>
    <phoneticPr fontId="1" type="noConversion"/>
  </si>
  <si>
    <t>bitly_crm 소비자유입 전체 클릭수를 추출하는 도구</t>
    <phoneticPr fontId="1" type="noConversion"/>
  </si>
  <si>
    <t>사용부서</t>
    <phoneticPr fontId="1" type="noConversion"/>
  </si>
  <si>
    <t>전략기획</t>
  </si>
  <si>
    <t>전략기획</t>
    <phoneticPr fontId="1" type="noConversion"/>
  </si>
  <si>
    <t>마케팅</t>
  </si>
  <si>
    <t>마케팅</t>
    <phoneticPr fontId="1" type="noConversion"/>
  </si>
  <si>
    <t>세일즈</t>
  </si>
  <si>
    <t>세일즈</t>
    <phoneticPr fontId="1" type="noConversion"/>
  </si>
  <si>
    <t>scm</t>
    <phoneticPr fontId="1" type="noConversion"/>
  </si>
  <si>
    <t>EIBE</t>
  </si>
  <si>
    <t>EIBE</t>
    <phoneticPr fontId="1" type="noConversion"/>
  </si>
  <si>
    <r>
      <rPr>
        <b/>
        <sz val="20"/>
        <color rgb="FF00B050"/>
        <rFont val="Noto Sans KR"/>
        <family val="3"/>
        <charset val="129"/>
      </rPr>
      <t xml:space="preserve">● </t>
    </r>
    <r>
      <rPr>
        <b/>
        <sz val="20"/>
        <color theme="1"/>
        <rFont val="Noto Sans KR"/>
        <family val="3"/>
        <charset val="129"/>
      </rPr>
      <t xml:space="preserve">	Desktop application</t>
    </r>
    <phoneticPr fontId="1" type="noConversion"/>
  </si>
  <si>
    <r>
      <rPr>
        <b/>
        <sz val="20"/>
        <color rgb="FF00B0F0"/>
        <rFont val="Noto Sans KR"/>
        <family val="3"/>
        <charset val="129"/>
      </rPr>
      <t>#</t>
    </r>
    <r>
      <rPr>
        <b/>
        <sz val="20"/>
        <color theme="1"/>
        <rFont val="Noto Sans KR"/>
        <family val="3"/>
        <charset val="129"/>
      </rPr>
      <t xml:space="preserve"> 관리항목</t>
    </r>
    <phoneticPr fontId="1" type="noConversion"/>
  </si>
  <si>
    <t>\\192.168.10.200\Guest\ToolBox프로그램</t>
    <phoneticPr fontId="1" type="noConversion"/>
  </si>
  <si>
    <t>실행위치</t>
    <phoneticPr fontId="1" type="noConversion"/>
  </si>
  <si>
    <t>Bitly_클릭수_분석_도구</t>
  </si>
  <si>
    <t>Bitly_클릭수_분석_도구</t>
    <phoneticPr fontId="1" type="noConversion"/>
  </si>
  <si>
    <t>ROI 및 공수 절감 현황 상세</t>
    <phoneticPr fontId="1" type="noConversion"/>
  </si>
  <si>
    <t xml:space="preserve">월 평균 절감액 </t>
    <phoneticPr fontId="1" type="noConversion"/>
  </si>
  <si>
    <t>\\192.168.10.200\mofs\업무파일\프로그램\2025_backup</t>
    <phoneticPr fontId="1" type="noConversion"/>
  </si>
  <si>
    <r>
      <rPr>
        <b/>
        <sz val="20"/>
        <color rgb="FFFF0000"/>
        <rFont val="Noto Sans KR"/>
        <family val="3"/>
        <charset val="129"/>
      </rPr>
      <t xml:space="preserve">● </t>
    </r>
    <r>
      <rPr>
        <b/>
        <sz val="20"/>
        <rFont val="Noto Sans KR"/>
        <family val="3"/>
        <charset val="129"/>
      </rPr>
      <t xml:space="preserve">서비스 종료 및 back_up 소스코드 보관위치 </t>
    </r>
    <phoneticPr fontId="1" type="noConversion"/>
  </si>
  <si>
    <t>DTC 여정 리포트</t>
    <phoneticPr fontId="1" type="noConversion"/>
  </si>
  <si>
    <r>
      <rPr>
        <b/>
        <sz val="20"/>
        <color rgb="FF00B050"/>
        <rFont val="Noto Sans KR"/>
        <family val="3"/>
        <charset val="129"/>
      </rPr>
      <t xml:space="preserve">● </t>
    </r>
    <r>
      <rPr>
        <b/>
        <sz val="20"/>
        <color theme="1"/>
        <rFont val="Noto Sans KR"/>
        <family val="3"/>
        <charset val="129"/>
      </rPr>
      <t xml:space="preserve">	Web service (Web APP)</t>
    </r>
    <phoneticPr fontId="1" type="noConversion"/>
  </si>
  <si>
    <t>DTC 여정 리포트</t>
  </si>
  <si>
    <t>출준팩 여정 추적</t>
    <phoneticPr fontId="1" type="noConversion"/>
  </si>
  <si>
    <t>출산준비팩(내수) 구매 이후 N번째 구매 여정 추적 도구</t>
    <phoneticPr fontId="1" type="noConversion"/>
  </si>
  <si>
    <t>LOCAL</t>
    <phoneticPr fontId="1" type="noConversion"/>
  </si>
  <si>
    <t>창립기념일 프리젠테이션</t>
    <phoneticPr fontId="1" type="noConversion"/>
  </si>
  <si>
    <t>전략기획실 프리젠테이션 초안</t>
    <phoneticPr fontId="1" type="noConversion"/>
  </si>
  <si>
    <t>이슈 브리핑(크롤링)_server</t>
    <phoneticPr fontId="1" type="noConversion"/>
  </si>
  <si>
    <t>부재시 SERVER에 등록된 코드 자동 실행</t>
    <phoneticPr fontId="1" type="noConversion"/>
  </si>
  <si>
    <t>SERVER</t>
    <phoneticPr fontId="1" type="noConversion"/>
  </si>
  <si>
    <t>기술 스택/조합</t>
  </si>
  <si>
    <t>설명</t>
  </si>
  <si>
    <t>실전 활용 예시</t>
  </si>
  <si>
    <t>전략적 가치 요약</t>
  </si>
  <si>
    <t>AppScript + Google Sheets</t>
  </si>
  <si>
    <t>내부 툴, 자동화된 보고서, 부서 간 협업툴 MVP</t>
  </si>
  <si>
    <t>✅ 비즈니스 유효성 검증✅ 조직 내 연동 최적화</t>
  </si>
  <si>
    <t>Firebase (Auth + DB + Functions)</t>
  </si>
  <si>
    <t>실시간 공유툴, 인증 기반 시스템, 웹앱 백엔드</t>
  </si>
  <si>
    <t>✅ 유지보수 최소✅ 스케일 유연✅ 구조적 사고</t>
  </si>
  <si>
    <t>PythonAnywhere</t>
  </si>
  <si>
    <t>스케줄링, 크롤러, 알림 봇, 반복 자동화 처리</t>
  </si>
  <si>
    <t>✅ 자동화·백엔드 경계 유연✅ 효율적 자원 사용</t>
  </si>
  <si>
    <t>HTML / CSS / JS / React / Tailwind</t>
  </si>
  <si>
    <t>반응형 웹, 컴포넌트 기반 대시보드, 마이크로앱</t>
  </si>
  <si>
    <t>✅ 디자인+로직 조율✅ 생산성 툴 최적화 가능</t>
  </si>
  <si>
    <t>Python (Desktop 포함)</t>
  </si>
  <si>
    <t>내부 보고용 툴, 자동화 GUI앱, Excel 분석/연동 툴</t>
  </si>
  <si>
    <t>✅ B2B SaaS, 백오피스 툴✅ 단독 운영 구조 설계 가능</t>
  </si>
  <si>
    <t>슬랙 알림, 메일 자동화, 타 시스템과 통신</t>
  </si>
  <si>
    <t>✅ 전체 흐름 설계자✅ 실시간 연결 구조 이해</t>
  </si>
  <si>
    <t>전체 기획-개발-배포 사이클 운영</t>
  </si>
  <si>
    <t>MVP 기획, 프로토타입 제작, 실제 배포까지 전담 가능</t>
  </si>
  <si>
    <t>✅ 1인 제품 설계자✅ 전략적 실행력</t>
  </si>
  <si>
    <t>빠른 개발, 즉시 반응 확인 가능</t>
    <phoneticPr fontId="1" type="noConversion"/>
  </si>
  <si>
    <t>서버리스 백엔드 전반 구성 가능</t>
    <phoneticPr fontId="1" type="noConversion"/>
  </si>
  <si>
    <t>저비용 서버 운영, 24시간 실행 가능</t>
    <phoneticPr fontId="1" type="noConversion"/>
  </si>
  <si>
    <t>UI/UX 제작부터 로직 처리까지 전반 커버</t>
    <phoneticPr fontId="1" type="noConversion"/>
  </si>
  <si>
    <t>GUI + 자동화 + 분석 등 데스크탑 중심 기능 확장</t>
    <phoneticPr fontId="1" type="noConversion"/>
  </si>
  <si>
    <t>외부 서비스와의 연결 및 자동화 흐름 설계</t>
    <phoneticPr fontId="1" type="noConversion"/>
  </si>
  <si>
    <t>아이디어부터 제품화까지 단독 수행 가능</t>
    <phoneticPr fontId="1" type="noConversion"/>
  </si>
  <si>
    <t>웹훅 &amp; API 연동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</si>
</sst>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₩&quot;#,##0;[Red]\-&quot;₩&quot;#,##0"/>
    <numFmt numFmtId="42" formatCode="_-&quot;₩&quot;* #,##0_-;\-&quot;₩&quot;* #,##0_-;_-&quot;₩&quot;* &quot;-&quot;_-;_-@_-"/>
    <numFmt numFmtId="176" formatCode="&quot;₩&quot;#,##0;[Red]&quot;₩&quot;#,##0"/>
    <numFmt numFmtId="177" formatCode="yyyy/mm/dd;@"/>
    <numFmt numFmtId="178" formatCode="0;[Red]0"/>
    <numFmt numFmtId="179" formatCode="yyyy&quot;년&quot;\ m&quot;월&quot;;@"/>
  </numFmts>
  <fonts count="2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Noto Sans KR"/>
      <family val="3"/>
      <charset val="129"/>
    </font>
    <font>
      <b/>
      <sz val="20"/>
      <color theme="1"/>
      <name val="Noto Sans KR"/>
      <family val="3"/>
      <charset val="129"/>
    </font>
    <font>
      <b/>
      <sz val="12"/>
      <color theme="0"/>
      <name val="Noto Sans KR"/>
      <family val="3"/>
      <charset val="129"/>
    </font>
    <font>
      <sz val="12"/>
      <name val="Noto Sans KR"/>
      <family val="3"/>
      <charset val="129"/>
    </font>
    <font>
      <sz val="12"/>
      <color theme="1"/>
      <name val="Noto Sans KR"/>
      <family val="3"/>
      <charset val="129"/>
    </font>
    <font>
      <u/>
      <sz val="11"/>
      <color theme="10"/>
      <name val="Noto Sans KR"/>
      <family val="3"/>
      <charset val="129"/>
    </font>
    <font>
      <sz val="11"/>
      <name val="Noto Sans KR"/>
      <family val="3"/>
      <charset val="129"/>
    </font>
    <font>
      <b/>
      <sz val="20"/>
      <name val="Noto Sans KR"/>
      <family val="3"/>
      <charset val="129"/>
    </font>
    <font>
      <sz val="12"/>
      <color theme="1"/>
      <name val="Segoe UI Emoji"/>
      <family val="2"/>
    </font>
    <font>
      <sz val="12"/>
      <color theme="1"/>
      <name val="Noto Sans KR"/>
      <family val="2"/>
      <charset val="129"/>
    </font>
    <font>
      <b/>
      <sz val="11"/>
      <color theme="1"/>
      <name val="Noto Sans KR"/>
      <family val="3"/>
      <charset val="129"/>
    </font>
    <font>
      <sz val="12"/>
      <color theme="5"/>
      <name val="Noto Sans KR"/>
      <family val="3"/>
      <charset val="129"/>
    </font>
    <font>
      <b/>
      <sz val="20"/>
      <color rgb="FFFF0000"/>
      <name val="Noto Sans KR"/>
      <family val="3"/>
      <charset val="129"/>
    </font>
    <font>
      <b/>
      <sz val="20"/>
      <color rgb="FF00B050"/>
      <name val="Noto Sans KR"/>
      <family val="3"/>
      <charset val="129"/>
    </font>
    <font>
      <b/>
      <sz val="20"/>
      <color rgb="FF00B0F0"/>
      <name val="Noto Sans KR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7">
    <xf numFmtId="0" fontId="0" fillId="0" borderId="0" xfId="0"/>
    <xf numFmtId="0" fontId="3" fillId="0" borderId="0" xfId="0" applyFont="1"/>
    <xf numFmtId="179" fontId="3" fillId="0" borderId="0" xfId="0" applyNumberFormat="1" applyFont="1"/>
    <xf numFmtId="42" fontId="3" fillId="0" borderId="0" xfId="0" applyNumberFormat="1" applyFont="1"/>
    <xf numFmtId="17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2" fontId="3" fillId="0" borderId="0" xfId="0" applyNumberFormat="1" applyFont="1" applyAlignment="1">
      <alignment horizontal="left"/>
    </xf>
    <xf numFmtId="179" fontId="3" fillId="0" borderId="11" xfId="0" applyNumberFormat="1" applyFont="1" applyBorder="1" applyAlignment="1">
      <alignment horizontal="left"/>
    </xf>
    <xf numFmtId="179" fontId="3" fillId="0" borderId="13" xfId="0" applyNumberFormat="1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42" fontId="3" fillId="0" borderId="7" xfId="0" applyNumberFormat="1" applyFont="1" applyBorder="1" applyAlignment="1">
      <alignment horizontal="left"/>
    </xf>
    <xf numFmtId="42" fontId="3" fillId="0" borderId="12" xfId="0" applyNumberFormat="1" applyFont="1" applyBorder="1" applyAlignment="1">
      <alignment horizontal="left"/>
    </xf>
    <xf numFmtId="42" fontId="3" fillId="0" borderId="14" xfId="0" applyNumberFormat="1" applyFont="1" applyBorder="1" applyAlignment="1">
      <alignment horizontal="left"/>
    </xf>
    <xf numFmtId="42" fontId="3" fillId="0" borderId="15" xfId="0" applyNumberFormat="1" applyFont="1" applyBorder="1" applyAlignment="1">
      <alignment horizontal="left"/>
    </xf>
    <xf numFmtId="177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177" fontId="14" fillId="0" borderId="8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178" fontId="14" fillId="0" borderId="7" xfId="0" applyNumberFormat="1" applyFont="1" applyBorder="1" applyAlignment="1">
      <alignment horizontal="center" vertical="center"/>
    </xf>
    <xf numFmtId="176" fontId="14" fillId="0" borderId="12" xfId="0" applyNumberFormat="1" applyFont="1" applyBorder="1" applyAlignment="1">
      <alignment horizontal="center" vertical="center"/>
    </xf>
    <xf numFmtId="177" fontId="6" fillId="0" borderId="11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8" fontId="6" fillId="0" borderId="14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78" fontId="6" fillId="0" borderId="9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 wrapText="1"/>
    </xf>
    <xf numFmtId="0" fontId="12" fillId="6" borderId="22" xfId="0" applyFont="1" applyFill="1" applyBorder="1" applyAlignment="1">
      <alignment horizontal="center" vertical="center" wrapText="1"/>
    </xf>
    <xf numFmtId="6" fontId="7" fillId="0" borderId="7" xfId="0" applyNumberFormat="1" applyFont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6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6" fontId="7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5" borderId="13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6" fontId="6" fillId="0" borderId="7" xfId="0" applyNumberFormat="1" applyFont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179" fontId="3" fillId="0" borderId="8" xfId="0" applyNumberFormat="1" applyFont="1" applyBorder="1" applyAlignment="1">
      <alignment horizontal="left"/>
    </xf>
    <xf numFmtId="42" fontId="13" fillId="0" borderId="30" xfId="0" applyNumberFormat="1" applyFont="1" applyBorder="1" applyAlignment="1">
      <alignment horizontal="center"/>
    </xf>
    <xf numFmtId="0" fontId="3" fillId="7" borderId="29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42" fontId="3" fillId="0" borderId="9" xfId="0" applyNumberFormat="1" applyFont="1" applyBorder="1" applyAlignment="1">
      <alignment horizontal="center"/>
    </xf>
    <xf numFmtId="42" fontId="3" fillId="0" borderId="10" xfId="0" applyNumberFormat="1" applyFont="1" applyBorder="1" applyAlignment="1">
      <alignment horizontal="center"/>
    </xf>
    <xf numFmtId="0" fontId="7" fillId="8" borderId="7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79" fontId="13" fillId="0" borderId="8" xfId="0" applyNumberFormat="1" applyFont="1" applyBorder="1" applyAlignment="1">
      <alignment horizontal="center" vertical="center"/>
    </xf>
    <xf numFmtId="179" fontId="13" fillId="0" borderId="9" xfId="0" applyNumberFormat="1" applyFont="1" applyBorder="1" applyAlignment="1">
      <alignment horizontal="center" vertical="center"/>
    </xf>
    <xf numFmtId="179" fontId="13" fillId="0" borderId="10" xfId="0" applyNumberFormat="1" applyFont="1" applyBorder="1" applyAlignment="1">
      <alignment horizontal="center" vertical="center"/>
    </xf>
    <xf numFmtId="179" fontId="13" fillId="0" borderId="13" xfId="0" applyNumberFormat="1" applyFont="1" applyBorder="1" applyAlignment="1">
      <alignment horizontal="center" vertical="center"/>
    </xf>
    <xf numFmtId="179" fontId="13" fillId="0" borderId="14" xfId="0" applyNumberFormat="1" applyFont="1" applyBorder="1" applyAlignment="1">
      <alignment horizontal="center" vertical="center"/>
    </xf>
    <xf numFmtId="179" fontId="13" fillId="0" borderId="15" xfId="0" applyNumberFormat="1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/>
    </xf>
    <xf numFmtId="179" fontId="13" fillId="0" borderId="2" xfId="0" applyNumberFormat="1" applyFont="1" applyBorder="1" applyAlignment="1">
      <alignment horizontal="center" vertical="center"/>
    </xf>
    <xf numFmtId="179" fontId="13" fillId="0" borderId="3" xfId="0" applyNumberFormat="1" applyFont="1" applyBorder="1" applyAlignment="1">
      <alignment horizontal="center" vertical="center"/>
    </xf>
    <xf numFmtId="179" fontId="13" fillId="0" borderId="26" xfId="0" applyNumberFormat="1" applyFont="1" applyBorder="1" applyAlignment="1">
      <alignment horizontal="center" vertical="center"/>
    </xf>
    <xf numFmtId="179" fontId="13" fillId="0" borderId="6" xfId="0" applyNumberFormat="1" applyFont="1" applyBorder="1" applyAlignment="1">
      <alignment horizontal="center" vertical="center"/>
    </xf>
    <xf numFmtId="179" fontId="13" fillId="0" borderId="27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5" fillId="2" borderId="7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2" fillId="0" borderId="7" xfId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2" fillId="0" borderId="14" xfId="1" applyFill="1" applyBorder="1" applyAlignment="1">
      <alignment horizontal="center" vertical="center" wrapText="1"/>
    </xf>
    <xf numFmtId="0" fontId="8" fillId="0" borderId="14" xfId="1" applyFont="1" applyFill="1" applyBorder="1" applyAlignment="1">
      <alignment horizontal="center" vertical="center" wrapText="1"/>
    </xf>
    <xf numFmtId="0" fontId="8" fillId="0" borderId="15" xfId="1" applyFont="1" applyFill="1" applyBorder="1" applyAlignment="1">
      <alignment horizontal="center" vertical="center" wrapText="1"/>
    </xf>
    <xf numFmtId="6" fontId="2" fillId="0" borderId="7" xfId="1" applyNumberFormat="1" applyBorder="1" applyAlignment="1">
      <alignment horizontal="center" vertical="center" wrapText="1"/>
    </xf>
    <xf numFmtId="6" fontId="2" fillId="0" borderId="12" xfId="1" applyNumberFormat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6" fontId="2" fillId="0" borderId="14" xfId="1" applyNumberFormat="1" applyBorder="1" applyAlignment="1">
      <alignment horizontal="center" vertical="center" wrapText="1"/>
    </xf>
    <xf numFmtId="6" fontId="2" fillId="0" borderId="15" xfId="1" applyNumberFormat="1" applyBorder="1" applyAlignment="1">
      <alignment horizontal="center" vertical="center" wrapText="1"/>
    </xf>
    <xf numFmtId="6" fontId="2" fillId="0" borderId="7" xfId="1" applyNumberFormat="1" applyFill="1" applyBorder="1" applyAlignment="1">
      <alignment horizontal="center" vertical="center" wrapText="1"/>
    </xf>
    <xf numFmtId="6" fontId="2" fillId="0" borderId="12" xfId="1" applyNumberFormat="1" applyFill="1" applyBorder="1" applyAlignment="1">
      <alignment horizontal="center" vertical="center" wrapText="1"/>
    </xf>
    <xf numFmtId="6" fontId="7" fillId="0" borderId="18" xfId="0" applyNumberFormat="1" applyFont="1" applyBorder="1" applyAlignment="1">
      <alignment horizontal="center" vertical="center" wrapText="1"/>
    </xf>
    <xf numFmtId="6" fontId="7" fillId="0" borderId="17" xfId="0" applyNumberFormat="1" applyFont="1" applyBorder="1" applyAlignment="1">
      <alignment horizontal="center" vertical="center" wrapText="1"/>
    </xf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0" borderId="23" xfId="1" applyBorder="1" applyAlignment="1">
      <alignment horizontal="center" vertical="center"/>
    </xf>
    <xf numFmtId="0" fontId="2" fillId="0" borderId="24" xfId="1" applyBorder="1" applyAlignment="1">
      <alignment horizontal="center" vertical="center"/>
    </xf>
    <xf numFmtId="0" fontId="2" fillId="0" borderId="25" xfId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8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7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'7月'!$B$51:$B$81</c:f>
              <c:numCache>
                <c:formatCode>yyyy/mm/dd;@</c:formatCode>
                <c:ptCount val="31"/>
                <c:pt idx="0">
                  <c:v>45838</c:v>
                </c:pt>
                <c:pt idx="1">
                  <c:v>45839</c:v>
                </c:pt>
                <c:pt idx="2">
                  <c:v>45840</c:v>
                </c:pt>
                <c:pt idx="3">
                  <c:v>45841</c:v>
                </c:pt>
                <c:pt idx="4">
                  <c:v>45842</c:v>
                </c:pt>
                <c:pt idx="5">
                  <c:v>45843</c:v>
                </c:pt>
                <c:pt idx="6">
                  <c:v>45844</c:v>
                </c:pt>
                <c:pt idx="7">
                  <c:v>45845</c:v>
                </c:pt>
                <c:pt idx="8">
                  <c:v>45846</c:v>
                </c:pt>
                <c:pt idx="9">
                  <c:v>45847</c:v>
                </c:pt>
                <c:pt idx="10">
                  <c:v>45848</c:v>
                </c:pt>
                <c:pt idx="11">
                  <c:v>45849</c:v>
                </c:pt>
                <c:pt idx="12">
                  <c:v>45850</c:v>
                </c:pt>
                <c:pt idx="13">
                  <c:v>45851</c:v>
                </c:pt>
                <c:pt idx="14">
                  <c:v>45852</c:v>
                </c:pt>
                <c:pt idx="15">
                  <c:v>45853</c:v>
                </c:pt>
                <c:pt idx="16">
                  <c:v>45854</c:v>
                </c:pt>
                <c:pt idx="17">
                  <c:v>45855</c:v>
                </c:pt>
                <c:pt idx="18">
                  <c:v>45856</c:v>
                </c:pt>
                <c:pt idx="19">
                  <c:v>45857</c:v>
                </c:pt>
                <c:pt idx="20">
                  <c:v>45858</c:v>
                </c:pt>
                <c:pt idx="21">
                  <c:v>45859</c:v>
                </c:pt>
                <c:pt idx="22">
                  <c:v>45860</c:v>
                </c:pt>
                <c:pt idx="23">
                  <c:v>45861</c:v>
                </c:pt>
                <c:pt idx="24">
                  <c:v>45862</c:v>
                </c:pt>
                <c:pt idx="25">
                  <c:v>45863</c:v>
                </c:pt>
                <c:pt idx="26">
                  <c:v>45864</c:v>
                </c:pt>
                <c:pt idx="27">
                  <c:v>45865</c:v>
                </c:pt>
                <c:pt idx="28">
                  <c:v>45866</c:v>
                </c:pt>
                <c:pt idx="29">
                  <c:v>45867</c:v>
                </c:pt>
                <c:pt idx="30">
                  <c:v>45868</c:v>
                </c:pt>
              </c:numCache>
            </c:numRef>
          </c:cat>
          <c:val>
            <c:numRef>
              <c:f>'7月'!$N$51:$N$81</c:f>
              <c:numCache>
                <c:formatCode>"₩"#,##0;[Red]"₩"#,##0</c:formatCode>
                <c:ptCount val="31"/>
                <c:pt idx="0">
                  <c:v>124974</c:v>
                </c:pt>
                <c:pt idx="1">
                  <c:v>62487</c:v>
                </c:pt>
                <c:pt idx="2">
                  <c:v>145803</c:v>
                </c:pt>
                <c:pt idx="3">
                  <c:v>104145</c:v>
                </c:pt>
                <c:pt idx="4">
                  <c:v>104145</c:v>
                </c:pt>
                <c:pt idx="5">
                  <c:v>0</c:v>
                </c:pt>
                <c:pt idx="6">
                  <c:v>0</c:v>
                </c:pt>
                <c:pt idx="7">
                  <c:v>124974</c:v>
                </c:pt>
                <c:pt idx="8">
                  <c:v>62487</c:v>
                </c:pt>
                <c:pt idx="9">
                  <c:v>104145</c:v>
                </c:pt>
                <c:pt idx="10">
                  <c:v>104145</c:v>
                </c:pt>
                <c:pt idx="11">
                  <c:v>104145</c:v>
                </c:pt>
                <c:pt idx="12">
                  <c:v>0</c:v>
                </c:pt>
                <c:pt idx="13">
                  <c:v>0</c:v>
                </c:pt>
                <c:pt idx="14">
                  <c:v>124974</c:v>
                </c:pt>
                <c:pt idx="15">
                  <c:v>104145</c:v>
                </c:pt>
                <c:pt idx="16">
                  <c:v>145803</c:v>
                </c:pt>
                <c:pt idx="17">
                  <c:v>104145</c:v>
                </c:pt>
                <c:pt idx="18">
                  <c:v>62487</c:v>
                </c:pt>
                <c:pt idx="19">
                  <c:v>0</c:v>
                </c:pt>
                <c:pt idx="20">
                  <c:v>0</c:v>
                </c:pt>
                <c:pt idx="21">
                  <c:v>166632</c:v>
                </c:pt>
                <c:pt idx="22">
                  <c:v>104145</c:v>
                </c:pt>
                <c:pt idx="23">
                  <c:v>104145</c:v>
                </c:pt>
                <c:pt idx="24">
                  <c:v>62487</c:v>
                </c:pt>
                <c:pt idx="25">
                  <c:v>62487</c:v>
                </c:pt>
                <c:pt idx="26">
                  <c:v>0</c:v>
                </c:pt>
                <c:pt idx="27">
                  <c:v>0</c:v>
                </c:pt>
                <c:pt idx="28">
                  <c:v>208290</c:v>
                </c:pt>
                <c:pt idx="29">
                  <c:v>104145</c:v>
                </c:pt>
                <c:pt idx="30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6-4B20-A161-EE6F562D7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'8月'!$B$51:$B$79</c:f>
              <c:numCache>
                <c:formatCode>yyyy/mm/dd;@</c:formatCode>
                <c:ptCount val="29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</c:numCache>
            </c:numRef>
          </c:cat>
          <c:val>
            <c:numRef>
              <c:f>'8月'!$M$51:$M$79</c:f>
              <c:numCache>
                <c:formatCode>"₩"#,##0;[Red]"₩"#,##0</c:formatCode>
                <c:ptCount val="29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0</c:v>
                </c:pt>
                <c:pt idx="24">
                  <c:v>0</c:v>
                </c:pt>
                <c:pt idx="25">
                  <c:v>62487</c:v>
                </c:pt>
                <c:pt idx="26">
                  <c:v>62487</c:v>
                </c:pt>
                <c:pt idx="27">
                  <c:v>62487</c:v>
                </c:pt>
                <c:pt idx="28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AB8-BACF-A047CF227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9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'9月'!$B$51:$B$82</c:f>
              <c:numCache>
                <c:formatCode>yyyy/mm/dd;@</c:formatCode>
                <c:ptCount val="32"/>
                <c:pt idx="0">
                  <c:v>45898</c:v>
                </c:pt>
                <c:pt idx="1">
                  <c:v>45899</c:v>
                </c:pt>
                <c:pt idx="2">
                  <c:v>45900</c:v>
                </c:pt>
                <c:pt idx="3">
                  <c:v>45901</c:v>
                </c:pt>
                <c:pt idx="4">
                  <c:v>45902</c:v>
                </c:pt>
                <c:pt idx="5">
                  <c:v>45903</c:v>
                </c:pt>
                <c:pt idx="6">
                  <c:v>45904</c:v>
                </c:pt>
                <c:pt idx="7">
                  <c:v>45905</c:v>
                </c:pt>
                <c:pt idx="8">
                  <c:v>45906</c:v>
                </c:pt>
                <c:pt idx="9">
                  <c:v>45907</c:v>
                </c:pt>
                <c:pt idx="10">
                  <c:v>45908</c:v>
                </c:pt>
                <c:pt idx="11">
                  <c:v>45909</c:v>
                </c:pt>
                <c:pt idx="12">
                  <c:v>45910</c:v>
                </c:pt>
                <c:pt idx="13">
                  <c:v>45911</c:v>
                </c:pt>
                <c:pt idx="14">
                  <c:v>45912</c:v>
                </c:pt>
                <c:pt idx="15">
                  <c:v>45913</c:v>
                </c:pt>
                <c:pt idx="16">
                  <c:v>45914</c:v>
                </c:pt>
                <c:pt idx="17">
                  <c:v>45915</c:v>
                </c:pt>
                <c:pt idx="18">
                  <c:v>45916</c:v>
                </c:pt>
                <c:pt idx="19">
                  <c:v>45917</c:v>
                </c:pt>
                <c:pt idx="20">
                  <c:v>45918</c:v>
                </c:pt>
                <c:pt idx="21">
                  <c:v>45919</c:v>
                </c:pt>
                <c:pt idx="22">
                  <c:v>45920</c:v>
                </c:pt>
                <c:pt idx="23">
                  <c:v>45921</c:v>
                </c:pt>
                <c:pt idx="24">
                  <c:v>45922</c:v>
                </c:pt>
                <c:pt idx="25">
                  <c:v>45923</c:v>
                </c:pt>
                <c:pt idx="26">
                  <c:v>45924</c:v>
                </c:pt>
                <c:pt idx="27">
                  <c:v>45925</c:v>
                </c:pt>
                <c:pt idx="28">
                  <c:v>45926</c:v>
                </c:pt>
                <c:pt idx="29">
                  <c:v>45927</c:v>
                </c:pt>
                <c:pt idx="30">
                  <c:v>45928</c:v>
                </c:pt>
                <c:pt idx="31">
                  <c:v>45929</c:v>
                </c:pt>
              </c:numCache>
            </c:numRef>
          </c:cat>
          <c:val>
            <c:numRef>
              <c:f>'9月'!$M$51:$M$82</c:f>
              <c:numCache>
                <c:formatCode>"₩"#,##0;[Red]"₩"#,##0</c:formatCode>
                <c:ptCount val="32"/>
                <c:pt idx="0">
                  <c:v>62487</c:v>
                </c:pt>
                <c:pt idx="1">
                  <c:v>0</c:v>
                </c:pt>
                <c:pt idx="2">
                  <c:v>62487</c:v>
                </c:pt>
                <c:pt idx="3">
                  <c:v>166632</c:v>
                </c:pt>
                <c:pt idx="4">
                  <c:v>604041</c:v>
                </c:pt>
                <c:pt idx="5">
                  <c:v>104145</c:v>
                </c:pt>
                <c:pt idx="6">
                  <c:v>62487</c:v>
                </c:pt>
                <c:pt idx="7">
                  <c:v>62487</c:v>
                </c:pt>
                <c:pt idx="8">
                  <c:v>0</c:v>
                </c:pt>
                <c:pt idx="9">
                  <c:v>0</c:v>
                </c:pt>
                <c:pt idx="10">
                  <c:v>270777</c:v>
                </c:pt>
                <c:pt idx="11">
                  <c:v>104145</c:v>
                </c:pt>
                <c:pt idx="12">
                  <c:v>62487</c:v>
                </c:pt>
                <c:pt idx="13">
                  <c:v>62487</c:v>
                </c:pt>
                <c:pt idx="14">
                  <c:v>104145</c:v>
                </c:pt>
                <c:pt idx="15">
                  <c:v>0</c:v>
                </c:pt>
                <c:pt idx="16">
                  <c:v>0</c:v>
                </c:pt>
                <c:pt idx="17">
                  <c:v>166632</c:v>
                </c:pt>
                <c:pt idx="18">
                  <c:v>104145</c:v>
                </c:pt>
                <c:pt idx="19">
                  <c:v>62487</c:v>
                </c:pt>
                <c:pt idx="20">
                  <c:v>62487</c:v>
                </c:pt>
                <c:pt idx="21">
                  <c:v>62487</c:v>
                </c:pt>
                <c:pt idx="22">
                  <c:v>0</c:v>
                </c:pt>
                <c:pt idx="23">
                  <c:v>0</c:v>
                </c:pt>
                <c:pt idx="24">
                  <c:v>166632</c:v>
                </c:pt>
                <c:pt idx="25">
                  <c:v>166632</c:v>
                </c:pt>
                <c:pt idx="26">
                  <c:v>104145</c:v>
                </c:pt>
                <c:pt idx="27">
                  <c:v>124974</c:v>
                </c:pt>
                <c:pt idx="28">
                  <c:v>62487</c:v>
                </c:pt>
                <c:pt idx="29">
                  <c:v>0</c:v>
                </c:pt>
                <c:pt idx="30">
                  <c:v>0</c:v>
                </c:pt>
                <c:pt idx="31">
                  <c:v>62487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C-41A0-B06F-DCBD10C804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10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'10月'!$B$51:$B$81</c:f>
              <c:numCache>
                <c:formatCode>yyyy/mm/dd;@</c:formatCode>
                <c:ptCount val="31"/>
                <c:pt idx="0">
                  <c:v>45930</c:v>
                </c:pt>
                <c:pt idx="1">
                  <c:v>45931</c:v>
                </c:pt>
                <c:pt idx="2">
                  <c:v>45932</c:v>
                </c:pt>
                <c:pt idx="3">
                  <c:v>45933</c:v>
                </c:pt>
                <c:pt idx="4">
                  <c:v>45934</c:v>
                </c:pt>
                <c:pt idx="5">
                  <c:v>45935</c:v>
                </c:pt>
                <c:pt idx="6">
                  <c:v>45936</c:v>
                </c:pt>
                <c:pt idx="7">
                  <c:v>45937</c:v>
                </c:pt>
                <c:pt idx="8">
                  <c:v>45938</c:v>
                </c:pt>
                <c:pt idx="9">
                  <c:v>45939</c:v>
                </c:pt>
                <c:pt idx="10">
                  <c:v>45940</c:v>
                </c:pt>
                <c:pt idx="11">
                  <c:v>45941</c:v>
                </c:pt>
                <c:pt idx="12">
                  <c:v>45942</c:v>
                </c:pt>
                <c:pt idx="13">
                  <c:v>45943</c:v>
                </c:pt>
                <c:pt idx="14">
                  <c:v>45944</c:v>
                </c:pt>
                <c:pt idx="15">
                  <c:v>45945</c:v>
                </c:pt>
                <c:pt idx="16">
                  <c:v>45946</c:v>
                </c:pt>
                <c:pt idx="17">
                  <c:v>45947</c:v>
                </c:pt>
                <c:pt idx="18">
                  <c:v>45948</c:v>
                </c:pt>
                <c:pt idx="19">
                  <c:v>45949</c:v>
                </c:pt>
                <c:pt idx="20">
                  <c:v>45950</c:v>
                </c:pt>
                <c:pt idx="21">
                  <c:v>45951</c:v>
                </c:pt>
                <c:pt idx="22">
                  <c:v>45952</c:v>
                </c:pt>
                <c:pt idx="23">
                  <c:v>45953</c:v>
                </c:pt>
                <c:pt idx="24">
                  <c:v>45954</c:v>
                </c:pt>
                <c:pt idx="25">
                  <c:v>45955</c:v>
                </c:pt>
                <c:pt idx="26">
                  <c:v>45956</c:v>
                </c:pt>
                <c:pt idx="27">
                  <c:v>45957</c:v>
                </c:pt>
                <c:pt idx="28">
                  <c:v>45958</c:v>
                </c:pt>
                <c:pt idx="29">
                  <c:v>45959</c:v>
                </c:pt>
                <c:pt idx="30">
                  <c:v>45960</c:v>
                </c:pt>
              </c:numCache>
            </c:numRef>
          </c:cat>
          <c:val>
            <c:numRef>
              <c:f>'10月'!$N$51:$N$81</c:f>
              <c:numCache>
                <c:formatCode>"₩"#,##0;[Red]"₩"#,##0</c:formatCode>
                <c:ptCount val="31"/>
                <c:pt idx="0">
                  <c:v>104145</c:v>
                </c:pt>
                <c:pt idx="1">
                  <c:v>104145</c:v>
                </c:pt>
                <c:pt idx="2">
                  <c:v>62487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104145</c:v>
                </c:pt>
                <c:pt idx="11">
                  <c:v>0</c:v>
                </c:pt>
                <c:pt idx="12">
                  <c:v>0</c:v>
                </c:pt>
                <c:pt idx="13">
                  <c:v>124974</c:v>
                </c:pt>
                <c:pt idx="14">
                  <c:v>166632</c:v>
                </c:pt>
                <c:pt idx="15">
                  <c:v>104145</c:v>
                </c:pt>
                <c:pt idx="16">
                  <c:v>62487</c:v>
                </c:pt>
                <c:pt idx="17">
                  <c:v>62487</c:v>
                </c:pt>
                <c:pt idx="18">
                  <c:v>0</c:v>
                </c:pt>
                <c:pt idx="19">
                  <c:v>0</c:v>
                </c:pt>
                <c:pt idx="20">
                  <c:v>62487</c:v>
                </c:pt>
                <c:pt idx="21">
                  <c:v>104145</c:v>
                </c:pt>
                <c:pt idx="22">
                  <c:v>62487</c:v>
                </c:pt>
                <c:pt idx="23">
                  <c:v>62487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C-4F6D-91A0-AA2713E7D9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865910</xdr:colOff>
      <xdr:row>46</xdr:row>
      <xdr:rowOff>138546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AB4C0E-3E03-61EF-D71B-DEBC98DF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DF0D26-7CBB-47F1-AF4B-E0BEA229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12</xdr:col>
      <xdr:colOff>904873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8AF635-2E88-4C51-B53F-171CFB677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1191244</xdr:colOff>
      <xdr:row>8</xdr:row>
      <xdr:rowOff>81643</xdr:rowOff>
    </xdr:from>
    <xdr:to>
      <xdr:col>5</xdr:col>
      <xdr:colOff>483673</xdr:colOff>
      <xdr:row>10</xdr:row>
      <xdr:rowOff>122463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231A13-9434-03C0-2E6A-54095A200549}"/>
            </a:ext>
          </a:extLst>
        </xdr:cNvPr>
        <xdr:cNvSpPr txBox="1"/>
      </xdr:nvSpPr>
      <xdr:spPr>
        <a:xfrm>
          <a:off x="4239244" y="2021279"/>
          <a:ext cx="2652156" cy="560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000" b="1">
              <a:solidFill>
                <a:srgbClr val="C00000"/>
              </a:solidFill>
            </a:rPr>
            <a:t>드리미 보안 이슈 발생</a:t>
          </a:r>
          <a:endParaRPr lang="en-US" altLang="ko-KR" sz="2000" b="1">
            <a:solidFill>
              <a:srgbClr val="C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904873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934B109-359F-4AC6-8A99-D697E3852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168.10.200\Guest\ToolBox&#54532;&#47196;&#44536;&#47016;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file:///\\192.168.10.200\Guest\ToolBox&#54532;&#47196;&#44536;&#47016;" TargetMode="External"/><Relationship Id="rId7" Type="http://schemas.openxmlformats.org/officeDocument/2006/relationships/hyperlink" Target="file:///\\192.168.10.200\Guest\ToolBox&#54532;&#47196;&#44536;&#47016;" TargetMode="External"/><Relationship Id="rId12" Type="http://schemas.openxmlformats.org/officeDocument/2006/relationships/hyperlink" Target="file:///\\192.168.10.200\Guest\ToolBox&#54532;&#47196;&#44536;&#47016;" TargetMode="External"/><Relationship Id="rId2" Type="http://schemas.openxmlformats.org/officeDocument/2006/relationships/hyperlink" Target="https://care-order.netlify.app/" TargetMode="External"/><Relationship Id="rId1" Type="http://schemas.openxmlformats.org/officeDocument/2006/relationships/hyperlink" Target="https://eibe-technical-request.netlify.app/" TargetMode="External"/><Relationship Id="rId6" Type="http://schemas.openxmlformats.org/officeDocument/2006/relationships/hyperlink" Target="file:///\\192.168.10.200\Guest\ToolBox&#54532;&#47196;&#44536;&#47016;" TargetMode="External"/><Relationship Id="rId11" Type="http://schemas.openxmlformats.org/officeDocument/2006/relationships/hyperlink" Target="file:///\\192.168.10.200\Guest\ToolBox&#54532;&#47196;&#44536;&#47016;" TargetMode="External"/><Relationship Id="rId5" Type="http://schemas.openxmlformats.org/officeDocument/2006/relationships/hyperlink" Target="file:///\\192.168.10.200\Guest\ToolBox&#54532;&#47196;&#44536;&#47016;" TargetMode="External"/><Relationship Id="rId10" Type="http://schemas.openxmlformats.org/officeDocument/2006/relationships/hyperlink" Target="file:///\\192.168.10.200\Guest\ToolBox&#54532;&#47196;&#44536;&#47016;" TargetMode="External"/><Relationship Id="rId4" Type="http://schemas.openxmlformats.org/officeDocument/2006/relationships/hyperlink" Target="file:///\\192.168.10.200\Guest\ToolBox&#54532;&#47196;&#44536;&#47016;" TargetMode="External"/><Relationship Id="rId9" Type="http://schemas.openxmlformats.org/officeDocument/2006/relationships/hyperlink" Target="file:///\\192.168.10.200\Guest\ToolBox&#54532;&#47196;&#44536;&#47016;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5982A-A161-40F5-A84C-A7FD0120A4A6}">
  <sheetPr>
    <tabColor theme="7" tint="0.79998168889431442"/>
  </sheetPr>
  <dimension ref="B1:F17"/>
  <sheetViews>
    <sheetView showGridLines="0" zoomScaleNormal="100" workbookViewId="0">
      <selection activeCell="M12" sqref="M12"/>
    </sheetView>
  </sheetViews>
  <sheetFormatPr defaultRowHeight="18" x14ac:dyDescent="0.35"/>
  <cols>
    <col min="1" max="1" width="1.625" style="1" customWidth="1"/>
    <col min="2" max="2" width="16.875" style="2" customWidth="1"/>
    <col min="3" max="3" width="16.875" style="1" customWidth="1"/>
    <col min="4" max="4" width="16.875" style="3" customWidth="1"/>
    <col min="5" max="5" width="16.875" style="1" customWidth="1"/>
    <col min="6" max="6" width="16.875" style="3" customWidth="1"/>
    <col min="7" max="16384" width="9" style="1"/>
  </cols>
  <sheetData>
    <row r="1" spans="2:6" ht="9.9499999999999993" customHeight="1" thickBot="1" x14ac:dyDescent="0.4"/>
    <row r="2" spans="2:6" x14ac:dyDescent="0.35">
      <c r="B2" s="83" t="s">
        <v>100</v>
      </c>
      <c r="C2" s="84"/>
      <c r="D2" s="84"/>
      <c r="E2" s="84"/>
      <c r="F2" s="85"/>
    </row>
    <row r="3" spans="2:6" ht="18.75" thickBot="1" x14ac:dyDescent="0.4">
      <c r="B3" s="86"/>
      <c r="C3" s="87"/>
      <c r="D3" s="87"/>
      <c r="E3" s="87"/>
      <c r="F3" s="88"/>
    </row>
    <row r="4" spans="2:6" x14ac:dyDescent="0.35">
      <c r="B4" s="69" t="s">
        <v>96</v>
      </c>
      <c r="C4" s="81" t="s">
        <v>97</v>
      </c>
      <c r="D4" s="81"/>
      <c r="E4" s="81"/>
      <c r="F4" s="82"/>
    </row>
    <row r="5" spans="2:6" ht="18.75" thickBot="1" x14ac:dyDescent="0.4">
      <c r="B5" s="8" t="s">
        <v>98</v>
      </c>
      <c r="C5" s="95" t="s">
        <v>99</v>
      </c>
      <c r="D5" s="95"/>
      <c r="E5" s="95"/>
      <c r="F5" s="96"/>
    </row>
    <row r="6" spans="2:6" ht="18.75" thickBot="1" x14ac:dyDescent="0.4">
      <c r="B6" s="4"/>
      <c r="C6" s="5"/>
      <c r="D6" s="5"/>
      <c r="E6" s="5"/>
      <c r="F6" s="5"/>
    </row>
    <row r="7" spans="2:6" x14ac:dyDescent="0.35">
      <c r="B7" s="89" t="s">
        <v>119</v>
      </c>
      <c r="C7" s="90"/>
      <c r="D7" s="90"/>
      <c r="E7" s="90"/>
      <c r="F7" s="91"/>
    </row>
    <row r="8" spans="2:6" ht="18.75" thickBot="1" x14ac:dyDescent="0.4">
      <c r="B8" s="92"/>
      <c r="C8" s="93"/>
      <c r="D8" s="93"/>
      <c r="E8" s="93"/>
      <c r="F8" s="94"/>
    </row>
    <row r="9" spans="2:6" x14ac:dyDescent="0.35">
      <c r="B9" s="76" t="s">
        <v>20</v>
      </c>
      <c r="C9" s="77" t="s">
        <v>101</v>
      </c>
      <c r="D9" s="78" t="s">
        <v>16</v>
      </c>
      <c r="E9" s="77" t="s">
        <v>12</v>
      </c>
      <c r="F9" s="79" t="s">
        <v>13</v>
      </c>
    </row>
    <row r="10" spans="2:6" x14ac:dyDescent="0.35">
      <c r="B10" s="7">
        <v>45839</v>
      </c>
      <c r="C10" s="10">
        <v>120</v>
      </c>
      <c r="D10" s="11">
        <v>2499480</v>
      </c>
      <c r="E10" s="10">
        <v>120</v>
      </c>
      <c r="F10" s="12">
        <v>2499480</v>
      </c>
    </row>
    <row r="11" spans="2:6" x14ac:dyDescent="0.35">
      <c r="B11" s="7">
        <v>45870</v>
      </c>
      <c r="C11" s="10">
        <v>89</v>
      </c>
      <c r="D11" s="11">
        <v>1853781</v>
      </c>
      <c r="E11" s="10">
        <v>209</v>
      </c>
      <c r="F11" s="12">
        <v>4353261</v>
      </c>
    </row>
    <row r="12" spans="2:6" x14ac:dyDescent="0.35">
      <c r="B12" s="7">
        <v>45901</v>
      </c>
      <c r="C12" s="10">
        <v>138</v>
      </c>
      <c r="D12" s="11">
        <v>2874402</v>
      </c>
      <c r="E12" s="10">
        <f>E11+C12</f>
        <v>347</v>
      </c>
      <c r="F12" s="12">
        <f>F11+D12</f>
        <v>7227663</v>
      </c>
    </row>
    <row r="13" spans="2:6" ht="18.75" thickBot="1" x14ac:dyDescent="0.4">
      <c r="B13" s="8">
        <v>45901</v>
      </c>
      <c r="C13" s="9">
        <v>49</v>
      </c>
      <c r="D13" s="13">
        <v>1020621</v>
      </c>
      <c r="E13" s="9">
        <f>E12+C13</f>
        <v>396</v>
      </c>
      <c r="F13" s="14">
        <f>F12+D13</f>
        <v>8248284</v>
      </c>
    </row>
    <row r="14" spans="2:6" ht="18.75" thickBot="1" x14ac:dyDescent="0.4">
      <c r="B14" s="4"/>
      <c r="C14" s="5"/>
      <c r="D14" s="6"/>
      <c r="E14" s="5"/>
      <c r="F14" s="6"/>
    </row>
    <row r="15" spans="2:6" ht="18.75" thickBot="1" x14ac:dyDescent="0.4">
      <c r="B15" s="4"/>
      <c r="C15" s="5"/>
      <c r="D15" s="6"/>
      <c r="E15" s="71" t="s">
        <v>120</v>
      </c>
      <c r="F15" s="70">
        <f>AVERAGE(D10:D13)</f>
        <v>2062071</v>
      </c>
    </row>
    <row r="16" spans="2:6" x14ac:dyDescent="0.35">
      <c r="B16" s="4"/>
      <c r="C16" s="5"/>
      <c r="D16" s="6"/>
      <c r="E16" s="5"/>
      <c r="F16" s="6"/>
    </row>
    <row r="17" spans="2:6" x14ac:dyDescent="0.35">
      <c r="B17" s="4"/>
      <c r="C17" s="5"/>
      <c r="D17" s="6"/>
      <c r="E17" s="5"/>
      <c r="F17" s="6"/>
    </row>
  </sheetData>
  <mergeCells count="4">
    <mergeCell ref="C4:F4"/>
    <mergeCell ref="B2:F3"/>
    <mergeCell ref="B7:F8"/>
    <mergeCell ref="C5:F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4C3-4BCC-41B6-A92A-03CFAAF5CCE9}">
  <sheetPr>
    <tabColor theme="4" tint="0.79998168889431442"/>
  </sheetPr>
  <dimension ref="B1:K53"/>
  <sheetViews>
    <sheetView showGridLines="0" tabSelected="1" zoomScale="85" zoomScaleNormal="85" workbookViewId="0"/>
  </sheetViews>
  <sheetFormatPr defaultRowHeight="18" x14ac:dyDescent="0.3"/>
  <cols>
    <col min="1" max="1" width="1.625" style="41" customWidth="1"/>
    <col min="2" max="2" width="25.75" style="41" customWidth="1"/>
    <col min="3" max="3" width="8.75" style="41" customWidth="1"/>
    <col min="4" max="4" width="31.5" style="41" bestFit="1" customWidth="1"/>
    <col min="5" max="5" width="106.875" style="41" customWidth="1"/>
    <col min="6" max="6" width="18.75" style="41" customWidth="1"/>
    <col min="7" max="7" width="23.25" style="41" bestFit="1" customWidth="1"/>
    <col min="8" max="8" width="12.875" style="41" bestFit="1" customWidth="1"/>
    <col min="9" max="9" width="8.375" style="41" customWidth="1"/>
    <col min="10" max="10" width="10.625" style="41" customWidth="1"/>
    <col min="11" max="11" width="19.125" style="41" customWidth="1"/>
    <col min="12" max="16384" width="9" style="41"/>
  </cols>
  <sheetData>
    <row r="1" spans="2:11" ht="9.9499999999999993" customHeight="1" thickBot="1" x14ac:dyDescent="0.35"/>
    <row r="2" spans="2:11" ht="39.950000000000003" customHeight="1" x14ac:dyDescent="0.3">
      <c r="B2" s="111" t="s">
        <v>114</v>
      </c>
      <c r="C2" s="114"/>
      <c r="D2" s="112"/>
      <c r="E2" s="112"/>
      <c r="F2" s="112"/>
      <c r="G2" s="112"/>
      <c r="H2" s="112"/>
      <c r="I2" s="113"/>
    </row>
    <row r="3" spans="2:11" ht="17.25" customHeight="1" x14ac:dyDescent="0.3">
      <c r="B3" s="125" t="s">
        <v>20</v>
      </c>
      <c r="C3" s="126"/>
      <c r="D3" s="127"/>
      <c r="E3" s="128" t="s">
        <v>21</v>
      </c>
      <c r="F3" s="126"/>
      <c r="G3" s="126"/>
      <c r="H3" s="126"/>
      <c r="I3" s="129"/>
      <c r="K3" s="50" t="s">
        <v>94</v>
      </c>
    </row>
    <row r="4" spans="2:11" ht="17.25" customHeight="1" x14ac:dyDescent="0.3">
      <c r="B4" s="99" t="s">
        <v>22</v>
      </c>
      <c r="C4" s="100"/>
      <c r="D4" s="101"/>
      <c r="E4" s="102" t="s">
        <v>23</v>
      </c>
      <c r="F4" s="100"/>
      <c r="G4" s="100"/>
      <c r="H4" s="100"/>
      <c r="I4" s="103"/>
      <c r="K4" s="51" t="s">
        <v>54</v>
      </c>
    </row>
    <row r="5" spans="2:11" ht="17.25" customHeight="1" x14ac:dyDescent="0.3">
      <c r="B5" s="99" t="s">
        <v>24</v>
      </c>
      <c r="C5" s="100"/>
      <c r="D5" s="101"/>
      <c r="E5" s="102" t="s">
        <v>25</v>
      </c>
      <c r="F5" s="100"/>
      <c r="G5" s="100"/>
      <c r="H5" s="100"/>
      <c r="I5" s="103"/>
      <c r="K5" s="52" t="s">
        <v>86</v>
      </c>
    </row>
    <row r="6" spans="2:11" ht="17.25" customHeight="1" x14ac:dyDescent="0.3">
      <c r="B6" s="99" t="s">
        <v>26</v>
      </c>
      <c r="C6" s="100"/>
      <c r="D6" s="101"/>
      <c r="E6" s="102" t="s">
        <v>27</v>
      </c>
      <c r="F6" s="100"/>
      <c r="G6" s="100"/>
      <c r="H6" s="100"/>
      <c r="I6" s="103"/>
      <c r="K6" s="52" t="s">
        <v>87</v>
      </c>
    </row>
    <row r="7" spans="2:11" ht="17.25" customHeight="1" x14ac:dyDescent="0.3">
      <c r="B7" s="99" t="s">
        <v>28</v>
      </c>
      <c r="C7" s="100"/>
      <c r="D7" s="101"/>
      <c r="E7" s="102" t="s">
        <v>29</v>
      </c>
      <c r="F7" s="100"/>
      <c r="G7" s="100"/>
      <c r="H7" s="100"/>
      <c r="I7" s="103"/>
      <c r="K7" s="53" t="s">
        <v>95</v>
      </c>
    </row>
    <row r="8" spans="2:11" ht="17.25" customHeight="1" x14ac:dyDescent="0.3">
      <c r="B8" s="99" t="s">
        <v>30</v>
      </c>
      <c r="C8" s="100"/>
      <c r="D8" s="101"/>
      <c r="E8" s="102" t="s">
        <v>31</v>
      </c>
      <c r="F8" s="100"/>
      <c r="G8" s="100"/>
      <c r="H8" s="100"/>
      <c r="I8" s="103"/>
      <c r="K8" s="54" t="s">
        <v>88</v>
      </c>
    </row>
    <row r="9" spans="2:11" ht="17.25" customHeight="1" x14ac:dyDescent="0.3">
      <c r="B9" s="99" t="s">
        <v>32</v>
      </c>
      <c r="C9" s="100"/>
      <c r="D9" s="101"/>
      <c r="E9" s="102" t="s">
        <v>33</v>
      </c>
      <c r="F9" s="100"/>
      <c r="G9" s="100"/>
      <c r="H9" s="100"/>
      <c r="I9" s="103"/>
    </row>
    <row r="10" spans="2:11" ht="17.25" customHeight="1" x14ac:dyDescent="0.3">
      <c r="B10" s="99" t="s">
        <v>34</v>
      </c>
      <c r="C10" s="100"/>
      <c r="D10" s="101"/>
      <c r="E10" s="102" t="s">
        <v>35</v>
      </c>
      <c r="F10" s="100"/>
      <c r="G10" s="100"/>
      <c r="H10" s="100"/>
      <c r="I10" s="103"/>
    </row>
    <row r="11" spans="2:11" ht="17.25" customHeight="1" thickBot="1" x14ac:dyDescent="0.35">
      <c r="B11" s="104" t="s">
        <v>36</v>
      </c>
      <c r="C11" s="105"/>
      <c r="D11" s="106"/>
      <c r="E11" s="118" t="s">
        <v>37</v>
      </c>
      <c r="F11" s="105"/>
      <c r="G11" s="105"/>
      <c r="H11" s="105"/>
      <c r="I11" s="119"/>
    </row>
    <row r="12" spans="2:11" ht="17.25" customHeight="1" x14ac:dyDescent="0.3">
      <c r="B12" s="152"/>
      <c r="C12" s="152"/>
      <c r="D12" s="153"/>
      <c r="E12" s="154"/>
      <c r="F12" s="152"/>
      <c r="G12" s="152"/>
      <c r="H12" s="152"/>
      <c r="I12" s="152"/>
    </row>
    <row r="13" spans="2:11" ht="18.75" thickBot="1" x14ac:dyDescent="0.35"/>
    <row r="14" spans="2:11" ht="39.950000000000003" customHeight="1" x14ac:dyDescent="0.3">
      <c r="B14" s="111" t="s">
        <v>113</v>
      </c>
      <c r="C14" s="112"/>
      <c r="D14" s="112"/>
      <c r="E14" s="112"/>
      <c r="F14" s="112"/>
      <c r="G14" s="112"/>
      <c r="H14" s="112"/>
      <c r="I14" s="113"/>
    </row>
    <row r="15" spans="2:11" ht="21" x14ac:dyDescent="0.3">
      <c r="B15" s="62" t="s">
        <v>38</v>
      </c>
      <c r="C15" s="63" t="s">
        <v>103</v>
      </c>
      <c r="D15" s="63" t="s">
        <v>39</v>
      </c>
      <c r="E15" s="63" t="s">
        <v>21</v>
      </c>
      <c r="F15" s="97" t="s">
        <v>116</v>
      </c>
      <c r="G15" s="97"/>
      <c r="H15" s="97"/>
      <c r="I15" s="98"/>
    </row>
    <row r="16" spans="2:11" ht="21" x14ac:dyDescent="0.3">
      <c r="B16" s="56" t="s">
        <v>40</v>
      </c>
      <c r="C16" s="72" t="s">
        <v>107</v>
      </c>
      <c r="D16" s="55" t="s">
        <v>123</v>
      </c>
      <c r="E16" s="49" t="s">
        <v>127</v>
      </c>
      <c r="F16" s="134" t="s">
        <v>115</v>
      </c>
      <c r="G16" s="134"/>
      <c r="H16" s="134"/>
      <c r="I16" s="135"/>
    </row>
    <row r="17" spans="2:9" ht="21" customHeight="1" x14ac:dyDescent="0.3">
      <c r="B17" s="56" t="s">
        <v>40</v>
      </c>
      <c r="C17" s="72" t="s">
        <v>107</v>
      </c>
      <c r="D17" s="55" t="s">
        <v>118</v>
      </c>
      <c r="E17" s="49" t="s">
        <v>102</v>
      </c>
      <c r="F17" s="123" t="s">
        <v>115</v>
      </c>
      <c r="G17" s="123"/>
      <c r="H17" s="123"/>
      <c r="I17" s="124"/>
    </row>
    <row r="18" spans="2:9" ht="21" customHeight="1" x14ac:dyDescent="0.3">
      <c r="B18" s="56" t="s">
        <v>40</v>
      </c>
      <c r="C18" s="72" t="s">
        <v>109</v>
      </c>
      <c r="D18" s="55" t="s">
        <v>5</v>
      </c>
      <c r="E18" s="49" t="s">
        <v>45</v>
      </c>
      <c r="F18" s="123" t="s">
        <v>115</v>
      </c>
      <c r="G18" s="123"/>
      <c r="H18" s="123"/>
      <c r="I18" s="124"/>
    </row>
    <row r="19" spans="2:9" ht="21" customHeight="1" x14ac:dyDescent="0.3">
      <c r="B19" s="56" t="s">
        <v>40</v>
      </c>
      <c r="C19" s="72" t="s">
        <v>108</v>
      </c>
      <c r="D19" s="55" t="s">
        <v>4</v>
      </c>
      <c r="E19" s="49" t="s">
        <v>46</v>
      </c>
      <c r="F19" s="123" t="s">
        <v>115</v>
      </c>
      <c r="G19" s="123"/>
      <c r="H19" s="123"/>
      <c r="I19" s="124"/>
    </row>
    <row r="20" spans="2:9" ht="21" customHeight="1" x14ac:dyDescent="0.3">
      <c r="B20" s="56" t="s">
        <v>40</v>
      </c>
      <c r="C20" s="72" t="s">
        <v>108</v>
      </c>
      <c r="D20" s="55" t="s">
        <v>2</v>
      </c>
      <c r="E20" s="49" t="s">
        <v>47</v>
      </c>
      <c r="F20" s="123" t="s">
        <v>115</v>
      </c>
      <c r="G20" s="123"/>
      <c r="H20" s="123"/>
      <c r="I20" s="124"/>
    </row>
    <row r="21" spans="2:9" ht="21" customHeight="1" x14ac:dyDescent="0.3">
      <c r="B21" s="56" t="s">
        <v>40</v>
      </c>
      <c r="C21" s="72" t="s">
        <v>108</v>
      </c>
      <c r="D21" s="55" t="s">
        <v>3</v>
      </c>
      <c r="E21" s="49" t="s">
        <v>48</v>
      </c>
      <c r="F21" s="123" t="s">
        <v>115</v>
      </c>
      <c r="G21" s="123"/>
      <c r="H21" s="123"/>
      <c r="I21" s="124"/>
    </row>
    <row r="22" spans="2:9" ht="21.75" customHeight="1" x14ac:dyDescent="0.3">
      <c r="B22" s="56" t="s">
        <v>40</v>
      </c>
      <c r="C22" s="72" t="s">
        <v>106</v>
      </c>
      <c r="D22" s="57" t="s">
        <v>7</v>
      </c>
      <c r="E22" s="49" t="s">
        <v>91</v>
      </c>
      <c r="F22" s="123" t="s">
        <v>115</v>
      </c>
      <c r="G22" s="123"/>
      <c r="H22" s="123"/>
      <c r="I22" s="124"/>
    </row>
    <row r="23" spans="2:9" ht="21.75" customHeight="1" x14ac:dyDescent="0.3">
      <c r="B23" s="56" t="s">
        <v>40</v>
      </c>
      <c r="C23" s="72" t="s">
        <v>106</v>
      </c>
      <c r="D23" s="57" t="s">
        <v>6</v>
      </c>
      <c r="E23" s="49" t="s">
        <v>60</v>
      </c>
      <c r="F23" s="123" t="s">
        <v>115</v>
      </c>
      <c r="G23" s="123"/>
      <c r="H23" s="123"/>
      <c r="I23" s="124"/>
    </row>
    <row r="24" spans="2:9" ht="21.75" customHeight="1" x14ac:dyDescent="0.3">
      <c r="B24" s="56" t="s">
        <v>40</v>
      </c>
      <c r="C24" s="72" t="s">
        <v>105</v>
      </c>
      <c r="D24" s="55" t="s">
        <v>41</v>
      </c>
      <c r="E24" s="49" t="s">
        <v>42</v>
      </c>
      <c r="F24" s="123" t="s">
        <v>128</v>
      </c>
      <c r="G24" s="123"/>
      <c r="H24" s="123"/>
      <c r="I24" s="124"/>
    </row>
    <row r="25" spans="2:9" ht="21.75" customHeight="1" thickBot="1" x14ac:dyDescent="0.35">
      <c r="B25" s="65" t="s">
        <v>86</v>
      </c>
      <c r="C25" s="73" t="s">
        <v>104</v>
      </c>
      <c r="D25" s="74" t="s">
        <v>43</v>
      </c>
      <c r="E25" s="66" t="s">
        <v>44</v>
      </c>
      <c r="F25" s="132" t="s">
        <v>128</v>
      </c>
      <c r="G25" s="132"/>
      <c r="H25" s="132"/>
      <c r="I25" s="133"/>
    </row>
    <row r="26" spans="2:9" ht="21" x14ac:dyDescent="0.3">
      <c r="B26" s="43"/>
      <c r="C26" s="43"/>
      <c r="D26" s="43"/>
      <c r="E26" s="58"/>
      <c r="F26" s="58"/>
      <c r="G26" s="43"/>
      <c r="H26" s="58"/>
      <c r="I26" s="59"/>
    </row>
    <row r="27" spans="2:9" ht="21.75" thickBot="1" x14ac:dyDescent="0.35">
      <c r="B27" s="44"/>
      <c r="C27" s="44"/>
      <c r="D27" s="44"/>
      <c r="E27" s="60"/>
      <c r="F27" s="60"/>
      <c r="G27" s="44"/>
      <c r="H27" s="60"/>
      <c r="I27" s="61"/>
    </row>
    <row r="28" spans="2:9" ht="39.950000000000003" customHeight="1" x14ac:dyDescent="0.3">
      <c r="B28" s="111" t="s">
        <v>124</v>
      </c>
      <c r="C28" s="114"/>
      <c r="D28" s="112"/>
      <c r="E28" s="112"/>
      <c r="F28" s="112"/>
      <c r="G28" s="112"/>
      <c r="H28" s="112"/>
      <c r="I28" s="113"/>
    </row>
    <row r="29" spans="2:9" ht="21" x14ac:dyDescent="0.3">
      <c r="B29" s="62" t="s">
        <v>38</v>
      </c>
      <c r="C29" s="45" t="s">
        <v>103</v>
      </c>
      <c r="D29" s="63" t="s">
        <v>49</v>
      </c>
      <c r="E29" s="128" t="s">
        <v>21</v>
      </c>
      <c r="F29" s="127"/>
      <c r="G29" s="97" t="s">
        <v>17</v>
      </c>
      <c r="H29" s="97"/>
      <c r="I29" s="98"/>
    </row>
    <row r="30" spans="2:9" s="64" customFormat="1" ht="21" x14ac:dyDescent="0.3">
      <c r="B30" s="56" t="s">
        <v>40</v>
      </c>
      <c r="C30" s="42" t="s">
        <v>111</v>
      </c>
      <c r="D30" s="57" t="s">
        <v>50</v>
      </c>
      <c r="E30" s="102" t="s">
        <v>51</v>
      </c>
      <c r="F30" s="101"/>
      <c r="G30" s="115" t="s">
        <v>90</v>
      </c>
      <c r="H30" s="116"/>
      <c r="I30" s="117"/>
    </row>
    <row r="31" spans="2:9" s="64" customFormat="1" ht="21.75" customHeight="1" x14ac:dyDescent="0.3">
      <c r="B31" s="52" t="s">
        <v>87</v>
      </c>
      <c r="C31" s="80" t="s">
        <v>104</v>
      </c>
      <c r="D31" s="55" t="s">
        <v>131</v>
      </c>
      <c r="E31" s="136" t="s">
        <v>132</v>
      </c>
      <c r="F31" s="137"/>
      <c r="G31" s="115" t="s">
        <v>133</v>
      </c>
      <c r="H31" s="116"/>
      <c r="I31" s="117"/>
    </row>
    <row r="32" spans="2:9" s="64" customFormat="1" ht="21.75" thickBot="1" x14ac:dyDescent="0.35">
      <c r="B32" s="65" t="s">
        <v>87</v>
      </c>
      <c r="C32" s="46" t="s">
        <v>110</v>
      </c>
      <c r="D32" s="66" t="s">
        <v>52</v>
      </c>
      <c r="E32" s="130" t="s">
        <v>53</v>
      </c>
      <c r="F32" s="131"/>
      <c r="G32" s="120" t="s">
        <v>89</v>
      </c>
      <c r="H32" s="121"/>
      <c r="I32" s="122"/>
    </row>
    <row r="34" spans="2:9" ht="18.75" thickBot="1" x14ac:dyDescent="0.35"/>
    <row r="35" spans="2:9" ht="39.950000000000003" customHeight="1" x14ac:dyDescent="0.3">
      <c r="B35" s="107" t="s">
        <v>122</v>
      </c>
      <c r="C35" s="108"/>
      <c r="D35" s="109"/>
      <c r="E35" s="109"/>
      <c r="F35" s="109"/>
      <c r="G35" s="109"/>
      <c r="H35" s="109"/>
      <c r="I35" s="110"/>
    </row>
    <row r="36" spans="2:9" ht="21" customHeight="1" x14ac:dyDescent="0.3">
      <c r="B36" s="62" t="s">
        <v>38</v>
      </c>
      <c r="C36" s="45" t="s">
        <v>103</v>
      </c>
      <c r="D36" s="63" t="s">
        <v>92</v>
      </c>
      <c r="E36" s="63" t="s">
        <v>21</v>
      </c>
      <c r="F36" s="97" t="s">
        <v>57</v>
      </c>
      <c r="G36" s="97"/>
      <c r="H36" s="97"/>
      <c r="I36" s="98"/>
    </row>
    <row r="37" spans="2:9" ht="21" customHeight="1" x14ac:dyDescent="0.3">
      <c r="B37" s="53" t="s">
        <v>95</v>
      </c>
      <c r="C37" s="47" t="s">
        <v>112</v>
      </c>
      <c r="D37" s="57" t="s">
        <v>55</v>
      </c>
      <c r="E37" s="57" t="s">
        <v>56</v>
      </c>
      <c r="F37" s="138" t="s">
        <v>121</v>
      </c>
      <c r="G37" s="139"/>
      <c r="H37" s="139"/>
      <c r="I37" s="140"/>
    </row>
    <row r="38" spans="2:9" ht="21" customHeight="1" x14ac:dyDescent="0.3">
      <c r="B38" s="53" t="s">
        <v>95</v>
      </c>
      <c r="C38" s="47" t="s">
        <v>111</v>
      </c>
      <c r="D38" s="57" t="s">
        <v>8</v>
      </c>
      <c r="E38" s="26" t="s">
        <v>58</v>
      </c>
      <c r="F38" s="138" t="s">
        <v>121</v>
      </c>
      <c r="G38" s="139"/>
      <c r="H38" s="139"/>
      <c r="I38" s="140"/>
    </row>
    <row r="39" spans="2:9" ht="17.25" customHeight="1" x14ac:dyDescent="0.3">
      <c r="B39" s="53" t="s">
        <v>95</v>
      </c>
      <c r="C39" s="47" t="s">
        <v>111</v>
      </c>
      <c r="D39" s="57" t="s">
        <v>9</v>
      </c>
      <c r="E39" s="67" t="s">
        <v>59</v>
      </c>
      <c r="F39" s="138" t="s">
        <v>121</v>
      </c>
      <c r="G39" s="139"/>
      <c r="H39" s="139"/>
      <c r="I39" s="140"/>
    </row>
    <row r="40" spans="2:9" ht="21" x14ac:dyDescent="0.3">
      <c r="B40" s="53" t="s">
        <v>95</v>
      </c>
      <c r="C40" s="47" t="s">
        <v>111</v>
      </c>
      <c r="D40" s="57" t="s">
        <v>10</v>
      </c>
      <c r="E40" s="67" t="s">
        <v>61</v>
      </c>
      <c r="F40" s="138" t="s">
        <v>121</v>
      </c>
      <c r="G40" s="139"/>
      <c r="H40" s="139"/>
      <c r="I40" s="140"/>
    </row>
    <row r="41" spans="2:9" ht="21" x14ac:dyDescent="0.3">
      <c r="B41" s="53" t="s">
        <v>95</v>
      </c>
      <c r="C41" s="47" t="s">
        <v>111</v>
      </c>
      <c r="D41" s="57" t="s">
        <v>62</v>
      </c>
      <c r="E41" s="57" t="s">
        <v>63</v>
      </c>
      <c r="F41" s="138" t="s">
        <v>121</v>
      </c>
      <c r="G41" s="139"/>
      <c r="H41" s="139"/>
      <c r="I41" s="140"/>
    </row>
    <row r="42" spans="2:9" ht="21" x14ac:dyDescent="0.3">
      <c r="B42" s="53" t="s">
        <v>95</v>
      </c>
      <c r="C42" s="47" t="s">
        <v>111</v>
      </c>
      <c r="D42" s="57" t="s">
        <v>64</v>
      </c>
      <c r="E42" s="57" t="s">
        <v>65</v>
      </c>
      <c r="F42" s="138" t="s">
        <v>121</v>
      </c>
      <c r="G42" s="139"/>
      <c r="H42" s="139"/>
      <c r="I42" s="140"/>
    </row>
    <row r="43" spans="2:9" ht="21.75" thickBot="1" x14ac:dyDescent="0.35">
      <c r="B43" s="53" t="s">
        <v>95</v>
      </c>
      <c r="C43" s="47" t="s">
        <v>111</v>
      </c>
      <c r="D43" s="57" t="s">
        <v>66</v>
      </c>
      <c r="E43" s="57" t="s">
        <v>67</v>
      </c>
      <c r="F43" s="138" t="s">
        <v>121</v>
      </c>
      <c r="G43" s="139"/>
      <c r="H43" s="139"/>
      <c r="I43" s="140"/>
    </row>
    <row r="44" spans="2:9" ht="21" x14ac:dyDescent="0.3">
      <c r="B44" s="53" t="s">
        <v>95</v>
      </c>
      <c r="C44" s="47" t="s">
        <v>111</v>
      </c>
      <c r="D44" s="26" t="s">
        <v>68</v>
      </c>
      <c r="E44" s="26" t="s">
        <v>69</v>
      </c>
      <c r="F44" s="138" t="s">
        <v>121</v>
      </c>
      <c r="G44" s="139"/>
      <c r="H44" s="139"/>
      <c r="I44" s="140"/>
    </row>
    <row r="45" spans="2:9" ht="21" x14ac:dyDescent="0.3">
      <c r="B45" s="53" t="s">
        <v>95</v>
      </c>
      <c r="C45" s="47" t="s">
        <v>111</v>
      </c>
      <c r="D45" s="26" t="s">
        <v>70</v>
      </c>
      <c r="E45" s="26" t="s">
        <v>71</v>
      </c>
      <c r="F45" s="138" t="s">
        <v>121</v>
      </c>
      <c r="G45" s="139"/>
      <c r="H45" s="139"/>
      <c r="I45" s="140"/>
    </row>
    <row r="46" spans="2:9" ht="21" x14ac:dyDescent="0.3">
      <c r="B46" s="53" t="s">
        <v>95</v>
      </c>
      <c r="C46" s="47" t="s">
        <v>111</v>
      </c>
      <c r="D46" s="26" t="s">
        <v>72</v>
      </c>
      <c r="E46" s="26" t="s">
        <v>73</v>
      </c>
      <c r="F46" s="138" t="s">
        <v>121</v>
      </c>
      <c r="G46" s="139"/>
      <c r="H46" s="139"/>
      <c r="I46" s="140"/>
    </row>
    <row r="47" spans="2:9" ht="21" x14ac:dyDescent="0.3">
      <c r="B47" s="53" t="s">
        <v>95</v>
      </c>
      <c r="C47" s="47" t="s">
        <v>111</v>
      </c>
      <c r="D47" s="26" t="s">
        <v>74</v>
      </c>
      <c r="E47" s="26" t="s">
        <v>75</v>
      </c>
      <c r="F47" s="138" t="s">
        <v>121</v>
      </c>
      <c r="G47" s="139"/>
      <c r="H47" s="139"/>
      <c r="I47" s="140"/>
    </row>
    <row r="48" spans="2:9" ht="21" x14ac:dyDescent="0.3">
      <c r="B48" s="53" t="s">
        <v>95</v>
      </c>
      <c r="C48" s="47" t="s">
        <v>111</v>
      </c>
      <c r="D48" s="26" t="s">
        <v>76</v>
      </c>
      <c r="E48" s="26" t="s">
        <v>77</v>
      </c>
      <c r="F48" s="138" t="s">
        <v>121</v>
      </c>
      <c r="G48" s="139"/>
      <c r="H48" s="139"/>
      <c r="I48" s="140"/>
    </row>
    <row r="49" spans="2:9" ht="21" x14ac:dyDescent="0.3">
      <c r="B49" s="53" t="s">
        <v>95</v>
      </c>
      <c r="C49" s="47" t="s">
        <v>111</v>
      </c>
      <c r="D49" s="26" t="s">
        <v>78</v>
      </c>
      <c r="E49" s="26" t="s">
        <v>79</v>
      </c>
      <c r="F49" s="138" t="s">
        <v>121</v>
      </c>
      <c r="G49" s="139"/>
      <c r="H49" s="139"/>
      <c r="I49" s="140"/>
    </row>
    <row r="50" spans="2:9" ht="21" x14ac:dyDescent="0.3">
      <c r="B50" s="53" t="s">
        <v>95</v>
      </c>
      <c r="C50" s="47" t="s">
        <v>111</v>
      </c>
      <c r="D50" s="26" t="s">
        <v>80</v>
      </c>
      <c r="E50" s="26" t="s">
        <v>81</v>
      </c>
      <c r="F50" s="138" t="s">
        <v>121</v>
      </c>
      <c r="G50" s="139"/>
      <c r="H50" s="139"/>
      <c r="I50" s="140"/>
    </row>
    <row r="51" spans="2:9" ht="21" x14ac:dyDescent="0.3">
      <c r="B51" s="53" t="s">
        <v>95</v>
      </c>
      <c r="C51" s="47" t="s">
        <v>111</v>
      </c>
      <c r="D51" s="26" t="s">
        <v>82</v>
      </c>
      <c r="E51" s="26" t="s">
        <v>83</v>
      </c>
      <c r="F51" s="138" t="s">
        <v>121</v>
      </c>
      <c r="G51" s="139"/>
      <c r="H51" s="139"/>
      <c r="I51" s="140"/>
    </row>
    <row r="52" spans="2:9" ht="21" x14ac:dyDescent="0.3">
      <c r="B52" s="53" t="s">
        <v>95</v>
      </c>
      <c r="C52" s="47" t="s">
        <v>111</v>
      </c>
      <c r="D52" s="75" t="s">
        <v>129</v>
      </c>
      <c r="E52" s="75" t="s">
        <v>130</v>
      </c>
      <c r="F52" s="138" t="s">
        <v>121</v>
      </c>
      <c r="G52" s="139"/>
      <c r="H52" s="139"/>
      <c r="I52" s="140"/>
    </row>
    <row r="53" spans="2:9" ht="21.75" thickBot="1" x14ac:dyDescent="0.35">
      <c r="B53" s="68" t="s">
        <v>95</v>
      </c>
      <c r="C53" s="48" t="s">
        <v>111</v>
      </c>
      <c r="D53" s="33" t="s">
        <v>84</v>
      </c>
      <c r="E53" s="33" t="s">
        <v>85</v>
      </c>
      <c r="F53" s="141" t="s">
        <v>121</v>
      </c>
      <c r="G53" s="142"/>
      <c r="H53" s="142"/>
      <c r="I53" s="143"/>
    </row>
  </sheetData>
  <mergeCells count="59">
    <mergeCell ref="F47:I47"/>
    <mergeCell ref="F48:I48"/>
    <mergeCell ref="F53:I53"/>
    <mergeCell ref="F50:I50"/>
    <mergeCell ref="F51:I51"/>
    <mergeCell ref="F49:I49"/>
    <mergeCell ref="F52:I52"/>
    <mergeCell ref="F42:I42"/>
    <mergeCell ref="F43:I43"/>
    <mergeCell ref="F44:I44"/>
    <mergeCell ref="F45:I45"/>
    <mergeCell ref="F46:I46"/>
    <mergeCell ref="F37:I37"/>
    <mergeCell ref="F38:I38"/>
    <mergeCell ref="F39:I39"/>
    <mergeCell ref="F40:I40"/>
    <mergeCell ref="F41:I41"/>
    <mergeCell ref="B8:D8"/>
    <mergeCell ref="E8:I8"/>
    <mergeCell ref="E29:F29"/>
    <mergeCell ref="E30:F30"/>
    <mergeCell ref="E32:F32"/>
    <mergeCell ref="F17:I17"/>
    <mergeCell ref="F18:I18"/>
    <mergeCell ref="F21:I21"/>
    <mergeCell ref="F22:I22"/>
    <mergeCell ref="F25:I25"/>
    <mergeCell ref="F16:I16"/>
    <mergeCell ref="F23:I23"/>
    <mergeCell ref="F24:I24"/>
    <mergeCell ref="E31:F31"/>
    <mergeCell ref="G31:I31"/>
    <mergeCell ref="B5:D5"/>
    <mergeCell ref="E5:I5"/>
    <mergeCell ref="B6:D6"/>
    <mergeCell ref="E6:I6"/>
    <mergeCell ref="B7:D7"/>
    <mergeCell ref="E7:I7"/>
    <mergeCell ref="B2:I2"/>
    <mergeCell ref="B3:D3"/>
    <mergeCell ref="E3:I3"/>
    <mergeCell ref="B4:D4"/>
    <mergeCell ref="E4:I4"/>
    <mergeCell ref="F36:I36"/>
    <mergeCell ref="B9:D9"/>
    <mergeCell ref="E9:I9"/>
    <mergeCell ref="B10:D10"/>
    <mergeCell ref="E10:I10"/>
    <mergeCell ref="B11:D11"/>
    <mergeCell ref="B35:I35"/>
    <mergeCell ref="B14:I14"/>
    <mergeCell ref="B28:I28"/>
    <mergeCell ref="G29:I29"/>
    <mergeCell ref="G30:I30"/>
    <mergeCell ref="E11:I11"/>
    <mergeCell ref="G32:I32"/>
    <mergeCell ref="F15:I15"/>
    <mergeCell ref="F19:I19"/>
    <mergeCell ref="F20:I20"/>
  </mergeCells>
  <phoneticPr fontId="1" type="noConversion"/>
  <hyperlinks>
    <hyperlink ref="G30" r:id="rId1" xr:uid="{BFDC43CE-4F53-44BE-A885-C6F5846A6BF6}"/>
    <hyperlink ref="G32" r:id="rId2" xr:uid="{8D51C4E4-E0BB-4594-8FB1-9E5AB545FD2A}"/>
    <hyperlink ref="F17" r:id="rId3" xr:uid="{7610C7E5-E283-42A6-A9B5-856D7BAD6AF0}"/>
    <hyperlink ref="F18" r:id="rId4" xr:uid="{BA0F2004-FB0E-4BB5-A3D1-326187D99CAE}"/>
    <hyperlink ref="F19" r:id="rId5" xr:uid="{A0CA96C2-3039-4653-B70B-D57DB64D79DF}"/>
    <hyperlink ref="F20" r:id="rId6" xr:uid="{F444151E-BDF1-4885-B7D6-79EA7F4BF73D}"/>
    <hyperlink ref="F21" r:id="rId7" xr:uid="{EEBB0ADC-0DC8-4934-B1BB-F457177F749C}"/>
    <hyperlink ref="F22" r:id="rId8" xr:uid="{8CD1D671-7043-4263-A287-993F41FAF3F9}"/>
    <hyperlink ref="F16" r:id="rId9" xr:uid="{1F2C9BCE-8C06-48FB-A636-9BD72D5848B7}"/>
    <hyperlink ref="F23" r:id="rId10" xr:uid="{65F86293-2C1D-4D9B-B1E7-3F64B233DDC5}"/>
    <hyperlink ref="F25" r:id="rId11" display="\\192.168.10.200\Guest\ToolBox프로그램" xr:uid="{A5BD018B-F4F9-47B1-A0ED-F9B3B1821BB6}"/>
    <hyperlink ref="F24" r:id="rId12" display="\\192.168.10.200\Guest\ToolBox프로그램" xr:uid="{3C964851-66FB-4F34-9292-861F3784FAF9}"/>
  </hyperlinks>
  <pageMargins left="0.7" right="0.7" top="0.75" bottom="0.75" header="0.3" footer="0.3"/>
  <pageSetup paperSize="9" orientation="portrait" verticalDpi="0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BE97-802D-4857-B2DA-5190EB62CB2D}">
  <dimension ref="B1:E10"/>
  <sheetViews>
    <sheetView showGridLines="0" workbookViewId="0"/>
  </sheetViews>
  <sheetFormatPr defaultRowHeight="16.5" x14ac:dyDescent="0.3"/>
  <cols>
    <col min="1" max="1" width="1.625" style="150" customWidth="1"/>
    <col min="2" max="5" width="50.375" style="150" customWidth="1"/>
    <col min="6" max="16384" width="9" style="150"/>
  </cols>
  <sheetData>
    <row r="1" spans="2:5" ht="9.9499999999999993" customHeight="1" x14ac:dyDescent="0.3"/>
    <row r="2" spans="2:5" x14ac:dyDescent="0.3">
      <c r="B2" s="155" t="s">
        <v>134</v>
      </c>
      <c r="C2" s="155" t="s">
        <v>135</v>
      </c>
      <c r="D2" s="155" t="s">
        <v>136</v>
      </c>
      <c r="E2" s="155" t="s">
        <v>137</v>
      </c>
    </row>
    <row r="3" spans="2:5" x14ac:dyDescent="0.3">
      <c r="B3" s="155" t="s">
        <v>138</v>
      </c>
      <c r="C3" s="156" t="s">
        <v>158</v>
      </c>
      <c r="D3" s="156" t="s">
        <v>139</v>
      </c>
      <c r="E3" s="156" t="s">
        <v>140</v>
      </c>
    </row>
    <row r="4" spans="2:5" x14ac:dyDescent="0.3">
      <c r="B4" s="155" t="s">
        <v>141</v>
      </c>
      <c r="C4" s="156" t="s">
        <v>159</v>
      </c>
      <c r="D4" s="156" t="s">
        <v>142</v>
      </c>
      <c r="E4" s="156" t="s">
        <v>143</v>
      </c>
    </row>
    <row r="5" spans="2:5" x14ac:dyDescent="0.3">
      <c r="B5" s="155" t="s">
        <v>144</v>
      </c>
      <c r="C5" s="156" t="s">
        <v>160</v>
      </c>
      <c r="D5" s="156" t="s">
        <v>145</v>
      </c>
      <c r="E5" s="156" t="s">
        <v>146</v>
      </c>
    </row>
    <row r="6" spans="2:5" x14ac:dyDescent="0.3">
      <c r="B6" s="155" t="s">
        <v>147</v>
      </c>
      <c r="C6" s="156" t="s">
        <v>161</v>
      </c>
      <c r="D6" s="156" t="s">
        <v>148</v>
      </c>
      <c r="E6" s="156" t="s">
        <v>149</v>
      </c>
    </row>
    <row r="7" spans="2:5" x14ac:dyDescent="0.3">
      <c r="B7" s="155" t="s">
        <v>150</v>
      </c>
      <c r="C7" s="156" t="s">
        <v>162</v>
      </c>
      <c r="D7" s="156" t="s">
        <v>151</v>
      </c>
      <c r="E7" s="156" t="s">
        <v>152</v>
      </c>
    </row>
    <row r="8" spans="2:5" x14ac:dyDescent="0.3">
      <c r="B8" s="155" t="s">
        <v>165</v>
      </c>
      <c r="C8" s="156" t="s">
        <v>163</v>
      </c>
      <c r="D8" s="156" t="s">
        <v>153</v>
      </c>
      <c r="E8" s="156" t="s">
        <v>154</v>
      </c>
    </row>
    <row r="9" spans="2:5" x14ac:dyDescent="0.3">
      <c r="B9" s="155" t="s">
        <v>155</v>
      </c>
      <c r="C9" s="156" t="s">
        <v>164</v>
      </c>
      <c r="D9" s="156" t="s">
        <v>156</v>
      </c>
      <c r="E9" s="156" t="s">
        <v>157</v>
      </c>
    </row>
    <row r="10" spans="2:5" x14ac:dyDescent="0.3">
      <c r="B10" s="151"/>
      <c r="C10" s="151"/>
      <c r="D10" s="151"/>
      <c r="E10" s="15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44F0-91DA-4CD1-A18C-3E5459E98741}">
  <dimension ref="B1:Q81"/>
  <sheetViews>
    <sheetView showGridLines="0" topLeftCell="A7" zoomScale="55" zoomScaleNormal="55" workbookViewId="0">
      <selection activeCell="U50" sqref="U50"/>
    </sheetView>
  </sheetViews>
  <sheetFormatPr defaultRowHeight="21" x14ac:dyDescent="0.45"/>
  <cols>
    <col min="1" max="1" width="1.625" style="17" customWidth="1"/>
    <col min="2" max="2" width="17.375" style="15" bestFit="1" customWidth="1"/>
    <col min="3" max="3" width="21.75" style="16" bestFit="1" customWidth="1"/>
    <col min="4" max="4" width="26.25" style="16" bestFit="1" customWidth="1"/>
    <col min="5" max="5" width="14" style="16" bestFit="1" customWidth="1"/>
    <col min="6" max="6" width="22.375" style="16" bestFit="1" customWidth="1"/>
    <col min="7" max="7" width="19.25" style="16" bestFit="1" customWidth="1"/>
    <col min="8" max="8" width="20.375" style="16" bestFit="1" customWidth="1"/>
    <col min="9" max="9" width="21.5" style="16" bestFit="1" customWidth="1"/>
    <col min="10" max="10" width="24.5" style="16" bestFit="1" customWidth="1"/>
    <col min="11" max="11" width="21.5" style="16" bestFit="1" customWidth="1"/>
    <col min="12" max="12" width="20.375" style="16" bestFit="1" customWidth="1"/>
    <col min="13" max="13" width="20.125" style="16" bestFit="1" customWidth="1"/>
    <col min="14" max="14" width="15.125" style="16" bestFit="1" customWidth="1"/>
    <col min="15" max="15" width="19.875" style="16" bestFit="1" customWidth="1"/>
    <col min="16" max="16" width="9.5" style="17" bestFit="1" customWidth="1"/>
    <col min="17" max="16384" width="9" style="17"/>
  </cols>
  <sheetData>
    <row r="1" spans="2:17" ht="9.9499999999999993" customHeight="1" thickBot="1" x14ac:dyDescent="0.5"/>
    <row r="2" spans="2:17" x14ac:dyDescent="0.45">
      <c r="B2" s="144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6"/>
    </row>
    <row r="3" spans="2:17" x14ac:dyDescent="0.45">
      <c r="B3" s="147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9"/>
    </row>
    <row r="4" spans="2:17" x14ac:dyDescent="0.45">
      <c r="B4" s="147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9"/>
    </row>
    <row r="5" spans="2:17" x14ac:dyDescent="0.45">
      <c r="B5" s="147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9"/>
    </row>
    <row r="6" spans="2:17" x14ac:dyDescent="0.45">
      <c r="B6" s="147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9"/>
    </row>
    <row r="7" spans="2:17" x14ac:dyDescent="0.45">
      <c r="B7" s="147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9"/>
    </row>
    <row r="8" spans="2:17" x14ac:dyDescent="0.45">
      <c r="B8" s="147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9"/>
    </row>
    <row r="9" spans="2:17" x14ac:dyDescent="0.45">
      <c r="B9" s="147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9"/>
    </row>
    <row r="10" spans="2:17" x14ac:dyDescent="0.45">
      <c r="B10" s="147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9"/>
    </row>
    <row r="11" spans="2:17" x14ac:dyDescent="0.45">
      <c r="B11" s="147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9"/>
    </row>
    <row r="12" spans="2:17" x14ac:dyDescent="0.45">
      <c r="B12" s="147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9"/>
    </row>
    <row r="13" spans="2:17" x14ac:dyDescent="0.45">
      <c r="B13" s="147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9"/>
    </row>
    <row r="14" spans="2:17" x14ac:dyDescent="0.45">
      <c r="B14" s="147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9"/>
    </row>
    <row r="15" spans="2:17" x14ac:dyDescent="0.45">
      <c r="B15" s="147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9"/>
      <c r="P15" s="16"/>
      <c r="Q15" s="16"/>
    </row>
    <row r="16" spans="2:17" x14ac:dyDescent="0.45">
      <c r="B16" s="147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9"/>
      <c r="P16" s="16"/>
      <c r="Q16" s="16"/>
    </row>
    <row r="17" spans="2:17" x14ac:dyDescent="0.45">
      <c r="B17" s="147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9"/>
      <c r="P17" s="16"/>
      <c r="Q17" s="16"/>
    </row>
    <row r="18" spans="2:17" x14ac:dyDescent="0.45">
      <c r="B18" s="147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9"/>
      <c r="P18" s="16"/>
      <c r="Q18" s="16"/>
    </row>
    <row r="19" spans="2:17" x14ac:dyDescent="0.45">
      <c r="B19" s="147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9"/>
      <c r="P19" s="16"/>
      <c r="Q19" s="16"/>
    </row>
    <row r="20" spans="2:17" x14ac:dyDescent="0.45">
      <c r="B20" s="147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9"/>
      <c r="P20" s="16"/>
      <c r="Q20" s="16"/>
    </row>
    <row r="21" spans="2:17" x14ac:dyDescent="0.45">
      <c r="B21" s="147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9"/>
      <c r="P21" s="16"/>
      <c r="Q21" s="16"/>
    </row>
    <row r="22" spans="2:17" x14ac:dyDescent="0.45">
      <c r="B22" s="147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9"/>
      <c r="P22" s="16"/>
      <c r="Q22" s="16"/>
    </row>
    <row r="23" spans="2:17" x14ac:dyDescent="0.45">
      <c r="B23" s="147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9"/>
      <c r="P23" s="16"/>
      <c r="Q23" s="16"/>
    </row>
    <row r="24" spans="2:17" x14ac:dyDescent="0.45">
      <c r="B24" s="147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9"/>
      <c r="P24" s="16"/>
      <c r="Q24" s="16"/>
    </row>
    <row r="25" spans="2:17" x14ac:dyDescent="0.45">
      <c r="B25" s="147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9"/>
      <c r="P25" s="16"/>
      <c r="Q25" s="16"/>
    </row>
    <row r="26" spans="2:17" x14ac:dyDescent="0.45">
      <c r="B26" s="147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9"/>
      <c r="P26" s="16"/>
      <c r="Q26" s="16"/>
    </row>
    <row r="27" spans="2:17" x14ac:dyDescent="0.45">
      <c r="B27" s="147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9"/>
      <c r="P27" s="16"/>
      <c r="Q27" s="16"/>
    </row>
    <row r="28" spans="2:17" x14ac:dyDescent="0.45">
      <c r="B28" s="147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9"/>
      <c r="P28" s="16"/>
      <c r="Q28" s="16"/>
    </row>
    <row r="29" spans="2:17" x14ac:dyDescent="0.45">
      <c r="B29" s="147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9"/>
      <c r="P29" s="16"/>
      <c r="Q29" s="16"/>
    </row>
    <row r="30" spans="2:17" x14ac:dyDescent="0.45">
      <c r="B30" s="147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9"/>
      <c r="P30" s="16"/>
      <c r="Q30" s="16"/>
    </row>
    <row r="31" spans="2:17" x14ac:dyDescent="0.45">
      <c r="B31" s="147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9"/>
      <c r="P31" s="16"/>
      <c r="Q31" s="16"/>
    </row>
    <row r="32" spans="2:17" x14ac:dyDescent="0.45">
      <c r="B32" s="147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9"/>
      <c r="P32" s="16"/>
      <c r="Q32" s="16"/>
    </row>
    <row r="33" spans="2:17" x14ac:dyDescent="0.45">
      <c r="B33" s="147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9"/>
      <c r="P33" s="16"/>
      <c r="Q33" s="16"/>
    </row>
    <row r="34" spans="2:17" x14ac:dyDescent="0.45">
      <c r="B34" s="147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9"/>
      <c r="P34" s="16"/>
      <c r="Q34" s="16"/>
    </row>
    <row r="35" spans="2:17" x14ac:dyDescent="0.45">
      <c r="B35" s="147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9"/>
      <c r="P35" s="16"/>
      <c r="Q35" s="16"/>
    </row>
    <row r="36" spans="2:17" x14ac:dyDescent="0.45">
      <c r="B36" s="147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9"/>
      <c r="P36" s="16"/>
      <c r="Q36" s="16"/>
    </row>
    <row r="37" spans="2:17" x14ac:dyDescent="0.45">
      <c r="B37" s="147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9"/>
      <c r="P37" s="16"/>
      <c r="Q37" s="16"/>
    </row>
    <row r="38" spans="2:17" x14ac:dyDescent="0.45"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P38" s="16"/>
      <c r="Q38" s="16"/>
    </row>
    <row r="39" spans="2:17" x14ac:dyDescent="0.45">
      <c r="B39" s="147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9"/>
      <c r="P39" s="16"/>
      <c r="Q39" s="16"/>
    </row>
    <row r="40" spans="2:17" x14ac:dyDescent="0.45">
      <c r="B40" s="147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9"/>
      <c r="P40" s="16"/>
      <c r="Q40" s="16"/>
    </row>
    <row r="41" spans="2:17" x14ac:dyDescent="0.45">
      <c r="B41" s="147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9"/>
      <c r="P41" s="16"/>
      <c r="Q41" s="16"/>
    </row>
    <row r="42" spans="2:17" x14ac:dyDescent="0.45">
      <c r="B42" s="147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9"/>
      <c r="P42" s="16"/>
      <c r="Q42" s="16"/>
    </row>
    <row r="43" spans="2:17" x14ac:dyDescent="0.45">
      <c r="B43" s="147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9"/>
      <c r="P43" s="16"/>
      <c r="Q43" s="16"/>
    </row>
    <row r="44" spans="2:17" x14ac:dyDescent="0.45">
      <c r="B44" s="147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9"/>
      <c r="P44" s="16"/>
      <c r="Q44" s="16"/>
    </row>
    <row r="45" spans="2:17" x14ac:dyDescent="0.45">
      <c r="B45" s="147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9"/>
      <c r="P45" s="16"/>
      <c r="Q45" s="16"/>
    </row>
    <row r="46" spans="2:17" x14ac:dyDescent="0.45">
      <c r="B46" s="147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9"/>
      <c r="P46" s="16"/>
      <c r="Q46" s="16"/>
    </row>
    <row r="47" spans="2:17" ht="21.75" thickBot="1" x14ac:dyDescent="0.5">
      <c r="B47" s="147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9"/>
      <c r="P47" s="16"/>
      <c r="Q47" s="16"/>
    </row>
    <row r="48" spans="2:17" x14ac:dyDescent="0.45">
      <c r="B48" s="18" t="s">
        <v>14</v>
      </c>
      <c r="C48" s="19" t="s">
        <v>6</v>
      </c>
      <c r="D48" s="19" t="s">
        <v>7</v>
      </c>
      <c r="E48" s="19" t="s">
        <v>8</v>
      </c>
      <c r="F48" s="19" t="s">
        <v>9</v>
      </c>
      <c r="G48" s="19" t="s">
        <v>10</v>
      </c>
      <c r="H48" s="19" t="s">
        <v>1</v>
      </c>
      <c r="I48" s="19" t="s">
        <v>2</v>
      </c>
      <c r="J48" s="19" t="s">
        <v>3</v>
      </c>
      <c r="K48" s="19" t="s">
        <v>4</v>
      </c>
      <c r="L48" s="19" t="s">
        <v>5</v>
      </c>
      <c r="M48" s="19" t="s">
        <v>12</v>
      </c>
      <c r="N48" s="20" t="s">
        <v>13</v>
      </c>
      <c r="P48" s="16"/>
      <c r="Q48" s="16"/>
    </row>
    <row r="49" spans="2:17" x14ac:dyDescent="0.45">
      <c r="B49" s="21" t="s">
        <v>15</v>
      </c>
      <c r="C49" s="22">
        <v>2</v>
      </c>
      <c r="D49" s="22">
        <v>3</v>
      </c>
      <c r="E49" s="22">
        <v>1</v>
      </c>
      <c r="F49" s="22">
        <v>1</v>
      </c>
      <c r="G49" s="22">
        <v>1</v>
      </c>
      <c r="H49" s="22">
        <v>3</v>
      </c>
      <c r="I49" s="22">
        <v>2</v>
      </c>
      <c r="J49" s="22">
        <v>2</v>
      </c>
      <c r="K49" s="22">
        <v>3</v>
      </c>
      <c r="L49" s="22">
        <v>2</v>
      </c>
      <c r="M49" s="23">
        <f>SUM(M51:M1048556)</f>
        <v>120</v>
      </c>
      <c r="N49" s="24">
        <f>SUM(N51:N1048555)</f>
        <v>2499480</v>
      </c>
      <c r="P49" s="16"/>
      <c r="Q49" s="16"/>
    </row>
    <row r="50" spans="2:17" x14ac:dyDescent="0.45">
      <c r="B50" s="25"/>
      <c r="C50" s="26" t="s">
        <v>6</v>
      </c>
      <c r="D50" s="26" t="s">
        <v>7</v>
      </c>
      <c r="E50" s="26" t="s">
        <v>8</v>
      </c>
      <c r="F50" s="26" t="s">
        <v>9</v>
      </c>
      <c r="G50" s="26" t="s">
        <v>10</v>
      </c>
      <c r="H50" s="26" t="s">
        <v>1</v>
      </c>
      <c r="I50" s="26" t="s">
        <v>2</v>
      </c>
      <c r="J50" s="26" t="s">
        <v>3</v>
      </c>
      <c r="K50" s="26" t="s">
        <v>4</v>
      </c>
      <c r="L50" s="26" t="s">
        <v>5</v>
      </c>
      <c r="M50" s="26" t="s">
        <v>11</v>
      </c>
      <c r="N50" s="27" t="s">
        <v>0</v>
      </c>
      <c r="P50" s="16"/>
      <c r="Q50" s="16"/>
    </row>
    <row r="51" spans="2:17" x14ac:dyDescent="0.45">
      <c r="B51" s="25">
        <v>45838</v>
      </c>
      <c r="C51" s="26"/>
      <c r="D51" s="26"/>
      <c r="E51" s="26"/>
      <c r="F51" s="26"/>
      <c r="G51" s="26"/>
      <c r="H51" s="26">
        <v>3</v>
      </c>
      <c r="I51" s="26"/>
      <c r="J51" s="26"/>
      <c r="K51" s="26">
        <v>3</v>
      </c>
      <c r="L51" s="26"/>
      <c r="M51" s="28">
        <f>SUM(C51:L51)</f>
        <v>6</v>
      </c>
      <c r="N51" s="29">
        <f>M51*20829</f>
        <v>124974</v>
      </c>
      <c r="P51" s="16"/>
      <c r="Q51" s="16"/>
    </row>
    <row r="52" spans="2:17" x14ac:dyDescent="0.45">
      <c r="B52" s="25">
        <v>45839</v>
      </c>
      <c r="C52" s="26"/>
      <c r="D52" s="26"/>
      <c r="E52" s="26"/>
      <c r="F52" s="26"/>
      <c r="G52" s="26"/>
      <c r="H52" s="26">
        <v>3</v>
      </c>
      <c r="I52" s="26"/>
      <c r="J52" s="26"/>
      <c r="K52" s="26"/>
      <c r="L52" s="26"/>
      <c r="M52" s="28">
        <f>SUM(C52:L52)</f>
        <v>3</v>
      </c>
      <c r="N52" s="29">
        <f>M52*20829</f>
        <v>62487</v>
      </c>
      <c r="P52" s="16"/>
      <c r="Q52" s="16"/>
    </row>
    <row r="53" spans="2:17" x14ac:dyDescent="0.45">
      <c r="B53" s="25">
        <v>45840</v>
      </c>
      <c r="C53" s="26"/>
      <c r="D53" s="26"/>
      <c r="E53" s="26"/>
      <c r="F53" s="26"/>
      <c r="G53" s="26"/>
      <c r="H53" s="26">
        <v>3</v>
      </c>
      <c r="I53" s="26">
        <v>2</v>
      </c>
      <c r="J53" s="26"/>
      <c r="K53" s="26"/>
      <c r="L53" s="26">
        <v>2</v>
      </c>
      <c r="M53" s="28">
        <f>SUM(C53:L53)</f>
        <v>7</v>
      </c>
      <c r="N53" s="29">
        <f t="shared" ref="N53:N81" si="0">M53*20829</f>
        <v>145803</v>
      </c>
      <c r="P53" s="16"/>
      <c r="Q53" s="16"/>
    </row>
    <row r="54" spans="2:17" x14ac:dyDescent="0.45">
      <c r="B54" s="25">
        <v>45841</v>
      </c>
      <c r="C54" s="26"/>
      <c r="D54" s="26"/>
      <c r="E54" s="26"/>
      <c r="F54" s="26"/>
      <c r="G54" s="26"/>
      <c r="H54" s="26">
        <v>3</v>
      </c>
      <c r="I54" s="26"/>
      <c r="J54" s="26"/>
      <c r="K54" s="26"/>
      <c r="L54" s="26">
        <v>2</v>
      </c>
      <c r="M54" s="28">
        <f t="shared" ref="M54:M66" si="1">SUM(C54:L54)</f>
        <v>5</v>
      </c>
      <c r="N54" s="29">
        <f t="shared" si="0"/>
        <v>104145</v>
      </c>
      <c r="P54" s="16"/>
      <c r="Q54" s="16"/>
    </row>
    <row r="55" spans="2:17" x14ac:dyDescent="0.45">
      <c r="B55" s="25">
        <v>45842</v>
      </c>
      <c r="C55" s="26"/>
      <c r="D55" s="26"/>
      <c r="E55" s="26"/>
      <c r="F55" s="26"/>
      <c r="G55" s="26"/>
      <c r="H55" s="26">
        <v>3</v>
      </c>
      <c r="I55" s="26"/>
      <c r="J55" s="26"/>
      <c r="K55" s="26"/>
      <c r="L55" s="26">
        <v>2</v>
      </c>
      <c r="M55" s="28">
        <f t="shared" si="1"/>
        <v>5</v>
      </c>
      <c r="N55" s="29">
        <f t="shared" si="0"/>
        <v>104145</v>
      </c>
      <c r="P55" s="16"/>
      <c r="Q55" s="16"/>
    </row>
    <row r="56" spans="2:17" x14ac:dyDescent="0.45">
      <c r="B56" s="25">
        <v>45843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8">
        <f t="shared" si="1"/>
        <v>0</v>
      </c>
      <c r="N56" s="29">
        <f t="shared" si="0"/>
        <v>0</v>
      </c>
      <c r="P56" s="16"/>
      <c r="Q56" s="16"/>
    </row>
    <row r="57" spans="2:17" x14ac:dyDescent="0.45">
      <c r="B57" s="25">
        <v>45844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8">
        <f t="shared" si="1"/>
        <v>0</v>
      </c>
      <c r="N57" s="29">
        <f t="shared" si="0"/>
        <v>0</v>
      </c>
      <c r="P57" s="16"/>
      <c r="Q57" s="16"/>
    </row>
    <row r="58" spans="2:17" x14ac:dyDescent="0.45">
      <c r="B58" s="25">
        <v>45845</v>
      </c>
      <c r="C58" s="26"/>
      <c r="D58" s="26"/>
      <c r="E58" s="26"/>
      <c r="F58" s="26"/>
      <c r="G58" s="26"/>
      <c r="H58" s="26">
        <v>3</v>
      </c>
      <c r="I58" s="26"/>
      <c r="J58" s="26"/>
      <c r="K58" s="26">
        <v>3</v>
      </c>
      <c r="L58" s="26"/>
      <c r="M58" s="28">
        <f t="shared" si="1"/>
        <v>6</v>
      </c>
      <c r="N58" s="29">
        <f t="shared" si="0"/>
        <v>124974</v>
      </c>
      <c r="P58" s="16"/>
      <c r="Q58" s="16"/>
    </row>
    <row r="59" spans="2:17" x14ac:dyDescent="0.45">
      <c r="B59" s="25">
        <v>45846</v>
      </c>
      <c r="C59" s="26"/>
      <c r="D59" s="26"/>
      <c r="E59" s="26"/>
      <c r="F59" s="26"/>
      <c r="G59" s="26"/>
      <c r="H59" s="26">
        <v>3</v>
      </c>
      <c r="I59" s="26"/>
      <c r="J59" s="26"/>
      <c r="K59" s="26"/>
      <c r="L59" s="26"/>
      <c r="M59" s="28">
        <f t="shared" si="1"/>
        <v>3</v>
      </c>
      <c r="N59" s="29">
        <f t="shared" si="0"/>
        <v>62487</v>
      </c>
      <c r="P59" s="16"/>
      <c r="Q59" s="16"/>
    </row>
    <row r="60" spans="2:17" x14ac:dyDescent="0.45">
      <c r="B60" s="25">
        <v>45847</v>
      </c>
      <c r="C60" s="26"/>
      <c r="D60" s="26"/>
      <c r="E60" s="26"/>
      <c r="F60" s="26"/>
      <c r="G60" s="26"/>
      <c r="H60" s="26">
        <v>3</v>
      </c>
      <c r="I60" s="26"/>
      <c r="J60" s="26"/>
      <c r="K60" s="26"/>
      <c r="L60" s="26">
        <v>2</v>
      </c>
      <c r="M60" s="28">
        <f t="shared" si="1"/>
        <v>5</v>
      </c>
      <c r="N60" s="29">
        <f t="shared" si="0"/>
        <v>104145</v>
      </c>
      <c r="P60" s="16"/>
      <c r="Q60" s="16"/>
    </row>
    <row r="61" spans="2:17" x14ac:dyDescent="0.45">
      <c r="B61" s="25">
        <v>45848</v>
      </c>
      <c r="C61" s="26"/>
      <c r="D61" s="26"/>
      <c r="E61" s="26"/>
      <c r="F61" s="26"/>
      <c r="G61" s="26"/>
      <c r="H61" s="26">
        <v>3</v>
      </c>
      <c r="I61" s="26"/>
      <c r="J61" s="26"/>
      <c r="K61" s="26"/>
      <c r="L61" s="26">
        <v>2</v>
      </c>
      <c r="M61" s="28">
        <f t="shared" si="1"/>
        <v>5</v>
      </c>
      <c r="N61" s="29">
        <f t="shared" si="0"/>
        <v>104145</v>
      </c>
      <c r="P61" s="16"/>
      <c r="Q61" s="16"/>
    </row>
    <row r="62" spans="2:17" x14ac:dyDescent="0.45">
      <c r="B62" s="25">
        <v>45849</v>
      </c>
      <c r="C62" s="26"/>
      <c r="D62" s="26"/>
      <c r="E62" s="26"/>
      <c r="F62" s="26"/>
      <c r="G62" s="26"/>
      <c r="H62" s="26">
        <v>3</v>
      </c>
      <c r="I62" s="26"/>
      <c r="J62" s="26"/>
      <c r="K62" s="26"/>
      <c r="L62" s="26">
        <v>2</v>
      </c>
      <c r="M62" s="28">
        <f t="shared" si="1"/>
        <v>5</v>
      </c>
      <c r="N62" s="29">
        <f t="shared" si="0"/>
        <v>104145</v>
      </c>
      <c r="P62" s="16"/>
      <c r="Q62" s="16"/>
    </row>
    <row r="63" spans="2:17" x14ac:dyDescent="0.45">
      <c r="B63" s="25">
        <v>45850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8">
        <f t="shared" si="1"/>
        <v>0</v>
      </c>
      <c r="N63" s="29">
        <f t="shared" si="0"/>
        <v>0</v>
      </c>
      <c r="P63" s="16"/>
      <c r="Q63" s="16"/>
    </row>
    <row r="64" spans="2:17" x14ac:dyDescent="0.45">
      <c r="B64" s="25">
        <v>45851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8">
        <f t="shared" si="1"/>
        <v>0</v>
      </c>
      <c r="N64" s="29">
        <f t="shared" si="0"/>
        <v>0</v>
      </c>
      <c r="P64" s="16"/>
      <c r="Q64" s="16"/>
    </row>
    <row r="65" spans="2:17" x14ac:dyDescent="0.45">
      <c r="B65" s="25">
        <v>45852</v>
      </c>
      <c r="C65" s="26"/>
      <c r="D65" s="26"/>
      <c r="E65" s="26"/>
      <c r="F65" s="26"/>
      <c r="G65" s="26"/>
      <c r="H65" s="26">
        <v>3</v>
      </c>
      <c r="I65" s="26"/>
      <c r="J65" s="26"/>
      <c r="K65" s="26">
        <v>3</v>
      </c>
      <c r="L65" s="26"/>
      <c r="M65" s="28">
        <f t="shared" si="1"/>
        <v>6</v>
      </c>
      <c r="N65" s="29">
        <f t="shared" si="0"/>
        <v>124974</v>
      </c>
      <c r="P65" s="16"/>
      <c r="Q65" s="16"/>
    </row>
    <row r="66" spans="2:17" x14ac:dyDescent="0.45">
      <c r="B66" s="25">
        <v>45853</v>
      </c>
      <c r="C66" s="26"/>
      <c r="D66" s="26"/>
      <c r="E66" s="26"/>
      <c r="F66" s="26"/>
      <c r="G66" s="26"/>
      <c r="H66" s="26">
        <v>3</v>
      </c>
      <c r="I66" s="26"/>
      <c r="J66" s="26"/>
      <c r="K66" s="26"/>
      <c r="L66" s="26">
        <v>2</v>
      </c>
      <c r="M66" s="28">
        <f t="shared" si="1"/>
        <v>5</v>
      </c>
      <c r="N66" s="29">
        <f t="shared" si="0"/>
        <v>104145</v>
      </c>
      <c r="P66" s="16"/>
      <c r="Q66" s="16"/>
    </row>
    <row r="67" spans="2:17" x14ac:dyDescent="0.45">
      <c r="B67" s="25">
        <v>45854</v>
      </c>
      <c r="C67" s="26"/>
      <c r="D67" s="26"/>
      <c r="E67" s="26"/>
      <c r="F67" s="26"/>
      <c r="G67" s="26"/>
      <c r="H67" s="26">
        <v>3</v>
      </c>
      <c r="I67" s="26">
        <v>2</v>
      </c>
      <c r="J67" s="26"/>
      <c r="K67" s="26"/>
      <c r="L67" s="26">
        <v>2</v>
      </c>
      <c r="M67" s="28">
        <f>SUM(C67:L67)</f>
        <v>7</v>
      </c>
      <c r="N67" s="29">
        <f t="shared" si="0"/>
        <v>145803</v>
      </c>
      <c r="O67" s="30"/>
      <c r="P67" s="31"/>
      <c r="Q67" s="16"/>
    </row>
    <row r="68" spans="2:17" x14ac:dyDescent="0.45">
      <c r="B68" s="25">
        <v>45855</v>
      </c>
      <c r="C68" s="26"/>
      <c r="D68" s="26"/>
      <c r="E68" s="26"/>
      <c r="F68" s="26"/>
      <c r="G68" s="26"/>
      <c r="H68" s="26">
        <v>3</v>
      </c>
      <c r="I68" s="26"/>
      <c r="J68" s="26"/>
      <c r="K68" s="26"/>
      <c r="L68" s="26">
        <v>2</v>
      </c>
      <c r="M68" s="28">
        <f t="shared" ref="M68:M80" si="2">SUM(C68:L68)</f>
        <v>5</v>
      </c>
      <c r="N68" s="29">
        <f t="shared" si="0"/>
        <v>104145</v>
      </c>
      <c r="P68" s="16"/>
      <c r="Q68" s="16"/>
    </row>
    <row r="69" spans="2:17" x14ac:dyDescent="0.45">
      <c r="B69" s="25">
        <v>45856</v>
      </c>
      <c r="C69" s="26"/>
      <c r="D69" s="26"/>
      <c r="E69" s="26"/>
      <c r="F69" s="26"/>
      <c r="G69" s="26"/>
      <c r="H69" s="26">
        <v>3</v>
      </c>
      <c r="I69" s="26"/>
      <c r="J69" s="26"/>
      <c r="K69" s="26"/>
      <c r="L69" s="26"/>
      <c r="M69" s="28">
        <f t="shared" si="2"/>
        <v>3</v>
      </c>
      <c r="N69" s="29">
        <f t="shared" si="0"/>
        <v>62487</v>
      </c>
    </row>
    <row r="70" spans="2:17" x14ac:dyDescent="0.45">
      <c r="B70" s="25">
        <v>45857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8">
        <f t="shared" si="2"/>
        <v>0</v>
      </c>
      <c r="N70" s="29">
        <f t="shared" si="0"/>
        <v>0</v>
      </c>
    </row>
    <row r="71" spans="2:17" x14ac:dyDescent="0.45">
      <c r="B71" s="25">
        <v>45858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8">
        <f t="shared" si="2"/>
        <v>0</v>
      </c>
      <c r="N71" s="29">
        <f t="shared" si="0"/>
        <v>0</v>
      </c>
    </row>
    <row r="72" spans="2:17" x14ac:dyDescent="0.45">
      <c r="B72" s="25">
        <v>45859</v>
      </c>
      <c r="C72" s="26"/>
      <c r="D72" s="26"/>
      <c r="E72" s="26"/>
      <c r="F72" s="26"/>
      <c r="G72" s="26"/>
      <c r="H72" s="26">
        <v>3</v>
      </c>
      <c r="I72" s="26"/>
      <c r="J72" s="26"/>
      <c r="K72" s="26">
        <v>3</v>
      </c>
      <c r="L72" s="26">
        <v>2</v>
      </c>
      <c r="M72" s="28">
        <f t="shared" si="2"/>
        <v>8</v>
      </c>
      <c r="N72" s="29">
        <f t="shared" si="0"/>
        <v>166632</v>
      </c>
    </row>
    <row r="73" spans="2:17" x14ac:dyDescent="0.45">
      <c r="B73" s="25">
        <v>45860</v>
      </c>
      <c r="C73" s="26"/>
      <c r="D73" s="26"/>
      <c r="E73" s="26"/>
      <c r="F73" s="26"/>
      <c r="G73" s="26"/>
      <c r="H73" s="26">
        <v>3</v>
      </c>
      <c r="I73" s="26"/>
      <c r="J73" s="26"/>
      <c r="K73" s="26"/>
      <c r="L73" s="26">
        <v>2</v>
      </c>
      <c r="M73" s="28">
        <f t="shared" si="2"/>
        <v>5</v>
      </c>
      <c r="N73" s="29">
        <f t="shared" si="0"/>
        <v>104145</v>
      </c>
    </row>
    <row r="74" spans="2:17" x14ac:dyDescent="0.45">
      <c r="B74" s="25">
        <v>45861</v>
      </c>
      <c r="C74" s="26"/>
      <c r="D74" s="26"/>
      <c r="E74" s="26"/>
      <c r="F74" s="26"/>
      <c r="G74" s="26"/>
      <c r="H74" s="26">
        <v>3</v>
      </c>
      <c r="I74" s="26"/>
      <c r="J74" s="26"/>
      <c r="K74" s="26"/>
      <c r="L74" s="26">
        <v>2</v>
      </c>
      <c r="M74" s="28">
        <f t="shared" si="2"/>
        <v>5</v>
      </c>
      <c r="N74" s="29">
        <f t="shared" si="0"/>
        <v>104145</v>
      </c>
    </row>
    <row r="75" spans="2:17" x14ac:dyDescent="0.45">
      <c r="B75" s="25">
        <v>45862</v>
      </c>
      <c r="C75" s="26"/>
      <c r="D75" s="26"/>
      <c r="E75" s="26"/>
      <c r="F75" s="26"/>
      <c r="G75" s="26"/>
      <c r="H75" s="26">
        <v>3</v>
      </c>
      <c r="I75" s="26"/>
      <c r="J75" s="26"/>
      <c r="K75" s="26"/>
      <c r="L75" s="26"/>
      <c r="M75" s="28">
        <f t="shared" si="2"/>
        <v>3</v>
      </c>
      <c r="N75" s="29">
        <f t="shared" si="0"/>
        <v>62487</v>
      </c>
    </row>
    <row r="76" spans="2:17" x14ac:dyDescent="0.45">
      <c r="B76" s="25">
        <v>45863</v>
      </c>
      <c r="C76" s="26"/>
      <c r="D76" s="26"/>
      <c r="E76" s="26"/>
      <c r="F76" s="26"/>
      <c r="G76" s="26"/>
      <c r="H76" s="26">
        <v>3</v>
      </c>
      <c r="I76" s="26"/>
      <c r="J76" s="26"/>
      <c r="K76" s="26"/>
      <c r="L76" s="26"/>
      <c r="M76" s="28">
        <f t="shared" si="2"/>
        <v>3</v>
      </c>
      <c r="N76" s="29">
        <f t="shared" si="0"/>
        <v>62487</v>
      </c>
    </row>
    <row r="77" spans="2:17" x14ac:dyDescent="0.45">
      <c r="B77" s="25">
        <v>45864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8">
        <f t="shared" si="2"/>
        <v>0</v>
      </c>
      <c r="N77" s="29">
        <f t="shared" si="0"/>
        <v>0</v>
      </c>
    </row>
    <row r="78" spans="2:17" x14ac:dyDescent="0.45">
      <c r="B78" s="25">
        <v>45865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8">
        <f t="shared" si="2"/>
        <v>0</v>
      </c>
      <c r="N78" s="29">
        <f t="shared" si="0"/>
        <v>0</v>
      </c>
    </row>
    <row r="79" spans="2:17" x14ac:dyDescent="0.45">
      <c r="B79" s="25">
        <v>45866</v>
      </c>
      <c r="C79" s="26"/>
      <c r="D79" s="26"/>
      <c r="E79" s="26"/>
      <c r="F79" s="26"/>
      <c r="G79" s="26"/>
      <c r="H79" s="26">
        <v>3</v>
      </c>
      <c r="I79" s="26"/>
      <c r="J79" s="26"/>
      <c r="K79" s="26">
        <v>3</v>
      </c>
      <c r="L79" s="26">
        <v>4</v>
      </c>
      <c r="M79" s="28">
        <f t="shared" si="2"/>
        <v>10</v>
      </c>
      <c r="N79" s="29">
        <f t="shared" si="0"/>
        <v>208290</v>
      </c>
    </row>
    <row r="80" spans="2:17" x14ac:dyDescent="0.45">
      <c r="B80" s="25">
        <v>45867</v>
      </c>
      <c r="C80" s="26"/>
      <c r="D80" s="26"/>
      <c r="E80" s="26"/>
      <c r="F80" s="26"/>
      <c r="G80" s="26"/>
      <c r="H80" s="26">
        <v>3</v>
      </c>
      <c r="I80" s="26"/>
      <c r="J80" s="26"/>
      <c r="K80" s="26"/>
      <c r="L80" s="26">
        <v>2</v>
      </c>
      <c r="M80" s="28">
        <f t="shared" si="2"/>
        <v>5</v>
      </c>
      <c r="N80" s="29">
        <f t="shared" si="0"/>
        <v>104145</v>
      </c>
    </row>
    <row r="81" spans="2:14" ht="21.75" thickBot="1" x14ac:dyDescent="0.5">
      <c r="B81" s="32">
        <v>45868</v>
      </c>
      <c r="C81" s="33"/>
      <c r="D81" s="33"/>
      <c r="E81" s="33"/>
      <c r="F81" s="33"/>
      <c r="G81" s="33"/>
      <c r="H81" s="33">
        <v>3</v>
      </c>
      <c r="I81" s="33"/>
      <c r="J81" s="33"/>
      <c r="K81" s="33"/>
      <c r="L81" s="33">
        <v>2</v>
      </c>
      <c r="M81" s="34">
        <f>SUM(C81:L81)</f>
        <v>5</v>
      </c>
      <c r="N81" s="35">
        <f t="shared" si="0"/>
        <v>104145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3E6F-5235-4035-822F-8FB39F1F9837}">
  <dimension ref="B1:P79"/>
  <sheetViews>
    <sheetView showGridLines="0" zoomScale="55" zoomScaleNormal="55" workbookViewId="0"/>
  </sheetViews>
  <sheetFormatPr defaultRowHeight="21" x14ac:dyDescent="0.45"/>
  <cols>
    <col min="1" max="1" width="1.625" style="17" customWidth="1"/>
    <col min="2" max="2" width="17.75" style="15" bestFit="1" customWidth="1"/>
    <col min="3" max="3" width="20.625" style="16" bestFit="1" customWidth="1"/>
    <col min="4" max="4" width="21.875" style="16" bestFit="1" customWidth="1"/>
    <col min="5" max="6" width="22.25" style="16" bestFit="1" customWidth="1"/>
    <col min="7" max="7" width="25.625" style="16" bestFit="1" customWidth="1"/>
    <col min="8" max="8" width="27.25" style="16" bestFit="1" customWidth="1"/>
    <col min="9" max="9" width="22.75" style="16" bestFit="1" customWidth="1"/>
    <col min="10" max="10" width="14.25" style="16" bestFit="1" customWidth="1"/>
    <col min="11" max="11" width="23.5" style="16" bestFit="1" customWidth="1"/>
    <col min="12" max="12" width="20" style="16" bestFit="1" customWidth="1"/>
    <col min="13" max="13" width="12.375" style="16" bestFit="1" customWidth="1"/>
    <col min="14" max="14" width="22.75" style="16" bestFit="1" customWidth="1"/>
    <col min="15" max="15" width="27.25" style="17" bestFit="1" customWidth="1"/>
    <col min="16" max="16" width="14.25" style="17" bestFit="1" customWidth="1"/>
    <col min="17" max="17" width="23.5" style="17" bestFit="1" customWidth="1"/>
    <col min="18" max="18" width="20.625" style="17" bestFit="1" customWidth="1"/>
    <col min="19" max="19" width="22.25" style="17" bestFit="1" customWidth="1"/>
    <col min="20" max="20" width="25.625" style="17" bestFit="1" customWidth="1"/>
    <col min="21" max="21" width="22.25" style="17" bestFit="1" customWidth="1"/>
    <col min="22" max="22" width="21.875" style="17" bestFit="1" customWidth="1"/>
    <col min="23" max="23" width="9" style="17"/>
    <col min="24" max="24" width="9" style="17" customWidth="1"/>
    <col min="25" max="16384" width="9" style="17"/>
  </cols>
  <sheetData>
    <row r="1" spans="2:16" ht="9.9499999999999993" customHeight="1" thickBot="1" x14ac:dyDescent="0.5"/>
    <row r="2" spans="2:16" x14ac:dyDescent="0.45">
      <c r="B2" s="144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6"/>
    </row>
    <row r="3" spans="2:16" x14ac:dyDescent="0.45">
      <c r="B3" s="147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9"/>
    </row>
    <row r="4" spans="2:16" x14ac:dyDescent="0.45">
      <c r="B4" s="147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9"/>
    </row>
    <row r="5" spans="2:16" x14ac:dyDescent="0.45">
      <c r="B5" s="147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9"/>
    </row>
    <row r="6" spans="2:16" x14ac:dyDescent="0.45">
      <c r="B6" s="147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9"/>
    </row>
    <row r="7" spans="2:16" x14ac:dyDescent="0.45">
      <c r="B7" s="147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9"/>
    </row>
    <row r="8" spans="2:16" x14ac:dyDescent="0.45">
      <c r="B8" s="147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9"/>
    </row>
    <row r="9" spans="2:16" x14ac:dyDescent="0.45">
      <c r="B9" s="147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9"/>
    </row>
    <row r="10" spans="2:16" x14ac:dyDescent="0.45">
      <c r="B10" s="147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9"/>
    </row>
    <row r="11" spans="2:16" x14ac:dyDescent="0.45">
      <c r="B11" s="147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9"/>
    </row>
    <row r="12" spans="2:16" x14ac:dyDescent="0.45">
      <c r="B12" s="147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9"/>
    </row>
    <row r="13" spans="2:16" x14ac:dyDescent="0.45">
      <c r="B13" s="147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9"/>
    </row>
    <row r="14" spans="2:16" x14ac:dyDescent="0.45">
      <c r="B14" s="147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9"/>
    </row>
    <row r="15" spans="2:16" x14ac:dyDescent="0.45">
      <c r="B15" s="147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9"/>
      <c r="O15" s="16"/>
      <c r="P15" s="16"/>
    </row>
    <row r="16" spans="2:16" x14ac:dyDescent="0.45">
      <c r="B16" s="147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9"/>
      <c r="O16" s="16"/>
      <c r="P16" s="16"/>
    </row>
    <row r="17" spans="2:16" x14ac:dyDescent="0.45">
      <c r="B17" s="147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9"/>
      <c r="O17" s="16"/>
      <c r="P17" s="16"/>
    </row>
    <row r="18" spans="2:16" x14ac:dyDescent="0.45">
      <c r="B18" s="147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9"/>
      <c r="O18" s="16"/>
      <c r="P18" s="16"/>
    </row>
    <row r="19" spans="2:16" x14ac:dyDescent="0.45">
      <c r="B19" s="147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9"/>
      <c r="O19" s="16"/>
      <c r="P19" s="16"/>
    </row>
    <row r="20" spans="2:16" x14ac:dyDescent="0.45">
      <c r="B20" s="147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9"/>
      <c r="O20" s="16"/>
      <c r="P20" s="16"/>
    </row>
    <row r="21" spans="2:16" x14ac:dyDescent="0.45">
      <c r="B21" s="147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9"/>
      <c r="O21" s="16"/>
      <c r="P21" s="16"/>
    </row>
    <row r="22" spans="2:16" x14ac:dyDescent="0.45">
      <c r="B22" s="147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9"/>
      <c r="O22" s="16"/>
      <c r="P22" s="16"/>
    </row>
    <row r="23" spans="2:16" x14ac:dyDescent="0.45">
      <c r="B23" s="147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9"/>
      <c r="O23" s="16"/>
      <c r="P23" s="16"/>
    </row>
    <row r="24" spans="2:16" x14ac:dyDescent="0.45">
      <c r="B24" s="147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9"/>
      <c r="O24" s="16"/>
      <c r="P24" s="16"/>
    </row>
    <row r="25" spans="2:16" x14ac:dyDescent="0.45">
      <c r="B25" s="147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9"/>
      <c r="O25" s="16"/>
      <c r="P25" s="16"/>
    </row>
    <row r="26" spans="2:16" x14ac:dyDescent="0.45">
      <c r="B26" s="147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9"/>
      <c r="O26" s="16"/>
      <c r="P26" s="16"/>
    </row>
    <row r="27" spans="2:16" x14ac:dyDescent="0.45">
      <c r="B27" s="147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9"/>
      <c r="O27" s="16"/>
      <c r="P27" s="16"/>
    </row>
    <row r="28" spans="2:16" x14ac:dyDescent="0.45">
      <c r="B28" s="147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9"/>
      <c r="O28" s="16"/>
      <c r="P28" s="16"/>
    </row>
    <row r="29" spans="2:16" x14ac:dyDescent="0.45">
      <c r="B29" s="147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9"/>
      <c r="O29" s="16"/>
      <c r="P29" s="16"/>
    </row>
    <row r="30" spans="2:16" x14ac:dyDescent="0.45">
      <c r="B30" s="147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9"/>
      <c r="O30" s="16"/>
      <c r="P30" s="16"/>
    </row>
    <row r="31" spans="2:16" x14ac:dyDescent="0.45">
      <c r="B31" s="147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9"/>
      <c r="O31" s="16"/>
      <c r="P31" s="16"/>
    </row>
    <row r="32" spans="2:16" x14ac:dyDescent="0.45">
      <c r="B32" s="147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9"/>
      <c r="O32" s="16"/>
      <c r="P32" s="16"/>
    </row>
    <row r="33" spans="2:16" x14ac:dyDescent="0.45">
      <c r="B33" s="147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9"/>
      <c r="O33" s="16"/>
      <c r="P33" s="16"/>
    </row>
    <row r="34" spans="2:16" x14ac:dyDescent="0.45">
      <c r="B34" s="147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9"/>
      <c r="O34" s="16"/>
      <c r="P34" s="16"/>
    </row>
    <row r="35" spans="2:16" x14ac:dyDescent="0.45">
      <c r="B35" s="147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9"/>
      <c r="O35" s="16"/>
      <c r="P35" s="16"/>
    </row>
    <row r="36" spans="2:16" x14ac:dyDescent="0.45">
      <c r="B36" s="147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9"/>
      <c r="O36" s="16"/>
      <c r="P36" s="16"/>
    </row>
    <row r="37" spans="2:16" x14ac:dyDescent="0.45">
      <c r="B37" s="147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9"/>
      <c r="O37" s="16"/>
      <c r="P37" s="16"/>
    </row>
    <row r="38" spans="2:16" x14ac:dyDescent="0.45"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9"/>
      <c r="O38" s="16"/>
      <c r="P38" s="16"/>
    </row>
    <row r="39" spans="2:16" x14ac:dyDescent="0.45">
      <c r="B39" s="147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9"/>
      <c r="O39" s="16"/>
      <c r="P39" s="16"/>
    </row>
    <row r="40" spans="2:16" x14ac:dyDescent="0.45">
      <c r="B40" s="147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9"/>
      <c r="O40" s="16"/>
      <c r="P40" s="16"/>
    </row>
    <row r="41" spans="2:16" x14ac:dyDescent="0.45">
      <c r="B41" s="147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9"/>
      <c r="O41" s="16"/>
      <c r="P41" s="16"/>
    </row>
    <row r="42" spans="2:16" x14ac:dyDescent="0.45">
      <c r="B42" s="147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9"/>
      <c r="O42" s="16"/>
      <c r="P42" s="16"/>
    </row>
    <row r="43" spans="2:16" x14ac:dyDescent="0.45">
      <c r="B43" s="147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9"/>
      <c r="O43" s="16"/>
      <c r="P43" s="16"/>
    </row>
    <row r="44" spans="2:16" x14ac:dyDescent="0.45">
      <c r="B44" s="147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9"/>
      <c r="O44" s="16"/>
      <c r="P44" s="16"/>
    </row>
    <row r="45" spans="2:16" x14ac:dyDescent="0.45">
      <c r="B45" s="147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9"/>
      <c r="O45" s="16"/>
      <c r="P45" s="16"/>
    </row>
    <row r="46" spans="2:16" x14ac:dyDescent="0.45">
      <c r="B46" s="147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9"/>
      <c r="O46" s="16"/>
      <c r="P46" s="16"/>
    </row>
    <row r="47" spans="2:16" ht="21.75" thickBot="1" x14ac:dyDescent="0.5">
      <c r="B47" s="147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9"/>
      <c r="P47" s="16"/>
    </row>
    <row r="48" spans="2:16" x14ac:dyDescent="0.45">
      <c r="B48" s="18" t="s">
        <v>14</v>
      </c>
      <c r="C48" s="19" t="s">
        <v>1</v>
      </c>
      <c r="D48" s="19" t="s">
        <v>5</v>
      </c>
      <c r="E48" s="19" t="s">
        <v>4</v>
      </c>
      <c r="F48" s="19" t="s">
        <v>2</v>
      </c>
      <c r="G48" s="19" t="s">
        <v>3</v>
      </c>
      <c r="H48" s="19" t="s">
        <v>7</v>
      </c>
      <c r="I48" s="19" t="s">
        <v>6</v>
      </c>
      <c r="J48" s="19" t="s">
        <v>8</v>
      </c>
      <c r="K48" s="19" t="s">
        <v>9</v>
      </c>
      <c r="L48" s="19" t="s">
        <v>12</v>
      </c>
      <c r="M48" s="20" t="s">
        <v>13</v>
      </c>
      <c r="O48" s="16"/>
      <c r="P48" s="16"/>
    </row>
    <row r="49" spans="2:16" x14ac:dyDescent="0.45">
      <c r="B49" s="21" t="s">
        <v>15</v>
      </c>
      <c r="C49" s="22">
        <v>3</v>
      </c>
      <c r="D49" s="22">
        <v>2</v>
      </c>
      <c r="E49" s="22">
        <v>3</v>
      </c>
      <c r="F49" s="22">
        <v>2</v>
      </c>
      <c r="G49" s="22">
        <v>2</v>
      </c>
      <c r="H49" s="22">
        <v>3</v>
      </c>
      <c r="I49" s="22">
        <v>2</v>
      </c>
      <c r="J49" s="22">
        <v>1</v>
      </c>
      <c r="K49" s="22">
        <v>1</v>
      </c>
      <c r="L49" s="23">
        <f>SUM(L51:L1048554)</f>
        <v>89</v>
      </c>
      <c r="M49" s="24">
        <f>SUM(M51:M1048553)</f>
        <v>1853781</v>
      </c>
      <c r="O49" s="16"/>
      <c r="P49" s="16"/>
    </row>
    <row r="50" spans="2:16" ht="21.75" thickBot="1" x14ac:dyDescent="0.5">
      <c r="B50" s="32"/>
      <c r="C50" s="33" t="s">
        <v>1</v>
      </c>
      <c r="D50" s="33" t="s">
        <v>5</v>
      </c>
      <c r="E50" s="33" t="s">
        <v>4</v>
      </c>
      <c r="F50" s="33" t="s">
        <v>2</v>
      </c>
      <c r="G50" s="33" t="s">
        <v>3</v>
      </c>
      <c r="H50" s="33" t="s">
        <v>7</v>
      </c>
      <c r="I50" s="33" t="s">
        <v>6</v>
      </c>
      <c r="J50" s="33" t="s">
        <v>8</v>
      </c>
      <c r="K50" s="33" t="s">
        <v>9</v>
      </c>
      <c r="L50" s="33" t="s">
        <v>11</v>
      </c>
      <c r="M50" s="36" t="s">
        <v>0</v>
      </c>
      <c r="O50" s="16"/>
      <c r="P50" s="16"/>
    </row>
    <row r="51" spans="2:16" x14ac:dyDescent="0.45">
      <c r="B51" s="37">
        <v>45869</v>
      </c>
      <c r="C51" s="38">
        <v>3</v>
      </c>
      <c r="D51" s="38"/>
      <c r="E51" s="38"/>
      <c r="F51" s="38"/>
      <c r="G51" s="38"/>
      <c r="H51" s="38">
        <v>3</v>
      </c>
      <c r="I51" s="38"/>
      <c r="J51" s="38"/>
      <c r="K51" s="38"/>
      <c r="L51" s="39">
        <f t="shared" ref="L51:L67" si="0">SUM(C51:K51)</f>
        <v>6</v>
      </c>
      <c r="M51" s="40">
        <f>L51*20829</f>
        <v>124974</v>
      </c>
      <c r="O51" s="16"/>
      <c r="P51" s="16"/>
    </row>
    <row r="52" spans="2:16" x14ac:dyDescent="0.45">
      <c r="B52" s="25">
        <v>45870</v>
      </c>
      <c r="C52" s="26">
        <v>3</v>
      </c>
      <c r="D52" s="26"/>
      <c r="E52" s="26"/>
      <c r="F52" s="26"/>
      <c r="G52" s="26"/>
      <c r="H52" s="26"/>
      <c r="I52" s="26"/>
      <c r="J52" s="26"/>
      <c r="K52" s="26"/>
      <c r="L52" s="28">
        <f t="shared" si="0"/>
        <v>3</v>
      </c>
      <c r="M52" s="29">
        <f>L52*20829</f>
        <v>62487</v>
      </c>
      <c r="O52" s="16"/>
      <c r="P52" s="16"/>
    </row>
    <row r="53" spans="2:16" x14ac:dyDescent="0.45">
      <c r="B53" s="25">
        <v>45871</v>
      </c>
      <c r="C53" s="26"/>
      <c r="D53" s="26"/>
      <c r="E53" s="26"/>
      <c r="F53" s="26"/>
      <c r="G53" s="26"/>
      <c r="H53" s="26"/>
      <c r="I53" s="26"/>
      <c r="J53" s="26"/>
      <c r="K53" s="26"/>
      <c r="L53" s="28">
        <f t="shared" si="0"/>
        <v>0</v>
      </c>
      <c r="M53" s="29">
        <f t="shared" ref="M53:M79" si="1">L53*20829</f>
        <v>0</v>
      </c>
      <c r="O53" s="16"/>
      <c r="P53" s="16"/>
    </row>
    <row r="54" spans="2:16" x14ac:dyDescent="0.45">
      <c r="B54" s="25">
        <v>45872</v>
      </c>
      <c r="C54" s="26"/>
      <c r="D54" s="26"/>
      <c r="E54" s="26"/>
      <c r="F54" s="26"/>
      <c r="G54" s="26"/>
      <c r="H54" s="26"/>
      <c r="I54" s="26"/>
      <c r="J54" s="26"/>
      <c r="K54" s="26"/>
      <c r="L54" s="28">
        <f t="shared" si="0"/>
        <v>0</v>
      </c>
      <c r="M54" s="29">
        <f t="shared" si="1"/>
        <v>0</v>
      </c>
      <c r="O54" s="16"/>
      <c r="P54" s="16"/>
    </row>
    <row r="55" spans="2:16" x14ac:dyDescent="0.45">
      <c r="B55" s="25">
        <v>45873</v>
      </c>
      <c r="C55" s="26">
        <v>3</v>
      </c>
      <c r="D55" s="26">
        <v>2</v>
      </c>
      <c r="E55" s="26">
        <v>3</v>
      </c>
      <c r="F55" s="26"/>
      <c r="G55" s="26"/>
      <c r="H55" s="26"/>
      <c r="I55" s="26"/>
      <c r="J55" s="26"/>
      <c r="K55" s="26"/>
      <c r="L55" s="28">
        <f t="shared" si="0"/>
        <v>8</v>
      </c>
      <c r="M55" s="29">
        <f t="shared" si="1"/>
        <v>166632</v>
      </c>
      <c r="O55" s="16"/>
      <c r="P55" s="16"/>
    </row>
    <row r="56" spans="2:16" x14ac:dyDescent="0.45">
      <c r="B56" s="25">
        <v>45874</v>
      </c>
      <c r="C56" s="26">
        <v>3</v>
      </c>
      <c r="D56" s="26">
        <v>2</v>
      </c>
      <c r="E56" s="26"/>
      <c r="F56" s="26"/>
      <c r="G56" s="26"/>
      <c r="H56" s="26"/>
      <c r="I56" s="26"/>
      <c r="J56" s="26"/>
      <c r="K56" s="26"/>
      <c r="L56" s="28">
        <f t="shared" si="0"/>
        <v>5</v>
      </c>
      <c r="M56" s="29">
        <f t="shared" si="1"/>
        <v>104145</v>
      </c>
      <c r="O56" s="16"/>
      <c r="P56" s="16"/>
    </row>
    <row r="57" spans="2:16" x14ac:dyDescent="0.45">
      <c r="B57" s="25">
        <v>45875</v>
      </c>
      <c r="C57" s="26"/>
      <c r="D57" s="26"/>
      <c r="E57" s="26"/>
      <c r="F57" s="26"/>
      <c r="G57" s="26"/>
      <c r="H57" s="26"/>
      <c r="I57" s="26"/>
      <c r="J57" s="26"/>
      <c r="K57" s="26"/>
      <c r="L57" s="28">
        <f t="shared" si="0"/>
        <v>0</v>
      </c>
      <c r="M57" s="29">
        <f t="shared" si="1"/>
        <v>0</v>
      </c>
      <c r="O57" s="16"/>
      <c r="P57" s="16"/>
    </row>
    <row r="58" spans="2:16" x14ac:dyDescent="0.45">
      <c r="B58" s="25">
        <v>45876</v>
      </c>
      <c r="C58" s="26">
        <v>3</v>
      </c>
      <c r="D58" s="26"/>
      <c r="E58" s="26"/>
      <c r="F58" s="26"/>
      <c r="G58" s="26"/>
      <c r="H58" s="26"/>
      <c r="I58" s="26"/>
      <c r="J58" s="26"/>
      <c r="K58" s="26"/>
      <c r="L58" s="28">
        <f t="shared" si="0"/>
        <v>3</v>
      </c>
      <c r="M58" s="29">
        <f t="shared" si="1"/>
        <v>62487</v>
      </c>
      <c r="O58" s="16"/>
      <c r="P58" s="16"/>
    </row>
    <row r="59" spans="2:16" x14ac:dyDescent="0.45">
      <c r="B59" s="25">
        <v>45877</v>
      </c>
      <c r="C59" s="26">
        <v>3</v>
      </c>
      <c r="D59" s="26"/>
      <c r="E59" s="26"/>
      <c r="F59" s="26"/>
      <c r="G59" s="26"/>
      <c r="H59" s="26"/>
      <c r="I59" s="26"/>
      <c r="J59" s="26"/>
      <c r="K59" s="26"/>
      <c r="L59" s="28">
        <f t="shared" si="0"/>
        <v>3</v>
      </c>
      <c r="M59" s="29">
        <f t="shared" si="1"/>
        <v>62487</v>
      </c>
      <c r="O59" s="16"/>
      <c r="P59" s="16"/>
    </row>
    <row r="60" spans="2:16" x14ac:dyDescent="0.45">
      <c r="B60" s="25">
        <v>45878</v>
      </c>
      <c r="C60" s="26"/>
      <c r="D60" s="26"/>
      <c r="E60" s="26"/>
      <c r="F60" s="26"/>
      <c r="G60" s="26"/>
      <c r="H60" s="26"/>
      <c r="I60" s="26"/>
      <c r="J60" s="26"/>
      <c r="K60" s="26"/>
      <c r="L60" s="28">
        <f t="shared" si="0"/>
        <v>0</v>
      </c>
      <c r="M60" s="29">
        <f t="shared" si="1"/>
        <v>0</v>
      </c>
      <c r="O60" s="16"/>
      <c r="P60" s="16"/>
    </row>
    <row r="61" spans="2:16" x14ac:dyDescent="0.45">
      <c r="B61" s="25">
        <v>45879</v>
      </c>
      <c r="C61" s="26"/>
      <c r="D61" s="26"/>
      <c r="E61" s="26"/>
      <c r="F61" s="26"/>
      <c r="G61" s="26"/>
      <c r="H61" s="26"/>
      <c r="I61" s="26"/>
      <c r="J61" s="26"/>
      <c r="K61" s="26"/>
      <c r="L61" s="28">
        <f t="shared" si="0"/>
        <v>0</v>
      </c>
      <c r="M61" s="29">
        <f t="shared" si="1"/>
        <v>0</v>
      </c>
      <c r="O61" s="16"/>
      <c r="P61" s="16"/>
    </row>
    <row r="62" spans="2:16" x14ac:dyDescent="0.45">
      <c r="B62" s="25">
        <v>45880</v>
      </c>
      <c r="C62" s="26">
        <v>3</v>
      </c>
      <c r="D62" s="26"/>
      <c r="E62" s="26">
        <v>3</v>
      </c>
      <c r="F62" s="26"/>
      <c r="G62" s="26"/>
      <c r="H62" s="26"/>
      <c r="I62" s="26"/>
      <c r="J62" s="26"/>
      <c r="K62" s="26"/>
      <c r="L62" s="28">
        <f t="shared" si="0"/>
        <v>6</v>
      </c>
      <c r="M62" s="29">
        <f t="shared" si="1"/>
        <v>124974</v>
      </c>
      <c r="P62" s="16"/>
    </row>
    <row r="63" spans="2:16" x14ac:dyDescent="0.45">
      <c r="B63" s="25">
        <v>45881</v>
      </c>
      <c r="C63" s="26">
        <v>3</v>
      </c>
      <c r="D63" s="26">
        <v>2</v>
      </c>
      <c r="E63" s="26"/>
      <c r="F63" s="26"/>
      <c r="G63" s="26"/>
      <c r="H63" s="26"/>
      <c r="I63" s="26"/>
      <c r="J63" s="26"/>
      <c r="K63" s="26"/>
      <c r="L63" s="28">
        <f t="shared" si="0"/>
        <v>5</v>
      </c>
      <c r="M63" s="29">
        <f t="shared" si="1"/>
        <v>104145</v>
      </c>
      <c r="O63" s="16"/>
      <c r="P63" s="16"/>
    </row>
    <row r="64" spans="2:16" x14ac:dyDescent="0.45">
      <c r="B64" s="25">
        <v>45882</v>
      </c>
      <c r="C64" s="26">
        <v>3</v>
      </c>
      <c r="D64" s="26"/>
      <c r="E64" s="26"/>
      <c r="F64" s="26"/>
      <c r="G64" s="26"/>
      <c r="H64" s="26">
        <v>3</v>
      </c>
      <c r="I64" s="26">
        <v>2</v>
      </c>
      <c r="J64" s="26"/>
      <c r="K64" s="26"/>
      <c r="L64" s="28">
        <f t="shared" si="0"/>
        <v>8</v>
      </c>
      <c r="M64" s="29">
        <f t="shared" si="1"/>
        <v>166632</v>
      </c>
      <c r="O64" s="16"/>
      <c r="P64" s="16"/>
    </row>
    <row r="65" spans="2:16" x14ac:dyDescent="0.45">
      <c r="B65" s="25">
        <v>45883</v>
      </c>
      <c r="C65" s="26">
        <v>3</v>
      </c>
      <c r="D65" s="26"/>
      <c r="E65" s="26"/>
      <c r="F65" s="26"/>
      <c r="G65" s="26"/>
      <c r="H65" s="26">
        <v>3</v>
      </c>
      <c r="I65" s="26"/>
      <c r="J65" s="26"/>
      <c r="K65" s="26"/>
      <c r="L65" s="28">
        <f t="shared" si="0"/>
        <v>6</v>
      </c>
      <c r="M65" s="29">
        <f t="shared" si="1"/>
        <v>124974</v>
      </c>
      <c r="O65" s="16"/>
      <c r="P65" s="16"/>
    </row>
    <row r="66" spans="2:16" x14ac:dyDescent="0.45">
      <c r="B66" s="25">
        <v>45884</v>
      </c>
      <c r="C66" s="26"/>
      <c r="D66" s="26"/>
      <c r="E66" s="26"/>
      <c r="F66" s="26"/>
      <c r="G66" s="26"/>
      <c r="H66" s="26"/>
      <c r="I66" s="26"/>
      <c r="J66" s="26"/>
      <c r="K66" s="26"/>
      <c r="L66" s="28">
        <f t="shared" si="0"/>
        <v>0</v>
      </c>
      <c r="M66" s="29">
        <f t="shared" si="1"/>
        <v>0</v>
      </c>
      <c r="O66" s="16"/>
      <c r="P66" s="16"/>
    </row>
    <row r="67" spans="2:16" x14ac:dyDescent="0.45">
      <c r="B67" s="25">
        <v>45885</v>
      </c>
      <c r="C67" s="26"/>
      <c r="D67" s="26"/>
      <c r="E67" s="26"/>
      <c r="F67" s="26"/>
      <c r="G67" s="26"/>
      <c r="H67" s="26"/>
      <c r="I67" s="26"/>
      <c r="J67" s="26"/>
      <c r="K67" s="26"/>
      <c r="L67" s="28">
        <f t="shared" si="0"/>
        <v>0</v>
      </c>
      <c r="M67" s="29">
        <f t="shared" si="1"/>
        <v>0</v>
      </c>
      <c r="N67" s="30"/>
      <c r="O67" s="31"/>
      <c r="P67" s="16"/>
    </row>
    <row r="68" spans="2:16" x14ac:dyDescent="0.45">
      <c r="B68" s="25">
        <v>45886</v>
      </c>
      <c r="C68" s="26"/>
      <c r="D68" s="26"/>
      <c r="E68" s="26"/>
      <c r="F68" s="26"/>
      <c r="G68" s="26"/>
      <c r="H68" s="26"/>
      <c r="I68" s="26"/>
      <c r="J68" s="26"/>
      <c r="K68" s="26"/>
      <c r="L68" s="28">
        <f t="shared" ref="L68:L79" si="2">SUM(C68:K68)</f>
        <v>0</v>
      </c>
      <c r="M68" s="29">
        <f t="shared" si="1"/>
        <v>0</v>
      </c>
      <c r="O68" s="16"/>
      <c r="P68" s="16"/>
    </row>
    <row r="69" spans="2:16" x14ac:dyDescent="0.45">
      <c r="B69" s="25">
        <v>45887</v>
      </c>
      <c r="C69" s="26">
        <v>3</v>
      </c>
      <c r="D69" s="26">
        <v>2</v>
      </c>
      <c r="E69" s="26">
        <v>3</v>
      </c>
      <c r="F69" s="26"/>
      <c r="G69" s="26"/>
      <c r="H69" s="26"/>
      <c r="I69" s="26"/>
      <c r="J69" s="26"/>
      <c r="K69" s="26"/>
      <c r="L69" s="28">
        <f t="shared" si="2"/>
        <v>8</v>
      </c>
      <c r="M69" s="29">
        <f t="shared" si="1"/>
        <v>166632</v>
      </c>
    </row>
    <row r="70" spans="2:16" x14ac:dyDescent="0.45">
      <c r="B70" s="25">
        <v>45888</v>
      </c>
      <c r="C70" s="26">
        <v>3</v>
      </c>
      <c r="D70" s="26">
        <v>2</v>
      </c>
      <c r="E70" s="26"/>
      <c r="F70" s="26"/>
      <c r="G70" s="26"/>
      <c r="H70" s="26"/>
      <c r="I70" s="26"/>
      <c r="J70" s="26"/>
      <c r="K70" s="26"/>
      <c r="L70" s="28">
        <f t="shared" si="2"/>
        <v>5</v>
      </c>
      <c r="M70" s="29">
        <f t="shared" si="1"/>
        <v>104145</v>
      </c>
    </row>
    <row r="71" spans="2:16" x14ac:dyDescent="0.45">
      <c r="B71" s="25">
        <v>45889</v>
      </c>
      <c r="C71" s="26">
        <v>3</v>
      </c>
      <c r="D71" s="26"/>
      <c r="E71" s="26"/>
      <c r="F71" s="26"/>
      <c r="G71" s="26"/>
      <c r="H71" s="26"/>
      <c r="I71" s="26"/>
      <c r="J71" s="26"/>
      <c r="K71" s="26"/>
      <c r="L71" s="28">
        <f t="shared" si="2"/>
        <v>3</v>
      </c>
      <c r="M71" s="29">
        <f t="shared" si="1"/>
        <v>62487</v>
      </c>
    </row>
    <row r="72" spans="2:16" x14ac:dyDescent="0.45">
      <c r="B72" s="25">
        <v>45890</v>
      </c>
      <c r="C72" s="26">
        <v>3</v>
      </c>
      <c r="D72" s="26"/>
      <c r="E72" s="26"/>
      <c r="F72" s="26"/>
      <c r="G72" s="26"/>
      <c r="H72" s="26"/>
      <c r="I72" s="26"/>
      <c r="J72" s="26"/>
      <c r="K72" s="26"/>
      <c r="L72" s="28">
        <f t="shared" si="2"/>
        <v>3</v>
      </c>
      <c r="M72" s="29">
        <f t="shared" si="1"/>
        <v>62487</v>
      </c>
    </row>
    <row r="73" spans="2:16" x14ac:dyDescent="0.45">
      <c r="B73" s="25">
        <v>45891</v>
      </c>
      <c r="C73" s="26">
        <v>3</v>
      </c>
      <c r="D73" s="26"/>
      <c r="E73" s="26"/>
      <c r="F73" s="26"/>
      <c r="G73" s="26"/>
      <c r="H73" s="26"/>
      <c r="I73" s="26"/>
      <c r="J73" s="26"/>
      <c r="K73" s="26"/>
      <c r="L73" s="28">
        <f t="shared" si="2"/>
        <v>3</v>
      </c>
      <c r="M73" s="29">
        <f t="shared" si="1"/>
        <v>62487</v>
      </c>
    </row>
    <row r="74" spans="2:16" x14ac:dyDescent="0.45">
      <c r="B74" s="25">
        <v>45892</v>
      </c>
      <c r="C74" s="26"/>
      <c r="D74" s="26"/>
      <c r="E74" s="26"/>
      <c r="F74" s="26"/>
      <c r="G74" s="26"/>
      <c r="H74" s="26"/>
      <c r="I74" s="26"/>
      <c r="J74" s="26"/>
      <c r="K74" s="26"/>
      <c r="L74" s="28">
        <f>SUM(C74:K74)</f>
        <v>0</v>
      </c>
      <c r="M74" s="29">
        <f t="shared" si="1"/>
        <v>0</v>
      </c>
    </row>
    <row r="75" spans="2:16" x14ac:dyDescent="0.45">
      <c r="B75" s="25">
        <v>45893</v>
      </c>
      <c r="D75" s="26"/>
      <c r="E75" s="26"/>
      <c r="F75" s="26"/>
      <c r="G75" s="26"/>
      <c r="H75" s="26"/>
      <c r="I75" s="26"/>
      <c r="J75" s="26"/>
      <c r="K75" s="26"/>
      <c r="L75" s="28">
        <f t="shared" si="2"/>
        <v>0</v>
      </c>
      <c r="M75" s="29">
        <f t="shared" si="1"/>
        <v>0</v>
      </c>
    </row>
    <row r="76" spans="2:16" x14ac:dyDescent="0.45">
      <c r="B76" s="25">
        <v>45894</v>
      </c>
      <c r="C76" s="26">
        <v>3</v>
      </c>
      <c r="D76" s="26"/>
      <c r="E76" s="26"/>
      <c r="F76" s="26"/>
      <c r="G76" s="26"/>
      <c r="H76" s="26"/>
      <c r="I76" s="26"/>
      <c r="J76" s="26"/>
      <c r="K76" s="26"/>
      <c r="L76" s="28">
        <f t="shared" si="2"/>
        <v>3</v>
      </c>
      <c r="M76" s="29">
        <f t="shared" si="1"/>
        <v>62487</v>
      </c>
    </row>
    <row r="77" spans="2:16" x14ac:dyDescent="0.45">
      <c r="B77" s="25">
        <v>45895</v>
      </c>
      <c r="C77" s="26">
        <v>3</v>
      </c>
      <c r="D77" s="26"/>
      <c r="E77" s="26"/>
      <c r="F77" s="26"/>
      <c r="G77" s="26"/>
      <c r="H77" s="26"/>
      <c r="I77" s="26"/>
      <c r="J77" s="26"/>
      <c r="K77" s="26"/>
      <c r="L77" s="28">
        <f t="shared" si="2"/>
        <v>3</v>
      </c>
      <c r="M77" s="29">
        <f t="shared" si="1"/>
        <v>62487</v>
      </c>
    </row>
    <row r="78" spans="2:16" x14ac:dyDescent="0.45">
      <c r="B78" s="25">
        <v>45896</v>
      </c>
      <c r="C78" s="26">
        <v>3</v>
      </c>
      <c r="D78" s="26"/>
      <c r="E78" s="26"/>
      <c r="F78" s="26"/>
      <c r="G78" s="26"/>
      <c r="H78" s="26"/>
      <c r="I78" s="26"/>
      <c r="J78" s="26"/>
      <c r="K78" s="26"/>
      <c r="L78" s="28">
        <f t="shared" si="2"/>
        <v>3</v>
      </c>
      <c r="M78" s="29">
        <f t="shared" si="1"/>
        <v>62487</v>
      </c>
    </row>
    <row r="79" spans="2:16" ht="21.75" thickBot="1" x14ac:dyDescent="0.5">
      <c r="B79" s="32">
        <v>45897</v>
      </c>
      <c r="C79" s="33">
        <v>3</v>
      </c>
      <c r="D79" s="33">
        <v>2</v>
      </c>
      <c r="E79" s="33"/>
      <c r="F79" s="33"/>
      <c r="G79" s="33"/>
      <c r="H79" s="33"/>
      <c r="I79" s="33"/>
      <c r="J79" s="33"/>
      <c r="K79" s="33"/>
      <c r="L79" s="34">
        <f t="shared" si="2"/>
        <v>5</v>
      </c>
      <c r="M79" s="35">
        <f t="shared" si="1"/>
        <v>104145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D48F-099E-4E44-AF3D-D119AAF22166}">
  <dimension ref="B1:P82"/>
  <sheetViews>
    <sheetView showGridLines="0" zoomScale="55" zoomScaleNormal="55" workbookViewId="0">
      <selection activeCell="Q15" sqref="Q15"/>
    </sheetView>
  </sheetViews>
  <sheetFormatPr defaultRowHeight="21" x14ac:dyDescent="0.45"/>
  <cols>
    <col min="1" max="1" width="1.625" style="17" customWidth="1"/>
    <col min="2" max="2" width="17.75" style="15" bestFit="1" customWidth="1"/>
    <col min="3" max="3" width="20.625" style="16" bestFit="1" customWidth="1"/>
    <col min="4" max="4" width="21.875" style="16" bestFit="1" customWidth="1"/>
    <col min="5" max="5" width="22.25" style="16" bestFit="1" customWidth="1"/>
    <col min="6" max="6" width="27.25" style="16" bestFit="1" customWidth="1"/>
    <col min="7" max="7" width="22.75" style="16" bestFit="1" customWidth="1"/>
    <col min="8" max="8" width="22.25" style="16" bestFit="1" customWidth="1"/>
    <col min="9" max="9" width="25.625" style="16" bestFit="1" customWidth="1"/>
    <col min="10" max="10" width="25.625" style="16" customWidth="1"/>
    <col min="11" max="11" width="17.75" style="16" bestFit="1" customWidth="1"/>
    <col min="12" max="12" width="20" style="16" bestFit="1" customWidth="1"/>
    <col min="13" max="13" width="12.375" style="16" bestFit="1" customWidth="1"/>
    <col min="14" max="14" width="22.75" style="16" bestFit="1" customWidth="1"/>
    <col min="15" max="15" width="27.25" style="17" bestFit="1" customWidth="1"/>
    <col min="16" max="16" width="14.25" style="17" bestFit="1" customWidth="1"/>
    <col min="17" max="17" width="23.5" style="17" bestFit="1" customWidth="1"/>
    <col min="18" max="18" width="20.625" style="17" bestFit="1" customWidth="1"/>
    <col min="19" max="19" width="22.25" style="17" bestFit="1" customWidth="1"/>
    <col min="20" max="20" width="25.625" style="17" bestFit="1" customWidth="1"/>
    <col min="21" max="21" width="22.25" style="17" bestFit="1" customWidth="1"/>
    <col min="22" max="22" width="21.875" style="17" bestFit="1" customWidth="1"/>
    <col min="23" max="23" width="9" style="17"/>
    <col min="24" max="24" width="9" style="17" customWidth="1"/>
    <col min="25" max="16384" width="9" style="17"/>
  </cols>
  <sheetData>
    <row r="1" spans="2:16" ht="9.9499999999999993" customHeight="1" thickBot="1" x14ac:dyDescent="0.5"/>
    <row r="2" spans="2:16" x14ac:dyDescent="0.45">
      <c r="B2" s="144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6"/>
    </row>
    <row r="3" spans="2:16" x14ac:dyDescent="0.45">
      <c r="B3" s="147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9"/>
    </row>
    <row r="4" spans="2:16" x14ac:dyDescent="0.45">
      <c r="B4" s="147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9"/>
    </row>
    <row r="5" spans="2:16" x14ac:dyDescent="0.45">
      <c r="B5" s="147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9"/>
    </row>
    <row r="6" spans="2:16" x14ac:dyDescent="0.45">
      <c r="B6" s="147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9"/>
    </row>
    <row r="7" spans="2:16" x14ac:dyDescent="0.45">
      <c r="B7" s="147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9"/>
    </row>
    <row r="8" spans="2:16" x14ac:dyDescent="0.45">
      <c r="B8" s="147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9"/>
    </row>
    <row r="9" spans="2:16" x14ac:dyDescent="0.45">
      <c r="B9" s="147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9"/>
    </row>
    <row r="10" spans="2:16" x14ac:dyDescent="0.45">
      <c r="B10" s="147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9"/>
    </row>
    <row r="11" spans="2:16" x14ac:dyDescent="0.45">
      <c r="B11" s="147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9"/>
    </row>
    <row r="12" spans="2:16" x14ac:dyDescent="0.45">
      <c r="B12" s="147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9"/>
    </row>
    <row r="13" spans="2:16" x14ac:dyDescent="0.45">
      <c r="B13" s="147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9"/>
    </row>
    <row r="14" spans="2:16" x14ac:dyDescent="0.45">
      <c r="B14" s="147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9"/>
    </row>
    <row r="15" spans="2:16" x14ac:dyDescent="0.45">
      <c r="B15" s="147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9"/>
      <c r="O15" s="16"/>
      <c r="P15" s="16"/>
    </row>
    <row r="16" spans="2:16" x14ac:dyDescent="0.45">
      <c r="B16" s="147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9"/>
      <c r="O16" s="16"/>
      <c r="P16" s="16"/>
    </row>
    <row r="17" spans="2:16" x14ac:dyDescent="0.45">
      <c r="B17" s="147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9"/>
      <c r="O17" s="16"/>
      <c r="P17" s="16"/>
    </row>
    <row r="18" spans="2:16" x14ac:dyDescent="0.45">
      <c r="B18" s="147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9"/>
      <c r="O18" s="16"/>
      <c r="P18" s="16"/>
    </row>
    <row r="19" spans="2:16" x14ac:dyDescent="0.45">
      <c r="B19" s="147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9"/>
      <c r="O19" s="16"/>
      <c r="P19" s="16"/>
    </row>
    <row r="20" spans="2:16" x14ac:dyDescent="0.45">
      <c r="B20" s="147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9"/>
      <c r="O20" s="16"/>
      <c r="P20" s="16"/>
    </row>
    <row r="21" spans="2:16" x14ac:dyDescent="0.45">
      <c r="B21" s="147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9"/>
      <c r="O21" s="16"/>
      <c r="P21" s="16"/>
    </row>
    <row r="22" spans="2:16" x14ac:dyDescent="0.45">
      <c r="B22" s="147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9"/>
      <c r="O22" s="16"/>
      <c r="P22" s="16"/>
    </row>
    <row r="23" spans="2:16" x14ac:dyDescent="0.45">
      <c r="B23" s="147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9"/>
      <c r="O23" s="16"/>
      <c r="P23" s="16"/>
    </row>
    <row r="24" spans="2:16" x14ac:dyDescent="0.45">
      <c r="B24" s="147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9"/>
      <c r="O24" s="16"/>
      <c r="P24" s="16"/>
    </row>
    <row r="25" spans="2:16" x14ac:dyDescent="0.45">
      <c r="B25" s="147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9"/>
      <c r="O25" s="16"/>
      <c r="P25" s="16"/>
    </row>
    <row r="26" spans="2:16" x14ac:dyDescent="0.45">
      <c r="B26" s="147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9"/>
      <c r="O26" s="16"/>
      <c r="P26" s="16"/>
    </row>
    <row r="27" spans="2:16" x14ac:dyDescent="0.45">
      <c r="B27" s="147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9"/>
      <c r="O27" s="16"/>
      <c r="P27" s="16"/>
    </row>
    <row r="28" spans="2:16" x14ac:dyDescent="0.45">
      <c r="B28" s="147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9"/>
      <c r="O28" s="16"/>
      <c r="P28" s="16"/>
    </row>
    <row r="29" spans="2:16" x14ac:dyDescent="0.45">
      <c r="B29" s="147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9"/>
      <c r="O29" s="16"/>
      <c r="P29" s="16"/>
    </row>
    <row r="30" spans="2:16" x14ac:dyDescent="0.45">
      <c r="B30" s="147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9"/>
      <c r="O30" s="16"/>
      <c r="P30" s="16"/>
    </row>
    <row r="31" spans="2:16" x14ac:dyDescent="0.45">
      <c r="B31" s="147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9"/>
      <c r="O31" s="16"/>
      <c r="P31" s="16"/>
    </row>
    <row r="32" spans="2:16" x14ac:dyDescent="0.45">
      <c r="B32" s="147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9"/>
      <c r="O32" s="16"/>
      <c r="P32" s="16"/>
    </row>
    <row r="33" spans="2:16" x14ac:dyDescent="0.45">
      <c r="B33" s="147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9"/>
      <c r="O33" s="16"/>
      <c r="P33" s="16"/>
    </row>
    <row r="34" spans="2:16" x14ac:dyDescent="0.45">
      <c r="B34" s="147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9"/>
      <c r="O34" s="16"/>
      <c r="P34" s="16"/>
    </row>
    <row r="35" spans="2:16" x14ac:dyDescent="0.45">
      <c r="B35" s="147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9"/>
      <c r="O35" s="16"/>
      <c r="P35" s="16"/>
    </row>
    <row r="36" spans="2:16" x14ac:dyDescent="0.45">
      <c r="B36" s="147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9"/>
      <c r="O36" s="16"/>
      <c r="P36" s="16"/>
    </row>
    <row r="37" spans="2:16" x14ac:dyDescent="0.45">
      <c r="B37" s="147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9"/>
      <c r="O37" s="16"/>
      <c r="P37" s="16"/>
    </row>
    <row r="38" spans="2:16" x14ac:dyDescent="0.45"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9"/>
      <c r="O38" s="16"/>
      <c r="P38" s="16"/>
    </row>
    <row r="39" spans="2:16" x14ac:dyDescent="0.45">
      <c r="B39" s="147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9"/>
      <c r="O39" s="16"/>
      <c r="P39" s="16"/>
    </row>
    <row r="40" spans="2:16" x14ac:dyDescent="0.45">
      <c r="B40" s="147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9"/>
      <c r="O40" s="16"/>
      <c r="P40" s="16"/>
    </row>
    <row r="41" spans="2:16" x14ac:dyDescent="0.45">
      <c r="B41" s="147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9"/>
      <c r="O41" s="16"/>
      <c r="P41" s="16"/>
    </row>
    <row r="42" spans="2:16" x14ac:dyDescent="0.45">
      <c r="B42" s="147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9"/>
      <c r="O42" s="16"/>
      <c r="P42" s="16"/>
    </row>
    <row r="43" spans="2:16" x14ac:dyDescent="0.45">
      <c r="B43" s="147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9"/>
      <c r="O43" s="16"/>
      <c r="P43" s="16"/>
    </row>
    <row r="44" spans="2:16" x14ac:dyDescent="0.45">
      <c r="B44" s="147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9"/>
      <c r="O44" s="16"/>
      <c r="P44" s="16"/>
    </row>
    <row r="45" spans="2:16" x14ac:dyDescent="0.45">
      <c r="B45" s="147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9"/>
      <c r="O45" s="16"/>
      <c r="P45" s="16"/>
    </row>
    <row r="46" spans="2:16" x14ac:dyDescent="0.45">
      <c r="B46" s="147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9"/>
      <c r="O46" s="16"/>
      <c r="P46" s="16"/>
    </row>
    <row r="47" spans="2:16" ht="21.75" thickBot="1" x14ac:dyDescent="0.5">
      <c r="B47" s="147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9"/>
      <c r="P47" s="16"/>
    </row>
    <row r="48" spans="2:16" x14ac:dyDescent="0.45">
      <c r="B48" s="18" t="s">
        <v>14</v>
      </c>
      <c r="C48" s="19" t="s">
        <v>1</v>
      </c>
      <c r="D48" s="19" t="s">
        <v>5</v>
      </c>
      <c r="E48" s="19" t="s">
        <v>4</v>
      </c>
      <c r="F48" s="19" t="s">
        <v>7</v>
      </c>
      <c r="G48" s="19" t="s">
        <v>6</v>
      </c>
      <c r="H48" s="19" t="s">
        <v>2</v>
      </c>
      <c r="I48" s="19" t="s">
        <v>3</v>
      </c>
      <c r="J48" s="19" t="s">
        <v>118</v>
      </c>
      <c r="K48" s="19" t="s">
        <v>18</v>
      </c>
      <c r="L48" s="19" t="s">
        <v>12</v>
      </c>
      <c r="M48" s="20" t="s">
        <v>13</v>
      </c>
      <c r="O48" s="16"/>
      <c r="P48" s="16"/>
    </row>
    <row r="49" spans="2:16" x14ac:dyDescent="0.45">
      <c r="B49" s="21" t="s">
        <v>15</v>
      </c>
      <c r="C49" s="22">
        <v>3</v>
      </c>
      <c r="D49" s="22">
        <v>2</v>
      </c>
      <c r="E49" s="22">
        <v>3</v>
      </c>
      <c r="F49" s="22">
        <v>3</v>
      </c>
      <c r="G49" s="22">
        <v>2</v>
      </c>
      <c r="H49" s="22">
        <v>2</v>
      </c>
      <c r="I49" s="22">
        <v>2</v>
      </c>
      <c r="J49" s="22">
        <v>3</v>
      </c>
      <c r="K49" s="22">
        <v>24</v>
      </c>
      <c r="L49" s="23">
        <f>SUM(L51:L1048554)</f>
        <v>138</v>
      </c>
      <c r="M49" s="24">
        <f>SUM(M51:M1048553)</f>
        <v>2874402</v>
      </c>
      <c r="O49" s="16"/>
      <c r="P49" s="16"/>
    </row>
    <row r="50" spans="2:16" ht="21.75" thickBot="1" x14ac:dyDescent="0.5">
      <c r="B50" s="32" t="s">
        <v>93</v>
      </c>
      <c r="C50" s="33" t="s">
        <v>1</v>
      </c>
      <c r="D50" s="33" t="s">
        <v>5</v>
      </c>
      <c r="E50" s="33" t="s">
        <v>4</v>
      </c>
      <c r="F50" s="33" t="s">
        <v>7</v>
      </c>
      <c r="G50" s="33" t="s">
        <v>6</v>
      </c>
      <c r="H50" s="33" t="s">
        <v>2</v>
      </c>
      <c r="I50" s="33" t="s">
        <v>3</v>
      </c>
      <c r="J50" s="33" t="s">
        <v>117</v>
      </c>
      <c r="K50" s="33" t="s">
        <v>19</v>
      </c>
      <c r="L50" s="33" t="s">
        <v>11</v>
      </c>
      <c r="M50" s="36" t="s">
        <v>0</v>
      </c>
      <c r="O50" s="16"/>
      <c r="P50" s="16"/>
    </row>
    <row r="51" spans="2:16" x14ac:dyDescent="0.45">
      <c r="B51" s="37">
        <v>45898</v>
      </c>
      <c r="C51" s="38">
        <v>3</v>
      </c>
      <c r="D51" s="38"/>
      <c r="E51" s="38"/>
      <c r="F51" s="38"/>
      <c r="G51" s="38"/>
      <c r="H51" s="38"/>
      <c r="I51" s="38"/>
      <c r="J51" s="38"/>
      <c r="K51" s="38"/>
      <c r="L51" s="39">
        <f t="shared" ref="L51:L82" si="0">SUM(C51:K51)</f>
        <v>3</v>
      </c>
      <c r="M51" s="40">
        <f>L51*20829</f>
        <v>62487</v>
      </c>
      <c r="P51" s="16"/>
    </row>
    <row r="52" spans="2:16" x14ac:dyDescent="0.45">
      <c r="B52" s="25">
        <v>45899</v>
      </c>
      <c r="C52" s="26"/>
      <c r="D52" s="26"/>
      <c r="E52" s="26"/>
      <c r="F52" s="26"/>
      <c r="G52" s="26"/>
      <c r="H52" s="26"/>
      <c r="I52" s="26"/>
      <c r="J52" s="26"/>
      <c r="K52" s="26"/>
      <c r="L52" s="28">
        <f t="shared" si="0"/>
        <v>0</v>
      </c>
      <c r="M52" s="29">
        <f>L52*20829</f>
        <v>0</v>
      </c>
      <c r="O52" s="16"/>
      <c r="P52" s="16"/>
    </row>
    <row r="53" spans="2:16" x14ac:dyDescent="0.45">
      <c r="B53" s="25">
        <v>45900</v>
      </c>
      <c r="C53" s="26">
        <v>3</v>
      </c>
      <c r="D53" s="26"/>
      <c r="E53" s="26"/>
      <c r="F53" s="26"/>
      <c r="G53" s="26"/>
      <c r="H53" s="26"/>
      <c r="I53" s="26"/>
      <c r="J53" s="26"/>
      <c r="K53" s="26"/>
      <c r="L53" s="28">
        <f t="shared" si="0"/>
        <v>3</v>
      </c>
      <c r="M53" s="29">
        <f t="shared" ref="M53:M79" si="1">L53*20829</f>
        <v>62487</v>
      </c>
      <c r="O53" s="16"/>
      <c r="P53" s="16"/>
    </row>
    <row r="54" spans="2:16" x14ac:dyDescent="0.45">
      <c r="B54" s="25">
        <v>45901</v>
      </c>
      <c r="C54" s="26">
        <v>3</v>
      </c>
      <c r="D54" s="26">
        <v>2</v>
      </c>
      <c r="E54" s="26">
        <v>3</v>
      </c>
      <c r="F54" s="26"/>
      <c r="G54" s="26"/>
      <c r="H54" s="26"/>
      <c r="I54" s="26"/>
      <c r="J54" s="26"/>
      <c r="K54" s="26"/>
      <c r="L54" s="28">
        <f t="shared" si="0"/>
        <v>8</v>
      </c>
      <c r="M54" s="29">
        <f t="shared" si="1"/>
        <v>166632</v>
      </c>
      <c r="O54" s="16"/>
      <c r="P54" s="16"/>
    </row>
    <row r="55" spans="2:16" x14ac:dyDescent="0.45">
      <c r="B55" s="25">
        <v>45902</v>
      </c>
      <c r="C55" s="26">
        <v>3</v>
      </c>
      <c r="D55" s="26">
        <v>2</v>
      </c>
      <c r="E55" s="26"/>
      <c r="F55" s="26"/>
      <c r="G55" s="26"/>
      <c r="H55" s="26"/>
      <c r="I55" s="26"/>
      <c r="J55" s="26"/>
      <c r="K55" s="26">
        <v>24</v>
      </c>
      <c r="L55" s="28">
        <f t="shared" si="0"/>
        <v>29</v>
      </c>
      <c r="M55" s="29">
        <f t="shared" si="1"/>
        <v>604041</v>
      </c>
      <c r="O55" s="16"/>
      <c r="P55" s="16"/>
    </row>
    <row r="56" spans="2:16" x14ac:dyDescent="0.45">
      <c r="B56" s="25">
        <v>45903</v>
      </c>
      <c r="C56" s="26">
        <v>3</v>
      </c>
      <c r="D56" s="26">
        <v>2</v>
      </c>
      <c r="E56" s="26"/>
      <c r="F56" s="26"/>
      <c r="G56" s="26"/>
      <c r="H56" s="26"/>
      <c r="I56" s="26"/>
      <c r="J56" s="26"/>
      <c r="K56" s="26"/>
      <c r="L56" s="28">
        <f t="shared" si="0"/>
        <v>5</v>
      </c>
      <c r="M56" s="29">
        <f t="shared" si="1"/>
        <v>104145</v>
      </c>
      <c r="O56" s="16"/>
      <c r="P56" s="16"/>
    </row>
    <row r="57" spans="2:16" x14ac:dyDescent="0.45">
      <c r="B57" s="25">
        <v>45904</v>
      </c>
      <c r="C57" s="26">
        <v>3</v>
      </c>
      <c r="D57" s="26"/>
      <c r="E57" s="26"/>
      <c r="F57" s="26"/>
      <c r="G57" s="26"/>
      <c r="H57" s="26"/>
      <c r="I57" s="26"/>
      <c r="J57" s="26"/>
      <c r="K57" s="26"/>
      <c r="L57" s="28">
        <f t="shared" si="0"/>
        <v>3</v>
      </c>
      <c r="M57" s="29">
        <f t="shared" si="1"/>
        <v>62487</v>
      </c>
      <c r="O57" s="16"/>
      <c r="P57" s="16"/>
    </row>
    <row r="58" spans="2:16" x14ac:dyDescent="0.45">
      <c r="B58" s="25">
        <v>45905</v>
      </c>
      <c r="C58" s="26">
        <v>3</v>
      </c>
      <c r="D58" s="26"/>
      <c r="E58" s="26"/>
      <c r="F58" s="26"/>
      <c r="G58" s="26"/>
      <c r="H58" s="26"/>
      <c r="I58" s="26"/>
      <c r="J58" s="26"/>
      <c r="K58" s="26"/>
      <c r="L58" s="28">
        <f t="shared" si="0"/>
        <v>3</v>
      </c>
      <c r="M58" s="29">
        <f t="shared" si="1"/>
        <v>62487</v>
      </c>
      <c r="O58" s="16"/>
      <c r="P58" s="16"/>
    </row>
    <row r="59" spans="2:16" x14ac:dyDescent="0.45">
      <c r="B59" s="25">
        <v>45906</v>
      </c>
      <c r="C59" s="26"/>
      <c r="D59" s="26"/>
      <c r="E59" s="26"/>
      <c r="F59" s="26"/>
      <c r="G59" s="26"/>
      <c r="H59" s="26"/>
      <c r="I59" s="26"/>
      <c r="J59" s="26"/>
      <c r="K59" s="26"/>
      <c r="L59" s="28">
        <f t="shared" si="0"/>
        <v>0</v>
      </c>
      <c r="M59" s="29">
        <f t="shared" si="1"/>
        <v>0</v>
      </c>
      <c r="O59" s="16"/>
      <c r="P59" s="16"/>
    </row>
    <row r="60" spans="2:16" x14ac:dyDescent="0.45">
      <c r="B60" s="25">
        <v>45907</v>
      </c>
      <c r="C60" s="26"/>
      <c r="D60" s="26"/>
      <c r="E60" s="26"/>
      <c r="F60" s="26"/>
      <c r="G60" s="26"/>
      <c r="H60" s="26"/>
      <c r="I60" s="26"/>
      <c r="J60" s="26"/>
      <c r="K60" s="26"/>
      <c r="L60" s="28">
        <f t="shared" si="0"/>
        <v>0</v>
      </c>
      <c r="M60" s="29">
        <f t="shared" si="1"/>
        <v>0</v>
      </c>
      <c r="O60" s="16"/>
      <c r="P60" s="16"/>
    </row>
    <row r="61" spans="2:16" x14ac:dyDescent="0.45">
      <c r="B61" s="25">
        <v>45908</v>
      </c>
      <c r="C61" s="26">
        <v>3</v>
      </c>
      <c r="D61" s="26">
        <v>2</v>
      </c>
      <c r="E61" s="26">
        <v>3</v>
      </c>
      <c r="F61" s="26">
        <v>3</v>
      </c>
      <c r="G61" s="26">
        <v>2</v>
      </c>
      <c r="H61" s="26"/>
      <c r="I61" s="26"/>
      <c r="J61" s="26"/>
      <c r="K61" s="26"/>
      <c r="L61" s="28">
        <f>SUM(C61:K61)</f>
        <v>13</v>
      </c>
      <c r="M61" s="29">
        <f>L61*20829</f>
        <v>270777</v>
      </c>
      <c r="O61" s="16"/>
      <c r="P61" s="16"/>
    </row>
    <row r="62" spans="2:16" x14ac:dyDescent="0.45">
      <c r="B62" s="25">
        <v>45909</v>
      </c>
      <c r="C62" s="26">
        <v>3</v>
      </c>
      <c r="D62" s="26">
        <v>2</v>
      </c>
      <c r="E62" s="26"/>
      <c r="F62" s="26"/>
      <c r="G62" s="26"/>
      <c r="H62" s="26"/>
      <c r="I62" s="26"/>
      <c r="J62" s="26"/>
      <c r="K62" s="26"/>
      <c r="L62" s="28">
        <f t="shared" si="0"/>
        <v>5</v>
      </c>
      <c r="M62" s="29">
        <f t="shared" si="1"/>
        <v>104145</v>
      </c>
      <c r="P62" s="16"/>
    </row>
    <row r="63" spans="2:16" x14ac:dyDescent="0.45">
      <c r="B63" s="25">
        <v>45910</v>
      </c>
      <c r="C63" s="26">
        <v>3</v>
      </c>
      <c r="D63" s="26"/>
      <c r="E63" s="26"/>
      <c r="F63" s="26"/>
      <c r="G63" s="26"/>
      <c r="H63" s="26"/>
      <c r="I63" s="26"/>
      <c r="J63" s="26"/>
      <c r="K63" s="26"/>
      <c r="L63" s="28">
        <f t="shared" si="0"/>
        <v>3</v>
      </c>
      <c r="M63" s="29">
        <f t="shared" si="1"/>
        <v>62487</v>
      </c>
      <c r="O63" s="16"/>
      <c r="P63" s="16"/>
    </row>
    <row r="64" spans="2:16" x14ac:dyDescent="0.45">
      <c r="B64" s="25">
        <v>45911</v>
      </c>
      <c r="C64" s="26">
        <v>3</v>
      </c>
      <c r="D64" s="26"/>
      <c r="E64" s="26"/>
      <c r="F64" s="26"/>
      <c r="G64" s="26"/>
      <c r="H64" s="26"/>
      <c r="I64" s="26"/>
      <c r="J64" s="26"/>
      <c r="K64" s="26"/>
      <c r="L64" s="28">
        <f t="shared" si="0"/>
        <v>3</v>
      </c>
      <c r="M64" s="29">
        <f t="shared" si="1"/>
        <v>62487</v>
      </c>
      <c r="O64" s="16"/>
      <c r="P64" s="16"/>
    </row>
    <row r="65" spans="2:16" x14ac:dyDescent="0.45">
      <c r="B65" s="25">
        <v>45912</v>
      </c>
      <c r="C65" s="26">
        <v>3</v>
      </c>
      <c r="D65" s="26">
        <v>2</v>
      </c>
      <c r="E65" s="26"/>
      <c r="F65" s="26"/>
      <c r="G65" s="26"/>
      <c r="H65" s="26"/>
      <c r="I65" s="26"/>
      <c r="J65" s="26"/>
      <c r="K65" s="26"/>
      <c r="L65" s="28">
        <f t="shared" si="0"/>
        <v>5</v>
      </c>
      <c r="M65" s="29">
        <f t="shared" si="1"/>
        <v>104145</v>
      </c>
      <c r="O65" s="16"/>
      <c r="P65" s="16"/>
    </row>
    <row r="66" spans="2:16" x14ac:dyDescent="0.45">
      <c r="B66" s="25">
        <v>45913</v>
      </c>
      <c r="C66" s="26"/>
      <c r="D66" s="26"/>
      <c r="E66" s="26"/>
      <c r="F66" s="26"/>
      <c r="G66" s="26"/>
      <c r="H66" s="26"/>
      <c r="I66" s="26"/>
      <c r="J66" s="26"/>
      <c r="K66" s="26"/>
      <c r="L66" s="28">
        <f t="shared" si="0"/>
        <v>0</v>
      </c>
      <c r="M66" s="29">
        <f t="shared" si="1"/>
        <v>0</v>
      </c>
      <c r="O66" s="16"/>
      <c r="P66" s="16"/>
    </row>
    <row r="67" spans="2:16" x14ac:dyDescent="0.45">
      <c r="B67" s="25">
        <v>45914</v>
      </c>
      <c r="C67" s="26"/>
      <c r="D67" s="26"/>
      <c r="E67" s="26"/>
      <c r="F67" s="26"/>
      <c r="G67" s="26"/>
      <c r="H67" s="26"/>
      <c r="I67" s="26"/>
      <c r="J67" s="26"/>
      <c r="K67" s="26"/>
      <c r="L67" s="28">
        <f t="shared" si="0"/>
        <v>0</v>
      </c>
      <c r="M67" s="29">
        <f t="shared" si="1"/>
        <v>0</v>
      </c>
      <c r="N67" s="30"/>
      <c r="O67" s="31"/>
      <c r="P67" s="16"/>
    </row>
    <row r="68" spans="2:16" x14ac:dyDescent="0.45">
      <c r="B68" s="25">
        <v>45915</v>
      </c>
      <c r="C68" s="26">
        <v>3</v>
      </c>
      <c r="D68" s="26">
        <v>2</v>
      </c>
      <c r="E68" s="26">
        <v>3</v>
      </c>
      <c r="F68" s="26"/>
      <c r="G68" s="26"/>
      <c r="H68" s="26"/>
      <c r="I68" s="26"/>
      <c r="J68" s="26"/>
      <c r="K68" s="26"/>
      <c r="L68" s="28">
        <f t="shared" si="0"/>
        <v>8</v>
      </c>
      <c r="M68" s="29">
        <f t="shared" si="1"/>
        <v>166632</v>
      </c>
      <c r="O68" s="16"/>
      <c r="P68" s="16"/>
    </row>
    <row r="69" spans="2:16" x14ac:dyDescent="0.45">
      <c r="B69" s="25">
        <v>45916</v>
      </c>
      <c r="C69" s="26">
        <v>3</v>
      </c>
      <c r="D69" s="26">
        <v>2</v>
      </c>
      <c r="E69" s="26"/>
      <c r="F69" s="26"/>
      <c r="G69" s="26"/>
      <c r="H69" s="26"/>
      <c r="I69" s="26"/>
      <c r="J69" s="26"/>
      <c r="K69" s="26"/>
      <c r="L69" s="28">
        <f t="shared" si="0"/>
        <v>5</v>
      </c>
      <c r="M69" s="29">
        <f t="shared" si="1"/>
        <v>104145</v>
      </c>
    </row>
    <row r="70" spans="2:16" x14ac:dyDescent="0.45">
      <c r="B70" s="25">
        <v>45917</v>
      </c>
      <c r="C70" s="26">
        <v>3</v>
      </c>
      <c r="D70" s="26"/>
      <c r="E70" s="26"/>
      <c r="F70" s="26"/>
      <c r="G70" s="26"/>
      <c r="H70" s="26"/>
      <c r="I70" s="26"/>
      <c r="J70" s="26"/>
      <c r="K70" s="26"/>
      <c r="L70" s="28">
        <f t="shared" si="0"/>
        <v>3</v>
      </c>
      <c r="M70" s="29">
        <f t="shared" si="1"/>
        <v>62487</v>
      </c>
    </row>
    <row r="71" spans="2:16" x14ac:dyDescent="0.45">
      <c r="B71" s="25">
        <v>45918</v>
      </c>
      <c r="C71" s="26">
        <v>3</v>
      </c>
      <c r="D71" s="26"/>
      <c r="E71" s="26"/>
      <c r="F71" s="26"/>
      <c r="G71" s="26"/>
      <c r="H71" s="26"/>
      <c r="I71" s="26"/>
      <c r="J71" s="26"/>
      <c r="K71" s="26"/>
      <c r="L71" s="28">
        <f t="shared" si="0"/>
        <v>3</v>
      </c>
      <c r="M71" s="29">
        <f t="shared" si="1"/>
        <v>62487</v>
      </c>
    </row>
    <row r="72" spans="2:16" x14ac:dyDescent="0.45">
      <c r="B72" s="25">
        <v>45919</v>
      </c>
      <c r="C72" s="26">
        <v>3</v>
      </c>
      <c r="D72" s="26"/>
      <c r="E72" s="26"/>
      <c r="F72" s="26"/>
      <c r="G72" s="26"/>
      <c r="H72" s="26"/>
      <c r="I72" s="26"/>
      <c r="J72" s="26"/>
      <c r="K72" s="26"/>
      <c r="L72" s="28">
        <f t="shared" si="0"/>
        <v>3</v>
      </c>
      <c r="M72" s="29">
        <f t="shared" si="1"/>
        <v>62487</v>
      </c>
    </row>
    <row r="73" spans="2:16" x14ac:dyDescent="0.45">
      <c r="B73" s="25">
        <v>45920</v>
      </c>
      <c r="C73" s="26"/>
      <c r="D73" s="26"/>
      <c r="E73" s="26"/>
      <c r="F73" s="26"/>
      <c r="G73" s="26"/>
      <c r="H73" s="26"/>
      <c r="I73" s="26"/>
      <c r="J73" s="26"/>
      <c r="K73" s="26"/>
      <c r="L73" s="28">
        <f t="shared" si="0"/>
        <v>0</v>
      </c>
      <c r="M73" s="29">
        <f t="shared" si="1"/>
        <v>0</v>
      </c>
    </row>
    <row r="74" spans="2:16" x14ac:dyDescent="0.45">
      <c r="B74" s="25">
        <v>45921</v>
      </c>
      <c r="C74" s="26"/>
      <c r="D74" s="26"/>
      <c r="E74" s="26"/>
      <c r="F74" s="26"/>
      <c r="G74" s="26"/>
      <c r="H74" s="26"/>
      <c r="I74" s="26"/>
      <c r="J74" s="26"/>
      <c r="K74" s="26"/>
      <c r="L74" s="28">
        <f t="shared" si="0"/>
        <v>0</v>
      </c>
      <c r="M74" s="29">
        <f t="shared" si="1"/>
        <v>0</v>
      </c>
    </row>
    <row r="75" spans="2:16" x14ac:dyDescent="0.45">
      <c r="B75" s="25">
        <v>45922</v>
      </c>
      <c r="C75" s="26">
        <v>3</v>
      </c>
      <c r="D75" s="26">
        <v>2</v>
      </c>
      <c r="E75" s="26">
        <v>3</v>
      </c>
      <c r="F75" s="26"/>
      <c r="G75" s="26"/>
      <c r="H75" s="26"/>
      <c r="I75" s="26"/>
      <c r="J75" s="26"/>
      <c r="K75" s="26"/>
      <c r="L75" s="28">
        <f t="shared" si="0"/>
        <v>8</v>
      </c>
      <c r="M75" s="29">
        <f t="shared" si="1"/>
        <v>166632</v>
      </c>
    </row>
    <row r="76" spans="2:16" x14ac:dyDescent="0.45">
      <c r="B76" s="25">
        <v>45923</v>
      </c>
      <c r="C76" s="26">
        <v>3</v>
      </c>
      <c r="D76" s="26">
        <v>2</v>
      </c>
      <c r="E76" s="26"/>
      <c r="F76" s="26"/>
      <c r="G76" s="26"/>
      <c r="H76" s="26"/>
      <c r="I76" s="26"/>
      <c r="J76" s="26">
        <v>3</v>
      </c>
      <c r="K76" s="26"/>
      <c r="L76" s="28">
        <f t="shared" si="0"/>
        <v>8</v>
      </c>
      <c r="M76" s="29">
        <f t="shared" si="1"/>
        <v>166632</v>
      </c>
    </row>
    <row r="77" spans="2:16" x14ac:dyDescent="0.45">
      <c r="B77" s="25">
        <v>45924</v>
      </c>
      <c r="C77" s="26">
        <v>3</v>
      </c>
      <c r="D77" s="26"/>
      <c r="E77" s="26"/>
      <c r="F77" s="26"/>
      <c r="G77" s="26"/>
      <c r="H77" s="26"/>
      <c r="I77" s="26">
        <v>2</v>
      </c>
      <c r="J77" s="26"/>
      <c r="K77" s="26"/>
      <c r="L77" s="28">
        <f t="shared" si="0"/>
        <v>5</v>
      </c>
      <c r="M77" s="29">
        <f t="shared" si="1"/>
        <v>104145</v>
      </c>
    </row>
    <row r="78" spans="2:16" x14ac:dyDescent="0.45">
      <c r="B78" s="25">
        <v>45925</v>
      </c>
      <c r="C78" s="26">
        <v>3</v>
      </c>
      <c r="D78" s="26"/>
      <c r="E78" s="26"/>
      <c r="F78" s="26"/>
      <c r="G78" s="26"/>
      <c r="H78" s="26"/>
      <c r="I78" s="26"/>
      <c r="J78" s="26">
        <v>3</v>
      </c>
      <c r="K78" s="26"/>
      <c r="L78" s="28">
        <f>SUM(C78:K78)</f>
        <v>6</v>
      </c>
      <c r="M78" s="29">
        <f t="shared" si="1"/>
        <v>124974</v>
      </c>
    </row>
    <row r="79" spans="2:16" x14ac:dyDescent="0.45">
      <c r="B79" s="25">
        <v>45926</v>
      </c>
      <c r="C79" s="26">
        <v>3</v>
      </c>
      <c r="D79" s="26"/>
      <c r="E79" s="26"/>
      <c r="F79" s="26"/>
      <c r="G79" s="26"/>
      <c r="H79" s="26"/>
      <c r="I79" s="26"/>
      <c r="J79" s="26"/>
      <c r="K79" s="26"/>
      <c r="L79" s="28">
        <f t="shared" si="0"/>
        <v>3</v>
      </c>
      <c r="M79" s="29">
        <f t="shared" si="1"/>
        <v>62487</v>
      </c>
    </row>
    <row r="80" spans="2:16" x14ac:dyDescent="0.45">
      <c r="B80" s="25">
        <v>45927</v>
      </c>
      <c r="C80" s="26"/>
      <c r="D80" s="26"/>
      <c r="E80" s="26"/>
      <c r="F80" s="26"/>
      <c r="G80" s="26"/>
      <c r="H80" s="26"/>
      <c r="I80" s="26"/>
      <c r="J80" s="26"/>
      <c r="K80" s="26"/>
      <c r="L80" s="28">
        <f t="shared" si="0"/>
        <v>0</v>
      </c>
      <c r="M80" s="29">
        <f t="shared" ref="M80:M82" si="2">L80*20829</f>
        <v>0</v>
      </c>
    </row>
    <row r="81" spans="2:13" x14ac:dyDescent="0.45">
      <c r="B81" s="25">
        <v>45928</v>
      </c>
      <c r="C81" s="26"/>
      <c r="D81" s="26"/>
      <c r="E81" s="26"/>
      <c r="F81" s="26"/>
      <c r="G81" s="26"/>
      <c r="H81" s="26"/>
      <c r="I81" s="26"/>
      <c r="J81" s="26"/>
      <c r="K81" s="26"/>
      <c r="L81" s="28">
        <f t="shared" si="0"/>
        <v>0</v>
      </c>
      <c r="M81" s="29">
        <f t="shared" si="2"/>
        <v>0</v>
      </c>
    </row>
    <row r="82" spans="2:13" ht="21.75" thickBot="1" x14ac:dyDescent="0.5">
      <c r="B82" s="32">
        <v>45929</v>
      </c>
      <c r="C82" s="33">
        <v>3</v>
      </c>
      <c r="D82" s="33"/>
      <c r="E82" s="33"/>
      <c r="F82" s="33"/>
      <c r="G82" s="33"/>
      <c r="H82" s="33"/>
      <c r="I82" s="33"/>
      <c r="J82" s="33"/>
      <c r="K82" s="33"/>
      <c r="L82" s="34">
        <f t="shared" si="0"/>
        <v>3</v>
      </c>
      <c r="M82" s="35">
        <f t="shared" si="2"/>
        <v>62487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8D92B-57BC-41EA-B65B-9837E732A15D}">
  <dimension ref="B1:Q81"/>
  <sheetViews>
    <sheetView showGridLines="0" topLeftCell="A10" zoomScale="55" zoomScaleNormal="55" workbookViewId="0">
      <selection activeCell="R25" sqref="R25"/>
    </sheetView>
  </sheetViews>
  <sheetFormatPr defaultRowHeight="21" x14ac:dyDescent="0.45"/>
  <cols>
    <col min="1" max="1" width="1.625" style="17" customWidth="1"/>
    <col min="2" max="2" width="17.75" style="15" bestFit="1" customWidth="1"/>
    <col min="3" max="3" width="20.625" style="16" bestFit="1" customWidth="1"/>
    <col min="4" max="4" width="21.875" style="16" bestFit="1" customWidth="1"/>
    <col min="5" max="5" width="22.25" style="16" bestFit="1" customWidth="1"/>
    <col min="6" max="6" width="27.25" style="16" bestFit="1" customWidth="1"/>
    <col min="7" max="7" width="22.75" style="16" bestFit="1" customWidth="1"/>
    <col min="8" max="8" width="22.25" style="16" bestFit="1" customWidth="1"/>
    <col min="9" max="9" width="25.625" style="16" bestFit="1" customWidth="1"/>
    <col min="10" max="10" width="25.625" style="16" customWidth="1"/>
    <col min="11" max="11" width="17.75" style="16" bestFit="1" customWidth="1"/>
    <col min="12" max="12" width="17.75" style="16" customWidth="1"/>
    <col min="13" max="13" width="20" style="16" bestFit="1" customWidth="1"/>
    <col min="14" max="14" width="12.375" style="16" bestFit="1" customWidth="1"/>
    <col min="15" max="15" width="22.75" style="16" bestFit="1" customWidth="1"/>
    <col min="16" max="16" width="27.25" style="17" bestFit="1" customWidth="1"/>
    <col min="17" max="17" width="14.25" style="17" bestFit="1" customWidth="1"/>
    <col min="18" max="18" width="23.5" style="17" bestFit="1" customWidth="1"/>
    <col min="19" max="19" width="20.625" style="17" bestFit="1" customWidth="1"/>
    <col min="20" max="20" width="22.25" style="17" bestFit="1" customWidth="1"/>
    <col min="21" max="21" width="25.625" style="17" bestFit="1" customWidth="1"/>
    <col min="22" max="22" width="22.25" style="17" bestFit="1" customWidth="1"/>
    <col min="23" max="23" width="21.875" style="17" bestFit="1" customWidth="1"/>
    <col min="24" max="24" width="9" style="17"/>
    <col min="25" max="25" width="9" style="17" customWidth="1"/>
    <col min="26" max="16384" width="9" style="17"/>
  </cols>
  <sheetData>
    <row r="1" spans="2:17" ht="9.9499999999999993" customHeight="1" thickBot="1" x14ac:dyDescent="0.5"/>
    <row r="2" spans="2:17" x14ac:dyDescent="0.45">
      <c r="B2" s="144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6"/>
    </row>
    <row r="3" spans="2:17" x14ac:dyDescent="0.45">
      <c r="B3" s="147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9"/>
    </row>
    <row r="4" spans="2:17" x14ac:dyDescent="0.45">
      <c r="B4" s="147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9"/>
    </row>
    <row r="5" spans="2:17" x14ac:dyDescent="0.45">
      <c r="B5" s="147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9"/>
    </row>
    <row r="6" spans="2:17" x14ac:dyDescent="0.45">
      <c r="B6" s="147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9"/>
    </row>
    <row r="7" spans="2:17" x14ac:dyDescent="0.45">
      <c r="B7" s="147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9"/>
    </row>
    <row r="8" spans="2:17" x14ac:dyDescent="0.45">
      <c r="B8" s="147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9"/>
    </row>
    <row r="9" spans="2:17" x14ac:dyDescent="0.45">
      <c r="B9" s="147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9"/>
    </row>
    <row r="10" spans="2:17" x14ac:dyDescent="0.45">
      <c r="B10" s="147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9"/>
    </row>
    <row r="11" spans="2:17" x14ac:dyDescent="0.45">
      <c r="B11" s="147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9"/>
    </row>
    <row r="12" spans="2:17" x14ac:dyDescent="0.45">
      <c r="B12" s="147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9"/>
    </row>
    <row r="13" spans="2:17" x14ac:dyDescent="0.45">
      <c r="B13" s="147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9"/>
    </row>
    <row r="14" spans="2:17" x14ac:dyDescent="0.45">
      <c r="B14" s="147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9"/>
    </row>
    <row r="15" spans="2:17" x14ac:dyDescent="0.45">
      <c r="B15" s="147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9"/>
      <c r="P15" s="16"/>
      <c r="Q15" s="16"/>
    </row>
    <row r="16" spans="2:17" x14ac:dyDescent="0.45">
      <c r="B16" s="147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9"/>
      <c r="P16" s="16"/>
      <c r="Q16" s="16"/>
    </row>
    <row r="17" spans="2:17" x14ac:dyDescent="0.45">
      <c r="B17" s="147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9"/>
      <c r="P17" s="16"/>
      <c r="Q17" s="16"/>
    </row>
    <row r="18" spans="2:17" x14ac:dyDescent="0.45">
      <c r="B18" s="147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9"/>
      <c r="P18" s="16"/>
      <c r="Q18" s="16"/>
    </row>
    <row r="19" spans="2:17" x14ac:dyDescent="0.45">
      <c r="B19" s="147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9"/>
      <c r="P19" s="16"/>
      <c r="Q19" s="16"/>
    </row>
    <row r="20" spans="2:17" x14ac:dyDescent="0.45">
      <c r="B20" s="147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9"/>
      <c r="P20" s="16"/>
      <c r="Q20" s="16"/>
    </row>
    <row r="21" spans="2:17" x14ac:dyDescent="0.45">
      <c r="B21" s="147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9"/>
      <c r="P21" s="16"/>
      <c r="Q21" s="16"/>
    </row>
    <row r="22" spans="2:17" x14ac:dyDescent="0.45">
      <c r="B22" s="147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9"/>
      <c r="P22" s="16"/>
      <c r="Q22" s="16"/>
    </row>
    <row r="23" spans="2:17" x14ac:dyDescent="0.45">
      <c r="B23" s="147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9"/>
      <c r="P23" s="16"/>
      <c r="Q23" s="16"/>
    </row>
    <row r="24" spans="2:17" x14ac:dyDescent="0.45">
      <c r="B24" s="147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9"/>
      <c r="P24" s="16"/>
      <c r="Q24" s="16"/>
    </row>
    <row r="25" spans="2:17" x14ac:dyDescent="0.45">
      <c r="B25" s="147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9"/>
      <c r="P25" s="16"/>
      <c r="Q25" s="16"/>
    </row>
    <row r="26" spans="2:17" x14ac:dyDescent="0.45">
      <c r="B26" s="147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9"/>
      <c r="P26" s="16"/>
      <c r="Q26" s="16"/>
    </row>
    <row r="27" spans="2:17" x14ac:dyDescent="0.45">
      <c r="B27" s="147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9"/>
      <c r="P27" s="16"/>
      <c r="Q27" s="16"/>
    </row>
    <row r="28" spans="2:17" x14ac:dyDescent="0.45">
      <c r="B28" s="147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9"/>
      <c r="P28" s="16"/>
      <c r="Q28" s="16"/>
    </row>
    <row r="29" spans="2:17" x14ac:dyDescent="0.45">
      <c r="B29" s="147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9"/>
      <c r="P29" s="16"/>
      <c r="Q29" s="16"/>
    </row>
    <row r="30" spans="2:17" x14ac:dyDescent="0.45">
      <c r="B30" s="147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9"/>
      <c r="P30" s="16"/>
      <c r="Q30" s="16"/>
    </row>
    <row r="31" spans="2:17" x14ac:dyDescent="0.45">
      <c r="B31" s="147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9"/>
      <c r="P31" s="16"/>
      <c r="Q31" s="16"/>
    </row>
    <row r="32" spans="2:17" x14ac:dyDescent="0.45">
      <c r="B32" s="147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9"/>
      <c r="P32" s="16"/>
      <c r="Q32" s="16"/>
    </row>
    <row r="33" spans="2:17" x14ac:dyDescent="0.45">
      <c r="B33" s="147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9"/>
      <c r="P33" s="16"/>
      <c r="Q33" s="16"/>
    </row>
    <row r="34" spans="2:17" x14ac:dyDescent="0.45">
      <c r="B34" s="147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9"/>
      <c r="P34" s="16"/>
      <c r="Q34" s="16"/>
    </row>
    <row r="35" spans="2:17" x14ac:dyDescent="0.45">
      <c r="B35" s="147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9"/>
      <c r="P35" s="16"/>
      <c r="Q35" s="16"/>
    </row>
    <row r="36" spans="2:17" x14ac:dyDescent="0.45">
      <c r="B36" s="147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9"/>
      <c r="P36" s="16"/>
      <c r="Q36" s="16"/>
    </row>
    <row r="37" spans="2:17" x14ac:dyDescent="0.45">
      <c r="B37" s="147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9"/>
      <c r="P37" s="16"/>
      <c r="Q37" s="16"/>
    </row>
    <row r="38" spans="2:17" x14ac:dyDescent="0.45"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P38" s="16"/>
      <c r="Q38" s="16"/>
    </row>
    <row r="39" spans="2:17" x14ac:dyDescent="0.45">
      <c r="B39" s="147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9"/>
      <c r="P39" s="16"/>
      <c r="Q39" s="16"/>
    </row>
    <row r="40" spans="2:17" x14ac:dyDescent="0.45">
      <c r="B40" s="147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9"/>
      <c r="P40" s="16"/>
      <c r="Q40" s="16"/>
    </row>
    <row r="41" spans="2:17" x14ac:dyDescent="0.45">
      <c r="B41" s="147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9"/>
      <c r="P41" s="16"/>
      <c r="Q41" s="16"/>
    </row>
    <row r="42" spans="2:17" x14ac:dyDescent="0.45">
      <c r="B42" s="147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9"/>
      <c r="P42" s="16"/>
      <c r="Q42" s="16"/>
    </row>
    <row r="43" spans="2:17" x14ac:dyDescent="0.45">
      <c r="B43" s="147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9"/>
      <c r="P43" s="16"/>
      <c r="Q43" s="16"/>
    </row>
    <row r="44" spans="2:17" x14ac:dyDescent="0.45">
      <c r="B44" s="147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9"/>
      <c r="P44" s="16"/>
      <c r="Q44" s="16"/>
    </row>
    <row r="45" spans="2:17" x14ac:dyDescent="0.45">
      <c r="B45" s="147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9"/>
      <c r="P45" s="16"/>
      <c r="Q45" s="16"/>
    </row>
    <row r="46" spans="2:17" x14ac:dyDescent="0.45">
      <c r="B46" s="147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9"/>
      <c r="P46" s="16"/>
      <c r="Q46" s="16"/>
    </row>
    <row r="47" spans="2:17" ht="21.75" thickBot="1" x14ac:dyDescent="0.5">
      <c r="B47" s="147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9"/>
      <c r="Q47" s="16"/>
    </row>
    <row r="48" spans="2:17" x14ac:dyDescent="0.45">
      <c r="B48" s="18" t="s">
        <v>14</v>
      </c>
      <c r="C48" s="19" t="s">
        <v>1</v>
      </c>
      <c r="D48" s="19" t="s">
        <v>5</v>
      </c>
      <c r="E48" s="19" t="s">
        <v>4</v>
      </c>
      <c r="F48" s="19" t="s">
        <v>7</v>
      </c>
      <c r="G48" s="19" t="s">
        <v>6</v>
      </c>
      <c r="H48" s="19" t="s">
        <v>2</v>
      </c>
      <c r="I48" s="19" t="s">
        <v>3</v>
      </c>
      <c r="J48" s="19" t="s">
        <v>118</v>
      </c>
      <c r="K48" s="19" t="s">
        <v>18</v>
      </c>
      <c r="L48" s="19" t="s">
        <v>125</v>
      </c>
      <c r="M48" s="19" t="s">
        <v>12</v>
      </c>
      <c r="N48" s="20" t="s">
        <v>13</v>
      </c>
      <c r="P48" s="16"/>
      <c r="Q48" s="16"/>
    </row>
    <row r="49" spans="2:17" x14ac:dyDescent="0.45">
      <c r="B49" s="21" t="s">
        <v>15</v>
      </c>
      <c r="C49" s="22">
        <v>3</v>
      </c>
      <c r="D49" s="22">
        <v>2</v>
      </c>
      <c r="E49" s="22">
        <v>3</v>
      </c>
      <c r="F49" s="22">
        <v>3</v>
      </c>
      <c r="G49" s="22">
        <v>2</v>
      </c>
      <c r="H49" s="22">
        <v>2</v>
      </c>
      <c r="I49" s="22">
        <v>2</v>
      </c>
      <c r="J49" s="22">
        <v>3</v>
      </c>
      <c r="K49" s="22">
        <v>24</v>
      </c>
      <c r="L49" s="22">
        <v>3</v>
      </c>
      <c r="M49" s="23">
        <f>SUM(M51:M1048553)</f>
        <v>57</v>
      </c>
      <c r="N49" s="24">
        <f>SUM(N51:N1048552)</f>
        <v>1187253</v>
      </c>
      <c r="P49" s="16"/>
      <c r="Q49" s="16"/>
    </row>
    <row r="50" spans="2:17" ht="21.75" thickBot="1" x14ac:dyDescent="0.5">
      <c r="B50" s="32" t="s">
        <v>93</v>
      </c>
      <c r="C50" s="33" t="s">
        <v>1</v>
      </c>
      <c r="D50" s="33" t="s">
        <v>5</v>
      </c>
      <c r="E50" s="33" t="s">
        <v>4</v>
      </c>
      <c r="F50" s="33" t="s">
        <v>7</v>
      </c>
      <c r="G50" s="33" t="s">
        <v>6</v>
      </c>
      <c r="H50" s="33" t="s">
        <v>2</v>
      </c>
      <c r="I50" s="33" t="s">
        <v>3</v>
      </c>
      <c r="J50" s="33" t="s">
        <v>117</v>
      </c>
      <c r="K50" s="33" t="s">
        <v>19</v>
      </c>
      <c r="L50" s="33" t="s">
        <v>126</v>
      </c>
      <c r="M50" s="33" t="s">
        <v>11</v>
      </c>
      <c r="N50" s="36" t="s">
        <v>0</v>
      </c>
      <c r="P50" s="16"/>
      <c r="Q50" s="16"/>
    </row>
    <row r="51" spans="2:17" x14ac:dyDescent="0.45">
      <c r="B51" s="37">
        <v>45930</v>
      </c>
      <c r="C51" s="38">
        <v>3</v>
      </c>
      <c r="D51" s="38">
        <v>2</v>
      </c>
      <c r="E51" s="38"/>
      <c r="F51" s="38"/>
      <c r="G51" s="38"/>
      <c r="H51" s="38"/>
      <c r="I51" s="38"/>
      <c r="J51" s="38"/>
      <c r="K51" s="38"/>
      <c r="L51" s="38"/>
      <c r="M51" s="39">
        <f>SUM(C51:L51)</f>
        <v>5</v>
      </c>
      <c r="N51" s="40">
        <f>M51*20829</f>
        <v>104145</v>
      </c>
      <c r="Q51" s="16"/>
    </row>
    <row r="52" spans="2:17" x14ac:dyDescent="0.45">
      <c r="B52" s="25">
        <v>45931</v>
      </c>
      <c r="C52" s="26">
        <v>3</v>
      </c>
      <c r="D52" s="26">
        <v>2</v>
      </c>
      <c r="E52" s="26"/>
      <c r="F52" s="26"/>
      <c r="G52" s="26"/>
      <c r="H52" s="26"/>
      <c r="I52" s="26"/>
      <c r="J52" s="26"/>
      <c r="K52" s="26"/>
      <c r="L52" s="26"/>
      <c r="M52" s="28">
        <f t="shared" ref="M52:M81" si="0">SUM(C52:L52)</f>
        <v>5</v>
      </c>
      <c r="N52" s="29">
        <f>M52*20829</f>
        <v>104145</v>
      </c>
      <c r="P52" s="16"/>
      <c r="Q52" s="16"/>
    </row>
    <row r="53" spans="2:17" x14ac:dyDescent="0.45">
      <c r="B53" s="25">
        <v>45932</v>
      </c>
      <c r="C53" s="26">
        <v>3</v>
      </c>
      <c r="D53" s="26"/>
      <c r="E53" s="26"/>
      <c r="F53" s="26"/>
      <c r="G53" s="26"/>
      <c r="H53" s="26"/>
      <c r="I53" s="26"/>
      <c r="J53" s="26"/>
      <c r="K53" s="26"/>
      <c r="L53" s="26"/>
      <c r="M53" s="28">
        <f t="shared" si="0"/>
        <v>3</v>
      </c>
      <c r="N53" s="29">
        <f t="shared" ref="N53:N81" si="1">M53*20829</f>
        <v>62487</v>
      </c>
      <c r="P53" s="16"/>
      <c r="Q53" s="16"/>
    </row>
    <row r="54" spans="2:17" x14ac:dyDescent="0.45">
      <c r="B54" s="25">
        <v>45933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8">
        <f t="shared" si="0"/>
        <v>0</v>
      </c>
      <c r="N54" s="29">
        <f t="shared" si="1"/>
        <v>0</v>
      </c>
      <c r="P54" s="16"/>
      <c r="Q54" s="16"/>
    </row>
    <row r="55" spans="2:17" x14ac:dyDescent="0.45">
      <c r="B55" s="25">
        <v>45934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8">
        <f t="shared" si="0"/>
        <v>0</v>
      </c>
      <c r="N55" s="29">
        <f t="shared" si="1"/>
        <v>0</v>
      </c>
      <c r="P55" s="16"/>
      <c r="Q55" s="16"/>
    </row>
    <row r="56" spans="2:17" x14ac:dyDescent="0.45">
      <c r="B56" s="25">
        <v>45935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8">
        <f t="shared" si="0"/>
        <v>0</v>
      </c>
      <c r="N56" s="29">
        <f t="shared" si="1"/>
        <v>0</v>
      </c>
      <c r="P56" s="16"/>
      <c r="Q56" s="16"/>
    </row>
    <row r="57" spans="2:17" x14ac:dyDescent="0.45">
      <c r="B57" s="25">
        <v>45936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8">
        <f t="shared" si="0"/>
        <v>0</v>
      </c>
      <c r="N57" s="29">
        <f t="shared" si="1"/>
        <v>0</v>
      </c>
      <c r="P57" s="16"/>
      <c r="Q57" s="16"/>
    </row>
    <row r="58" spans="2:17" x14ac:dyDescent="0.45">
      <c r="B58" s="25">
        <v>45937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8">
        <f t="shared" si="0"/>
        <v>0</v>
      </c>
      <c r="N58" s="29">
        <f t="shared" si="1"/>
        <v>0</v>
      </c>
      <c r="P58" s="16"/>
      <c r="Q58" s="16"/>
    </row>
    <row r="59" spans="2:17" x14ac:dyDescent="0.45">
      <c r="B59" s="25">
        <v>45938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8">
        <f t="shared" si="0"/>
        <v>0</v>
      </c>
      <c r="N59" s="29">
        <f t="shared" si="1"/>
        <v>0</v>
      </c>
      <c r="P59" s="16"/>
      <c r="Q59" s="16"/>
    </row>
    <row r="60" spans="2:17" x14ac:dyDescent="0.45">
      <c r="B60" s="25">
        <v>45939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8">
        <f t="shared" si="0"/>
        <v>0</v>
      </c>
      <c r="N60" s="29">
        <f t="shared" si="1"/>
        <v>0</v>
      </c>
      <c r="P60" s="16"/>
      <c r="Q60" s="16"/>
    </row>
    <row r="61" spans="2:17" x14ac:dyDescent="0.45">
      <c r="B61" s="25">
        <v>45940</v>
      </c>
      <c r="C61" s="26">
        <v>3</v>
      </c>
      <c r="D61" s="26">
        <v>2</v>
      </c>
      <c r="E61" s="26"/>
      <c r="F61" s="26"/>
      <c r="G61" s="26"/>
      <c r="H61" s="26"/>
      <c r="I61" s="26"/>
      <c r="J61" s="26"/>
      <c r="K61" s="26"/>
      <c r="L61" s="26"/>
      <c r="M61" s="28">
        <f t="shared" si="0"/>
        <v>5</v>
      </c>
      <c r="N61" s="29">
        <f>M61*20829</f>
        <v>104145</v>
      </c>
      <c r="P61" s="16"/>
      <c r="Q61" s="16"/>
    </row>
    <row r="62" spans="2:17" x14ac:dyDescent="0.45">
      <c r="B62" s="25">
        <v>45941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8">
        <f t="shared" si="0"/>
        <v>0</v>
      </c>
      <c r="N62" s="29">
        <f t="shared" si="1"/>
        <v>0</v>
      </c>
      <c r="Q62" s="16"/>
    </row>
    <row r="63" spans="2:17" x14ac:dyDescent="0.45">
      <c r="B63" s="25">
        <v>45942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8">
        <f t="shared" si="0"/>
        <v>0</v>
      </c>
      <c r="N63" s="29">
        <f t="shared" si="1"/>
        <v>0</v>
      </c>
      <c r="P63" s="16"/>
      <c r="Q63" s="16"/>
    </row>
    <row r="64" spans="2:17" x14ac:dyDescent="0.45">
      <c r="B64" s="25">
        <v>45943</v>
      </c>
      <c r="C64" s="26">
        <v>3</v>
      </c>
      <c r="D64" s="26"/>
      <c r="E64" s="26">
        <v>3</v>
      </c>
      <c r="F64" s="26"/>
      <c r="G64" s="26"/>
      <c r="H64" s="26"/>
      <c r="I64" s="26"/>
      <c r="J64" s="26"/>
      <c r="K64" s="26"/>
      <c r="L64" s="26"/>
      <c r="M64" s="28">
        <f t="shared" si="0"/>
        <v>6</v>
      </c>
      <c r="N64" s="29">
        <f t="shared" si="1"/>
        <v>124974</v>
      </c>
      <c r="P64" s="16"/>
      <c r="Q64" s="16"/>
    </row>
    <row r="65" spans="2:17" x14ac:dyDescent="0.45">
      <c r="B65" s="25">
        <v>45944</v>
      </c>
      <c r="C65" s="26">
        <v>3</v>
      </c>
      <c r="D65" s="26">
        <v>2</v>
      </c>
      <c r="E65" s="26"/>
      <c r="F65" s="26"/>
      <c r="G65" s="26"/>
      <c r="H65" s="26"/>
      <c r="I65" s="26"/>
      <c r="J65" s="26"/>
      <c r="K65" s="26"/>
      <c r="L65" s="26">
        <v>3</v>
      </c>
      <c r="M65" s="28">
        <f t="shared" si="0"/>
        <v>8</v>
      </c>
      <c r="N65" s="29">
        <f t="shared" si="1"/>
        <v>166632</v>
      </c>
      <c r="P65" s="16"/>
      <c r="Q65" s="16"/>
    </row>
    <row r="66" spans="2:17" x14ac:dyDescent="0.45">
      <c r="B66" s="25">
        <v>45945</v>
      </c>
      <c r="C66" s="26">
        <v>3</v>
      </c>
      <c r="D66" s="26"/>
      <c r="E66" s="26"/>
      <c r="F66" s="26"/>
      <c r="G66" s="26"/>
      <c r="H66" s="26"/>
      <c r="I66" s="26">
        <v>2</v>
      </c>
      <c r="J66" s="26"/>
      <c r="K66" s="26"/>
      <c r="L66" s="26"/>
      <c r="M66" s="28">
        <f t="shared" si="0"/>
        <v>5</v>
      </c>
      <c r="N66" s="29">
        <f t="shared" si="1"/>
        <v>104145</v>
      </c>
      <c r="P66" s="16"/>
      <c r="Q66" s="16"/>
    </row>
    <row r="67" spans="2:17" x14ac:dyDescent="0.45">
      <c r="B67" s="25">
        <v>45946</v>
      </c>
      <c r="C67" s="26">
        <v>3</v>
      </c>
      <c r="D67" s="26"/>
      <c r="E67" s="26"/>
      <c r="F67" s="26"/>
      <c r="G67" s="26"/>
      <c r="H67" s="26"/>
      <c r="I67" s="26"/>
      <c r="J67" s="26"/>
      <c r="K67" s="26"/>
      <c r="L67" s="26"/>
      <c r="M67" s="28">
        <f t="shared" si="0"/>
        <v>3</v>
      </c>
      <c r="N67" s="29">
        <f t="shared" si="1"/>
        <v>62487</v>
      </c>
      <c r="O67" s="30"/>
      <c r="P67" s="31"/>
      <c r="Q67" s="16"/>
    </row>
    <row r="68" spans="2:17" x14ac:dyDescent="0.45">
      <c r="B68" s="25">
        <v>45947</v>
      </c>
      <c r="C68" s="26">
        <v>3</v>
      </c>
      <c r="D68" s="26"/>
      <c r="E68" s="26"/>
      <c r="F68" s="26"/>
      <c r="G68" s="26"/>
      <c r="H68" s="26"/>
      <c r="I68" s="26"/>
      <c r="J68" s="26"/>
      <c r="K68" s="26"/>
      <c r="L68" s="26"/>
      <c r="M68" s="28">
        <f t="shared" si="0"/>
        <v>3</v>
      </c>
      <c r="N68" s="29">
        <f t="shared" si="1"/>
        <v>62487</v>
      </c>
      <c r="P68" s="16"/>
      <c r="Q68" s="16"/>
    </row>
    <row r="69" spans="2:17" x14ac:dyDescent="0.45">
      <c r="B69" s="25">
        <v>45948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8">
        <f t="shared" si="0"/>
        <v>0</v>
      </c>
      <c r="N69" s="29">
        <f t="shared" si="1"/>
        <v>0</v>
      </c>
    </row>
    <row r="70" spans="2:17" x14ac:dyDescent="0.45">
      <c r="B70" s="25">
        <v>45949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8">
        <f t="shared" si="0"/>
        <v>0</v>
      </c>
      <c r="N70" s="29">
        <f t="shared" si="1"/>
        <v>0</v>
      </c>
    </row>
    <row r="71" spans="2:17" x14ac:dyDescent="0.45">
      <c r="B71" s="25">
        <v>45950</v>
      </c>
      <c r="C71" s="26">
        <v>3</v>
      </c>
      <c r="D71" s="26"/>
      <c r="E71" s="26"/>
      <c r="F71" s="26"/>
      <c r="G71" s="26"/>
      <c r="H71" s="26"/>
      <c r="I71" s="26"/>
      <c r="J71" s="26"/>
      <c r="K71" s="26"/>
      <c r="L71" s="26"/>
      <c r="M71" s="28">
        <f t="shared" si="0"/>
        <v>3</v>
      </c>
      <c r="N71" s="29">
        <f t="shared" si="1"/>
        <v>62487</v>
      </c>
    </row>
    <row r="72" spans="2:17" x14ac:dyDescent="0.45">
      <c r="B72" s="25">
        <v>45951</v>
      </c>
      <c r="C72" s="26">
        <v>3</v>
      </c>
      <c r="D72" s="26">
        <v>2</v>
      </c>
      <c r="E72" s="26"/>
      <c r="F72" s="26"/>
      <c r="G72" s="26"/>
      <c r="H72" s="26"/>
      <c r="I72" s="26"/>
      <c r="J72" s="26"/>
      <c r="K72" s="26"/>
      <c r="L72" s="26"/>
      <c r="M72" s="28">
        <f t="shared" si="0"/>
        <v>5</v>
      </c>
      <c r="N72" s="29">
        <f t="shared" si="1"/>
        <v>104145</v>
      </c>
    </row>
    <row r="73" spans="2:17" x14ac:dyDescent="0.45">
      <c r="B73" s="25">
        <v>45952</v>
      </c>
      <c r="C73" s="26">
        <v>3</v>
      </c>
      <c r="D73" s="26"/>
      <c r="E73" s="26"/>
      <c r="F73" s="26"/>
      <c r="G73" s="26"/>
      <c r="H73" s="26"/>
      <c r="I73" s="26"/>
      <c r="J73" s="26"/>
      <c r="K73" s="26"/>
      <c r="L73" s="26"/>
      <c r="M73" s="28">
        <f t="shared" si="0"/>
        <v>3</v>
      </c>
      <c r="N73" s="29">
        <f t="shared" si="1"/>
        <v>62487</v>
      </c>
    </row>
    <row r="74" spans="2:17" x14ac:dyDescent="0.45">
      <c r="B74" s="25">
        <v>45953</v>
      </c>
      <c r="C74" s="26">
        <v>3</v>
      </c>
      <c r="D74" s="26"/>
      <c r="E74" s="26"/>
      <c r="F74" s="26"/>
      <c r="G74" s="26"/>
      <c r="H74" s="26"/>
      <c r="I74" s="26"/>
      <c r="J74" s="26"/>
      <c r="K74" s="26"/>
      <c r="L74" s="26"/>
      <c r="M74" s="28">
        <f t="shared" si="0"/>
        <v>3</v>
      </c>
      <c r="N74" s="29">
        <f t="shared" si="1"/>
        <v>62487</v>
      </c>
    </row>
    <row r="75" spans="2:17" x14ac:dyDescent="0.45">
      <c r="B75" s="25">
        <v>45954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8">
        <f t="shared" si="0"/>
        <v>0</v>
      </c>
      <c r="N75" s="29">
        <f t="shared" si="1"/>
        <v>0</v>
      </c>
    </row>
    <row r="76" spans="2:17" x14ac:dyDescent="0.45">
      <c r="B76" s="25">
        <v>45955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8">
        <f t="shared" si="0"/>
        <v>0</v>
      </c>
      <c r="N76" s="29">
        <f t="shared" si="1"/>
        <v>0</v>
      </c>
    </row>
    <row r="77" spans="2:17" x14ac:dyDescent="0.45">
      <c r="B77" s="25">
        <v>45956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8">
        <f t="shared" si="0"/>
        <v>0</v>
      </c>
      <c r="N77" s="29">
        <f t="shared" si="1"/>
        <v>0</v>
      </c>
    </row>
    <row r="78" spans="2:17" x14ac:dyDescent="0.45">
      <c r="B78" s="25">
        <v>45957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8">
        <f t="shared" si="0"/>
        <v>0</v>
      </c>
      <c r="N78" s="29">
        <f t="shared" si="1"/>
        <v>0</v>
      </c>
    </row>
    <row r="79" spans="2:17" x14ac:dyDescent="0.45">
      <c r="B79" s="25">
        <v>45958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8">
        <f t="shared" si="0"/>
        <v>0</v>
      </c>
      <c r="N79" s="29">
        <f t="shared" si="1"/>
        <v>0</v>
      </c>
    </row>
    <row r="80" spans="2:17" x14ac:dyDescent="0.45">
      <c r="B80" s="25">
        <v>45959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8">
        <f t="shared" si="0"/>
        <v>0</v>
      </c>
      <c r="N80" s="29">
        <f t="shared" si="1"/>
        <v>0</v>
      </c>
    </row>
    <row r="81" spans="2:14" ht="21.75" thickBot="1" x14ac:dyDescent="0.5">
      <c r="B81" s="32">
        <v>45960</v>
      </c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4">
        <f t="shared" si="0"/>
        <v>0</v>
      </c>
      <c r="N81" s="35">
        <f t="shared" si="1"/>
        <v>0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현황대시보드</vt:lpstr>
      <vt:lpstr>관리항목</vt:lpstr>
      <vt:lpstr>기술스텍 및 활용정리표</vt:lpstr>
      <vt:lpstr>7月</vt:lpstr>
      <vt:lpstr>8月</vt:lpstr>
      <vt:lpstr>9月</vt:lpstr>
      <vt:lpstr>10月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지윤환</dc:creator>
  <cp:lastModifiedBy>지윤환</cp:lastModifiedBy>
  <dcterms:created xsi:type="dcterms:W3CDTF">2015-06-05T18:19:34Z</dcterms:created>
  <dcterms:modified xsi:type="dcterms:W3CDTF">2025-10-23T02:25:33Z</dcterms:modified>
</cp:coreProperties>
</file>