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58B98F63-01B3-4E7E-9AE8-AC060CB076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현황대시보드" sheetId="10" r:id="rId1"/>
    <sheet name="관리항목" sheetId="6" r:id="rId2"/>
    <sheet name="8月" sheetId="7" r:id="rId3"/>
    <sheet name="7月" sheetId="3" r:id="rId4"/>
    <sheet name="9月" sheetId="9" r:id="rId5"/>
    <sheet name="10月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2" l="1"/>
  <c r="N51" i="12"/>
  <c r="M52" i="12"/>
  <c r="M53" i="12"/>
  <c r="M54" i="12"/>
  <c r="M55" i="12"/>
  <c r="M56" i="12"/>
  <c r="M57" i="12"/>
  <c r="M58" i="12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M65" i="12"/>
  <c r="N65" i="12" s="1"/>
  <c r="M66" i="12"/>
  <c r="M67" i="12"/>
  <c r="M68" i="12"/>
  <c r="M69" i="12"/>
  <c r="M70" i="12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M77" i="12"/>
  <c r="M78" i="12"/>
  <c r="M79" i="12"/>
  <c r="M80" i="12"/>
  <c r="M81" i="12"/>
  <c r="M51" i="12"/>
  <c r="N81" i="12"/>
  <c r="N80" i="12"/>
  <c r="N79" i="12"/>
  <c r="N78" i="12"/>
  <c r="N77" i="12"/>
  <c r="N76" i="12"/>
  <c r="N70" i="12"/>
  <c r="N69" i="12"/>
  <c r="N68" i="12"/>
  <c r="N67" i="12"/>
  <c r="N66" i="12"/>
  <c r="N64" i="12"/>
  <c r="N58" i="12"/>
  <c r="N57" i="12"/>
  <c r="N56" i="12"/>
  <c r="N55" i="12"/>
  <c r="N54" i="12"/>
  <c r="N53" i="12"/>
  <c r="L78" i="9"/>
  <c r="M78" i="9" s="1"/>
  <c r="F14" i="10"/>
  <c r="L61" i="9"/>
  <c r="M61" i="9" s="1"/>
  <c r="F12" i="10"/>
  <c r="E12" i="10"/>
  <c r="L55" i="9"/>
  <c r="L49" i="7"/>
  <c r="M49" i="3"/>
  <c r="L81" i="9"/>
  <c r="M81" i="9" s="1"/>
  <c r="L82" i="9"/>
  <c r="M82" i="9" s="1"/>
  <c r="L80" i="9"/>
  <c r="M80" i="9" s="1"/>
  <c r="L79" i="9"/>
  <c r="M79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N49" i="12" l="1"/>
  <c r="M49" i="12"/>
  <c r="M49" i="9"/>
  <c r="L49" i="9"/>
  <c r="M52" i="7"/>
  <c r="M49" i="7" s="1"/>
</calcChain>
</file>

<file path=xl/sharedStrings.xml><?xml version="1.0" encoding="utf-8"?>
<sst xmlns="http://schemas.openxmlformats.org/spreadsheetml/2006/main" count="314" uniqueCount="130">
  <si>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</si>
  <si>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</si>
  <si>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</si>
  <si>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</si>
  <si>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</si>
  <si>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</si>
  <si>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</si>
  <si>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</si>
  <si>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</si>
  <si>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</si>
  <si>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</si>
  <si>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</si>
  <si>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</si>
  <si>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</si>
  <si>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</si>
  <si>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</si>
  <si>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당월 ROI</t>
    <phoneticPr fontId="1" type="noConversion"/>
  </si>
  <si>
    <t>url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</si>
  <si>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</si>
  <si>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</si>
  <si>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</si>
  <si>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</si>
  <si>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</si>
  <si>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</si>
  <si>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</si>
  <si>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</si>
  <si>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</si>
  <si>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</si>
  <si>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</si>
  <si>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</si>
  <si>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</si>
  <si>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</si>
  <si>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</si>
  <si>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</si>
  <si>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</si>
  <si>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</si>
  <si>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</si>
  <si>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</si>
  <si>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</si>
  <si>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</si>
  <si>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</si>
  <si>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</si>
  <si>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</si>
  <si>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</si>
  <si>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</si>
  <si>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</si>
  <si>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</si>
  <si>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</si>
  <si>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</si>
  <si>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</si>
  <si>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</si>
  <si>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</si>
  <si>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</si>
  <si>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</si>
  <si>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</si>
  <si>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</si>
  <si>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</si>
  <si>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</si>
  <si>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</si>
  <si>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</si>
  <si>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</si>
  <si>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</si>
  <si>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</si>
  <si>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</si>
  <si>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</si>
  <si>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</si>
  <si>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</si>
  <si>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</si>
  <si>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</si>
  <si>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</si>
  <si>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</si>
  <si>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</si>
  <si>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</si>
  <si>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</si>
  <si>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</si>
  <si>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</si>
  <si>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</si>
  <si>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</si>
  <si>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</si>
  <si>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</si>
  <si>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</si>
  <si>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</si>
  <si>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</si>
  <si>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</si>
  <si>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</si>
  <si>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</si>
  <si>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</si>
  <si>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</si>
  <si>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</si>
  <si>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</si>
  <si>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</si>
  <si>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</si>
  <si>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</si>
  <si>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</si>
  <si>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</si>
  <si>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</si>
  <si>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</si>
  <si>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</si>
  <si>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</si>
  <si>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</si>
  <si>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</si>
  <si>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</si>
  <si>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</si>
  <si>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</si>
  <si>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</si>
  <si>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</si>
  <si>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</si>
  <si>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</si>
  <si>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</si>
  <si>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</si>
  <si>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</si>
  <si>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</si>
  <si>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</si>
  <si>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</si>
  <si>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</si>
  <si>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</si>
  <si>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</si>
  <si>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LOCAL_SERVER</t>
    <phoneticPr fontId="1" type="noConversion"/>
  </si>
  <si>
    <t>Bitly_클릭수_분석_도구</t>
  </si>
  <si>
    <t>Bitly_클릭수_분석_도구</t>
    <phoneticPr fontId="1" type="noConversion"/>
  </si>
  <si>
    <t>ROI 및 공수 절감 현황 상세</t>
    <phoneticPr fontId="1" type="noConversion"/>
  </si>
  <si>
    <t xml:space="preserve">월 평균 절감액 </t>
    <phoneticPr fontId="1" type="noConversion"/>
  </si>
  <si>
    <t>뉴트리시아 관련 데이터기반 트랙형 개발 프로그램 제작전  아젠다 회의 예정</t>
    <phoneticPr fontId="1" type="noConversion"/>
  </si>
  <si>
    <t>\\192.168.10.200\mofs\업무파일\프로그램\2025_backup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</si>
  <si>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back_up 소스코드 보관위치 </t>
    </r>
    <phoneticPr fontId="1" type="noConversion"/>
  </si>
  <si>
    <r>
      <t xml:space="preserve">● </t>
    </r>
    <r>
      <rPr>
        <b/>
        <sz val="20"/>
        <rFont val="Noto Sans KR"/>
        <family val="3"/>
        <charset val="129"/>
      </rPr>
      <t xml:space="preserve">서비스 종료 및 back_up 소스코드 보관위치 </t>
    </r>
    <phoneticPr fontId="1" type="noConversion"/>
  </si>
  <si>
    <t>DTC 여정 리포트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</si>
  <si>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 (Web APP)</t>
    </r>
    <phoneticPr fontId="1" type="noConversion"/>
  </si>
  <si>
    <t>DTC 여정 리포트</t>
  </si>
  <si>
    <t>출준팩 여정 추적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</si>
</sst>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179" fontId="3" fillId="0" borderId="0" xfId="0" applyNumberFormat="1" applyFont="1"/>
    <xf numFmtId="42" fontId="3" fillId="0" borderId="0" xfId="0" applyNumberFormat="1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2" fontId="3" fillId="0" borderId="0" xfId="0" applyNumberFormat="1" applyFont="1" applyAlignment="1">
      <alignment horizontal="left"/>
    </xf>
    <xf numFmtId="179" fontId="3" fillId="0" borderId="11" xfId="0" applyNumberFormat="1" applyFont="1" applyBorder="1" applyAlignment="1">
      <alignment horizontal="left"/>
    </xf>
    <xf numFmtId="179" fontId="3" fillId="0" borderId="13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 applyAlignment="1">
      <alignment horizontal="left"/>
    </xf>
    <xf numFmtId="42" fontId="3" fillId="0" borderId="12" xfId="0" applyNumberFormat="1" applyFont="1" applyBorder="1" applyAlignment="1">
      <alignment horizontal="left"/>
    </xf>
    <xf numFmtId="42" fontId="3" fillId="0" borderId="14" xfId="0" applyNumberFormat="1" applyFont="1" applyBorder="1" applyAlignment="1">
      <alignment horizontal="left"/>
    </xf>
    <xf numFmtId="42" fontId="3" fillId="0" borderId="15" xfId="0" applyNumberFormat="1" applyFont="1" applyBorder="1" applyAlignment="1">
      <alignment horizontal="left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77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6" fontId="7" fillId="0" borderId="7" xfId="0" applyNumberFormat="1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79" fontId="3" fillId="0" borderId="8" xfId="0" applyNumberFormat="1" applyFont="1" applyBorder="1" applyAlignment="1">
      <alignment horizontal="left"/>
    </xf>
    <xf numFmtId="179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42" fontId="3" fillId="0" borderId="27" xfId="0" applyNumberFormat="1" applyFont="1" applyBorder="1" applyAlignment="1">
      <alignment horizontal="center"/>
    </xf>
    <xf numFmtId="42" fontId="3" fillId="0" borderId="28" xfId="0" applyNumberFormat="1" applyFont="1" applyBorder="1" applyAlignment="1">
      <alignment horizontal="center"/>
    </xf>
    <xf numFmtId="42" fontId="13" fillId="0" borderId="33" xfId="0" applyNumberFormat="1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34" xfId="0" applyFont="1" applyBorder="1"/>
    <xf numFmtId="42" fontId="3" fillId="0" borderId="27" xfId="0" applyNumberFormat="1" applyFont="1" applyBorder="1"/>
    <xf numFmtId="0" fontId="3" fillId="0" borderId="27" xfId="0" applyFont="1" applyBorder="1"/>
    <xf numFmtId="0" fontId="3" fillId="0" borderId="17" xfId="0" applyFont="1" applyBorder="1"/>
    <xf numFmtId="0" fontId="3" fillId="0" borderId="2" xfId="0" applyFont="1" applyBorder="1"/>
    <xf numFmtId="42" fontId="3" fillId="0" borderId="2" xfId="0" applyNumberFormat="1" applyFont="1" applyBorder="1"/>
    <xf numFmtId="0" fontId="3" fillId="0" borderId="3" xfId="0" applyFont="1" applyBorder="1"/>
    <xf numFmtId="179" fontId="3" fillId="0" borderId="4" xfId="0" applyNumberFormat="1" applyFont="1" applyBorder="1"/>
    <xf numFmtId="0" fontId="3" fillId="0" borderId="28" xfId="0" applyFont="1" applyBorder="1"/>
    <xf numFmtId="179" fontId="3" fillId="0" borderId="29" xfId="0" applyNumberFormat="1" applyFont="1" applyBorder="1"/>
    <xf numFmtId="0" fontId="3" fillId="0" borderId="6" xfId="0" applyFont="1" applyBorder="1"/>
    <xf numFmtId="42" fontId="3" fillId="0" borderId="6" xfId="0" applyNumberFormat="1" applyFont="1" applyBorder="1"/>
    <xf numFmtId="0" fontId="3" fillId="0" borderId="22" xfId="0" applyFont="1" applyBorder="1"/>
    <xf numFmtId="179" fontId="15" fillId="0" borderId="1" xfId="0" applyNumberFormat="1" applyFont="1" applyBorder="1"/>
    <xf numFmtId="0" fontId="7" fillId="3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79" fontId="13" fillId="0" borderId="8" xfId="0" applyNumberFormat="1" applyFont="1" applyBorder="1" applyAlignment="1">
      <alignment horizontal="center" vertical="center"/>
    </xf>
    <xf numFmtId="179" fontId="13" fillId="0" borderId="9" xfId="0" applyNumberFormat="1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179" fontId="13" fillId="0" borderId="29" xfId="0" applyNumberFormat="1" applyFont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13" fillId="0" borderId="30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42" fontId="3" fillId="0" borderId="18" xfId="0" applyNumberFormat="1" applyFont="1" applyBorder="1" applyAlignment="1">
      <alignment horizontal="center"/>
    </xf>
    <xf numFmtId="42" fontId="3" fillId="0" borderId="19" xfId="0" applyNumberFormat="1" applyFont="1" applyBorder="1" applyAlignment="1">
      <alignment horizontal="center"/>
    </xf>
    <xf numFmtId="42" fontId="3" fillId="0" borderId="20" xfId="0" applyNumberFormat="1" applyFont="1" applyBorder="1" applyAlignment="1">
      <alignment horizontal="center"/>
    </xf>
    <xf numFmtId="42" fontId="3" fillId="0" borderId="23" xfId="0" applyNumberFormat="1" applyFont="1" applyBorder="1" applyAlignment="1">
      <alignment horizontal="center"/>
    </xf>
    <xf numFmtId="42" fontId="3" fillId="0" borderId="24" xfId="0" applyNumberFormat="1" applyFont="1" applyBorder="1" applyAlignment="1">
      <alignment horizontal="center"/>
    </xf>
    <xf numFmtId="42" fontId="3" fillId="0" borderId="25" xfId="0" applyNumberFormat="1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2" fillId="0" borderId="7" xfId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6" fontId="2" fillId="0" borderId="7" xfId="1" applyNumberFormat="1" applyBorder="1" applyAlignment="1">
      <alignment horizontal="center" vertical="center" wrapText="1"/>
    </xf>
    <xf numFmtId="6" fontId="2" fillId="0" borderId="12" xfId="1" applyNumberForma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6" fontId="2" fillId="0" borderId="14" xfId="1" applyNumberFormat="1" applyBorder="1" applyAlignment="1">
      <alignment horizontal="center" vertical="center" wrapText="1"/>
    </xf>
    <xf numFmtId="6" fontId="2" fillId="0" borderId="15" xfId="1" applyNumberFormat="1" applyBorder="1" applyAlignment="1">
      <alignment horizontal="center" vertical="center" wrapText="1"/>
    </xf>
    <xf numFmtId="6" fontId="2" fillId="0" borderId="7" xfId="1" applyNumberFormat="1" applyFill="1" applyBorder="1" applyAlignment="1">
      <alignment horizontal="center" vertical="center" wrapText="1"/>
    </xf>
    <xf numFmtId="6" fontId="2" fillId="0" borderId="12" xfId="1" applyNumberFormat="1" applyFill="1" applyBorder="1" applyAlignment="1">
      <alignment horizontal="center" vertical="center" wrapText="1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166632</c:v>
                </c:pt>
                <c:pt idx="25">
                  <c:v>166632</c:v>
                </c:pt>
                <c:pt idx="26">
                  <c:v>104145</c:v>
                </c:pt>
                <c:pt idx="27">
                  <c:v>124974</c:v>
                </c:pt>
                <c:pt idx="28">
                  <c:v>62487</c:v>
                </c:pt>
                <c:pt idx="29">
                  <c:v>0</c:v>
                </c:pt>
                <c:pt idx="30">
                  <c:v>0</c:v>
                </c:pt>
                <c:pt idx="31">
                  <c:v>62487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10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'10月'!$B$51:$B$81</c:f>
              <c:numCache>
                <c:formatCode>yyyy/mm/dd;@</c:formatCode>
                <c:ptCount val="31"/>
                <c:pt idx="0">
                  <c:v>45930</c:v>
                </c:pt>
                <c:pt idx="1">
                  <c:v>45931</c:v>
                </c:pt>
                <c:pt idx="2">
                  <c:v>45932</c:v>
                </c:pt>
                <c:pt idx="3">
                  <c:v>45933</c:v>
                </c:pt>
                <c:pt idx="4">
                  <c:v>45934</c:v>
                </c:pt>
                <c:pt idx="5">
                  <c:v>45935</c:v>
                </c:pt>
                <c:pt idx="6">
                  <c:v>45936</c:v>
                </c:pt>
                <c:pt idx="7">
                  <c:v>45937</c:v>
                </c:pt>
                <c:pt idx="8">
                  <c:v>45938</c:v>
                </c:pt>
                <c:pt idx="9">
                  <c:v>45939</c:v>
                </c:pt>
                <c:pt idx="10">
                  <c:v>45940</c:v>
                </c:pt>
                <c:pt idx="11">
                  <c:v>45941</c:v>
                </c:pt>
                <c:pt idx="12">
                  <c:v>45942</c:v>
                </c:pt>
                <c:pt idx="13">
                  <c:v>45943</c:v>
                </c:pt>
                <c:pt idx="14">
                  <c:v>45944</c:v>
                </c:pt>
                <c:pt idx="15">
                  <c:v>45945</c:v>
                </c:pt>
                <c:pt idx="16">
                  <c:v>45946</c:v>
                </c:pt>
                <c:pt idx="17">
                  <c:v>45947</c:v>
                </c:pt>
                <c:pt idx="18">
                  <c:v>45948</c:v>
                </c:pt>
                <c:pt idx="19">
                  <c:v>45949</c:v>
                </c:pt>
                <c:pt idx="20">
                  <c:v>45950</c:v>
                </c:pt>
                <c:pt idx="21">
                  <c:v>45951</c:v>
                </c:pt>
                <c:pt idx="22">
                  <c:v>45952</c:v>
                </c:pt>
                <c:pt idx="23">
                  <c:v>45953</c:v>
                </c:pt>
                <c:pt idx="24">
                  <c:v>45954</c:v>
                </c:pt>
                <c:pt idx="25">
                  <c:v>45955</c:v>
                </c:pt>
                <c:pt idx="26">
                  <c:v>45956</c:v>
                </c:pt>
                <c:pt idx="27">
                  <c:v>45957</c:v>
                </c:pt>
                <c:pt idx="28">
                  <c:v>45958</c:v>
                </c:pt>
                <c:pt idx="29">
                  <c:v>45959</c:v>
                </c:pt>
                <c:pt idx="30">
                  <c:v>45960</c:v>
                </c:pt>
              </c:numCache>
            </c:numRef>
          </c:cat>
          <c:val>
            <c:numRef>
              <c:f>'10月'!$N$51:$N$81</c:f>
              <c:numCache>
                <c:formatCode>"₩"#,##0;[Red]"₩"#,##0</c:formatCode>
                <c:ptCount val="31"/>
                <c:pt idx="0">
                  <c:v>104145</c:v>
                </c:pt>
                <c:pt idx="1">
                  <c:v>104145</c:v>
                </c:pt>
                <c:pt idx="2">
                  <c:v>62487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104145</c:v>
                </c:pt>
                <c:pt idx="11">
                  <c:v>0</c:v>
                </c:pt>
                <c:pt idx="12">
                  <c:v>0</c:v>
                </c:pt>
                <c:pt idx="13">
                  <c:v>124974</c:v>
                </c:pt>
                <c:pt idx="14">
                  <c:v>208290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F6D-91A0-AA2713E7D9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1191244</xdr:colOff>
      <xdr:row>8</xdr:row>
      <xdr:rowOff>81643</xdr:rowOff>
    </xdr:from>
    <xdr:to>
      <xdr:col>5</xdr:col>
      <xdr:colOff>483673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239244" y="2021279"/>
          <a:ext cx="2652156" cy="560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4B109-359F-4AC6-8A99-D697E385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\\192.168.10.200\Guest\ToolBox&#54532;&#47196;&#44536;&#47016;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ToolBox&#54532;&#47196;&#44536;&#47016;" TargetMode="External"/><Relationship Id="rId2" Type="http://schemas.openxmlformats.org/officeDocument/2006/relationships/hyperlink" Target="https://care-order.netlify.app/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5" Type="http://schemas.openxmlformats.org/officeDocument/2006/relationships/hyperlink" Target="file:///\\192.168.10.200\Guest\ToolBox&#54532;&#47196;&#44536;&#47016;" TargetMode="External"/><Relationship Id="rId10" Type="http://schemas.openxmlformats.org/officeDocument/2006/relationships/hyperlink" Target="file:///\\192.168.10.200\Guest\ToolBox&#54532;&#47196;&#44536;&#47016;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sheetPr>
    <tabColor theme="7" tint="0.79998168889431442"/>
  </sheetPr>
  <dimension ref="B1:I51"/>
  <sheetViews>
    <sheetView showGridLines="0" zoomScaleNormal="100" workbookViewId="0">
      <selection activeCell="E24" sqref="E24"/>
    </sheetView>
  </sheetViews>
  <sheetFormatPr defaultRowHeight="18" x14ac:dyDescent="0.35"/>
  <cols>
    <col min="1" max="1" width="1.625" style="1" customWidth="1"/>
    <col min="2" max="2" width="16.875" style="2" customWidth="1"/>
    <col min="3" max="3" width="16.875" style="1" customWidth="1"/>
    <col min="4" max="4" width="16.875" style="3" customWidth="1"/>
    <col min="5" max="5" width="16.875" style="1" customWidth="1"/>
    <col min="6" max="6" width="16.875" style="3" customWidth="1"/>
    <col min="7" max="16384" width="9" style="1"/>
  </cols>
  <sheetData>
    <row r="1" spans="2:6" ht="9.9499999999999993" customHeight="1" thickBot="1" x14ac:dyDescent="0.4"/>
    <row r="2" spans="2:6" x14ac:dyDescent="0.35">
      <c r="B2" s="96" t="s">
        <v>100</v>
      </c>
      <c r="C2" s="97"/>
      <c r="D2" s="97"/>
      <c r="E2" s="97"/>
      <c r="F2" s="98"/>
    </row>
    <row r="3" spans="2:6" ht="18.75" thickBot="1" x14ac:dyDescent="0.4">
      <c r="B3" s="99"/>
      <c r="C3" s="100"/>
      <c r="D3" s="100"/>
      <c r="E3" s="100"/>
      <c r="F3" s="101"/>
    </row>
    <row r="4" spans="2:6" x14ac:dyDescent="0.35">
      <c r="B4" s="70" t="s">
        <v>96</v>
      </c>
      <c r="C4" s="94" t="s">
        <v>97</v>
      </c>
      <c r="D4" s="94"/>
      <c r="E4" s="94"/>
      <c r="F4" s="95"/>
    </row>
    <row r="5" spans="2:6" ht="18.75" thickBot="1" x14ac:dyDescent="0.4">
      <c r="B5" s="8" t="s">
        <v>98</v>
      </c>
      <c r="C5" s="108" t="s">
        <v>99</v>
      </c>
      <c r="D5" s="108"/>
      <c r="E5" s="108"/>
      <c r="F5" s="109"/>
    </row>
    <row r="6" spans="2:6" ht="18.75" thickBot="1" x14ac:dyDescent="0.4">
      <c r="B6" s="4"/>
      <c r="C6" s="5"/>
      <c r="D6" s="5"/>
      <c r="E6" s="5"/>
      <c r="F6" s="5"/>
    </row>
    <row r="7" spans="2:6" x14ac:dyDescent="0.35">
      <c r="B7" s="102" t="s">
        <v>120</v>
      </c>
      <c r="C7" s="103"/>
      <c r="D7" s="103"/>
      <c r="E7" s="103"/>
      <c r="F7" s="104"/>
    </row>
    <row r="8" spans="2:6" ht="18.75" thickBot="1" x14ac:dyDescent="0.4">
      <c r="B8" s="105"/>
      <c r="C8" s="106"/>
      <c r="D8" s="106"/>
      <c r="E8" s="106"/>
      <c r="F8" s="107"/>
    </row>
    <row r="9" spans="2:6" x14ac:dyDescent="0.35">
      <c r="B9" s="71" t="s">
        <v>20</v>
      </c>
      <c r="C9" s="72" t="s">
        <v>101</v>
      </c>
      <c r="D9" s="73" t="s">
        <v>16</v>
      </c>
      <c r="E9" s="72" t="s">
        <v>12</v>
      </c>
      <c r="F9" s="74" t="s">
        <v>13</v>
      </c>
    </row>
    <row r="10" spans="2:6" x14ac:dyDescent="0.35">
      <c r="B10" s="7">
        <v>45839</v>
      </c>
      <c r="C10" s="10">
        <v>120</v>
      </c>
      <c r="D10" s="11">
        <v>2499480</v>
      </c>
      <c r="E10" s="10">
        <v>120</v>
      </c>
      <c r="F10" s="12">
        <v>2499480</v>
      </c>
    </row>
    <row r="11" spans="2:6" x14ac:dyDescent="0.35">
      <c r="B11" s="7">
        <v>45870</v>
      </c>
      <c r="C11" s="10">
        <v>89</v>
      </c>
      <c r="D11" s="11">
        <v>1853781</v>
      </c>
      <c r="E11" s="10">
        <v>209</v>
      </c>
      <c r="F11" s="12">
        <v>4353261</v>
      </c>
    </row>
    <row r="12" spans="2:6" ht="18.75" thickBot="1" x14ac:dyDescent="0.4">
      <c r="B12" s="8">
        <v>45901</v>
      </c>
      <c r="C12" s="9">
        <v>138</v>
      </c>
      <c r="D12" s="13">
        <v>2874402</v>
      </c>
      <c r="E12" s="9">
        <f>E11+C12</f>
        <v>347</v>
      </c>
      <c r="F12" s="14">
        <f>F11+D12</f>
        <v>7227663</v>
      </c>
    </row>
    <row r="13" spans="2:6" ht="18.75" thickBot="1" x14ac:dyDescent="0.4">
      <c r="B13" s="4"/>
      <c r="C13" s="5"/>
      <c r="D13" s="6"/>
      <c r="E13" s="5"/>
      <c r="F13" s="6"/>
    </row>
    <row r="14" spans="2:6" ht="18.75" thickBot="1" x14ac:dyDescent="0.4">
      <c r="B14" s="4"/>
      <c r="C14" s="5"/>
      <c r="D14" s="6"/>
      <c r="E14" s="76" t="s">
        <v>121</v>
      </c>
      <c r="F14" s="75">
        <f>AVERAGE(D10:D12)</f>
        <v>2409221</v>
      </c>
    </row>
    <row r="15" spans="2:6" x14ac:dyDescent="0.35">
      <c r="B15" s="4"/>
      <c r="C15" s="5"/>
      <c r="D15" s="6"/>
      <c r="E15" s="5"/>
      <c r="F15" s="6"/>
    </row>
    <row r="16" spans="2:6" x14ac:dyDescent="0.35">
      <c r="B16" s="4"/>
      <c r="C16" s="5"/>
      <c r="D16" s="6"/>
      <c r="E16" s="5"/>
      <c r="F16" s="6"/>
    </row>
    <row r="33" spans="2:9" ht="18.75" thickBot="1" x14ac:dyDescent="0.4"/>
    <row r="34" spans="2:9" ht="33" x14ac:dyDescent="0.65">
      <c r="B34" s="90" t="s">
        <v>125</v>
      </c>
      <c r="C34" s="81"/>
      <c r="D34" s="82"/>
      <c r="E34" s="81"/>
      <c r="F34" s="82"/>
      <c r="G34" s="81"/>
      <c r="H34" s="81"/>
      <c r="I34" s="83"/>
    </row>
    <row r="35" spans="2:9" x14ac:dyDescent="0.35">
      <c r="B35" s="84"/>
      <c r="E35" s="77"/>
      <c r="F35" s="78"/>
      <c r="G35" s="79"/>
      <c r="H35" s="79"/>
      <c r="I35" s="85"/>
    </row>
    <row r="36" spans="2:9" x14ac:dyDescent="0.35">
      <c r="B36" s="84"/>
      <c r="E36" s="80"/>
      <c r="F36" s="110" t="s">
        <v>123</v>
      </c>
      <c r="G36" s="111"/>
      <c r="H36" s="111"/>
      <c r="I36" s="112"/>
    </row>
    <row r="37" spans="2:9" x14ac:dyDescent="0.35">
      <c r="B37" s="84"/>
      <c r="E37" s="80"/>
      <c r="F37" s="110" t="s">
        <v>123</v>
      </c>
      <c r="G37" s="111"/>
      <c r="H37" s="111"/>
      <c r="I37" s="112"/>
    </row>
    <row r="38" spans="2:9" x14ac:dyDescent="0.35">
      <c r="B38" s="84"/>
      <c r="E38" s="80"/>
      <c r="F38" s="110" t="s">
        <v>123</v>
      </c>
      <c r="G38" s="111"/>
      <c r="H38" s="111"/>
      <c r="I38" s="112"/>
    </row>
    <row r="39" spans="2:9" x14ac:dyDescent="0.35">
      <c r="B39" s="84"/>
      <c r="E39" s="80"/>
      <c r="F39" s="110" t="s">
        <v>123</v>
      </c>
      <c r="G39" s="111"/>
      <c r="H39" s="111"/>
      <c r="I39" s="112"/>
    </row>
    <row r="40" spans="2:9" x14ac:dyDescent="0.35">
      <c r="B40" s="84"/>
      <c r="E40" s="80"/>
      <c r="F40" s="110" t="s">
        <v>123</v>
      </c>
      <c r="G40" s="111"/>
      <c r="H40" s="111"/>
      <c r="I40" s="112"/>
    </row>
    <row r="41" spans="2:9" x14ac:dyDescent="0.35">
      <c r="B41" s="84"/>
      <c r="E41" s="80"/>
      <c r="F41" s="110" t="s">
        <v>123</v>
      </c>
      <c r="G41" s="111"/>
      <c r="H41" s="111"/>
      <c r="I41" s="112"/>
    </row>
    <row r="42" spans="2:9" x14ac:dyDescent="0.35">
      <c r="B42" s="84"/>
      <c r="E42" s="80"/>
      <c r="F42" s="110" t="s">
        <v>123</v>
      </c>
      <c r="G42" s="111"/>
      <c r="H42" s="111"/>
      <c r="I42" s="112"/>
    </row>
    <row r="43" spans="2:9" x14ac:dyDescent="0.35">
      <c r="B43" s="84"/>
      <c r="E43" s="80"/>
      <c r="F43" s="110" t="s">
        <v>123</v>
      </c>
      <c r="G43" s="111"/>
      <c r="H43" s="111"/>
      <c r="I43" s="112"/>
    </row>
    <row r="44" spans="2:9" x14ac:dyDescent="0.35">
      <c r="B44" s="84"/>
      <c r="E44" s="80"/>
      <c r="F44" s="110" t="s">
        <v>123</v>
      </c>
      <c r="G44" s="111"/>
      <c r="H44" s="111"/>
      <c r="I44" s="112"/>
    </row>
    <row r="45" spans="2:9" x14ac:dyDescent="0.35">
      <c r="B45" s="84"/>
      <c r="E45" s="80"/>
      <c r="F45" s="110" t="s">
        <v>123</v>
      </c>
      <c r="G45" s="111"/>
      <c r="H45" s="111"/>
      <c r="I45" s="112"/>
    </row>
    <row r="46" spans="2:9" x14ac:dyDescent="0.35">
      <c r="B46" s="84"/>
      <c r="E46" s="80"/>
      <c r="F46" s="110" t="s">
        <v>123</v>
      </c>
      <c r="G46" s="111"/>
      <c r="H46" s="111"/>
      <c r="I46" s="112"/>
    </row>
    <row r="47" spans="2:9" x14ac:dyDescent="0.35">
      <c r="B47" s="84"/>
      <c r="E47" s="80"/>
      <c r="F47" s="110" t="s">
        <v>123</v>
      </c>
      <c r="G47" s="111"/>
      <c r="H47" s="111"/>
      <c r="I47" s="112"/>
    </row>
    <row r="48" spans="2:9" x14ac:dyDescent="0.35">
      <c r="B48" s="84"/>
      <c r="E48" s="80"/>
      <c r="F48" s="110" t="s">
        <v>123</v>
      </c>
      <c r="G48" s="111"/>
      <c r="H48" s="111"/>
      <c r="I48" s="112"/>
    </row>
    <row r="49" spans="2:9" x14ac:dyDescent="0.35">
      <c r="B49" s="84"/>
      <c r="E49" s="80"/>
      <c r="F49" s="110" t="s">
        <v>123</v>
      </c>
      <c r="G49" s="111"/>
      <c r="H49" s="111"/>
      <c r="I49" s="112"/>
    </row>
    <row r="50" spans="2:9" x14ac:dyDescent="0.35">
      <c r="B50" s="84"/>
      <c r="E50" s="80"/>
      <c r="F50" s="110" t="s">
        <v>123</v>
      </c>
      <c r="G50" s="111"/>
      <c r="H50" s="111"/>
      <c r="I50" s="112"/>
    </row>
    <row r="51" spans="2:9" ht="18.75" thickBot="1" x14ac:dyDescent="0.4">
      <c r="B51" s="86"/>
      <c r="C51" s="87"/>
      <c r="D51" s="88"/>
      <c r="E51" s="89"/>
      <c r="F51" s="113" t="s">
        <v>123</v>
      </c>
      <c r="G51" s="114"/>
      <c r="H51" s="114"/>
      <c r="I51" s="115"/>
    </row>
  </sheetData>
  <mergeCells count="20">
    <mergeCell ref="F47:I47"/>
    <mergeCell ref="F51:I51"/>
    <mergeCell ref="F49:I49"/>
    <mergeCell ref="F50:I50"/>
    <mergeCell ref="F48:I48"/>
    <mergeCell ref="F42:I42"/>
    <mergeCell ref="F43:I43"/>
    <mergeCell ref="F44:I44"/>
    <mergeCell ref="F45:I45"/>
    <mergeCell ref="F46:I46"/>
    <mergeCell ref="F37:I37"/>
    <mergeCell ref="F38:I38"/>
    <mergeCell ref="F39:I39"/>
    <mergeCell ref="F40:I40"/>
    <mergeCell ref="F41:I41"/>
    <mergeCell ref="C4:F4"/>
    <mergeCell ref="B2:F3"/>
    <mergeCell ref="B7:F8"/>
    <mergeCell ref="C5:F5"/>
    <mergeCell ref="F36:I3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sheetPr>
    <tabColor theme="4" tint="0.79998168889431442"/>
  </sheetPr>
  <dimension ref="B1:K51"/>
  <sheetViews>
    <sheetView showGridLines="0" tabSelected="1" zoomScale="85" zoomScaleNormal="85" workbookViewId="0">
      <selection activeCell="K14" sqref="K14"/>
    </sheetView>
  </sheetViews>
  <sheetFormatPr defaultRowHeight="18" x14ac:dyDescent="0.3"/>
  <cols>
    <col min="1" max="1" width="1.625" style="41" customWidth="1"/>
    <col min="2" max="2" width="25.75" style="41" customWidth="1"/>
    <col min="3" max="3" width="8.75" style="41" customWidth="1"/>
    <col min="4" max="4" width="31.5" style="41" bestFit="1" customWidth="1"/>
    <col min="5" max="5" width="106.875" style="41" customWidth="1"/>
    <col min="6" max="6" width="18.75" style="41" customWidth="1"/>
    <col min="7" max="7" width="23.25" style="41" bestFit="1" customWidth="1"/>
    <col min="8" max="8" width="12.875" style="41" bestFit="1" customWidth="1"/>
    <col min="9" max="9" width="8.375" style="41" customWidth="1"/>
    <col min="10" max="10" width="10.625" style="41" customWidth="1"/>
    <col min="11" max="11" width="19.125" style="41" customWidth="1"/>
    <col min="12" max="16384" width="9" style="41"/>
  </cols>
  <sheetData>
    <row r="1" spans="2:11" ht="9.9499999999999993" customHeight="1" thickBot="1" x14ac:dyDescent="0.35"/>
    <row r="2" spans="2:11" ht="39.950000000000003" customHeight="1" x14ac:dyDescent="0.3">
      <c r="B2" s="130" t="s">
        <v>114</v>
      </c>
      <c r="C2" s="133"/>
      <c r="D2" s="131"/>
      <c r="E2" s="131"/>
      <c r="F2" s="131"/>
      <c r="G2" s="131"/>
      <c r="H2" s="131"/>
      <c r="I2" s="132"/>
    </row>
    <row r="3" spans="2:11" ht="17.25" customHeight="1" x14ac:dyDescent="0.3">
      <c r="B3" s="144" t="s">
        <v>20</v>
      </c>
      <c r="C3" s="145"/>
      <c r="D3" s="146"/>
      <c r="E3" s="147" t="s">
        <v>21</v>
      </c>
      <c r="F3" s="145"/>
      <c r="G3" s="145"/>
      <c r="H3" s="145"/>
      <c r="I3" s="148"/>
      <c r="K3" s="51" t="s">
        <v>94</v>
      </c>
    </row>
    <row r="4" spans="2:11" ht="17.25" customHeight="1" x14ac:dyDescent="0.3">
      <c r="B4" s="118" t="s">
        <v>22</v>
      </c>
      <c r="C4" s="119"/>
      <c r="D4" s="120"/>
      <c r="E4" s="121" t="s">
        <v>23</v>
      </c>
      <c r="F4" s="119"/>
      <c r="G4" s="119"/>
      <c r="H4" s="119"/>
      <c r="I4" s="122"/>
      <c r="K4" s="52" t="s">
        <v>54</v>
      </c>
    </row>
    <row r="5" spans="2:11" ht="17.25" customHeight="1" x14ac:dyDescent="0.3">
      <c r="B5" s="118" t="s">
        <v>24</v>
      </c>
      <c r="C5" s="119"/>
      <c r="D5" s="120"/>
      <c r="E5" s="121" t="s">
        <v>25</v>
      </c>
      <c r="F5" s="119"/>
      <c r="G5" s="119"/>
      <c r="H5" s="119"/>
      <c r="I5" s="122"/>
      <c r="K5" s="53" t="s">
        <v>86</v>
      </c>
    </row>
    <row r="6" spans="2:11" ht="17.25" customHeight="1" x14ac:dyDescent="0.3">
      <c r="B6" s="118" t="s">
        <v>26</v>
      </c>
      <c r="C6" s="119"/>
      <c r="D6" s="120"/>
      <c r="E6" s="121" t="s">
        <v>27</v>
      </c>
      <c r="F6" s="119"/>
      <c r="G6" s="119"/>
      <c r="H6" s="119"/>
      <c r="I6" s="122"/>
      <c r="K6" s="53" t="s">
        <v>87</v>
      </c>
    </row>
    <row r="7" spans="2:11" ht="17.25" customHeight="1" x14ac:dyDescent="0.3">
      <c r="B7" s="118" t="s">
        <v>28</v>
      </c>
      <c r="C7" s="119"/>
      <c r="D7" s="120"/>
      <c r="E7" s="121" t="s">
        <v>29</v>
      </c>
      <c r="F7" s="119"/>
      <c r="G7" s="119"/>
      <c r="H7" s="119"/>
      <c r="I7" s="122"/>
      <c r="K7" s="54" t="s">
        <v>95</v>
      </c>
    </row>
    <row r="8" spans="2:11" ht="17.25" customHeight="1" x14ac:dyDescent="0.3">
      <c r="B8" s="118" t="s">
        <v>30</v>
      </c>
      <c r="C8" s="119"/>
      <c r="D8" s="120"/>
      <c r="E8" s="121" t="s">
        <v>31</v>
      </c>
      <c r="F8" s="119"/>
      <c r="G8" s="119"/>
      <c r="H8" s="119"/>
      <c r="I8" s="122"/>
      <c r="K8" s="55" t="s">
        <v>88</v>
      </c>
    </row>
    <row r="9" spans="2:11" ht="17.25" customHeight="1" x14ac:dyDescent="0.3">
      <c r="B9" s="118" t="s">
        <v>32</v>
      </c>
      <c r="C9" s="119"/>
      <c r="D9" s="120"/>
      <c r="E9" s="121" t="s">
        <v>33</v>
      </c>
      <c r="F9" s="119"/>
      <c r="G9" s="119"/>
      <c r="H9" s="119"/>
      <c r="I9" s="122"/>
    </row>
    <row r="10" spans="2:11" ht="17.25" customHeight="1" x14ac:dyDescent="0.3">
      <c r="B10" s="118" t="s">
        <v>34</v>
      </c>
      <c r="C10" s="119"/>
      <c r="D10" s="120"/>
      <c r="E10" s="121" t="s">
        <v>35</v>
      </c>
      <c r="F10" s="119"/>
      <c r="G10" s="119"/>
      <c r="H10" s="119"/>
      <c r="I10" s="122"/>
    </row>
    <row r="11" spans="2:11" ht="17.25" customHeight="1" thickBot="1" x14ac:dyDescent="0.35">
      <c r="B11" s="123" t="s">
        <v>36</v>
      </c>
      <c r="C11" s="124"/>
      <c r="D11" s="125"/>
      <c r="E11" s="137" t="s">
        <v>37</v>
      </c>
      <c r="F11" s="124"/>
      <c r="G11" s="124"/>
      <c r="H11" s="124"/>
      <c r="I11" s="138"/>
    </row>
    <row r="12" spans="2:11" ht="17.25" customHeight="1" x14ac:dyDescent="0.3">
      <c r="B12" s="42"/>
      <c r="C12" s="42"/>
      <c r="D12" s="42"/>
      <c r="E12" s="42"/>
      <c r="F12" s="42"/>
      <c r="G12" s="42"/>
      <c r="H12" s="42"/>
      <c r="I12" s="42"/>
    </row>
    <row r="13" spans="2:11" ht="18.75" thickBot="1" x14ac:dyDescent="0.35"/>
    <row r="14" spans="2:11" ht="39.950000000000003" customHeight="1" x14ac:dyDescent="0.3">
      <c r="B14" s="130" t="s">
        <v>113</v>
      </c>
      <c r="C14" s="131"/>
      <c r="D14" s="131"/>
      <c r="E14" s="131"/>
      <c r="F14" s="131"/>
      <c r="G14" s="131"/>
      <c r="H14" s="131"/>
      <c r="I14" s="132"/>
    </row>
    <row r="15" spans="2:11" ht="21" x14ac:dyDescent="0.3">
      <c r="B15" s="63" t="s">
        <v>38</v>
      </c>
      <c r="C15" s="64" t="s">
        <v>103</v>
      </c>
      <c r="D15" s="64" t="s">
        <v>39</v>
      </c>
      <c r="E15" s="64" t="s">
        <v>21</v>
      </c>
      <c r="F15" s="116" t="s">
        <v>116</v>
      </c>
      <c r="G15" s="116"/>
      <c r="H15" s="116"/>
      <c r="I15" s="117"/>
    </row>
    <row r="16" spans="2:11" ht="21" x14ac:dyDescent="0.3">
      <c r="B16" s="57" t="s">
        <v>40</v>
      </c>
      <c r="C16" s="91" t="s">
        <v>107</v>
      </c>
      <c r="D16" s="56" t="s">
        <v>126</v>
      </c>
      <c r="E16" s="50" t="s">
        <v>122</v>
      </c>
      <c r="F16" s="153" t="s">
        <v>115</v>
      </c>
      <c r="G16" s="153"/>
      <c r="H16" s="153"/>
      <c r="I16" s="154"/>
    </row>
    <row r="17" spans="2:9" ht="21" customHeight="1" x14ac:dyDescent="0.3">
      <c r="B17" s="57" t="s">
        <v>40</v>
      </c>
      <c r="C17" s="91" t="s">
        <v>107</v>
      </c>
      <c r="D17" s="56" t="s">
        <v>119</v>
      </c>
      <c r="E17" s="50" t="s">
        <v>102</v>
      </c>
      <c r="F17" s="142" t="s">
        <v>115</v>
      </c>
      <c r="G17" s="142"/>
      <c r="H17" s="142"/>
      <c r="I17" s="143"/>
    </row>
    <row r="18" spans="2:9" ht="21" customHeight="1" x14ac:dyDescent="0.3">
      <c r="B18" s="57" t="s">
        <v>40</v>
      </c>
      <c r="C18" s="91" t="s">
        <v>109</v>
      </c>
      <c r="D18" s="56" t="s">
        <v>5</v>
      </c>
      <c r="E18" s="50" t="s">
        <v>45</v>
      </c>
      <c r="F18" s="142" t="s">
        <v>115</v>
      </c>
      <c r="G18" s="142"/>
      <c r="H18" s="142"/>
      <c r="I18" s="143"/>
    </row>
    <row r="19" spans="2:9" ht="21" customHeight="1" x14ac:dyDescent="0.3">
      <c r="B19" s="57" t="s">
        <v>40</v>
      </c>
      <c r="C19" s="91" t="s">
        <v>108</v>
      </c>
      <c r="D19" s="56" t="s">
        <v>4</v>
      </c>
      <c r="E19" s="50" t="s">
        <v>46</v>
      </c>
      <c r="F19" s="142" t="s">
        <v>115</v>
      </c>
      <c r="G19" s="142"/>
      <c r="H19" s="142"/>
      <c r="I19" s="143"/>
    </row>
    <row r="20" spans="2:9" ht="21" customHeight="1" x14ac:dyDescent="0.3">
      <c r="B20" s="57" t="s">
        <v>40</v>
      </c>
      <c r="C20" s="91" t="s">
        <v>108</v>
      </c>
      <c r="D20" s="56" t="s">
        <v>2</v>
      </c>
      <c r="E20" s="50" t="s">
        <v>47</v>
      </c>
      <c r="F20" s="142" t="s">
        <v>115</v>
      </c>
      <c r="G20" s="142"/>
      <c r="H20" s="142"/>
      <c r="I20" s="143"/>
    </row>
    <row r="21" spans="2:9" ht="21" customHeight="1" x14ac:dyDescent="0.3">
      <c r="B21" s="57" t="s">
        <v>40</v>
      </c>
      <c r="C21" s="91" t="s">
        <v>108</v>
      </c>
      <c r="D21" s="56" t="s">
        <v>3</v>
      </c>
      <c r="E21" s="50" t="s">
        <v>48</v>
      </c>
      <c r="F21" s="142" t="s">
        <v>115</v>
      </c>
      <c r="G21" s="142"/>
      <c r="H21" s="142"/>
      <c r="I21" s="143"/>
    </row>
    <row r="22" spans="2:9" ht="21.75" customHeight="1" x14ac:dyDescent="0.3">
      <c r="B22" s="57" t="s">
        <v>40</v>
      </c>
      <c r="C22" s="91" t="s">
        <v>106</v>
      </c>
      <c r="D22" s="58" t="s">
        <v>7</v>
      </c>
      <c r="E22" s="50" t="s">
        <v>91</v>
      </c>
      <c r="F22" s="142" t="s">
        <v>115</v>
      </c>
      <c r="G22" s="142"/>
      <c r="H22" s="142"/>
      <c r="I22" s="143"/>
    </row>
    <row r="23" spans="2:9" ht="21.75" customHeight="1" x14ac:dyDescent="0.3">
      <c r="B23" s="57" t="s">
        <v>40</v>
      </c>
      <c r="C23" s="91" t="s">
        <v>106</v>
      </c>
      <c r="D23" s="58" t="s">
        <v>6</v>
      </c>
      <c r="E23" s="50" t="s">
        <v>60</v>
      </c>
      <c r="F23" s="142" t="s">
        <v>115</v>
      </c>
      <c r="G23" s="142"/>
      <c r="H23" s="142"/>
      <c r="I23" s="143"/>
    </row>
    <row r="24" spans="2:9" ht="21.75" customHeight="1" x14ac:dyDescent="0.3">
      <c r="B24" s="57" t="s">
        <v>40</v>
      </c>
      <c r="C24" s="91" t="s">
        <v>105</v>
      </c>
      <c r="D24" s="56" t="s">
        <v>41</v>
      </c>
      <c r="E24" s="50" t="s">
        <v>42</v>
      </c>
      <c r="F24" s="142" t="s">
        <v>117</v>
      </c>
      <c r="G24" s="142"/>
      <c r="H24" s="142"/>
      <c r="I24" s="143"/>
    </row>
    <row r="25" spans="2:9" ht="21.75" customHeight="1" thickBot="1" x14ac:dyDescent="0.35">
      <c r="B25" s="66" t="s">
        <v>86</v>
      </c>
      <c r="C25" s="92" t="s">
        <v>104</v>
      </c>
      <c r="D25" s="93" t="s">
        <v>43</v>
      </c>
      <c r="E25" s="67" t="s">
        <v>44</v>
      </c>
      <c r="F25" s="151" t="s">
        <v>117</v>
      </c>
      <c r="G25" s="151"/>
      <c r="H25" s="151"/>
      <c r="I25" s="152"/>
    </row>
    <row r="26" spans="2:9" ht="21" x14ac:dyDescent="0.3">
      <c r="B26" s="44"/>
      <c r="C26" s="44"/>
      <c r="D26" s="44"/>
      <c r="E26" s="59"/>
      <c r="F26" s="59"/>
      <c r="G26" s="44"/>
      <c r="H26" s="59"/>
      <c r="I26" s="60"/>
    </row>
    <row r="27" spans="2:9" ht="21.75" thickBot="1" x14ac:dyDescent="0.35">
      <c r="B27" s="45"/>
      <c r="C27" s="45"/>
      <c r="D27" s="45"/>
      <c r="E27" s="61"/>
      <c r="F27" s="61"/>
      <c r="G27" s="45"/>
      <c r="H27" s="61"/>
      <c r="I27" s="62"/>
    </row>
    <row r="28" spans="2:9" ht="39.950000000000003" customHeight="1" x14ac:dyDescent="0.3">
      <c r="B28" s="130" t="s">
        <v>127</v>
      </c>
      <c r="C28" s="133"/>
      <c r="D28" s="131"/>
      <c r="E28" s="131"/>
      <c r="F28" s="131"/>
      <c r="G28" s="131"/>
      <c r="H28" s="131"/>
      <c r="I28" s="132"/>
    </row>
    <row r="29" spans="2:9" ht="21" x14ac:dyDescent="0.3">
      <c r="B29" s="63" t="s">
        <v>38</v>
      </c>
      <c r="C29" s="46" t="s">
        <v>103</v>
      </c>
      <c r="D29" s="64" t="s">
        <v>49</v>
      </c>
      <c r="E29" s="147" t="s">
        <v>21</v>
      </c>
      <c r="F29" s="146"/>
      <c r="G29" s="116" t="s">
        <v>17</v>
      </c>
      <c r="H29" s="116"/>
      <c r="I29" s="117"/>
    </row>
    <row r="30" spans="2:9" s="65" customFormat="1" ht="21" x14ac:dyDescent="0.3">
      <c r="B30" s="57" t="s">
        <v>40</v>
      </c>
      <c r="C30" s="43" t="s">
        <v>111</v>
      </c>
      <c r="D30" s="58" t="s">
        <v>50</v>
      </c>
      <c r="E30" s="121" t="s">
        <v>51</v>
      </c>
      <c r="F30" s="120"/>
      <c r="G30" s="134" t="s">
        <v>90</v>
      </c>
      <c r="H30" s="135"/>
      <c r="I30" s="136"/>
    </row>
    <row r="31" spans="2:9" s="65" customFormat="1" ht="21.75" thickBot="1" x14ac:dyDescent="0.35">
      <c r="B31" s="66" t="s">
        <v>87</v>
      </c>
      <c r="C31" s="47" t="s">
        <v>110</v>
      </c>
      <c r="D31" s="67" t="s">
        <v>52</v>
      </c>
      <c r="E31" s="149" t="s">
        <v>53</v>
      </c>
      <c r="F31" s="150"/>
      <c r="G31" s="139" t="s">
        <v>89</v>
      </c>
      <c r="H31" s="140"/>
      <c r="I31" s="141"/>
    </row>
    <row r="33" spans="2:9" ht="18.75" thickBot="1" x14ac:dyDescent="0.35"/>
    <row r="34" spans="2:9" ht="39.950000000000003" customHeight="1" x14ac:dyDescent="0.3">
      <c r="B34" s="126" t="s">
        <v>124</v>
      </c>
      <c r="C34" s="127"/>
      <c r="D34" s="128"/>
      <c r="E34" s="128"/>
      <c r="F34" s="128"/>
      <c r="G34" s="128"/>
      <c r="H34" s="128"/>
      <c r="I34" s="129"/>
    </row>
    <row r="35" spans="2:9" ht="21" customHeight="1" x14ac:dyDescent="0.3">
      <c r="B35" s="63" t="s">
        <v>38</v>
      </c>
      <c r="C35" s="46" t="s">
        <v>103</v>
      </c>
      <c r="D35" s="64" t="s">
        <v>92</v>
      </c>
      <c r="E35" s="64" t="s">
        <v>21</v>
      </c>
      <c r="F35" s="116" t="s">
        <v>57</v>
      </c>
      <c r="G35" s="116"/>
      <c r="H35" s="116"/>
      <c r="I35" s="117"/>
    </row>
    <row r="36" spans="2:9" ht="21" customHeight="1" x14ac:dyDescent="0.3">
      <c r="B36" s="54" t="s">
        <v>95</v>
      </c>
      <c r="C36" s="48" t="s">
        <v>112</v>
      </c>
      <c r="D36" s="58" t="s">
        <v>55</v>
      </c>
      <c r="E36" s="58" t="s">
        <v>56</v>
      </c>
      <c r="F36" s="155" t="s">
        <v>123</v>
      </c>
      <c r="G36" s="156"/>
      <c r="H36" s="156"/>
      <c r="I36" s="157"/>
    </row>
    <row r="37" spans="2:9" ht="21" customHeight="1" x14ac:dyDescent="0.3">
      <c r="B37" s="54" t="s">
        <v>95</v>
      </c>
      <c r="C37" s="48" t="s">
        <v>111</v>
      </c>
      <c r="D37" s="58" t="s">
        <v>8</v>
      </c>
      <c r="E37" s="26" t="s">
        <v>58</v>
      </c>
      <c r="F37" s="155" t="s">
        <v>123</v>
      </c>
      <c r="G37" s="156"/>
      <c r="H37" s="156"/>
      <c r="I37" s="157"/>
    </row>
    <row r="38" spans="2:9" ht="17.25" customHeight="1" x14ac:dyDescent="0.3">
      <c r="B38" s="54" t="s">
        <v>95</v>
      </c>
      <c r="C38" s="48" t="s">
        <v>111</v>
      </c>
      <c r="D38" s="58" t="s">
        <v>9</v>
      </c>
      <c r="E38" s="68" t="s">
        <v>59</v>
      </c>
      <c r="F38" s="155" t="s">
        <v>123</v>
      </c>
      <c r="G38" s="156"/>
      <c r="H38" s="156"/>
      <c r="I38" s="157"/>
    </row>
    <row r="39" spans="2:9" ht="21" x14ac:dyDescent="0.3">
      <c r="B39" s="54" t="s">
        <v>95</v>
      </c>
      <c r="C39" s="48" t="s">
        <v>111</v>
      </c>
      <c r="D39" s="58" t="s">
        <v>10</v>
      </c>
      <c r="E39" s="68" t="s">
        <v>61</v>
      </c>
      <c r="F39" s="155" t="s">
        <v>123</v>
      </c>
      <c r="G39" s="156"/>
      <c r="H39" s="156"/>
      <c r="I39" s="157"/>
    </row>
    <row r="40" spans="2:9" ht="21" x14ac:dyDescent="0.3">
      <c r="B40" s="54" t="s">
        <v>95</v>
      </c>
      <c r="C40" s="48" t="s">
        <v>111</v>
      </c>
      <c r="D40" s="58" t="s">
        <v>62</v>
      </c>
      <c r="E40" s="58" t="s">
        <v>63</v>
      </c>
      <c r="F40" s="155" t="s">
        <v>123</v>
      </c>
      <c r="G40" s="156"/>
      <c r="H40" s="156"/>
      <c r="I40" s="157"/>
    </row>
    <row r="41" spans="2:9" ht="21" x14ac:dyDescent="0.3">
      <c r="B41" s="54" t="s">
        <v>95</v>
      </c>
      <c r="C41" s="48" t="s">
        <v>111</v>
      </c>
      <c r="D41" s="58" t="s">
        <v>64</v>
      </c>
      <c r="E41" s="58" t="s">
        <v>65</v>
      </c>
      <c r="F41" s="155" t="s">
        <v>123</v>
      </c>
      <c r="G41" s="156"/>
      <c r="H41" s="156"/>
      <c r="I41" s="157"/>
    </row>
    <row r="42" spans="2:9" ht="21" x14ac:dyDescent="0.3">
      <c r="B42" s="54" t="s">
        <v>95</v>
      </c>
      <c r="C42" s="48" t="s">
        <v>111</v>
      </c>
      <c r="D42" s="58" t="s">
        <v>66</v>
      </c>
      <c r="E42" s="58" t="s">
        <v>67</v>
      </c>
      <c r="F42" s="155" t="s">
        <v>123</v>
      </c>
      <c r="G42" s="156"/>
      <c r="H42" s="156"/>
      <c r="I42" s="157"/>
    </row>
    <row r="43" spans="2:9" ht="21" x14ac:dyDescent="0.3">
      <c r="B43" s="54" t="s">
        <v>95</v>
      </c>
      <c r="C43" s="48" t="s">
        <v>111</v>
      </c>
      <c r="D43" s="26" t="s">
        <v>68</v>
      </c>
      <c r="E43" s="26" t="s">
        <v>69</v>
      </c>
      <c r="F43" s="155" t="s">
        <v>123</v>
      </c>
      <c r="G43" s="156"/>
      <c r="H43" s="156"/>
      <c r="I43" s="157"/>
    </row>
    <row r="44" spans="2:9" ht="21" x14ac:dyDescent="0.3">
      <c r="B44" s="54" t="s">
        <v>95</v>
      </c>
      <c r="C44" s="48" t="s">
        <v>111</v>
      </c>
      <c r="D44" s="26" t="s">
        <v>70</v>
      </c>
      <c r="E44" s="26" t="s">
        <v>71</v>
      </c>
      <c r="F44" s="155" t="s">
        <v>123</v>
      </c>
      <c r="G44" s="156"/>
      <c r="H44" s="156"/>
      <c r="I44" s="157"/>
    </row>
    <row r="45" spans="2:9" ht="21" x14ac:dyDescent="0.3">
      <c r="B45" s="54" t="s">
        <v>95</v>
      </c>
      <c r="C45" s="48" t="s">
        <v>111</v>
      </c>
      <c r="D45" s="26" t="s">
        <v>72</v>
      </c>
      <c r="E45" s="26" t="s">
        <v>73</v>
      </c>
      <c r="F45" s="155" t="s">
        <v>123</v>
      </c>
      <c r="G45" s="156"/>
      <c r="H45" s="156"/>
      <c r="I45" s="157"/>
    </row>
    <row r="46" spans="2:9" ht="21" x14ac:dyDescent="0.3">
      <c r="B46" s="54" t="s">
        <v>95</v>
      </c>
      <c r="C46" s="48" t="s">
        <v>111</v>
      </c>
      <c r="D46" s="26" t="s">
        <v>74</v>
      </c>
      <c r="E46" s="26" t="s">
        <v>75</v>
      </c>
      <c r="F46" s="155" t="s">
        <v>123</v>
      </c>
      <c r="G46" s="156"/>
      <c r="H46" s="156"/>
      <c r="I46" s="157"/>
    </row>
    <row r="47" spans="2:9" ht="21" x14ac:dyDescent="0.3">
      <c r="B47" s="54" t="s">
        <v>95</v>
      </c>
      <c r="C47" s="48" t="s">
        <v>111</v>
      </c>
      <c r="D47" s="26" t="s">
        <v>76</v>
      </c>
      <c r="E47" s="26" t="s">
        <v>77</v>
      </c>
      <c r="F47" s="155" t="s">
        <v>123</v>
      </c>
      <c r="G47" s="156"/>
      <c r="H47" s="156"/>
      <c r="I47" s="157"/>
    </row>
    <row r="48" spans="2:9" ht="21" x14ac:dyDescent="0.3">
      <c r="B48" s="54" t="s">
        <v>95</v>
      </c>
      <c r="C48" s="48" t="s">
        <v>111</v>
      </c>
      <c r="D48" s="26" t="s">
        <v>78</v>
      </c>
      <c r="E48" s="26" t="s">
        <v>79</v>
      </c>
      <c r="F48" s="155" t="s">
        <v>123</v>
      </c>
      <c r="G48" s="156"/>
      <c r="H48" s="156"/>
      <c r="I48" s="157"/>
    </row>
    <row r="49" spans="2:9" ht="21" x14ac:dyDescent="0.3">
      <c r="B49" s="54" t="s">
        <v>95</v>
      </c>
      <c r="C49" s="48" t="s">
        <v>111</v>
      </c>
      <c r="D49" s="26" t="s">
        <v>80</v>
      </c>
      <c r="E49" s="26" t="s">
        <v>81</v>
      </c>
      <c r="F49" s="155" t="s">
        <v>123</v>
      </c>
      <c r="G49" s="156"/>
      <c r="H49" s="156"/>
      <c r="I49" s="157"/>
    </row>
    <row r="50" spans="2:9" ht="21" x14ac:dyDescent="0.3">
      <c r="B50" s="54" t="s">
        <v>95</v>
      </c>
      <c r="C50" s="48" t="s">
        <v>111</v>
      </c>
      <c r="D50" s="26" t="s">
        <v>82</v>
      </c>
      <c r="E50" s="26" t="s">
        <v>83</v>
      </c>
      <c r="F50" s="155" t="s">
        <v>123</v>
      </c>
      <c r="G50" s="156"/>
      <c r="H50" s="156"/>
      <c r="I50" s="157"/>
    </row>
    <row r="51" spans="2:9" ht="21.75" thickBot="1" x14ac:dyDescent="0.35">
      <c r="B51" s="69" t="s">
        <v>95</v>
      </c>
      <c r="C51" s="49" t="s">
        <v>111</v>
      </c>
      <c r="D51" s="33" t="s">
        <v>84</v>
      </c>
      <c r="E51" s="33" t="s">
        <v>85</v>
      </c>
      <c r="F51" s="158" t="s">
        <v>123</v>
      </c>
      <c r="G51" s="159"/>
      <c r="H51" s="159"/>
      <c r="I51" s="160"/>
    </row>
  </sheetData>
  <mergeCells count="56">
    <mergeCell ref="F46:I46"/>
    <mergeCell ref="F47:I47"/>
    <mergeCell ref="F51:I51"/>
    <mergeCell ref="F49:I49"/>
    <mergeCell ref="F50:I50"/>
    <mergeCell ref="F48:I48"/>
    <mergeCell ref="F41:I41"/>
    <mergeCell ref="F42:I42"/>
    <mergeCell ref="F43:I43"/>
    <mergeCell ref="F44:I44"/>
    <mergeCell ref="F45:I45"/>
    <mergeCell ref="F36:I36"/>
    <mergeCell ref="F37:I37"/>
    <mergeCell ref="F38:I38"/>
    <mergeCell ref="F39:I39"/>
    <mergeCell ref="F40:I40"/>
    <mergeCell ref="B8:D8"/>
    <mergeCell ref="E8:I8"/>
    <mergeCell ref="E29:F29"/>
    <mergeCell ref="E30:F30"/>
    <mergeCell ref="E31:F31"/>
    <mergeCell ref="F17:I17"/>
    <mergeCell ref="F18:I18"/>
    <mergeCell ref="F21:I21"/>
    <mergeCell ref="F22:I22"/>
    <mergeCell ref="F25:I25"/>
    <mergeCell ref="F16:I16"/>
    <mergeCell ref="F24:I24"/>
    <mergeCell ref="F23:I23"/>
    <mergeCell ref="B5:D5"/>
    <mergeCell ref="E5:I5"/>
    <mergeCell ref="B6:D6"/>
    <mergeCell ref="E6:I6"/>
    <mergeCell ref="B7:D7"/>
    <mergeCell ref="E7:I7"/>
    <mergeCell ref="B2:I2"/>
    <mergeCell ref="B3:D3"/>
    <mergeCell ref="E3:I3"/>
    <mergeCell ref="B4:D4"/>
    <mergeCell ref="E4:I4"/>
    <mergeCell ref="F35:I35"/>
    <mergeCell ref="B9:D9"/>
    <mergeCell ref="E9:I9"/>
    <mergeCell ref="B10:D10"/>
    <mergeCell ref="E10:I10"/>
    <mergeCell ref="B11:D11"/>
    <mergeCell ref="B34:I34"/>
    <mergeCell ref="B14:I14"/>
    <mergeCell ref="B28:I28"/>
    <mergeCell ref="G29:I29"/>
    <mergeCell ref="G30:I30"/>
    <mergeCell ref="E11:I11"/>
    <mergeCell ref="G31:I31"/>
    <mergeCell ref="F15:I15"/>
    <mergeCell ref="F19:I19"/>
    <mergeCell ref="F20:I20"/>
  </mergeCells>
  <phoneticPr fontId="1" type="noConversion"/>
  <hyperlinks>
    <hyperlink ref="G30" r:id="rId1" xr:uid="{BFDC43CE-4F53-44BE-A885-C6F5846A6BF6}"/>
    <hyperlink ref="G31" r:id="rId2" xr:uid="{8D51C4E4-E0BB-4594-8FB1-9E5AB545FD2A}"/>
    <hyperlink ref="F17" r:id="rId3" xr:uid="{7610C7E5-E283-42A6-A9B5-856D7BAD6AF0}"/>
    <hyperlink ref="F18" r:id="rId4" xr:uid="{BA0F2004-FB0E-4BB5-A3D1-326187D99CAE}"/>
    <hyperlink ref="F19" r:id="rId5" xr:uid="{A0CA96C2-3039-4653-B70B-D57DB64D79DF}"/>
    <hyperlink ref="F20" r:id="rId6" xr:uid="{F444151E-BDF1-4885-B7D6-79EA7F4BF73D}"/>
    <hyperlink ref="F21" r:id="rId7" xr:uid="{EEBB0ADC-0DC8-4934-B1BB-F457177F749C}"/>
    <hyperlink ref="F22" r:id="rId8" xr:uid="{8CD1D671-7043-4263-A287-993F41FAF3F9}"/>
    <hyperlink ref="F16" r:id="rId9" xr:uid="{1F2C9BCE-8C06-48FB-A636-9BD72D5848B7}"/>
    <hyperlink ref="F23" r:id="rId10" xr:uid="{65F86293-2C1D-4D9B-B1E7-3F64B233DDC5}"/>
    <hyperlink ref="F25" r:id="rId11" display="\\192.168.10.200\Guest\ToolBox프로그램" xr:uid="{DCB2C909-8DC9-479A-8534-326B43816D2C}"/>
    <hyperlink ref="F24" r:id="rId12" display="\\192.168.10.200\Guest\ToolBox프로그램" xr:uid="{3C1C7B11-80D1-459E-8862-588CCE8C14EA}"/>
  </hyperlinks>
  <pageMargins left="0.7" right="0.7" top="0.75" bottom="0.75" header="0.3" footer="0.3"/>
  <pageSetup paperSize="9" orientation="portrait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topLeftCell="A40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6" width="22.25" style="16" bestFit="1" customWidth="1"/>
    <col min="7" max="7" width="25.625" style="16" bestFit="1" customWidth="1"/>
    <col min="8" max="8" width="27.25" style="16" bestFit="1" customWidth="1"/>
    <col min="9" max="9" width="22.75" style="16" bestFit="1" customWidth="1"/>
    <col min="10" max="10" width="14.25" style="16" bestFit="1" customWidth="1"/>
    <col min="11" max="11" width="23.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</row>
    <row r="3" spans="2:16" x14ac:dyDescent="0.45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2:16" x14ac:dyDescent="0.45"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6"/>
    </row>
    <row r="5" spans="2:16" x14ac:dyDescent="0.45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6"/>
    </row>
    <row r="6" spans="2:16" x14ac:dyDescent="0.45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16" x14ac:dyDescent="0.45"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16" x14ac:dyDescent="0.45"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6"/>
    </row>
    <row r="9" spans="2:16" x14ac:dyDescent="0.4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6"/>
    </row>
    <row r="10" spans="2:16" x14ac:dyDescent="0.4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6"/>
    </row>
    <row r="11" spans="2:16" x14ac:dyDescent="0.45"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6"/>
    </row>
    <row r="12" spans="2:16" x14ac:dyDescent="0.45"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6"/>
    </row>
    <row r="13" spans="2:16" x14ac:dyDescent="0.45">
      <c r="B13" s="164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6"/>
    </row>
    <row r="14" spans="2:16" x14ac:dyDescent="0.45">
      <c r="B14" s="164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6"/>
    </row>
    <row r="15" spans="2:16" x14ac:dyDescent="0.45"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6"/>
      <c r="O15" s="16"/>
      <c r="P15" s="16"/>
    </row>
    <row r="16" spans="2:16" x14ac:dyDescent="0.45"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6"/>
      <c r="O16" s="16"/>
      <c r="P16" s="16"/>
    </row>
    <row r="17" spans="2:16" x14ac:dyDescent="0.45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6"/>
      <c r="O17" s="16"/>
      <c r="P17" s="16"/>
    </row>
    <row r="18" spans="2:16" x14ac:dyDescent="0.45"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6"/>
      <c r="O18" s="16"/>
      <c r="P18" s="16"/>
    </row>
    <row r="19" spans="2:16" x14ac:dyDescent="0.45"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6"/>
      <c r="O19" s="16"/>
      <c r="P19" s="16"/>
    </row>
    <row r="20" spans="2:16" x14ac:dyDescent="0.45">
      <c r="B20" s="164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6"/>
      <c r="O20" s="16"/>
      <c r="P20" s="16"/>
    </row>
    <row r="21" spans="2:16" x14ac:dyDescent="0.45">
      <c r="B21" s="164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6"/>
      <c r="O21" s="16"/>
      <c r="P21" s="16"/>
    </row>
    <row r="22" spans="2:16" x14ac:dyDescent="0.45">
      <c r="B22" s="164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6"/>
      <c r="O22" s="16"/>
      <c r="P22" s="16"/>
    </row>
    <row r="23" spans="2:16" x14ac:dyDescent="0.45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6"/>
      <c r="O23" s="16"/>
      <c r="P23" s="16"/>
    </row>
    <row r="24" spans="2:16" x14ac:dyDescent="0.45">
      <c r="B24" s="164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6"/>
      <c r="O24" s="16"/>
      <c r="P24" s="16"/>
    </row>
    <row r="25" spans="2:16" x14ac:dyDescent="0.45">
      <c r="B25" s="164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6"/>
      <c r="O25" s="16"/>
      <c r="P25" s="16"/>
    </row>
    <row r="26" spans="2:16" x14ac:dyDescent="0.45">
      <c r="B26" s="164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6"/>
      <c r="O26" s="16"/>
      <c r="P26" s="16"/>
    </row>
    <row r="27" spans="2:16" x14ac:dyDescent="0.45">
      <c r="B27" s="164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6"/>
      <c r="O27" s="16"/>
      <c r="P27" s="16"/>
    </row>
    <row r="28" spans="2:16" x14ac:dyDescent="0.45">
      <c r="B28" s="164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6"/>
      <c r="O28" s="16"/>
      <c r="P28" s="16"/>
    </row>
    <row r="29" spans="2:16" x14ac:dyDescent="0.45">
      <c r="B29" s="164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6"/>
      <c r="O29" s="16"/>
      <c r="P29" s="16"/>
    </row>
    <row r="30" spans="2:16" x14ac:dyDescent="0.45">
      <c r="B30" s="164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6"/>
      <c r="O30" s="16"/>
      <c r="P30" s="16"/>
    </row>
    <row r="31" spans="2:16" x14ac:dyDescent="0.45">
      <c r="B31" s="164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6"/>
      <c r="O31" s="16"/>
      <c r="P31" s="16"/>
    </row>
    <row r="32" spans="2:16" x14ac:dyDescent="0.45"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6"/>
      <c r="O32" s="16"/>
      <c r="P32" s="16"/>
    </row>
    <row r="33" spans="2:16" x14ac:dyDescent="0.45">
      <c r="B33" s="164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6"/>
      <c r="O33" s="16"/>
      <c r="P33" s="16"/>
    </row>
    <row r="34" spans="2:16" x14ac:dyDescent="0.45">
      <c r="B34" s="164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6"/>
      <c r="O34" s="16"/>
      <c r="P34" s="16"/>
    </row>
    <row r="35" spans="2:16" x14ac:dyDescent="0.45">
      <c r="B35" s="164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6"/>
      <c r="O35" s="16"/>
      <c r="P35" s="16"/>
    </row>
    <row r="36" spans="2:16" x14ac:dyDescent="0.45">
      <c r="B36" s="164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6"/>
      <c r="O36" s="16"/>
      <c r="P36" s="16"/>
    </row>
    <row r="37" spans="2:16" x14ac:dyDescent="0.45"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6"/>
      <c r="O37" s="16"/>
      <c r="P37" s="16"/>
    </row>
    <row r="38" spans="2:16" x14ac:dyDescent="0.45"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6"/>
      <c r="O38" s="16"/>
      <c r="P38" s="16"/>
    </row>
    <row r="39" spans="2:16" x14ac:dyDescent="0.45">
      <c r="B39" s="164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6"/>
      <c r="O39" s="16"/>
      <c r="P39" s="16"/>
    </row>
    <row r="40" spans="2:16" x14ac:dyDescent="0.45">
      <c r="B40" s="164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6"/>
      <c r="O40" s="16"/>
      <c r="P40" s="16"/>
    </row>
    <row r="41" spans="2:16" x14ac:dyDescent="0.45"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6"/>
      <c r="O41" s="16"/>
      <c r="P41" s="16"/>
    </row>
    <row r="42" spans="2:16" x14ac:dyDescent="0.45">
      <c r="B42" s="164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6"/>
      <c r="O42" s="16"/>
      <c r="P42" s="16"/>
    </row>
    <row r="43" spans="2:16" x14ac:dyDescent="0.45"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6"/>
      <c r="O43" s="16"/>
      <c r="P43" s="16"/>
    </row>
    <row r="44" spans="2:16" x14ac:dyDescent="0.45">
      <c r="B44" s="164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6"/>
      <c r="O44" s="16"/>
      <c r="P44" s="16"/>
    </row>
    <row r="45" spans="2:16" x14ac:dyDescent="0.45">
      <c r="B45" s="164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6"/>
      <c r="O45" s="16"/>
      <c r="P45" s="16"/>
    </row>
    <row r="46" spans="2:16" x14ac:dyDescent="0.45">
      <c r="B46" s="164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6"/>
      <c r="O46" s="16"/>
      <c r="P46" s="16"/>
    </row>
    <row r="47" spans="2:16" ht="21.75" thickBot="1" x14ac:dyDescent="0.5">
      <c r="B47" s="164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6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2</v>
      </c>
      <c r="G48" s="19" t="s">
        <v>3</v>
      </c>
      <c r="H48" s="19" t="s">
        <v>7</v>
      </c>
      <c r="I48" s="19" t="s">
        <v>6</v>
      </c>
      <c r="J48" s="19" t="s">
        <v>8</v>
      </c>
      <c r="K48" s="19" t="s">
        <v>9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2</v>
      </c>
      <c r="G49" s="22">
        <v>2</v>
      </c>
      <c r="H49" s="22">
        <v>3</v>
      </c>
      <c r="I49" s="22">
        <v>2</v>
      </c>
      <c r="J49" s="22">
        <v>1</v>
      </c>
      <c r="K49" s="22">
        <v>1</v>
      </c>
      <c r="L49" s="23">
        <f>SUM(L51:L1048554)</f>
        <v>89</v>
      </c>
      <c r="M49" s="24">
        <f>SUM(M51:M1048553)</f>
        <v>1853781</v>
      </c>
      <c r="O49" s="16"/>
      <c r="P49" s="16"/>
    </row>
    <row r="50" spans="2:16" ht="21.75" thickBot="1" x14ac:dyDescent="0.5">
      <c r="B50" s="32"/>
      <c r="C50" s="33" t="s">
        <v>1</v>
      </c>
      <c r="D50" s="33" t="s">
        <v>5</v>
      </c>
      <c r="E50" s="33" t="s">
        <v>4</v>
      </c>
      <c r="F50" s="33" t="s">
        <v>2</v>
      </c>
      <c r="G50" s="33" t="s">
        <v>3</v>
      </c>
      <c r="H50" s="33" t="s">
        <v>7</v>
      </c>
      <c r="I50" s="33" t="s">
        <v>6</v>
      </c>
      <c r="J50" s="33" t="s">
        <v>8</v>
      </c>
      <c r="K50" s="33" t="s">
        <v>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45869</v>
      </c>
      <c r="C51" s="38">
        <v>3</v>
      </c>
      <c r="D51" s="38"/>
      <c r="E51" s="38"/>
      <c r="F51" s="38"/>
      <c r="G51" s="38"/>
      <c r="H51" s="38">
        <v>3</v>
      </c>
      <c r="I51" s="38"/>
      <c r="J51" s="38"/>
      <c r="K51" s="38"/>
      <c r="L51" s="39">
        <f t="shared" ref="L51:L67" si="0">SUM(C51:K51)</f>
        <v>6</v>
      </c>
      <c r="M51" s="40">
        <f>L51*20829</f>
        <v>124974</v>
      </c>
      <c r="O51" s="16"/>
      <c r="P51" s="16"/>
    </row>
    <row r="52" spans="2:16" x14ac:dyDescent="0.45">
      <c r="B52" s="25">
        <v>45870</v>
      </c>
      <c r="C52" s="26">
        <v>3</v>
      </c>
      <c r="D52" s="26"/>
      <c r="E52" s="26"/>
      <c r="F52" s="26"/>
      <c r="G52" s="26"/>
      <c r="H52" s="26"/>
      <c r="I52" s="26"/>
      <c r="J52" s="26"/>
      <c r="K52" s="26"/>
      <c r="L52" s="28">
        <f t="shared" si="0"/>
        <v>3</v>
      </c>
      <c r="M52" s="29">
        <f>L52*20829</f>
        <v>62487</v>
      </c>
      <c r="O52" s="16"/>
      <c r="P52" s="16"/>
    </row>
    <row r="53" spans="2:16" x14ac:dyDescent="0.45">
      <c r="B53" s="25">
        <v>45871</v>
      </c>
      <c r="C53" s="26"/>
      <c r="D53" s="26"/>
      <c r="E53" s="26"/>
      <c r="F53" s="26"/>
      <c r="G53" s="26"/>
      <c r="H53" s="26"/>
      <c r="I53" s="26"/>
      <c r="J53" s="26"/>
      <c r="K53" s="26"/>
      <c r="L53" s="28">
        <f t="shared" si="0"/>
        <v>0</v>
      </c>
      <c r="M53" s="29">
        <f t="shared" ref="M53:M79" si="1">L53*20829</f>
        <v>0</v>
      </c>
      <c r="O53" s="16"/>
      <c r="P53" s="16"/>
    </row>
    <row r="54" spans="2:16" x14ac:dyDescent="0.45">
      <c r="B54" s="25">
        <v>45872</v>
      </c>
      <c r="C54" s="26"/>
      <c r="D54" s="26"/>
      <c r="E54" s="26"/>
      <c r="F54" s="26"/>
      <c r="G54" s="26"/>
      <c r="H54" s="26"/>
      <c r="I54" s="26"/>
      <c r="J54" s="26"/>
      <c r="K54" s="26"/>
      <c r="L54" s="28">
        <f t="shared" si="0"/>
        <v>0</v>
      </c>
      <c r="M54" s="29">
        <f t="shared" si="1"/>
        <v>0</v>
      </c>
      <c r="O54" s="16"/>
      <c r="P54" s="16"/>
    </row>
    <row r="55" spans="2:16" x14ac:dyDescent="0.45">
      <c r="B55" s="25">
        <v>45873</v>
      </c>
      <c r="C55" s="26">
        <v>3</v>
      </c>
      <c r="D55" s="26">
        <v>2</v>
      </c>
      <c r="E55" s="26">
        <v>3</v>
      </c>
      <c r="F55" s="26"/>
      <c r="G55" s="26"/>
      <c r="H55" s="26"/>
      <c r="I55" s="26"/>
      <c r="J55" s="26"/>
      <c r="K55" s="26"/>
      <c r="L55" s="28">
        <f t="shared" si="0"/>
        <v>8</v>
      </c>
      <c r="M55" s="29">
        <f t="shared" si="1"/>
        <v>166632</v>
      </c>
      <c r="O55" s="16"/>
      <c r="P55" s="16"/>
    </row>
    <row r="56" spans="2:16" x14ac:dyDescent="0.45">
      <c r="B56" s="25">
        <v>45874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45875</v>
      </c>
      <c r="C57" s="26"/>
      <c r="D57" s="26"/>
      <c r="E57" s="26"/>
      <c r="F57" s="26"/>
      <c r="G57" s="26"/>
      <c r="H57" s="26"/>
      <c r="I57" s="26"/>
      <c r="J57" s="26"/>
      <c r="K57" s="26"/>
      <c r="L57" s="28">
        <f t="shared" si="0"/>
        <v>0</v>
      </c>
      <c r="M57" s="29">
        <f t="shared" si="1"/>
        <v>0</v>
      </c>
      <c r="O57" s="16"/>
      <c r="P57" s="16"/>
    </row>
    <row r="58" spans="2:16" x14ac:dyDescent="0.45">
      <c r="B58" s="25">
        <v>45876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45877</v>
      </c>
      <c r="C59" s="26">
        <v>3</v>
      </c>
      <c r="D59" s="26"/>
      <c r="E59" s="26"/>
      <c r="F59" s="26"/>
      <c r="G59" s="26"/>
      <c r="H59" s="26"/>
      <c r="I59" s="26"/>
      <c r="J59" s="26"/>
      <c r="K59" s="26"/>
      <c r="L59" s="28">
        <f t="shared" si="0"/>
        <v>3</v>
      </c>
      <c r="M59" s="29">
        <f t="shared" si="1"/>
        <v>62487</v>
      </c>
      <c r="O59" s="16"/>
      <c r="P59" s="16"/>
    </row>
    <row r="60" spans="2:16" x14ac:dyDescent="0.45">
      <c r="B60" s="25">
        <v>45878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45879</v>
      </c>
      <c r="C61" s="26"/>
      <c r="D61" s="26"/>
      <c r="E61" s="26"/>
      <c r="F61" s="26"/>
      <c r="G61" s="26"/>
      <c r="H61" s="26"/>
      <c r="I61" s="26"/>
      <c r="J61" s="26"/>
      <c r="K61" s="26"/>
      <c r="L61" s="28">
        <f t="shared" si="0"/>
        <v>0</v>
      </c>
      <c r="M61" s="29">
        <f t="shared" si="1"/>
        <v>0</v>
      </c>
      <c r="O61" s="16"/>
      <c r="P61" s="16"/>
    </row>
    <row r="62" spans="2:16" x14ac:dyDescent="0.45">
      <c r="B62" s="25">
        <v>45880</v>
      </c>
      <c r="C62" s="26">
        <v>3</v>
      </c>
      <c r="D62" s="26"/>
      <c r="E62" s="26">
        <v>3</v>
      </c>
      <c r="F62" s="26"/>
      <c r="G62" s="26"/>
      <c r="H62" s="26"/>
      <c r="I62" s="26"/>
      <c r="J62" s="26"/>
      <c r="K62" s="26"/>
      <c r="L62" s="28">
        <f t="shared" si="0"/>
        <v>6</v>
      </c>
      <c r="M62" s="29">
        <f t="shared" si="1"/>
        <v>124974</v>
      </c>
      <c r="P62" s="16"/>
    </row>
    <row r="63" spans="2:16" x14ac:dyDescent="0.45">
      <c r="B63" s="25">
        <v>45881</v>
      </c>
      <c r="C63" s="26">
        <v>3</v>
      </c>
      <c r="D63" s="26">
        <v>2</v>
      </c>
      <c r="E63" s="26"/>
      <c r="F63" s="26"/>
      <c r="G63" s="26"/>
      <c r="H63" s="26"/>
      <c r="I63" s="26"/>
      <c r="J63" s="26"/>
      <c r="K63" s="26"/>
      <c r="L63" s="28">
        <f t="shared" si="0"/>
        <v>5</v>
      </c>
      <c r="M63" s="29">
        <f t="shared" si="1"/>
        <v>104145</v>
      </c>
      <c r="O63" s="16"/>
      <c r="P63" s="16"/>
    </row>
    <row r="64" spans="2:16" x14ac:dyDescent="0.45">
      <c r="B64" s="25">
        <v>45882</v>
      </c>
      <c r="C64" s="26">
        <v>3</v>
      </c>
      <c r="D64" s="26"/>
      <c r="E64" s="26"/>
      <c r="F64" s="26"/>
      <c r="G64" s="26"/>
      <c r="H64" s="26">
        <v>3</v>
      </c>
      <c r="I64" s="26">
        <v>2</v>
      </c>
      <c r="J64" s="26"/>
      <c r="K64" s="26"/>
      <c r="L64" s="28">
        <f t="shared" si="0"/>
        <v>8</v>
      </c>
      <c r="M64" s="29">
        <f t="shared" si="1"/>
        <v>166632</v>
      </c>
      <c r="O64" s="16"/>
      <c r="P64" s="16"/>
    </row>
    <row r="65" spans="2:16" x14ac:dyDescent="0.45">
      <c r="B65" s="25">
        <v>45883</v>
      </c>
      <c r="C65" s="26">
        <v>3</v>
      </c>
      <c r="D65" s="26"/>
      <c r="E65" s="26"/>
      <c r="F65" s="26"/>
      <c r="G65" s="26"/>
      <c r="H65" s="26">
        <v>3</v>
      </c>
      <c r="I65" s="26"/>
      <c r="J65" s="26"/>
      <c r="K65" s="26"/>
      <c r="L65" s="28">
        <f t="shared" si="0"/>
        <v>6</v>
      </c>
      <c r="M65" s="29">
        <f t="shared" si="1"/>
        <v>124974</v>
      </c>
      <c r="O65" s="16"/>
      <c r="P65" s="16"/>
    </row>
    <row r="66" spans="2:16" x14ac:dyDescent="0.45">
      <c r="B66" s="25">
        <v>45884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45885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45886</v>
      </c>
      <c r="C68" s="26"/>
      <c r="D68" s="26"/>
      <c r="E68" s="26"/>
      <c r="F68" s="26"/>
      <c r="G68" s="26"/>
      <c r="H68" s="26"/>
      <c r="I68" s="26"/>
      <c r="J68" s="26"/>
      <c r="K68" s="26"/>
      <c r="L68" s="28">
        <f t="shared" ref="L68:L79" si="2">SUM(C68:K68)</f>
        <v>0</v>
      </c>
      <c r="M68" s="29">
        <f t="shared" si="1"/>
        <v>0</v>
      </c>
      <c r="O68" s="16"/>
      <c r="P68" s="16"/>
    </row>
    <row r="69" spans="2:16" x14ac:dyDescent="0.45">
      <c r="B69" s="25">
        <v>45887</v>
      </c>
      <c r="C69" s="26">
        <v>3</v>
      </c>
      <c r="D69" s="26">
        <v>2</v>
      </c>
      <c r="E69" s="26">
        <v>3</v>
      </c>
      <c r="F69" s="26"/>
      <c r="G69" s="26"/>
      <c r="H69" s="26"/>
      <c r="I69" s="26"/>
      <c r="J69" s="26"/>
      <c r="K69" s="26"/>
      <c r="L69" s="28">
        <f t="shared" si="2"/>
        <v>8</v>
      </c>
      <c r="M69" s="29">
        <f t="shared" si="1"/>
        <v>166632</v>
      </c>
    </row>
    <row r="70" spans="2:16" x14ac:dyDescent="0.45">
      <c r="B70" s="25">
        <v>45888</v>
      </c>
      <c r="C70" s="26">
        <v>3</v>
      </c>
      <c r="D70" s="26">
        <v>2</v>
      </c>
      <c r="E70" s="26"/>
      <c r="F70" s="26"/>
      <c r="G70" s="26"/>
      <c r="H70" s="26"/>
      <c r="I70" s="26"/>
      <c r="J70" s="26"/>
      <c r="K70" s="26"/>
      <c r="L70" s="28">
        <f t="shared" si="2"/>
        <v>5</v>
      </c>
      <c r="M70" s="29">
        <f t="shared" si="1"/>
        <v>104145</v>
      </c>
    </row>
    <row r="71" spans="2:16" x14ac:dyDescent="0.45">
      <c r="B71" s="25">
        <v>45889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2"/>
        <v>3</v>
      </c>
      <c r="M71" s="29">
        <f t="shared" si="1"/>
        <v>62487</v>
      </c>
    </row>
    <row r="72" spans="2:16" x14ac:dyDescent="0.45">
      <c r="B72" s="25">
        <v>45890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2"/>
        <v>3</v>
      </c>
      <c r="M72" s="29">
        <f t="shared" si="1"/>
        <v>62487</v>
      </c>
    </row>
    <row r="73" spans="2:16" x14ac:dyDescent="0.45">
      <c r="B73" s="25">
        <v>45891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8">
        <f t="shared" si="2"/>
        <v>3</v>
      </c>
      <c r="M73" s="29">
        <f t="shared" si="1"/>
        <v>62487</v>
      </c>
    </row>
    <row r="74" spans="2:16" x14ac:dyDescent="0.45">
      <c r="B74" s="25">
        <v>45892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>SUM(C74:K74)</f>
        <v>0</v>
      </c>
      <c r="M74" s="29">
        <f t="shared" si="1"/>
        <v>0</v>
      </c>
    </row>
    <row r="75" spans="2:16" x14ac:dyDescent="0.45">
      <c r="B75" s="25">
        <v>45893</v>
      </c>
      <c r="D75" s="26"/>
      <c r="E75" s="26"/>
      <c r="F75" s="26"/>
      <c r="G75" s="26"/>
      <c r="H75" s="26"/>
      <c r="I75" s="26"/>
      <c r="J75" s="26"/>
      <c r="K75" s="26"/>
      <c r="L75" s="28">
        <f t="shared" si="2"/>
        <v>0</v>
      </c>
      <c r="M75" s="29">
        <f t="shared" si="1"/>
        <v>0</v>
      </c>
    </row>
    <row r="76" spans="2:16" x14ac:dyDescent="0.45">
      <c r="B76" s="25">
        <v>45894</v>
      </c>
      <c r="C76" s="26">
        <v>3</v>
      </c>
      <c r="D76" s="26"/>
      <c r="E76" s="26"/>
      <c r="F76" s="26"/>
      <c r="G76" s="26"/>
      <c r="H76" s="26"/>
      <c r="I76" s="26"/>
      <c r="J76" s="26"/>
      <c r="K76" s="26"/>
      <c r="L76" s="28">
        <f t="shared" si="2"/>
        <v>3</v>
      </c>
      <c r="M76" s="29">
        <f t="shared" si="1"/>
        <v>62487</v>
      </c>
    </row>
    <row r="77" spans="2:16" x14ac:dyDescent="0.45">
      <c r="B77" s="25">
        <v>45895</v>
      </c>
      <c r="C77" s="26">
        <v>3</v>
      </c>
      <c r="D77" s="26"/>
      <c r="E77" s="26"/>
      <c r="F77" s="26"/>
      <c r="G77" s="26"/>
      <c r="H77" s="26"/>
      <c r="I77" s="26"/>
      <c r="J77" s="26"/>
      <c r="K77" s="26"/>
      <c r="L77" s="28">
        <f t="shared" si="2"/>
        <v>3</v>
      </c>
      <c r="M77" s="29">
        <f t="shared" si="1"/>
        <v>62487</v>
      </c>
    </row>
    <row r="78" spans="2:16" x14ac:dyDescent="0.45">
      <c r="B78" s="25">
        <v>45896</v>
      </c>
      <c r="C78" s="26">
        <v>3</v>
      </c>
      <c r="D78" s="26"/>
      <c r="E78" s="26"/>
      <c r="F78" s="26"/>
      <c r="G78" s="26"/>
      <c r="H78" s="26"/>
      <c r="I78" s="26"/>
      <c r="J78" s="26"/>
      <c r="K78" s="26"/>
      <c r="L78" s="28">
        <f t="shared" si="2"/>
        <v>3</v>
      </c>
      <c r="M78" s="29">
        <f t="shared" si="1"/>
        <v>62487</v>
      </c>
    </row>
    <row r="79" spans="2:16" ht="21.75" thickBot="1" x14ac:dyDescent="0.5">
      <c r="B79" s="32">
        <v>45897</v>
      </c>
      <c r="C79" s="33">
        <v>3</v>
      </c>
      <c r="D79" s="33">
        <v>2</v>
      </c>
      <c r="E79" s="33"/>
      <c r="F79" s="33"/>
      <c r="G79" s="33"/>
      <c r="H79" s="33"/>
      <c r="I79" s="33"/>
      <c r="J79" s="33"/>
      <c r="K79" s="33"/>
      <c r="L79" s="34">
        <f t="shared" si="2"/>
        <v>5</v>
      </c>
      <c r="M79" s="35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375" style="15" bestFit="1" customWidth="1"/>
    <col min="3" max="3" width="21.75" style="16" bestFit="1" customWidth="1"/>
    <col min="4" max="4" width="26.25" style="16" bestFit="1" customWidth="1"/>
    <col min="5" max="5" width="14" style="16" bestFit="1" customWidth="1"/>
    <col min="6" max="6" width="22.375" style="16" bestFit="1" customWidth="1"/>
    <col min="7" max="7" width="19.25" style="16" bestFit="1" customWidth="1"/>
    <col min="8" max="8" width="20.375" style="16" bestFit="1" customWidth="1"/>
    <col min="9" max="9" width="21.5" style="16" bestFit="1" customWidth="1"/>
    <col min="10" max="10" width="24.5" style="16" bestFit="1" customWidth="1"/>
    <col min="11" max="11" width="21.5" style="16" bestFit="1" customWidth="1"/>
    <col min="12" max="12" width="20.375" style="16" bestFit="1" customWidth="1"/>
    <col min="13" max="13" width="20.125" style="16" bestFit="1" customWidth="1"/>
    <col min="14" max="14" width="15.125" style="16" bestFit="1" customWidth="1"/>
    <col min="15" max="15" width="19.875" style="16" bestFit="1" customWidth="1"/>
    <col min="16" max="16" width="9.5" style="17" bestFit="1" customWidth="1"/>
    <col min="17" max="16384" width="9" style="17"/>
  </cols>
  <sheetData>
    <row r="1" spans="2:17" ht="9.9499999999999993" customHeight="1" thickBot="1" x14ac:dyDescent="0.5"/>
    <row r="2" spans="2:17" x14ac:dyDescent="0.45"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</row>
    <row r="3" spans="2:17" x14ac:dyDescent="0.45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6"/>
    </row>
    <row r="4" spans="2:17" x14ac:dyDescent="0.45"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spans="2:17" x14ac:dyDescent="0.45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6"/>
    </row>
    <row r="6" spans="2:17" x14ac:dyDescent="0.45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</row>
    <row r="7" spans="2:17" x14ac:dyDescent="0.45"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</row>
    <row r="8" spans="2:17" x14ac:dyDescent="0.45"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6"/>
    </row>
    <row r="9" spans="2:17" x14ac:dyDescent="0.4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6"/>
    </row>
    <row r="10" spans="2:17" x14ac:dyDescent="0.4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6"/>
    </row>
    <row r="11" spans="2:17" x14ac:dyDescent="0.45"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6"/>
    </row>
    <row r="12" spans="2:17" x14ac:dyDescent="0.45"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6"/>
    </row>
    <row r="13" spans="2:17" x14ac:dyDescent="0.45">
      <c r="B13" s="164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6"/>
    </row>
    <row r="14" spans="2:17" x14ac:dyDescent="0.45">
      <c r="B14" s="164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6"/>
    </row>
    <row r="15" spans="2:17" x14ac:dyDescent="0.45"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6"/>
      <c r="P15" s="16"/>
      <c r="Q15" s="16"/>
    </row>
    <row r="16" spans="2:17" x14ac:dyDescent="0.45"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6"/>
      <c r="P16" s="16"/>
      <c r="Q16" s="16"/>
    </row>
    <row r="17" spans="2:17" x14ac:dyDescent="0.45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6"/>
      <c r="P17" s="16"/>
      <c r="Q17" s="16"/>
    </row>
    <row r="18" spans="2:17" x14ac:dyDescent="0.45"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  <c r="P18" s="16"/>
      <c r="Q18" s="16"/>
    </row>
    <row r="19" spans="2:17" x14ac:dyDescent="0.45"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6"/>
      <c r="P19" s="16"/>
      <c r="Q19" s="16"/>
    </row>
    <row r="20" spans="2:17" x14ac:dyDescent="0.45">
      <c r="B20" s="164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6"/>
      <c r="P20" s="16"/>
      <c r="Q20" s="16"/>
    </row>
    <row r="21" spans="2:17" x14ac:dyDescent="0.45">
      <c r="B21" s="164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6"/>
      <c r="P21" s="16"/>
      <c r="Q21" s="16"/>
    </row>
    <row r="22" spans="2:17" x14ac:dyDescent="0.45">
      <c r="B22" s="164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6"/>
      <c r="P22" s="16"/>
      <c r="Q22" s="16"/>
    </row>
    <row r="23" spans="2:17" x14ac:dyDescent="0.45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6"/>
      <c r="Q23" s="16"/>
    </row>
    <row r="24" spans="2:17" x14ac:dyDescent="0.45">
      <c r="B24" s="164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6"/>
      <c r="P24" s="16"/>
      <c r="Q24" s="16"/>
    </row>
    <row r="25" spans="2:17" x14ac:dyDescent="0.45">
      <c r="B25" s="164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6"/>
      <c r="P25" s="16"/>
      <c r="Q25" s="16"/>
    </row>
    <row r="26" spans="2:17" x14ac:dyDescent="0.45">
      <c r="B26" s="164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6"/>
      <c r="P26" s="16"/>
      <c r="Q26" s="16"/>
    </row>
    <row r="27" spans="2:17" x14ac:dyDescent="0.45">
      <c r="B27" s="164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P27" s="16"/>
      <c r="Q27" s="16"/>
    </row>
    <row r="28" spans="2:17" x14ac:dyDescent="0.45">
      <c r="B28" s="164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6"/>
      <c r="P28" s="16"/>
      <c r="Q28" s="16"/>
    </row>
    <row r="29" spans="2:17" x14ac:dyDescent="0.45">
      <c r="B29" s="164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/>
      <c r="P29" s="16"/>
      <c r="Q29" s="16"/>
    </row>
    <row r="30" spans="2:17" x14ac:dyDescent="0.45">
      <c r="B30" s="164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6"/>
      <c r="P30" s="16"/>
      <c r="Q30" s="16"/>
    </row>
    <row r="31" spans="2:17" x14ac:dyDescent="0.45">
      <c r="B31" s="164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P31" s="16"/>
      <c r="Q31" s="16"/>
    </row>
    <row r="32" spans="2:17" x14ac:dyDescent="0.45"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6"/>
      <c r="P32" s="16"/>
      <c r="Q32" s="16"/>
    </row>
    <row r="33" spans="2:17" x14ac:dyDescent="0.45">
      <c r="B33" s="164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P33" s="16"/>
      <c r="Q33" s="16"/>
    </row>
    <row r="34" spans="2:17" x14ac:dyDescent="0.45">
      <c r="B34" s="164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P34" s="16"/>
      <c r="Q34" s="16"/>
    </row>
    <row r="35" spans="2:17" x14ac:dyDescent="0.45">
      <c r="B35" s="164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6"/>
      <c r="P35" s="16"/>
      <c r="Q35" s="16"/>
    </row>
    <row r="36" spans="2:17" x14ac:dyDescent="0.45">
      <c r="B36" s="164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6"/>
      <c r="P36" s="16"/>
      <c r="Q36" s="16"/>
    </row>
    <row r="37" spans="2:17" x14ac:dyDescent="0.45"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6"/>
      <c r="P37" s="16"/>
      <c r="Q37" s="16"/>
    </row>
    <row r="38" spans="2:17" x14ac:dyDescent="0.45"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6"/>
      <c r="P38" s="16"/>
      <c r="Q38" s="16"/>
    </row>
    <row r="39" spans="2:17" x14ac:dyDescent="0.45">
      <c r="B39" s="164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P39" s="16"/>
      <c r="Q39" s="16"/>
    </row>
    <row r="40" spans="2:17" x14ac:dyDescent="0.45">
      <c r="B40" s="164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P40" s="16"/>
      <c r="Q40" s="16"/>
    </row>
    <row r="41" spans="2:17" x14ac:dyDescent="0.45"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P41" s="16"/>
      <c r="Q41" s="16"/>
    </row>
    <row r="42" spans="2:17" x14ac:dyDescent="0.45">
      <c r="B42" s="164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P42" s="16"/>
      <c r="Q42" s="16"/>
    </row>
    <row r="43" spans="2:17" x14ac:dyDescent="0.45"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P43" s="16"/>
      <c r="Q43" s="16"/>
    </row>
    <row r="44" spans="2:17" x14ac:dyDescent="0.45">
      <c r="B44" s="164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P44" s="16"/>
      <c r="Q44" s="16"/>
    </row>
    <row r="45" spans="2:17" x14ac:dyDescent="0.45">
      <c r="B45" s="164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P45" s="16"/>
      <c r="Q45" s="16"/>
    </row>
    <row r="46" spans="2:17" x14ac:dyDescent="0.45">
      <c r="B46" s="164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P46" s="16"/>
      <c r="Q46" s="16"/>
    </row>
    <row r="47" spans="2:17" ht="21.75" thickBot="1" x14ac:dyDescent="0.5">
      <c r="B47" s="164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P47" s="16"/>
      <c r="Q47" s="16"/>
    </row>
    <row r="48" spans="2:17" x14ac:dyDescent="0.45">
      <c r="B48" s="18" t="s">
        <v>14</v>
      </c>
      <c r="C48" s="19" t="s">
        <v>6</v>
      </c>
      <c r="D48" s="19" t="s">
        <v>7</v>
      </c>
      <c r="E48" s="19" t="s">
        <v>8</v>
      </c>
      <c r="F48" s="19" t="s">
        <v>9</v>
      </c>
      <c r="G48" s="19" t="s">
        <v>10</v>
      </c>
      <c r="H48" s="19" t="s">
        <v>1</v>
      </c>
      <c r="I48" s="19" t="s">
        <v>2</v>
      </c>
      <c r="J48" s="19" t="s">
        <v>3</v>
      </c>
      <c r="K48" s="19" t="s">
        <v>4</v>
      </c>
      <c r="L48" s="19" t="s">
        <v>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2</v>
      </c>
      <c r="D49" s="22">
        <v>3</v>
      </c>
      <c r="E49" s="22">
        <v>1</v>
      </c>
      <c r="F49" s="22">
        <v>1</v>
      </c>
      <c r="G49" s="22">
        <v>1</v>
      </c>
      <c r="H49" s="22">
        <v>3</v>
      </c>
      <c r="I49" s="22">
        <v>2</v>
      </c>
      <c r="J49" s="22">
        <v>2</v>
      </c>
      <c r="K49" s="22">
        <v>3</v>
      </c>
      <c r="L49" s="22">
        <v>2</v>
      </c>
      <c r="M49" s="23">
        <f>SUM(M51:M1048556)</f>
        <v>120</v>
      </c>
      <c r="N49" s="24">
        <f>SUM(N51:N1048555)</f>
        <v>2499480</v>
      </c>
      <c r="P49" s="16"/>
      <c r="Q49" s="16"/>
    </row>
    <row r="50" spans="2:17" x14ac:dyDescent="0.45">
      <c r="B50" s="25"/>
      <c r="C50" s="26" t="s">
        <v>6</v>
      </c>
      <c r="D50" s="26" t="s">
        <v>7</v>
      </c>
      <c r="E50" s="26" t="s">
        <v>8</v>
      </c>
      <c r="F50" s="26" t="s">
        <v>9</v>
      </c>
      <c r="G50" s="26" t="s">
        <v>10</v>
      </c>
      <c r="H50" s="26" t="s">
        <v>1</v>
      </c>
      <c r="I50" s="26" t="s">
        <v>2</v>
      </c>
      <c r="J50" s="26" t="s">
        <v>3</v>
      </c>
      <c r="K50" s="26" t="s">
        <v>4</v>
      </c>
      <c r="L50" s="26" t="s">
        <v>5</v>
      </c>
      <c r="M50" s="26" t="s">
        <v>11</v>
      </c>
      <c r="N50" s="27" t="s">
        <v>0</v>
      </c>
      <c r="P50" s="16"/>
      <c r="Q50" s="16"/>
    </row>
    <row r="51" spans="2:17" x14ac:dyDescent="0.45">
      <c r="B51" s="25">
        <v>45838</v>
      </c>
      <c r="C51" s="26"/>
      <c r="D51" s="26"/>
      <c r="E51" s="26"/>
      <c r="F51" s="26"/>
      <c r="G51" s="26"/>
      <c r="H51" s="26">
        <v>3</v>
      </c>
      <c r="I51" s="26"/>
      <c r="J51" s="26"/>
      <c r="K51" s="26">
        <v>3</v>
      </c>
      <c r="L51" s="26"/>
      <c r="M51" s="28">
        <f>SUM(C51:L51)</f>
        <v>6</v>
      </c>
      <c r="N51" s="29">
        <f>M51*20829</f>
        <v>124974</v>
      </c>
      <c r="P51" s="16"/>
      <c r="Q51" s="16"/>
    </row>
    <row r="52" spans="2:17" x14ac:dyDescent="0.45">
      <c r="B52" s="25">
        <v>45839</v>
      </c>
      <c r="C52" s="26"/>
      <c r="D52" s="26"/>
      <c r="E52" s="26"/>
      <c r="F52" s="26"/>
      <c r="G52" s="26"/>
      <c r="H52" s="26">
        <v>3</v>
      </c>
      <c r="I52" s="26"/>
      <c r="J52" s="26"/>
      <c r="K52" s="26"/>
      <c r="L52" s="26"/>
      <c r="M52" s="28">
        <f>SUM(C52:L52)</f>
        <v>3</v>
      </c>
      <c r="N52" s="29">
        <f>M52*20829</f>
        <v>62487</v>
      </c>
      <c r="P52" s="16"/>
      <c r="Q52" s="16"/>
    </row>
    <row r="53" spans="2:17" x14ac:dyDescent="0.45">
      <c r="B53" s="25">
        <v>45840</v>
      </c>
      <c r="C53" s="26"/>
      <c r="D53" s="26"/>
      <c r="E53" s="26"/>
      <c r="F53" s="26"/>
      <c r="G53" s="26"/>
      <c r="H53" s="26">
        <v>3</v>
      </c>
      <c r="I53" s="26">
        <v>2</v>
      </c>
      <c r="J53" s="26"/>
      <c r="K53" s="26"/>
      <c r="L53" s="26">
        <v>2</v>
      </c>
      <c r="M53" s="28">
        <f>SUM(C53:L53)</f>
        <v>7</v>
      </c>
      <c r="N53" s="29">
        <f t="shared" ref="N53:N81" si="0">M53*20829</f>
        <v>145803</v>
      </c>
      <c r="P53" s="16"/>
      <c r="Q53" s="16"/>
    </row>
    <row r="54" spans="2:17" x14ac:dyDescent="0.45">
      <c r="B54" s="25">
        <v>45841</v>
      </c>
      <c r="C54" s="26"/>
      <c r="D54" s="26"/>
      <c r="E54" s="26"/>
      <c r="F54" s="26"/>
      <c r="G54" s="26"/>
      <c r="H54" s="26">
        <v>3</v>
      </c>
      <c r="I54" s="26"/>
      <c r="J54" s="26"/>
      <c r="K54" s="26"/>
      <c r="L54" s="26">
        <v>2</v>
      </c>
      <c r="M54" s="28">
        <f t="shared" ref="M54:M66" si="1">SUM(C54:L54)</f>
        <v>5</v>
      </c>
      <c r="N54" s="29">
        <f t="shared" si="0"/>
        <v>104145</v>
      </c>
      <c r="P54" s="16"/>
      <c r="Q54" s="16"/>
    </row>
    <row r="55" spans="2:17" x14ac:dyDescent="0.45">
      <c r="B55" s="25">
        <v>45842</v>
      </c>
      <c r="C55" s="26"/>
      <c r="D55" s="26"/>
      <c r="E55" s="26"/>
      <c r="F55" s="26"/>
      <c r="G55" s="26"/>
      <c r="H55" s="26">
        <v>3</v>
      </c>
      <c r="I55" s="26"/>
      <c r="J55" s="26"/>
      <c r="K55" s="26"/>
      <c r="L55" s="26">
        <v>2</v>
      </c>
      <c r="M55" s="28">
        <f t="shared" si="1"/>
        <v>5</v>
      </c>
      <c r="N55" s="29">
        <f t="shared" si="0"/>
        <v>104145</v>
      </c>
      <c r="P55" s="16"/>
      <c r="Q55" s="16"/>
    </row>
    <row r="56" spans="2:17" x14ac:dyDescent="0.45">
      <c r="B56" s="25">
        <v>45843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1"/>
        <v>0</v>
      </c>
      <c r="N56" s="29">
        <f t="shared" si="0"/>
        <v>0</v>
      </c>
      <c r="P56" s="16"/>
      <c r="Q56" s="16"/>
    </row>
    <row r="57" spans="2:17" x14ac:dyDescent="0.45">
      <c r="B57" s="25">
        <v>45844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1"/>
        <v>0</v>
      </c>
      <c r="N57" s="29">
        <f t="shared" si="0"/>
        <v>0</v>
      </c>
      <c r="P57" s="16"/>
      <c r="Q57" s="16"/>
    </row>
    <row r="58" spans="2:17" x14ac:dyDescent="0.45">
      <c r="B58" s="25">
        <v>45845</v>
      </c>
      <c r="C58" s="26"/>
      <c r="D58" s="26"/>
      <c r="E58" s="26"/>
      <c r="F58" s="26"/>
      <c r="G58" s="26"/>
      <c r="H58" s="26">
        <v>3</v>
      </c>
      <c r="I58" s="26"/>
      <c r="J58" s="26"/>
      <c r="K58" s="26">
        <v>3</v>
      </c>
      <c r="L58" s="26"/>
      <c r="M58" s="28">
        <f t="shared" si="1"/>
        <v>6</v>
      </c>
      <c r="N58" s="29">
        <f t="shared" si="0"/>
        <v>124974</v>
      </c>
      <c r="P58" s="16"/>
      <c r="Q58" s="16"/>
    </row>
    <row r="59" spans="2:17" x14ac:dyDescent="0.45">
      <c r="B59" s="25">
        <v>45846</v>
      </c>
      <c r="C59" s="26"/>
      <c r="D59" s="26"/>
      <c r="E59" s="26"/>
      <c r="F59" s="26"/>
      <c r="G59" s="26"/>
      <c r="H59" s="26">
        <v>3</v>
      </c>
      <c r="I59" s="26"/>
      <c r="J59" s="26"/>
      <c r="K59" s="26"/>
      <c r="L59" s="26"/>
      <c r="M59" s="28">
        <f t="shared" si="1"/>
        <v>3</v>
      </c>
      <c r="N59" s="29">
        <f t="shared" si="0"/>
        <v>62487</v>
      </c>
      <c r="P59" s="16"/>
      <c r="Q59" s="16"/>
    </row>
    <row r="60" spans="2:17" x14ac:dyDescent="0.45">
      <c r="B60" s="25">
        <v>45847</v>
      </c>
      <c r="C60" s="26"/>
      <c r="D60" s="26"/>
      <c r="E60" s="26"/>
      <c r="F60" s="26"/>
      <c r="G60" s="26"/>
      <c r="H60" s="26">
        <v>3</v>
      </c>
      <c r="I60" s="26"/>
      <c r="J60" s="26"/>
      <c r="K60" s="26"/>
      <c r="L60" s="26">
        <v>2</v>
      </c>
      <c r="M60" s="28">
        <f t="shared" si="1"/>
        <v>5</v>
      </c>
      <c r="N60" s="29">
        <f t="shared" si="0"/>
        <v>104145</v>
      </c>
      <c r="P60" s="16"/>
      <c r="Q60" s="16"/>
    </row>
    <row r="61" spans="2:17" x14ac:dyDescent="0.45">
      <c r="B61" s="25">
        <v>45848</v>
      </c>
      <c r="C61" s="26"/>
      <c r="D61" s="26"/>
      <c r="E61" s="26"/>
      <c r="F61" s="26"/>
      <c r="G61" s="26"/>
      <c r="H61" s="26">
        <v>3</v>
      </c>
      <c r="I61" s="26"/>
      <c r="J61" s="26"/>
      <c r="K61" s="26"/>
      <c r="L61" s="26">
        <v>2</v>
      </c>
      <c r="M61" s="28">
        <f t="shared" si="1"/>
        <v>5</v>
      </c>
      <c r="N61" s="29">
        <f t="shared" si="0"/>
        <v>104145</v>
      </c>
      <c r="P61" s="16"/>
      <c r="Q61" s="16"/>
    </row>
    <row r="62" spans="2:17" x14ac:dyDescent="0.45">
      <c r="B62" s="25">
        <v>45849</v>
      </c>
      <c r="C62" s="26"/>
      <c r="D62" s="26"/>
      <c r="E62" s="26"/>
      <c r="F62" s="26"/>
      <c r="G62" s="26"/>
      <c r="H62" s="26">
        <v>3</v>
      </c>
      <c r="I62" s="26"/>
      <c r="J62" s="26"/>
      <c r="K62" s="26"/>
      <c r="L62" s="26">
        <v>2</v>
      </c>
      <c r="M62" s="28">
        <f t="shared" si="1"/>
        <v>5</v>
      </c>
      <c r="N62" s="29">
        <f t="shared" si="0"/>
        <v>104145</v>
      </c>
      <c r="P62" s="16"/>
      <c r="Q62" s="16"/>
    </row>
    <row r="63" spans="2:17" x14ac:dyDescent="0.45">
      <c r="B63" s="25">
        <v>45850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1"/>
        <v>0</v>
      </c>
      <c r="N63" s="29">
        <f t="shared" si="0"/>
        <v>0</v>
      </c>
      <c r="P63" s="16"/>
      <c r="Q63" s="16"/>
    </row>
    <row r="64" spans="2:17" x14ac:dyDescent="0.45">
      <c r="B64" s="25">
        <v>45851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>
        <f t="shared" si="1"/>
        <v>0</v>
      </c>
      <c r="N64" s="29">
        <f t="shared" si="0"/>
        <v>0</v>
      </c>
      <c r="P64" s="16"/>
      <c r="Q64" s="16"/>
    </row>
    <row r="65" spans="2:17" x14ac:dyDescent="0.45">
      <c r="B65" s="25">
        <v>45852</v>
      </c>
      <c r="C65" s="26"/>
      <c r="D65" s="26"/>
      <c r="E65" s="26"/>
      <c r="F65" s="26"/>
      <c r="G65" s="26"/>
      <c r="H65" s="26">
        <v>3</v>
      </c>
      <c r="I65" s="26"/>
      <c r="J65" s="26"/>
      <c r="K65" s="26">
        <v>3</v>
      </c>
      <c r="L65" s="26"/>
      <c r="M65" s="28">
        <f t="shared" si="1"/>
        <v>6</v>
      </c>
      <c r="N65" s="29">
        <f t="shared" si="0"/>
        <v>124974</v>
      </c>
      <c r="P65" s="16"/>
      <c r="Q65" s="16"/>
    </row>
    <row r="66" spans="2:17" x14ac:dyDescent="0.45">
      <c r="B66" s="25">
        <v>45853</v>
      </c>
      <c r="C66" s="26"/>
      <c r="D66" s="26"/>
      <c r="E66" s="26"/>
      <c r="F66" s="26"/>
      <c r="G66" s="26"/>
      <c r="H66" s="26">
        <v>3</v>
      </c>
      <c r="I66" s="26"/>
      <c r="J66" s="26"/>
      <c r="K66" s="26"/>
      <c r="L66" s="26">
        <v>2</v>
      </c>
      <c r="M66" s="28">
        <f t="shared" si="1"/>
        <v>5</v>
      </c>
      <c r="N66" s="29">
        <f t="shared" si="0"/>
        <v>104145</v>
      </c>
      <c r="P66" s="16"/>
      <c r="Q66" s="16"/>
    </row>
    <row r="67" spans="2:17" x14ac:dyDescent="0.45">
      <c r="B67" s="25">
        <v>45854</v>
      </c>
      <c r="C67" s="26"/>
      <c r="D67" s="26"/>
      <c r="E67" s="26"/>
      <c r="F67" s="26"/>
      <c r="G67" s="26"/>
      <c r="H67" s="26">
        <v>3</v>
      </c>
      <c r="I67" s="26">
        <v>2</v>
      </c>
      <c r="J67" s="26"/>
      <c r="K67" s="26"/>
      <c r="L67" s="26">
        <v>2</v>
      </c>
      <c r="M67" s="28">
        <f>SUM(C67:L67)</f>
        <v>7</v>
      </c>
      <c r="N67" s="29">
        <f t="shared" si="0"/>
        <v>145803</v>
      </c>
      <c r="O67" s="30"/>
      <c r="P67" s="31"/>
      <c r="Q67" s="16"/>
    </row>
    <row r="68" spans="2:17" x14ac:dyDescent="0.45">
      <c r="B68" s="25">
        <v>45855</v>
      </c>
      <c r="C68" s="26"/>
      <c r="D68" s="26"/>
      <c r="E68" s="26"/>
      <c r="F68" s="26"/>
      <c r="G68" s="26"/>
      <c r="H68" s="26">
        <v>3</v>
      </c>
      <c r="I68" s="26"/>
      <c r="J68" s="26"/>
      <c r="K68" s="26"/>
      <c r="L68" s="26">
        <v>2</v>
      </c>
      <c r="M68" s="28">
        <f t="shared" ref="M68:M80" si="2">SUM(C68:L68)</f>
        <v>5</v>
      </c>
      <c r="N68" s="29">
        <f t="shared" si="0"/>
        <v>104145</v>
      </c>
      <c r="P68" s="16"/>
      <c r="Q68" s="16"/>
    </row>
    <row r="69" spans="2:17" x14ac:dyDescent="0.45">
      <c r="B69" s="25">
        <v>45856</v>
      </c>
      <c r="C69" s="26"/>
      <c r="D69" s="26"/>
      <c r="E69" s="26"/>
      <c r="F69" s="26"/>
      <c r="G69" s="26"/>
      <c r="H69" s="26">
        <v>3</v>
      </c>
      <c r="I69" s="26"/>
      <c r="J69" s="26"/>
      <c r="K69" s="26"/>
      <c r="L69" s="26"/>
      <c r="M69" s="28">
        <f t="shared" si="2"/>
        <v>3</v>
      </c>
      <c r="N69" s="29">
        <f t="shared" si="0"/>
        <v>62487</v>
      </c>
    </row>
    <row r="70" spans="2:17" x14ac:dyDescent="0.45">
      <c r="B70" s="25">
        <v>45857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2"/>
        <v>0</v>
      </c>
      <c r="N70" s="29">
        <f t="shared" si="0"/>
        <v>0</v>
      </c>
    </row>
    <row r="71" spans="2:17" x14ac:dyDescent="0.45">
      <c r="B71" s="25">
        <v>45858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2"/>
        <v>0</v>
      </c>
      <c r="N71" s="29">
        <f t="shared" si="0"/>
        <v>0</v>
      </c>
    </row>
    <row r="72" spans="2:17" x14ac:dyDescent="0.45">
      <c r="B72" s="25">
        <v>45859</v>
      </c>
      <c r="C72" s="26"/>
      <c r="D72" s="26"/>
      <c r="E72" s="26"/>
      <c r="F72" s="26"/>
      <c r="G72" s="26"/>
      <c r="H72" s="26">
        <v>3</v>
      </c>
      <c r="I72" s="26"/>
      <c r="J72" s="26"/>
      <c r="K72" s="26">
        <v>3</v>
      </c>
      <c r="L72" s="26">
        <v>2</v>
      </c>
      <c r="M72" s="28">
        <f t="shared" si="2"/>
        <v>8</v>
      </c>
      <c r="N72" s="29">
        <f t="shared" si="0"/>
        <v>166632</v>
      </c>
    </row>
    <row r="73" spans="2:17" x14ac:dyDescent="0.45">
      <c r="B73" s="25">
        <v>45860</v>
      </c>
      <c r="C73" s="26"/>
      <c r="D73" s="26"/>
      <c r="E73" s="26"/>
      <c r="F73" s="26"/>
      <c r="G73" s="26"/>
      <c r="H73" s="26">
        <v>3</v>
      </c>
      <c r="I73" s="26"/>
      <c r="J73" s="26"/>
      <c r="K73" s="26"/>
      <c r="L73" s="26">
        <v>2</v>
      </c>
      <c r="M73" s="28">
        <f t="shared" si="2"/>
        <v>5</v>
      </c>
      <c r="N73" s="29">
        <f t="shared" si="0"/>
        <v>104145</v>
      </c>
    </row>
    <row r="74" spans="2:17" x14ac:dyDescent="0.45">
      <c r="B74" s="25">
        <v>45861</v>
      </c>
      <c r="C74" s="26"/>
      <c r="D74" s="26"/>
      <c r="E74" s="26"/>
      <c r="F74" s="26"/>
      <c r="G74" s="26"/>
      <c r="H74" s="26">
        <v>3</v>
      </c>
      <c r="I74" s="26"/>
      <c r="J74" s="26"/>
      <c r="K74" s="26"/>
      <c r="L74" s="26">
        <v>2</v>
      </c>
      <c r="M74" s="28">
        <f t="shared" si="2"/>
        <v>5</v>
      </c>
      <c r="N74" s="29">
        <f t="shared" si="0"/>
        <v>104145</v>
      </c>
    </row>
    <row r="75" spans="2:17" x14ac:dyDescent="0.45">
      <c r="B75" s="25">
        <v>45862</v>
      </c>
      <c r="C75" s="26"/>
      <c r="D75" s="26"/>
      <c r="E75" s="26"/>
      <c r="F75" s="26"/>
      <c r="G75" s="26"/>
      <c r="H75" s="26">
        <v>3</v>
      </c>
      <c r="I75" s="26"/>
      <c r="J75" s="26"/>
      <c r="K75" s="26"/>
      <c r="L75" s="26"/>
      <c r="M75" s="28">
        <f t="shared" si="2"/>
        <v>3</v>
      </c>
      <c r="N75" s="29">
        <f t="shared" si="0"/>
        <v>62487</v>
      </c>
    </row>
    <row r="76" spans="2:17" x14ac:dyDescent="0.45">
      <c r="B76" s="25">
        <v>45863</v>
      </c>
      <c r="C76" s="26"/>
      <c r="D76" s="26"/>
      <c r="E76" s="26"/>
      <c r="F76" s="26"/>
      <c r="G76" s="26"/>
      <c r="H76" s="26">
        <v>3</v>
      </c>
      <c r="I76" s="26"/>
      <c r="J76" s="26"/>
      <c r="K76" s="26"/>
      <c r="L76" s="26"/>
      <c r="M76" s="28">
        <f t="shared" si="2"/>
        <v>3</v>
      </c>
      <c r="N76" s="29">
        <f t="shared" si="0"/>
        <v>62487</v>
      </c>
    </row>
    <row r="77" spans="2:17" x14ac:dyDescent="0.45">
      <c r="B77" s="25">
        <v>45864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2"/>
        <v>0</v>
      </c>
      <c r="N77" s="29">
        <f t="shared" si="0"/>
        <v>0</v>
      </c>
    </row>
    <row r="78" spans="2:17" x14ac:dyDescent="0.45">
      <c r="B78" s="25">
        <v>45865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2"/>
        <v>0</v>
      </c>
      <c r="N78" s="29">
        <f t="shared" si="0"/>
        <v>0</v>
      </c>
    </row>
    <row r="79" spans="2:17" x14ac:dyDescent="0.45">
      <c r="B79" s="25">
        <v>45866</v>
      </c>
      <c r="C79" s="26"/>
      <c r="D79" s="26"/>
      <c r="E79" s="26"/>
      <c r="F79" s="26"/>
      <c r="G79" s="26"/>
      <c r="H79" s="26">
        <v>3</v>
      </c>
      <c r="I79" s="26"/>
      <c r="J79" s="26"/>
      <c r="K79" s="26">
        <v>3</v>
      </c>
      <c r="L79" s="26">
        <v>4</v>
      </c>
      <c r="M79" s="28">
        <f t="shared" si="2"/>
        <v>10</v>
      </c>
      <c r="N79" s="29">
        <f t="shared" si="0"/>
        <v>208290</v>
      </c>
    </row>
    <row r="80" spans="2:17" x14ac:dyDescent="0.45">
      <c r="B80" s="25">
        <v>45867</v>
      </c>
      <c r="C80" s="26"/>
      <c r="D80" s="26"/>
      <c r="E80" s="26"/>
      <c r="F80" s="26"/>
      <c r="G80" s="26"/>
      <c r="H80" s="26">
        <v>3</v>
      </c>
      <c r="I80" s="26"/>
      <c r="J80" s="26"/>
      <c r="K80" s="26"/>
      <c r="L80" s="26">
        <v>2</v>
      </c>
      <c r="M80" s="28">
        <f t="shared" si="2"/>
        <v>5</v>
      </c>
      <c r="N80" s="29">
        <f t="shared" si="0"/>
        <v>104145</v>
      </c>
    </row>
    <row r="81" spans="2:14" ht="21.75" thickBot="1" x14ac:dyDescent="0.5">
      <c r="B81" s="32">
        <v>45868</v>
      </c>
      <c r="C81" s="33"/>
      <c r="D81" s="33"/>
      <c r="E81" s="33"/>
      <c r="F81" s="33"/>
      <c r="G81" s="33"/>
      <c r="H81" s="33">
        <v>3</v>
      </c>
      <c r="I81" s="33"/>
      <c r="J81" s="33"/>
      <c r="K81" s="33"/>
      <c r="L81" s="33">
        <v>2</v>
      </c>
      <c r="M81" s="34">
        <f>SUM(C81:L81)</f>
        <v>5</v>
      </c>
      <c r="N81" s="35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</row>
    <row r="3" spans="2:16" x14ac:dyDescent="0.45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2:16" x14ac:dyDescent="0.45"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6"/>
    </row>
    <row r="5" spans="2:16" x14ac:dyDescent="0.45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6"/>
    </row>
    <row r="6" spans="2:16" x14ac:dyDescent="0.45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16" x14ac:dyDescent="0.45"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16" x14ac:dyDescent="0.45"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6"/>
    </row>
    <row r="9" spans="2:16" x14ac:dyDescent="0.4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6"/>
    </row>
    <row r="10" spans="2:16" x14ac:dyDescent="0.4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6"/>
    </row>
    <row r="11" spans="2:16" x14ac:dyDescent="0.45"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6"/>
    </row>
    <row r="12" spans="2:16" x14ac:dyDescent="0.45"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6"/>
    </row>
    <row r="13" spans="2:16" x14ac:dyDescent="0.45">
      <c r="B13" s="164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6"/>
    </row>
    <row r="14" spans="2:16" x14ac:dyDescent="0.45">
      <c r="B14" s="164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6"/>
    </row>
    <row r="15" spans="2:16" x14ac:dyDescent="0.45"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6"/>
      <c r="O15" s="16"/>
      <c r="P15" s="16"/>
    </row>
    <row r="16" spans="2:16" x14ac:dyDescent="0.45"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6"/>
      <c r="O16" s="16"/>
      <c r="P16" s="16"/>
    </row>
    <row r="17" spans="2:16" x14ac:dyDescent="0.45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6"/>
      <c r="O17" s="16"/>
      <c r="P17" s="16"/>
    </row>
    <row r="18" spans="2:16" x14ac:dyDescent="0.45"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6"/>
      <c r="O18" s="16"/>
      <c r="P18" s="16"/>
    </row>
    <row r="19" spans="2:16" x14ac:dyDescent="0.45"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6"/>
      <c r="O19" s="16"/>
      <c r="P19" s="16"/>
    </row>
    <row r="20" spans="2:16" x14ac:dyDescent="0.45">
      <c r="B20" s="164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6"/>
      <c r="O20" s="16"/>
      <c r="P20" s="16"/>
    </row>
    <row r="21" spans="2:16" x14ac:dyDescent="0.45">
      <c r="B21" s="164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6"/>
      <c r="O21" s="16"/>
      <c r="P21" s="16"/>
    </row>
    <row r="22" spans="2:16" x14ac:dyDescent="0.45">
      <c r="B22" s="164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6"/>
      <c r="O22" s="16"/>
      <c r="P22" s="16"/>
    </row>
    <row r="23" spans="2:16" x14ac:dyDescent="0.45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6"/>
      <c r="O23" s="16"/>
      <c r="P23" s="16"/>
    </row>
    <row r="24" spans="2:16" x14ac:dyDescent="0.45">
      <c r="B24" s="164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6"/>
      <c r="O24" s="16"/>
      <c r="P24" s="16"/>
    </row>
    <row r="25" spans="2:16" x14ac:dyDescent="0.45">
      <c r="B25" s="164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6"/>
      <c r="O25" s="16"/>
      <c r="P25" s="16"/>
    </row>
    <row r="26" spans="2:16" x14ac:dyDescent="0.45">
      <c r="B26" s="164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6"/>
      <c r="O26" s="16"/>
      <c r="P26" s="16"/>
    </row>
    <row r="27" spans="2:16" x14ac:dyDescent="0.45">
      <c r="B27" s="164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6"/>
      <c r="O27" s="16"/>
      <c r="P27" s="16"/>
    </row>
    <row r="28" spans="2:16" x14ac:dyDescent="0.45">
      <c r="B28" s="164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6"/>
      <c r="O28" s="16"/>
      <c r="P28" s="16"/>
    </row>
    <row r="29" spans="2:16" x14ac:dyDescent="0.45">
      <c r="B29" s="164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6"/>
      <c r="O29" s="16"/>
      <c r="P29" s="16"/>
    </row>
    <row r="30" spans="2:16" x14ac:dyDescent="0.45">
      <c r="B30" s="164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6"/>
      <c r="O30" s="16"/>
      <c r="P30" s="16"/>
    </row>
    <row r="31" spans="2:16" x14ac:dyDescent="0.45">
      <c r="B31" s="164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6"/>
      <c r="O31" s="16"/>
      <c r="P31" s="16"/>
    </row>
    <row r="32" spans="2:16" x14ac:dyDescent="0.45"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6"/>
      <c r="O32" s="16"/>
      <c r="P32" s="16"/>
    </row>
    <row r="33" spans="2:16" x14ac:dyDescent="0.45">
      <c r="B33" s="164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6"/>
      <c r="O33" s="16"/>
      <c r="P33" s="16"/>
    </row>
    <row r="34" spans="2:16" x14ac:dyDescent="0.45">
      <c r="B34" s="164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6"/>
      <c r="O34" s="16"/>
      <c r="P34" s="16"/>
    </row>
    <row r="35" spans="2:16" x14ac:dyDescent="0.45">
      <c r="B35" s="164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6"/>
      <c r="O35" s="16"/>
      <c r="P35" s="16"/>
    </row>
    <row r="36" spans="2:16" x14ac:dyDescent="0.45">
      <c r="B36" s="164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6"/>
      <c r="O36" s="16"/>
      <c r="P36" s="16"/>
    </row>
    <row r="37" spans="2:16" x14ac:dyDescent="0.45"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6"/>
      <c r="O37" s="16"/>
      <c r="P37" s="16"/>
    </row>
    <row r="38" spans="2:16" x14ac:dyDescent="0.45"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6"/>
      <c r="O38" s="16"/>
      <c r="P38" s="16"/>
    </row>
    <row r="39" spans="2:16" x14ac:dyDescent="0.45">
      <c r="B39" s="164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6"/>
      <c r="O39" s="16"/>
      <c r="P39" s="16"/>
    </row>
    <row r="40" spans="2:16" x14ac:dyDescent="0.45">
      <c r="B40" s="164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6"/>
      <c r="O40" s="16"/>
      <c r="P40" s="16"/>
    </row>
    <row r="41" spans="2:16" x14ac:dyDescent="0.45"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6"/>
      <c r="O41" s="16"/>
      <c r="P41" s="16"/>
    </row>
    <row r="42" spans="2:16" x14ac:dyDescent="0.45">
      <c r="B42" s="164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6"/>
      <c r="O42" s="16"/>
      <c r="P42" s="16"/>
    </row>
    <row r="43" spans="2:16" x14ac:dyDescent="0.45"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6"/>
      <c r="O43" s="16"/>
      <c r="P43" s="16"/>
    </row>
    <row r="44" spans="2:16" x14ac:dyDescent="0.45">
      <c r="B44" s="164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6"/>
      <c r="O44" s="16"/>
      <c r="P44" s="16"/>
    </row>
    <row r="45" spans="2:16" x14ac:dyDescent="0.45">
      <c r="B45" s="164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6"/>
      <c r="O45" s="16"/>
      <c r="P45" s="16"/>
    </row>
    <row r="46" spans="2:16" x14ac:dyDescent="0.45">
      <c r="B46" s="164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6"/>
      <c r="O46" s="16"/>
      <c r="P46" s="16"/>
    </row>
    <row r="47" spans="2:16" ht="21.75" thickBot="1" x14ac:dyDescent="0.5">
      <c r="B47" s="164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6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119</v>
      </c>
      <c r="K48" s="19" t="s">
        <v>18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3">
        <f>SUM(L51:L1048554)</f>
        <v>138</v>
      </c>
      <c r="M49" s="24">
        <f>SUM(M51:M1048553)</f>
        <v>2874402</v>
      </c>
      <c r="O49" s="16"/>
      <c r="P49" s="16"/>
    </row>
    <row r="50" spans="2:16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118</v>
      </c>
      <c r="K50" s="33" t="s">
        <v>19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45898</v>
      </c>
      <c r="C51" s="38">
        <v>3</v>
      </c>
      <c r="D51" s="38"/>
      <c r="E51" s="38"/>
      <c r="F51" s="38"/>
      <c r="G51" s="38"/>
      <c r="H51" s="38"/>
      <c r="I51" s="38"/>
      <c r="J51" s="38"/>
      <c r="K51" s="38"/>
      <c r="L51" s="39">
        <f t="shared" ref="L51:L82" si="0">SUM(C51:K51)</f>
        <v>3</v>
      </c>
      <c r="M51" s="40">
        <f>L51*20829</f>
        <v>62487</v>
      </c>
      <c r="P51" s="16"/>
    </row>
    <row r="52" spans="2:16" x14ac:dyDescent="0.45">
      <c r="B52" s="25">
        <v>45899</v>
      </c>
      <c r="C52" s="26"/>
      <c r="D52" s="26"/>
      <c r="E52" s="26"/>
      <c r="F52" s="26"/>
      <c r="G52" s="26"/>
      <c r="H52" s="26"/>
      <c r="I52" s="26"/>
      <c r="J52" s="26"/>
      <c r="K52" s="26"/>
      <c r="L52" s="28">
        <f t="shared" si="0"/>
        <v>0</v>
      </c>
      <c r="M52" s="29">
        <f>L52*20829</f>
        <v>0</v>
      </c>
      <c r="O52" s="16"/>
      <c r="P52" s="16"/>
    </row>
    <row r="53" spans="2:16" x14ac:dyDescent="0.45">
      <c r="B53" s="25">
        <v>45900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8">
        <f t="shared" si="0"/>
        <v>3</v>
      </c>
      <c r="M53" s="29">
        <f t="shared" ref="M53:M79" si="1">L53*20829</f>
        <v>62487</v>
      </c>
      <c r="O53" s="16"/>
      <c r="P53" s="16"/>
    </row>
    <row r="54" spans="2:16" x14ac:dyDescent="0.45">
      <c r="B54" s="25">
        <v>45901</v>
      </c>
      <c r="C54" s="26">
        <v>3</v>
      </c>
      <c r="D54" s="26">
        <v>2</v>
      </c>
      <c r="E54" s="26">
        <v>3</v>
      </c>
      <c r="F54" s="26"/>
      <c r="G54" s="26"/>
      <c r="H54" s="26"/>
      <c r="I54" s="26"/>
      <c r="J54" s="26"/>
      <c r="K54" s="26"/>
      <c r="L54" s="28">
        <f t="shared" si="0"/>
        <v>8</v>
      </c>
      <c r="M54" s="29">
        <f t="shared" si="1"/>
        <v>166632</v>
      </c>
      <c r="O54" s="16"/>
      <c r="P54" s="16"/>
    </row>
    <row r="55" spans="2:16" x14ac:dyDescent="0.45">
      <c r="B55" s="25">
        <v>45902</v>
      </c>
      <c r="C55" s="26">
        <v>3</v>
      </c>
      <c r="D55" s="26">
        <v>2</v>
      </c>
      <c r="E55" s="26"/>
      <c r="F55" s="26"/>
      <c r="G55" s="26"/>
      <c r="H55" s="26"/>
      <c r="I55" s="26"/>
      <c r="J55" s="26"/>
      <c r="K55" s="26">
        <v>24</v>
      </c>
      <c r="L55" s="28">
        <f t="shared" si="0"/>
        <v>29</v>
      </c>
      <c r="M55" s="29">
        <f t="shared" si="1"/>
        <v>604041</v>
      </c>
      <c r="O55" s="16"/>
      <c r="P55" s="16"/>
    </row>
    <row r="56" spans="2:16" x14ac:dyDescent="0.45">
      <c r="B56" s="25">
        <v>45903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45904</v>
      </c>
      <c r="C57" s="26">
        <v>3</v>
      </c>
      <c r="D57" s="26"/>
      <c r="E57" s="26"/>
      <c r="F57" s="26"/>
      <c r="G57" s="26"/>
      <c r="H57" s="26"/>
      <c r="I57" s="26"/>
      <c r="J57" s="26"/>
      <c r="K57" s="26"/>
      <c r="L57" s="28">
        <f t="shared" si="0"/>
        <v>3</v>
      </c>
      <c r="M57" s="29">
        <f t="shared" si="1"/>
        <v>62487</v>
      </c>
      <c r="O57" s="16"/>
      <c r="P57" s="16"/>
    </row>
    <row r="58" spans="2:16" x14ac:dyDescent="0.45">
      <c r="B58" s="25">
        <v>45905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45906</v>
      </c>
      <c r="C59" s="26"/>
      <c r="D59" s="26"/>
      <c r="E59" s="26"/>
      <c r="F59" s="26"/>
      <c r="G59" s="26"/>
      <c r="H59" s="26"/>
      <c r="I59" s="26"/>
      <c r="J59" s="26"/>
      <c r="K59" s="26"/>
      <c r="L59" s="28">
        <f t="shared" si="0"/>
        <v>0</v>
      </c>
      <c r="M59" s="29">
        <f t="shared" si="1"/>
        <v>0</v>
      </c>
      <c r="O59" s="16"/>
      <c r="P59" s="16"/>
    </row>
    <row r="60" spans="2:16" x14ac:dyDescent="0.45">
      <c r="B60" s="25">
        <v>45907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45908</v>
      </c>
      <c r="C61" s="26">
        <v>3</v>
      </c>
      <c r="D61" s="26">
        <v>2</v>
      </c>
      <c r="E61" s="26">
        <v>3</v>
      </c>
      <c r="F61" s="26">
        <v>3</v>
      </c>
      <c r="G61" s="26">
        <v>2</v>
      </c>
      <c r="H61" s="26"/>
      <c r="I61" s="26"/>
      <c r="J61" s="26"/>
      <c r="K61" s="26"/>
      <c r="L61" s="28">
        <f>SUM(C61:K61)</f>
        <v>13</v>
      </c>
      <c r="M61" s="29">
        <f>L61*20829</f>
        <v>270777</v>
      </c>
      <c r="O61" s="16"/>
      <c r="P61" s="16"/>
    </row>
    <row r="62" spans="2:16" x14ac:dyDescent="0.45">
      <c r="B62" s="25">
        <v>45909</v>
      </c>
      <c r="C62" s="26">
        <v>3</v>
      </c>
      <c r="D62" s="26">
        <v>2</v>
      </c>
      <c r="E62" s="26"/>
      <c r="F62" s="26"/>
      <c r="G62" s="26"/>
      <c r="H62" s="26"/>
      <c r="I62" s="26"/>
      <c r="J62" s="26"/>
      <c r="K62" s="26"/>
      <c r="L62" s="28">
        <f t="shared" si="0"/>
        <v>5</v>
      </c>
      <c r="M62" s="29">
        <f t="shared" si="1"/>
        <v>104145</v>
      </c>
      <c r="P62" s="16"/>
    </row>
    <row r="63" spans="2:16" x14ac:dyDescent="0.45">
      <c r="B63" s="25">
        <v>45910</v>
      </c>
      <c r="C63" s="26">
        <v>3</v>
      </c>
      <c r="D63" s="26"/>
      <c r="E63" s="26"/>
      <c r="F63" s="26"/>
      <c r="G63" s="26"/>
      <c r="H63" s="26"/>
      <c r="I63" s="26"/>
      <c r="J63" s="26"/>
      <c r="K63" s="26"/>
      <c r="L63" s="28">
        <f t="shared" si="0"/>
        <v>3</v>
      </c>
      <c r="M63" s="29">
        <f t="shared" si="1"/>
        <v>62487</v>
      </c>
      <c r="O63" s="16"/>
      <c r="P63" s="16"/>
    </row>
    <row r="64" spans="2:16" x14ac:dyDescent="0.45">
      <c r="B64" s="25">
        <v>45911</v>
      </c>
      <c r="C64" s="26">
        <v>3</v>
      </c>
      <c r="D64" s="26"/>
      <c r="E64" s="26"/>
      <c r="F64" s="26"/>
      <c r="G64" s="26"/>
      <c r="H64" s="26"/>
      <c r="I64" s="26"/>
      <c r="J64" s="26"/>
      <c r="K64" s="26"/>
      <c r="L64" s="28">
        <f t="shared" si="0"/>
        <v>3</v>
      </c>
      <c r="M64" s="29">
        <f t="shared" si="1"/>
        <v>62487</v>
      </c>
      <c r="O64" s="16"/>
      <c r="P64" s="16"/>
    </row>
    <row r="65" spans="2:16" x14ac:dyDescent="0.45">
      <c r="B65" s="25">
        <v>45912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8">
        <f t="shared" si="0"/>
        <v>5</v>
      </c>
      <c r="M65" s="29">
        <f t="shared" si="1"/>
        <v>104145</v>
      </c>
      <c r="O65" s="16"/>
      <c r="P65" s="16"/>
    </row>
    <row r="66" spans="2:16" x14ac:dyDescent="0.45">
      <c r="B66" s="25">
        <v>45913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45914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45915</v>
      </c>
      <c r="C68" s="26">
        <v>3</v>
      </c>
      <c r="D68" s="26">
        <v>2</v>
      </c>
      <c r="E68" s="26">
        <v>3</v>
      </c>
      <c r="F68" s="26"/>
      <c r="G68" s="26"/>
      <c r="H68" s="26"/>
      <c r="I68" s="26"/>
      <c r="J68" s="26"/>
      <c r="K68" s="26"/>
      <c r="L68" s="28">
        <f t="shared" si="0"/>
        <v>8</v>
      </c>
      <c r="M68" s="29">
        <f t="shared" si="1"/>
        <v>166632</v>
      </c>
      <c r="O68" s="16"/>
      <c r="P68" s="16"/>
    </row>
    <row r="69" spans="2:16" x14ac:dyDescent="0.45">
      <c r="B69" s="25">
        <v>45916</v>
      </c>
      <c r="C69" s="26">
        <v>3</v>
      </c>
      <c r="D69" s="26">
        <v>2</v>
      </c>
      <c r="E69" s="26"/>
      <c r="F69" s="26"/>
      <c r="G69" s="26"/>
      <c r="H69" s="26"/>
      <c r="I69" s="26"/>
      <c r="J69" s="26"/>
      <c r="K69" s="26"/>
      <c r="L69" s="28">
        <f t="shared" si="0"/>
        <v>5</v>
      </c>
      <c r="M69" s="29">
        <f t="shared" si="1"/>
        <v>104145</v>
      </c>
    </row>
    <row r="70" spans="2:16" x14ac:dyDescent="0.45">
      <c r="B70" s="25">
        <v>45917</v>
      </c>
      <c r="C70" s="26">
        <v>3</v>
      </c>
      <c r="D70" s="26"/>
      <c r="E70" s="26"/>
      <c r="F70" s="26"/>
      <c r="G70" s="26"/>
      <c r="H70" s="26"/>
      <c r="I70" s="26"/>
      <c r="J70" s="26"/>
      <c r="K70" s="26"/>
      <c r="L70" s="28">
        <f t="shared" si="0"/>
        <v>3</v>
      </c>
      <c r="M70" s="29">
        <f t="shared" si="1"/>
        <v>62487</v>
      </c>
    </row>
    <row r="71" spans="2:16" x14ac:dyDescent="0.45">
      <c r="B71" s="25">
        <v>45918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0"/>
        <v>3</v>
      </c>
      <c r="M71" s="29">
        <f t="shared" si="1"/>
        <v>62487</v>
      </c>
    </row>
    <row r="72" spans="2:16" x14ac:dyDescent="0.45">
      <c r="B72" s="25">
        <v>45919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0"/>
        <v>3</v>
      </c>
      <c r="M72" s="29">
        <f t="shared" si="1"/>
        <v>62487</v>
      </c>
    </row>
    <row r="73" spans="2:16" x14ac:dyDescent="0.45">
      <c r="B73" s="25">
        <v>45920</v>
      </c>
      <c r="C73" s="26"/>
      <c r="D73" s="26"/>
      <c r="E73" s="26"/>
      <c r="F73" s="26"/>
      <c r="G73" s="26"/>
      <c r="H73" s="26"/>
      <c r="I73" s="26"/>
      <c r="J73" s="26"/>
      <c r="K73" s="26"/>
      <c r="L73" s="28">
        <f t="shared" si="0"/>
        <v>0</v>
      </c>
      <c r="M73" s="29">
        <f t="shared" si="1"/>
        <v>0</v>
      </c>
    </row>
    <row r="74" spans="2:16" x14ac:dyDescent="0.45">
      <c r="B74" s="25">
        <v>45921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 t="shared" si="0"/>
        <v>0</v>
      </c>
      <c r="M74" s="29">
        <f t="shared" si="1"/>
        <v>0</v>
      </c>
    </row>
    <row r="75" spans="2:16" x14ac:dyDescent="0.45">
      <c r="B75" s="25">
        <v>45922</v>
      </c>
      <c r="C75" s="26">
        <v>3</v>
      </c>
      <c r="D75" s="26">
        <v>2</v>
      </c>
      <c r="E75" s="26">
        <v>3</v>
      </c>
      <c r="F75" s="26"/>
      <c r="G75" s="26"/>
      <c r="H75" s="26"/>
      <c r="I75" s="26"/>
      <c r="J75" s="26"/>
      <c r="K75" s="26"/>
      <c r="L75" s="28">
        <f t="shared" si="0"/>
        <v>8</v>
      </c>
      <c r="M75" s="29">
        <f t="shared" si="1"/>
        <v>166632</v>
      </c>
    </row>
    <row r="76" spans="2:16" x14ac:dyDescent="0.45">
      <c r="B76" s="25">
        <v>45923</v>
      </c>
      <c r="C76" s="26">
        <v>3</v>
      </c>
      <c r="D76" s="26">
        <v>2</v>
      </c>
      <c r="E76" s="26"/>
      <c r="F76" s="26"/>
      <c r="G76" s="26"/>
      <c r="H76" s="26"/>
      <c r="I76" s="26"/>
      <c r="J76" s="26">
        <v>3</v>
      </c>
      <c r="K76" s="26"/>
      <c r="L76" s="28">
        <f t="shared" si="0"/>
        <v>8</v>
      </c>
      <c r="M76" s="29">
        <f t="shared" si="1"/>
        <v>166632</v>
      </c>
    </row>
    <row r="77" spans="2:16" x14ac:dyDescent="0.45">
      <c r="B77" s="25">
        <v>45924</v>
      </c>
      <c r="C77" s="26">
        <v>3</v>
      </c>
      <c r="D77" s="26"/>
      <c r="E77" s="26"/>
      <c r="F77" s="26"/>
      <c r="G77" s="26"/>
      <c r="H77" s="26"/>
      <c r="I77" s="26">
        <v>2</v>
      </c>
      <c r="J77" s="26"/>
      <c r="K77" s="26"/>
      <c r="L77" s="28">
        <f t="shared" si="0"/>
        <v>5</v>
      </c>
      <c r="M77" s="29">
        <f t="shared" si="1"/>
        <v>104145</v>
      </c>
    </row>
    <row r="78" spans="2:16" x14ac:dyDescent="0.45">
      <c r="B78" s="25">
        <v>45925</v>
      </c>
      <c r="C78" s="26">
        <v>3</v>
      </c>
      <c r="D78" s="26"/>
      <c r="E78" s="26"/>
      <c r="F78" s="26"/>
      <c r="G78" s="26"/>
      <c r="H78" s="26"/>
      <c r="I78" s="26"/>
      <c r="J78" s="26">
        <v>3</v>
      </c>
      <c r="K78" s="26"/>
      <c r="L78" s="28">
        <f>SUM(C78:K78)</f>
        <v>6</v>
      </c>
      <c r="M78" s="29">
        <f t="shared" si="1"/>
        <v>124974</v>
      </c>
    </row>
    <row r="79" spans="2:16" x14ac:dyDescent="0.45">
      <c r="B79" s="25">
        <v>45926</v>
      </c>
      <c r="C79" s="26">
        <v>3</v>
      </c>
      <c r="D79" s="26"/>
      <c r="E79" s="26"/>
      <c r="F79" s="26"/>
      <c r="G79" s="26"/>
      <c r="H79" s="26"/>
      <c r="I79" s="26"/>
      <c r="J79" s="26"/>
      <c r="K79" s="26"/>
      <c r="L79" s="28">
        <f t="shared" si="0"/>
        <v>3</v>
      </c>
      <c r="M79" s="29">
        <f t="shared" si="1"/>
        <v>62487</v>
      </c>
    </row>
    <row r="80" spans="2:16" x14ac:dyDescent="0.45">
      <c r="B80" s="25">
        <v>45927</v>
      </c>
      <c r="C80" s="26"/>
      <c r="D80" s="26"/>
      <c r="E80" s="26"/>
      <c r="F80" s="26"/>
      <c r="G80" s="26"/>
      <c r="H80" s="26"/>
      <c r="I80" s="26"/>
      <c r="J80" s="26"/>
      <c r="K80" s="26"/>
      <c r="L80" s="28">
        <f t="shared" si="0"/>
        <v>0</v>
      </c>
      <c r="M80" s="29">
        <f t="shared" ref="M80:M82" si="2">L80*20829</f>
        <v>0</v>
      </c>
    </row>
    <row r="81" spans="2:13" x14ac:dyDescent="0.45">
      <c r="B81" s="25">
        <v>45928</v>
      </c>
      <c r="C81" s="26"/>
      <c r="D81" s="26"/>
      <c r="E81" s="26"/>
      <c r="F81" s="26"/>
      <c r="G81" s="26"/>
      <c r="H81" s="26"/>
      <c r="I81" s="26"/>
      <c r="J81" s="26"/>
      <c r="K81" s="26"/>
      <c r="L81" s="28">
        <f t="shared" si="0"/>
        <v>0</v>
      </c>
      <c r="M81" s="29">
        <f t="shared" si="2"/>
        <v>0</v>
      </c>
    </row>
    <row r="82" spans="2:13" ht="21.75" thickBot="1" x14ac:dyDescent="0.5">
      <c r="B82" s="32">
        <v>45929</v>
      </c>
      <c r="C82" s="33">
        <v>3</v>
      </c>
      <c r="D82" s="33"/>
      <c r="E82" s="33"/>
      <c r="F82" s="33"/>
      <c r="G82" s="33"/>
      <c r="H82" s="33"/>
      <c r="I82" s="33"/>
      <c r="J82" s="33"/>
      <c r="K82" s="33"/>
      <c r="L82" s="34">
        <f t="shared" si="0"/>
        <v>3</v>
      </c>
      <c r="M82" s="35">
        <f t="shared" si="2"/>
        <v>62487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D92B-57BC-41EA-B65B-9837E732A15D}">
  <dimension ref="B1:Q81"/>
  <sheetViews>
    <sheetView showGridLines="0" zoomScale="55" zoomScaleNormal="55" workbookViewId="0">
      <selection activeCell="Q23" sqref="Q23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17.75" style="16" customWidth="1"/>
    <col min="13" max="13" width="20" style="16" bestFit="1" customWidth="1"/>
    <col min="14" max="14" width="12.375" style="16" bestFit="1" customWidth="1"/>
    <col min="15" max="15" width="22.75" style="16" bestFit="1" customWidth="1"/>
    <col min="16" max="16" width="27.25" style="17" bestFit="1" customWidth="1"/>
    <col min="17" max="17" width="14.25" style="17" bestFit="1" customWidth="1"/>
    <col min="18" max="18" width="23.5" style="17" bestFit="1" customWidth="1"/>
    <col min="19" max="19" width="20.625" style="17" bestFit="1" customWidth="1"/>
    <col min="20" max="20" width="22.25" style="17" bestFit="1" customWidth="1"/>
    <col min="21" max="21" width="25.625" style="17" bestFit="1" customWidth="1"/>
    <col min="22" max="22" width="22.25" style="17" bestFit="1" customWidth="1"/>
    <col min="23" max="23" width="21.875" style="17" bestFit="1" customWidth="1"/>
    <col min="24" max="24" width="9" style="17"/>
    <col min="25" max="25" width="9" style="17" customWidth="1"/>
    <col min="26" max="16384" width="9" style="17"/>
  </cols>
  <sheetData>
    <row r="1" spans="2:17" ht="9.9499999999999993" customHeight="1" thickBot="1" x14ac:dyDescent="0.5"/>
    <row r="2" spans="2:17" x14ac:dyDescent="0.45"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</row>
    <row r="3" spans="2:17" x14ac:dyDescent="0.45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6"/>
    </row>
    <row r="4" spans="2:17" x14ac:dyDescent="0.45"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spans="2:17" x14ac:dyDescent="0.45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6"/>
    </row>
    <row r="6" spans="2:17" x14ac:dyDescent="0.45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</row>
    <row r="7" spans="2:17" x14ac:dyDescent="0.45"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</row>
    <row r="8" spans="2:17" x14ac:dyDescent="0.45"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6"/>
    </row>
    <row r="9" spans="2:17" x14ac:dyDescent="0.4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6"/>
    </row>
    <row r="10" spans="2:17" x14ac:dyDescent="0.4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6"/>
    </row>
    <row r="11" spans="2:17" x14ac:dyDescent="0.45"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6"/>
    </row>
    <row r="12" spans="2:17" x14ac:dyDescent="0.45"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6"/>
    </row>
    <row r="13" spans="2:17" x14ac:dyDescent="0.45">
      <c r="B13" s="164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6"/>
    </row>
    <row r="14" spans="2:17" x14ac:dyDescent="0.45">
      <c r="B14" s="164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6"/>
    </row>
    <row r="15" spans="2:17" x14ac:dyDescent="0.45"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6"/>
      <c r="P15" s="16"/>
      <c r="Q15" s="16"/>
    </row>
    <row r="16" spans="2:17" x14ac:dyDescent="0.45"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6"/>
      <c r="P16" s="16"/>
      <c r="Q16" s="16"/>
    </row>
    <row r="17" spans="2:17" x14ac:dyDescent="0.45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6"/>
      <c r="P17" s="16"/>
      <c r="Q17" s="16"/>
    </row>
    <row r="18" spans="2:17" x14ac:dyDescent="0.45"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  <c r="P18" s="16"/>
      <c r="Q18" s="16"/>
    </row>
    <row r="19" spans="2:17" x14ac:dyDescent="0.45"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6"/>
      <c r="P19" s="16"/>
      <c r="Q19" s="16"/>
    </row>
    <row r="20" spans="2:17" x14ac:dyDescent="0.45">
      <c r="B20" s="164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6"/>
      <c r="P20" s="16"/>
      <c r="Q20" s="16"/>
    </row>
    <row r="21" spans="2:17" x14ac:dyDescent="0.45">
      <c r="B21" s="164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6"/>
      <c r="P21" s="16"/>
      <c r="Q21" s="16"/>
    </row>
    <row r="22" spans="2:17" x14ac:dyDescent="0.45">
      <c r="B22" s="164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6"/>
      <c r="P22" s="16"/>
      <c r="Q22" s="16"/>
    </row>
    <row r="23" spans="2:17" x14ac:dyDescent="0.45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6"/>
      <c r="Q23" s="16"/>
    </row>
    <row r="24" spans="2:17" x14ac:dyDescent="0.45">
      <c r="B24" s="164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6"/>
      <c r="P24" s="16"/>
      <c r="Q24" s="16"/>
    </row>
    <row r="25" spans="2:17" x14ac:dyDescent="0.45">
      <c r="B25" s="164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6"/>
      <c r="P25" s="16"/>
      <c r="Q25" s="16"/>
    </row>
    <row r="26" spans="2:17" x14ac:dyDescent="0.45">
      <c r="B26" s="164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6"/>
      <c r="P26" s="16"/>
      <c r="Q26" s="16"/>
    </row>
    <row r="27" spans="2:17" x14ac:dyDescent="0.45">
      <c r="B27" s="164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P27" s="16"/>
      <c r="Q27" s="16"/>
    </row>
    <row r="28" spans="2:17" x14ac:dyDescent="0.45">
      <c r="B28" s="164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6"/>
      <c r="P28" s="16"/>
      <c r="Q28" s="16"/>
    </row>
    <row r="29" spans="2:17" x14ac:dyDescent="0.45">
      <c r="B29" s="164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/>
      <c r="P29" s="16"/>
      <c r="Q29" s="16"/>
    </row>
    <row r="30" spans="2:17" x14ac:dyDescent="0.45">
      <c r="B30" s="164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6"/>
      <c r="P30" s="16"/>
      <c r="Q30" s="16"/>
    </row>
    <row r="31" spans="2:17" x14ac:dyDescent="0.45">
      <c r="B31" s="164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P31" s="16"/>
      <c r="Q31" s="16"/>
    </row>
    <row r="32" spans="2:17" x14ac:dyDescent="0.45"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6"/>
      <c r="P32" s="16"/>
      <c r="Q32" s="16"/>
    </row>
    <row r="33" spans="2:17" x14ac:dyDescent="0.45">
      <c r="B33" s="164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P33" s="16"/>
      <c r="Q33" s="16"/>
    </row>
    <row r="34" spans="2:17" x14ac:dyDescent="0.45">
      <c r="B34" s="164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P34" s="16"/>
      <c r="Q34" s="16"/>
    </row>
    <row r="35" spans="2:17" x14ac:dyDescent="0.45">
      <c r="B35" s="164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6"/>
      <c r="P35" s="16"/>
      <c r="Q35" s="16"/>
    </row>
    <row r="36" spans="2:17" x14ac:dyDescent="0.45">
      <c r="B36" s="164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6"/>
      <c r="P36" s="16"/>
      <c r="Q36" s="16"/>
    </row>
    <row r="37" spans="2:17" x14ac:dyDescent="0.45"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6"/>
      <c r="P37" s="16"/>
      <c r="Q37" s="16"/>
    </row>
    <row r="38" spans="2:17" x14ac:dyDescent="0.45"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6"/>
      <c r="P38" s="16"/>
      <c r="Q38" s="16"/>
    </row>
    <row r="39" spans="2:17" x14ac:dyDescent="0.45">
      <c r="B39" s="164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P39" s="16"/>
      <c r="Q39" s="16"/>
    </row>
    <row r="40" spans="2:17" x14ac:dyDescent="0.45">
      <c r="B40" s="164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P40" s="16"/>
      <c r="Q40" s="16"/>
    </row>
    <row r="41" spans="2:17" x14ac:dyDescent="0.45"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P41" s="16"/>
      <c r="Q41" s="16"/>
    </row>
    <row r="42" spans="2:17" x14ac:dyDescent="0.45">
      <c r="B42" s="164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P42" s="16"/>
      <c r="Q42" s="16"/>
    </row>
    <row r="43" spans="2:17" x14ac:dyDescent="0.45"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P43" s="16"/>
      <c r="Q43" s="16"/>
    </row>
    <row r="44" spans="2:17" x14ac:dyDescent="0.45">
      <c r="B44" s="164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P44" s="16"/>
      <c r="Q44" s="16"/>
    </row>
    <row r="45" spans="2:17" x14ac:dyDescent="0.45">
      <c r="B45" s="164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P45" s="16"/>
      <c r="Q45" s="16"/>
    </row>
    <row r="46" spans="2:17" x14ac:dyDescent="0.45">
      <c r="B46" s="164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P46" s="16"/>
      <c r="Q46" s="16"/>
    </row>
    <row r="47" spans="2:17" ht="21.75" thickBot="1" x14ac:dyDescent="0.5">
      <c r="B47" s="164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Q47" s="16"/>
    </row>
    <row r="48" spans="2:17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119</v>
      </c>
      <c r="K48" s="19" t="s">
        <v>18</v>
      </c>
      <c r="L48" s="19" t="s">
        <v>128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2">
        <v>3</v>
      </c>
      <c r="M49" s="23">
        <f>SUM(M51:M1048553)</f>
        <v>34</v>
      </c>
      <c r="N49" s="24">
        <f>SUM(N51:N1048552)</f>
        <v>708186</v>
      </c>
      <c r="P49" s="16"/>
      <c r="Q49" s="16"/>
    </row>
    <row r="50" spans="2:17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118</v>
      </c>
      <c r="K50" s="33" t="s">
        <v>19</v>
      </c>
      <c r="L50" s="33" t="s">
        <v>129</v>
      </c>
      <c r="M50" s="33" t="s">
        <v>11</v>
      </c>
      <c r="N50" s="36" t="s">
        <v>0</v>
      </c>
      <c r="P50" s="16"/>
      <c r="Q50" s="16"/>
    </row>
    <row r="51" spans="2:17" x14ac:dyDescent="0.45">
      <c r="B51" s="37">
        <v>45930</v>
      </c>
      <c r="C51" s="38">
        <v>3</v>
      </c>
      <c r="D51" s="38">
        <v>2</v>
      </c>
      <c r="E51" s="38"/>
      <c r="F51" s="38"/>
      <c r="G51" s="38"/>
      <c r="H51" s="38"/>
      <c r="I51" s="38"/>
      <c r="J51" s="38"/>
      <c r="K51" s="38"/>
      <c r="L51" s="38"/>
      <c r="M51" s="39">
        <f>SUM(C51:L51)</f>
        <v>5</v>
      </c>
      <c r="N51" s="40">
        <f>M51*20829</f>
        <v>104145</v>
      </c>
      <c r="Q51" s="16"/>
    </row>
    <row r="52" spans="2:17" x14ac:dyDescent="0.45">
      <c r="B52" s="25">
        <v>45931</v>
      </c>
      <c r="C52" s="26">
        <v>3</v>
      </c>
      <c r="D52" s="26">
        <v>2</v>
      </c>
      <c r="E52" s="26"/>
      <c r="F52" s="26"/>
      <c r="G52" s="26"/>
      <c r="H52" s="26"/>
      <c r="I52" s="26"/>
      <c r="J52" s="26"/>
      <c r="K52" s="26"/>
      <c r="L52" s="26"/>
      <c r="M52" s="28">
        <f t="shared" ref="M52:M81" si="0">SUM(C52:L52)</f>
        <v>5</v>
      </c>
      <c r="N52" s="29">
        <f>M52*20829</f>
        <v>104145</v>
      </c>
      <c r="P52" s="16"/>
      <c r="Q52" s="16"/>
    </row>
    <row r="53" spans="2:17" x14ac:dyDescent="0.45">
      <c r="B53" s="25">
        <v>45932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6"/>
      <c r="M53" s="28">
        <f t="shared" si="0"/>
        <v>3</v>
      </c>
      <c r="N53" s="29">
        <f t="shared" ref="N53:N81" si="1">M53*20829</f>
        <v>62487</v>
      </c>
      <c r="P53" s="16"/>
      <c r="Q53" s="16"/>
    </row>
    <row r="54" spans="2:17" x14ac:dyDescent="0.45">
      <c r="B54" s="25">
        <v>45933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>
        <f t="shared" si="0"/>
        <v>0</v>
      </c>
      <c r="N54" s="29">
        <f t="shared" si="1"/>
        <v>0</v>
      </c>
      <c r="P54" s="16"/>
      <c r="Q54" s="16"/>
    </row>
    <row r="55" spans="2:17" x14ac:dyDescent="0.45">
      <c r="B55" s="25">
        <v>45934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>
        <f t="shared" si="0"/>
        <v>0</v>
      </c>
      <c r="N55" s="29">
        <f t="shared" si="1"/>
        <v>0</v>
      </c>
      <c r="P55" s="16"/>
      <c r="Q55" s="16"/>
    </row>
    <row r="56" spans="2:17" x14ac:dyDescent="0.45">
      <c r="B56" s="25">
        <v>45935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0"/>
        <v>0</v>
      </c>
      <c r="N56" s="29">
        <f t="shared" si="1"/>
        <v>0</v>
      </c>
      <c r="P56" s="16"/>
      <c r="Q56" s="16"/>
    </row>
    <row r="57" spans="2:17" x14ac:dyDescent="0.45">
      <c r="B57" s="25">
        <v>45936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0"/>
        <v>0</v>
      </c>
      <c r="N57" s="29">
        <f t="shared" si="1"/>
        <v>0</v>
      </c>
      <c r="P57" s="16"/>
      <c r="Q57" s="16"/>
    </row>
    <row r="58" spans="2:17" x14ac:dyDescent="0.45">
      <c r="B58" s="25">
        <v>45937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>
        <f t="shared" si="0"/>
        <v>0</v>
      </c>
      <c r="N58" s="29">
        <f t="shared" si="1"/>
        <v>0</v>
      </c>
      <c r="P58" s="16"/>
      <c r="Q58" s="16"/>
    </row>
    <row r="59" spans="2:17" x14ac:dyDescent="0.45">
      <c r="B59" s="25">
        <v>45938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>
        <f t="shared" si="0"/>
        <v>0</v>
      </c>
      <c r="N59" s="29">
        <f t="shared" si="1"/>
        <v>0</v>
      </c>
      <c r="P59" s="16"/>
      <c r="Q59" s="16"/>
    </row>
    <row r="60" spans="2:17" x14ac:dyDescent="0.45">
      <c r="B60" s="25">
        <v>45939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>
        <f t="shared" si="0"/>
        <v>0</v>
      </c>
      <c r="N60" s="29">
        <f t="shared" si="1"/>
        <v>0</v>
      </c>
      <c r="P60" s="16"/>
      <c r="Q60" s="16"/>
    </row>
    <row r="61" spans="2:17" x14ac:dyDescent="0.45">
      <c r="B61" s="25">
        <v>45940</v>
      </c>
      <c r="C61" s="26">
        <v>3</v>
      </c>
      <c r="D61" s="26">
        <v>2</v>
      </c>
      <c r="E61" s="26"/>
      <c r="F61" s="26"/>
      <c r="G61" s="26"/>
      <c r="H61" s="26"/>
      <c r="I61" s="26"/>
      <c r="J61" s="26"/>
      <c r="K61" s="26"/>
      <c r="L61" s="26"/>
      <c r="M61" s="28">
        <f t="shared" si="0"/>
        <v>5</v>
      </c>
      <c r="N61" s="29">
        <f>M61*20829</f>
        <v>104145</v>
      </c>
      <c r="P61" s="16"/>
      <c r="Q61" s="16"/>
    </row>
    <row r="62" spans="2:17" x14ac:dyDescent="0.45">
      <c r="B62" s="25">
        <v>45941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8">
        <f t="shared" si="0"/>
        <v>0</v>
      </c>
      <c r="N62" s="29">
        <f t="shared" si="1"/>
        <v>0</v>
      </c>
      <c r="Q62" s="16"/>
    </row>
    <row r="63" spans="2:17" x14ac:dyDescent="0.45">
      <c r="B63" s="25">
        <v>45942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0"/>
        <v>0</v>
      </c>
      <c r="N63" s="29">
        <f t="shared" si="1"/>
        <v>0</v>
      </c>
      <c r="P63" s="16"/>
      <c r="Q63" s="16"/>
    </row>
    <row r="64" spans="2:17" x14ac:dyDescent="0.45">
      <c r="B64" s="25">
        <v>45943</v>
      </c>
      <c r="C64" s="26">
        <v>3</v>
      </c>
      <c r="D64" s="26"/>
      <c r="E64" s="26">
        <v>3</v>
      </c>
      <c r="F64" s="26"/>
      <c r="G64" s="26"/>
      <c r="H64" s="26"/>
      <c r="I64" s="26"/>
      <c r="J64" s="26"/>
      <c r="K64" s="26"/>
      <c r="L64" s="26"/>
      <c r="M64" s="28">
        <f t="shared" si="0"/>
        <v>6</v>
      </c>
      <c r="N64" s="29">
        <f t="shared" si="1"/>
        <v>124974</v>
      </c>
      <c r="P64" s="16"/>
      <c r="Q64" s="16"/>
    </row>
    <row r="65" spans="2:17" x14ac:dyDescent="0.45">
      <c r="B65" s="25">
        <v>45944</v>
      </c>
      <c r="C65" s="26">
        <v>3</v>
      </c>
      <c r="D65" s="26">
        <v>2</v>
      </c>
      <c r="E65" s="26"/>
      <c r="F65" s="26"/>
      <c r="G65" s="26"/>
      <c r="H65" s="26"/>
      <c r="I65" s="26">
        <v>2</v>
      </c>
      <c r="J65" s="26"/>
      <c r="K65" s="26"/>
      <c r="L65" s="26">
        <v>3</v>
      </c>
      <c r="M65" s="28">
        <f t="shared" si="0"/>
        <v>10</v>
      </c>
      <c r="N65" s="29">
        <f t="shared" si="1"/>
        <v>208290</v>
      </c>
      <c r="P65" s="16"/>
      <c r="Q65" s="16"/>
    </row>
    <row r="66" spans="2:17" x14ac:dyDescent="0.45">
      <c r="B66" s="25">
        <v>45945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8">
        <f t="shared" si="0"/>
        <v>0</v>
      </c>
      <c r="N66" s="29">
        <f t="shared" si="1"/>
        <v>0</v>
      </c>
      <c r="P66" s="16"/>
      <c r="Q66" s="16"/>
    </row>
    <row r="67" spans="2:17" x14ac:dyDescent="0.45">
      <c r="B67" s="25">
        <v>45946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8">
        <f t="shared" si="0"/>
        <v>0</v>
      </c>
      <c r="N67" s="29">
        <f t="shared" si="1"/>
        <v>0</v>
      </c>
      <c r="O67" s="30"/>
      <c r="P67" s="31"/>
      <c r="Q67" s="16"/>
    </row>
    <row r="68" spans="2:17" x14ac:dyDescent="0.45">
      <c r="B68" s="25">
        <v>45947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8">
        <f t="shared" si="0"/>
        <v>0</v>
      </c>
      <c r="N68" s="29">
        <f t="shared" si="1"/>
        <v>0</v>
      </c>
      <c r="P68" s="16"/>
      <c r="Q68" s="16"/>
    </row>
    <row r="69" spans="2:17" x14ac:dyDescent="0.45">
      <c r="B69" s="25">
        <v>45948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8">
        <f t="shared" si="0"/>
        <v>0</v>
      </c>
      <c r="N69" s="29">
        <f t="shared" si="1"/>
        <v>0</v>
      </c>
    </row>
    <row r="70" spans="2:17" x14ac:dyDescent="0.45">
      <c r="B70" s="25">
        <v>45949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0"/>
        <v>0</v>
      </c>
      <c r="N70" s="29">
        <f t="shared" si="1"/>
        <v>0</v>
      </c>
    </row>
    <row r="71" spans="2:17" x14ac:dyDescent="0.45">
      <c r="B71" s="25">
        <v>45950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0"/>
        <v>0</v>
      </c>
      <c r="N71" s="29">
        <f t="shared" si="1"/>
        <v>0</v>
      </c>
    </row>
    <row r="72" spans="2:17" x14ac:dyDescent="0.45">
      <c r="B72" s="25">
        <v>45951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8">
        <f t="shared" si="0"/>
        <v>0</v>
      </c>
      <c r="N72" s="29">
        <f t="shared" si="1"/>
        <v>0</v>
      </c>
    </row>
    <row r="73" spans="2:17" x14ac:dyDescent="0.45">
      <c r="B73" s="25">
        <v>45952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8">
        <f t="shared" si="0"/>
        <v>0</v>
      </c>
      <c r="N73" s="29">
        <f t="shared" si="1"/>
        <v>0</v>
      </c>
    </row>
    <row r="74" spans="2:17" x14ac:dyDescent="0.45">
      <c r="B74" s="25">
        <v>45953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8">
        <f t="shared" si="0"/>
        <v>0</v>
      </c>
      <c r="N74" s="29">
        <f t="shared" si="1"/>
        <v>0</v>
      </c>
    </row>
    <row r="75" spans="2:17" x14ac:dyDescent="0.45">
      <c r="B75" s="25">
        <v>45954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8">
        <f t="shared" si="0"/>
        <v>0</v>
      </c>
      <c r="N75" s="29">
        <f t="shared" si="1"/>
        <v>0</v>
      </c>
    </row>
    <row r="76" spans="2:17" x14ac:dyDescent="0.45">
      <c r="B76" s="25">
        <v>45955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8">
        <f t="shared" si="0"/>
        <v>0</v>
      </c>
      <c r="N76" s="29">
        <f t="shared" si="1"/>
        <v>0</v>
      </c>
    </row>
    <row r="77" spans="2:17" x14ac:dyDescent="0.45">
      <c r="B77" s="25">
        <v>45956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0"/>
        <v>0</v>
      </c>
      <c r="N77" s="29">
        <f t="shared" si="1"/>
        <v>0</v>
      </c>
    </row>
    <row r="78" spans="2:17" x14ac:dyDescent="0.45">
      <c r="B78" s="25">
        <v>45957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0"/>
        <v>0</v>
      </c>
      <c r="N78" s="29">
        <f t="shared" si="1"/>
        <v>0</v>
      </c>
    </row>
    <row r="79" spans="2:17" x14ac:dyDescent="0.45">
      <c r="B79" s="25">
        <v>45958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8">
        <f t="shared" si="0"/>
        <v>0</v>
      </c>
      <c r="N79" s="29">
        <f t="shared" si="1"/>
        <v>0</v>
      </c>
    </row>
    <row r="80" spans="2:17" x14ac:dyDescent="0.45">
      <c r="B80" s="25">
        <v>45959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8">
        <f t="shared" si="0"/>
        <v>0</v>
      </c>
      <c r="N80" s="29">
        <f t="shared" si="1"/>
        <v>0</v>
      </c>
    </row>
    <row r="81" spans="2:14" ht="21.75" thickBot="1" x14ac:dyDescent="0.5">
      <c r="B81" s="32">
        <v>45960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>
        <f t="shared" si="0"/>
        <v>0</v>
      </c>
      <c r="N81" s="35">
        <f t="shared" si="1"/>
        <v>0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현황대시보드</vt:lpstr>
      <vt:lpstr>관리항목</vt:lpstr>
      <vt:lpstr>8月</vt:lpstr>
      <vt:lpstr>7月</vt:lpstr>
      <vt:lpstr>9月</vt:lpstr>
      <vt:lpstr>10月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2025-10-15T01:40:04Z</dcterms:modified>
</cp:coreProperties>
</file>