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4" i="1" l="1"/>
  <c r="E24" i="1"/>
  <c r="F24" i="1"/>
  <c r="C24" i="1"/>
  <c r="O22" i="1" l="1"/>
  <c r="O7" i="1"/>
  <c r="O15" i="1"/>
  <c r="N5" i="1"/>
  <c r="N13" i="1"/>
  <c r="N21" i="1"/>
  <c r="M8" i="1"/>
  <c r="M16" i="1"/>
  <c r="L5" i="1"/>
  <c r="L13" i="1"/>
  <c r="L21" i="1"/>
  <c r="H3" i="1"/>
  <c r="O6" i="1" s="1"/>
  <c r="C23" i="1"/>
  <c r="L27" i="1" s="1"/>
  <c r="F23" i="1"/>
  <c r="O27" i="1" s="1"/>
  <c r="E23" i="1"/>
  <c r="N27" i="1" s="1"/>
  <c r="D23" i="1"/>
  <c r="M27" i="1" s="1"/>
  <c r="L18" i="1" l="1"/>
  <c r="L10" i="1"/>
  <c r="M21" i="1"/>
  <c r="M13" i="1"/>
  <c r="M5" i="1"/>
  <c r="N18" i="1"/>
  <c r="N10" i="1"/>
  <c r="O20" i="1"/>
  <c r="O12" i="1"/>
  <c r="O4" i="1"/>
  <c r="M20" i="1"/>
  <c r="M12" i="1"/>
  <c r="M4" i="1"/>
  <c r="N17" i="1"/>
  <c r="N9" i="1"/>
  <c r="O19" i="1"/>
  <c r="O11" i="1"/>
  <c r="O3" i="1"/>
  <c r="L8" i="1"/>
  <c r="M11" i="1"/>
  <c r="N16" i="1"/>
  <c r="O18" i="1"/>
  <c r="L3" i="1"/>
  <c r="L15" i="1"/>
  <c r="L7" i="1"/>
  <c r="M18" i="1"/>
  <c r="M10" i="1"/>
  <c r="M3" i="1"/>
  <c r="N15" i="1"/>
  <c r="N7" i="1"/>
  <c r="O17" i="1"/>
  <c r="O9" i="1"/>
  <c r="L19" i="1"/>
  <c r="L11" i="1"/>
  <c r="M22" i="1"/>
  <c r="M14" i="1"/>
  <c r="M6" i="1"/>
  <c r="N19" i="1"/>
  <c r="N11" i="1"/>
  <c r="O21" i="1"/>
  <c r="O13" i="1"/>
  <c r="O5" i="1"/>
  <c r="L17" i="1"/>
  <c r="L9" i="1"/>
  <c r="L16" i="1"/>
  <c r="M19" i="1"/>
  <c r="N3" i="1"/>
  <c r="N8" i="1"/>
  <c r="O10" i="1"/>
  <c r="L22" i="1"/>
  <c r="L14" i="1"/>
  <c r="L6" i="1"/>
  <c r="M17" i="1"/>
  <c r="M9" i="1"/>
  <c r="N22" i="1"/>
  <c r="N14" i="1"/>
  <c r="N6" i="1"/>
  <c r="O16" i="1"/>
  <c r="O8" i="1"/>
  <c r="L20" i="1"/>
  <c r="L12" i="1"/>
  <c r="L4" i="1"/>
  <c r="M15" i="1"/>
  <c r="M7" i="1"/>
  <c r="N20" i="1"/>
  <c r="N12" i="1"/>
  <c r="N4" i="1"/>
  <c r="O14" i="1"/>
  <c r="N24" i="1" l="1"/>
  <c r="L24" i="1"/>
  <c r="M24" i="1"/>
  <c r="O24" i="1"/>
</calcChain>
</file>

<file path=xl/sharedStrings.xml><?xml version="1.0" encoding="utf-8"?>
<sst xmlns="http://schemas.openxmlformats.org/spreadsheetml/2006/main" count="55" uniqueCount="54">
  <si>
    <t>Строка 1</t>
  </si>
  <si>
    <t>Строка 2</t>
  </si>
  <si>
    <t>Результаты</t>
  </si>
  <si>
    <t>Метод 1</t>
  </si>
  <si>
    <t>Метод 2</t>
  </si>
  <si>
    <t>Метод 3</t>
  </si>
  <si>
    <t>Найденый метод</t>
  </si>
  <si>
    <t>PHILIPS</t>
  </si>
  <si>
    <t>phileps</t>
  </si>
  <si>
    <t>McDonald's</t>
  </si>
  <si>
    <t>macdonald</t>
  </si>
  <si>
    <t xml:space="preserve">Google </t>
  </si>
  <si>
    <t>gogle</t>
  </si>
  <si>
    <t xml:space="preserve">NIKE </t>
  </si>
  <si>
    <t>nuke</t>
  </si>
  <si>
    <t xml:space="preserve">Razor </t>
  </si>
  <si>
    <t>logitech</t>
  </si>
  <si>
    <t xml:space="preserve">Intel </t>
  </si>
  <si>
    <t>tellin</t>
  </si>
  <si>
    <t xml:space="preserve">IBM </t>
  </si>
  <si>
    <t>MIB</t>
  </si>
  <si>
    <t xml:space="preserve">Coca-Cola </t>
  </si>
  <si>
    <t>Cola</t>
  </si>
  <si>
    <t>BMW</t>
  </si>
  <si>
    <t>Toyota</t>
  </si>
  <si>
    <t xml:space="preserve">Microsoft </t>
  </si>
  <si>
    <t>Mircosoft</t>
  </si>
  <si>
    <t>Microsoft</t>
  </si>
  <si>
    <t>Linux</t>
  </si>
  <si>
    <t xml:space="preserve">Microoooosooooft </t>
  </si>
  <si>
    <t xml:space="preserve">Zara </t>
  </si>
  <si>
    <t>Zero</t>
  </si>
  <si>
    <t xml:space="preserve">Samsung </t>
  </si>
  <si>
    <t>sungsam</t>
  </si>
  <si>
    <t xml:space="preserve">IKEA </t>
  </si>
  <si>
    <t>KIA</t>
  </si>
  <si>
    <t xml:space="preserve">Colgate </t>
  </si>
  <si>
    <t>coolgate</t>
  </si>
  <si>
    <t xml:space="preserve">Cisco </t>
  </si>
  <si>
    <t>Circlet</t>
  </si>
  <si>
    <t xml:space="preserve">China </t>
  </si>
  <si>
    <t>Japan</t>
  </si>
  <si>
    <t xml:space="preserve">Tesla </t>
  </si>
  <si>
    <t>Telstra</t>
  </si>
  <si>
    <t xml:space="preserve">Heinkeken </t>
  </si>
  <si>
    <t>Shoryken</t>
  </si>
  <si>
    <t>Минимальное время</t>
  </si>
  <si>
    <t>Время относительно быстрейшего</t>
  </si>
  <si>
    <t>Коэффициенты задач</t>
  </si>
  <si>
    <t>Время выполнения</t>
  </si>
  <si>
    <t>Точность относительно эксперта</t>
  </si>
  <si>
    <t>Эксперт</t>
  </si>
  <si>
    <t>Баллы</t>
  </si>
  <si>
    <t>Чем меньше тем лучше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</si>
</sst>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85" zoomScaleNormal="85" workbookViewId="0">
      <selection activeCell="G24" sqref="G24"/>
    </sheetView>
  </sheetViews>
  <sheetFormatPr defaultColWidth="9.1796875" defaultRowHeight="14.5" x14ac:dyDescent="0.35"/>
  <cols>
    <col min="1" max="6" width="15.54296875" style="1" customWidth="1"/>
    <col min="7" max="7" width="17.54296875" style="1" bestFit="1" customWidth="1"/>
    <col min="8" max="8" width="29.453125" style="1" bestFit="1" customWidth="1"/>
    <col min="9" max="9" width="10.26953125" style="1" customWidth="1"/>
    <col min="10" max="11" width="9.1796875" style="1"/>
    <col min="12" max="12" width="17.26953125" style="1" customWidth="1"/>
    <col min="13" max="16384" width="9.1796875" style="1"/>
  </cols>
  <sheetData>
    <row r="1" spans="1:15" x14ac:dyDescent="0.35">
      <c r="A1" s="2" t="s">
        <v>0</v>
      </c>
      <c r="B1" s="2" t="s">
        <v>1</v>
      </c>
      <c r="C1" s="2" t="s">
        <v>2</v>
      </c>
      <c r="D1" s="2"/>
      <c r="E1" s="2"/>
      <c r="F1" s="2"/>
      <c r="G1" s="2" t="s">
        <v>48</v>
      </c>
      <c r="H1" s="2"/>
    </row>
    <row r="2" spans="1:15" x14ac:dyDescent="0.35">
      <c r="A2" s="2"/>
      <c r="B2" s="2"/>
      <c r="C2" s="1" t="s">
        <v>3</v>
      </c>
      <c r="D2" s="1" t="s">
        <v>4</v>
      </c>
      <c r="E2" s="1" t="s">
        <v>5</v>
      </c>
      <c r="F2" s="1" t="s">
        <v>6</v>
      </c>
      <c r="G2" s="1" t="s">
        <v>49</v>
      </c>
      <c r="H2" s="1" t="s">
        <v>50</v>
      </c>
      <c r="I2" s="1" t="s">
        <v>51</v>
      </c>
    </row>
    <row r="3" spans="1:15" x14ac:dyDescent="0.35">
      <c r="A3" s="1" t="s">
        <v>7</v>
      </c>
      <c r="B3" s="1" t="s">
        <v>8</v>
      </c>
      <c r="C3" s="1">
        <v>57</v>
      </c>
      <c r="D3" s="1">
        <v>100</v>
      </c>
      <c r="E3" s="1">
        <v>100</v>
      </c>
      <c r="F3" s="1">
        <v>0</v>
      </c>
      <c r="G3" s="1">
        <v>30</v>
      </c>
      <c r="H3" s="1">
        <f>100-G3</f>
        <v>70</v>
      </c>
      <c r="I3" s="1">
        <v>91</v>
      </c>
      <c r="L3" s="1">
        <f>ABS(C3-$I3)*$H$3/100</f>
        <v>23.8</v>
      </c>
      <c r="M3" s="1">
        <f>ABS(D3-$I3)*$H$3/100</f>
        <v>6.3</v>
      </c>
      <c r="N3" s="1">
        <f t="shared" ref="M3:O18" si="0">ABS(E3-$I3)*$H$3/100</f>
        <v>6.3</v>
      </c>
      <c r="O3" s="1">
        <f t="shared" si="0"/>
        <v>63.7</v>
      </c>
    </row>
    <row r="4" spans="1:15" x14ac:dyDescent="0.35">
      <c r="A4" s="1" t="s">
        <v>9</v>
      </c>
      <c r="B4" s="1" t="s">
        <v>10</v>
      </c>
      <c r="C4" s="1">
        <v>53</v>
      </c>
      <c r="D4" s="1">
        <v>100</v>
      </c>
      <c r="E4" s="1">
        <v>81.818181818181799</v>
      </c>
      <c r="F4" s="1">
        <v>50</v>
      </c>
      <c r="I4" s="1">
        <v>80</v>
      </c>
      <c r="L4" s="1">
        <f t="shared" ref="L4:L22" si="1">ABS(C4-$I4)*$H$3/100</f>
        <v>18.899999999999999</v>
      </c>
      <c r="M4" s="1">
        <f t="shared" si="0"/>
        <v>14</v>
      </c>
      <c r="N4" s="1">
        <f t="shared" si="0"/>
        <v>1.2727272727272592</v>
      </c>
      <c r="O4" s="1">
        <f t="shared" si="0"/>
        <v>21</v>
      </c>
    </row>
    <row r="5" spans="1:15" x14ac:dyDescent="0.35">
      <c r="A5" s="1" t="s">
        <v>11</v>
      </c>
      <c r="B5" s="1" t="s">
        <v>12</v>
      </c>
      <c r="C5" s="1">
        <v>73</v>
      </c>
      <c r="D5" s="1">
        <v>100</v>
      </c>
      <c r="E5" s="1">
        <v>92.857142857142904</v>
      </c>
      <c r="F5" s="1">
        <v>68.75</v>
      </c>
      <c r="I5" s="1">
        <v>85</v>
      </c>
      <c r="L5" s="1">
        <f t="shared" si="1"/>
        <v>8.4</v>
      </c>
      <c r="M5" s="1">
        <f t="shared" si="0"/>
        <v>10.5</v>
      </c>
      <c r="N5" s="1">
        <f t="shared" si="0"/>
        <v>5.5000000000000329</v>
      </c>
      <c r="O5" s="1">
        <f t="shared" si="0"/>
        <v>11.375</v>
      </c>
    </row>
    <row r="6" spans="1:15" x14ac:dyDescent="0.35">
      <c r="A6" s="1" t="s">
        <v>13</v>
      </c>
      <c r="B6" s="1" t="s">
        <v>14</v>
      </c>
      <c r="C6" s="1">
        <v>25</v>
      </c>
      <c r="D6" s="1">
        <v>100</v>
      </c>
      <c r="E6" s="1">
        <v>100</v>
      </c>
      <c r="F6" s="1">
        <v>0</v>
      </c>
      <c r="I6" s="1">
        <v>89</v>
      </c>
      <c r="L6" s="1">
        <f t="shared" si="1"/>
        <v>44.8</v>
      </c>
      <c r="M6" s="1">
        <f t="shared" si="0"/>
        <v>7.7</v>
      </c>
      <c r="N6" s="1">
        <f t="shared" si="0"/>
        <v>7.7</v>
      </c>
      <c r="O6" s="1">
        <f t="shared" si="0"/>
        <v>62.3</v>
      </c>
    </row>
    <row r="7" spans="1:15" x14ac:dyDescent="0.35">
      <c r="A7" s="1" t="s">
        <v>15</v>
      </c>
      <c r="B7" s="1" t="s">
        <v>16</v>
      </c>
      <c r="C7" s="1">
        <v>0</v>
      </c>
      <c r="D7" s="1">
        <v>0</v>
      </c>
      <c r="E7" s="1">
        <v>100</v>
      </c>
      <c r="F7" s="1">
        <v>5</v>
      </c>
      <c r="I7" s="1">
        <v>7</v>
      </c>
      <c r="L7" s="1">
        <f t="shared" si="1"/>
        <v>4.9000000000000004</v>
      </c>
      <c r="M7" s="1">
        <f t="shared" si="0"/>
        <v>4.9000000000000004</v>
      </c>
      <c r="N7" s="1">
        <f t="shared" si="0"/>
        <v>65.099999999999994</v>
      </c>
      <c r="O7" s="1">
        <f t="shared" si="0"/>
        <v>1.4</v>
      </c>
    </row>
    <row r="8" spans="1:15" x14ac:dyDescent="0.35">
      <c r="A8" s="1" t="s">
        <v>17</v>
      </c>
      <c r="B8" s="1" t="s">
        <v>18</v>
      </c>
      <c r="C8" s="1">
        <v>18</v>
      </c>
      <c r="D8" s="1">
        <v>0</v>
      </c>
      <c r="E8" s="1">
        <v>57.142857142857103</v>
      </c>
      <c r="F8" s="1">
        <v>46.875</v>
      </c>
      <c r="I8" s="1">
        <v>53</v>
      </c>
      <c r="L8" s="1">
        <f t="shared" si="1"/>
        <v>24.5</v>
      </c>
      <c r="M8" s="1">
        <f t="shared" si="0"/>
        <v>37.1</v>
      </c>
      <c r="N8" s="1">
        <f t="shared" si="0"/>
        <v>2.8999999999999719</v>
      </c>
      <c r="O8" s="1">
        <f t="shared" si="0"/>
        <v>4.2874999999999996</v>
      </c>
    </row>
    <row r="9" spans="1:15" x14ac:dyDescent="0.35">
      <c r="A9" s="1" t="s">
        <v>19</v>
      </c>
      <c r="B9" s="1" t="s">
        <v>20</v>
      </c>
      <c r="C9" s="1">
        <v>0</v>
      </c>
      <c r="D9" s="1">
        <v>0</v>
      </c>
      <c r="E9" s="1">
        <v>87.5</v>
      </c>
      <c r="F9" s="1">
        <v>66.666659999999993</v>
      </c>
      <c r="I9" s="1">
        <v>71</v>
      </c>
      <c r="L9" s="1">
        <f t="shared" si="1"/>
        <v>49.7</v>
      </c>
      <c r="M9" s="1">
        <f t="shared" si="0"/>
        <v>49.7</v>
      </c>
      <c r="N9" s="1">
        <f t="shared" si="0"/>
        <v>11.55</v>
      </c>
      <c r="O9" s="1">
        <f t="shared" si="0"/>
        <v>3.0333380000000045</v>
      </c>
    </row>
    <row r="10" spans="1:15" x14ac:dyDescent="0.35">
      <c r="A10" s="1" t="s">
        <v>21</v>
      </c>
      <c r="B10" s="1" t="s">
        <v>22</v>
      </c>
      <c r="C10" s="1">
        <v>62</v>
      </c>
      <c r="D10" s="1">
        <v>0</v>
      </c>
      <c r="E10" s="1">
        <v>75</v>
      </c>
      <c r="F10" s="1">
        <v>60</v>
      </c>
      <c r="I10" s="1">
        <v>89</v>
      </c>
      <c r="L10" s="1">
        <f t="shared" si="1"/>
        <v>18.899999999999999</v>
      </c>
      <c r="M10" s="1">
        <f t="shared" si="0"/>
        <v>62.3</v>
      </c>
      <c r="N10" s="1">
        <f t="shared" si="0"/>
        <v>9.8000000000000007</v>
      </c>
      <c r="O10" s="1">
        <f t="shared" si="0"/>
        <v>20.3</v>
      </c>
    </row>
    <row r="11" spans="1:15" x14ac:dyDescent="0.35">
      <c r="A11" s="1" t="s">
        <v>24</v>
      </c>
      <c r="B11" s="1" t="s">
        <v>23</v>
      </c>
      <c r="C11" s="1">
        <v>100</v>
      </c>
      <c r="D11" s="1">
        <v>100</v>
      </c>
      <c r="E11" s="1">
        <v>100</v>
      </c>
      <c r="F11" s="1">
        <v>80.55556</v>
      </c>
      <c r="I11" s="1">
        <v>5</v>
      </c>
      <c r="L11" s="1">
        <f t="shared" si="1"/>
        <v>66.5</v>
      </c>
      <c r="M11" s="1">
        <f t="shared" si="0"/>
        <v>66.5</v>
      </c>
      <c r="N11" s="1">
        <f t="shared" si="0"/>
        <v>66.5</v>
      </c>
      <c r="O11" s="1">
        <f t="shared" si="0"/>
        <v>52.888891999999998</v>
      </c>
    </row>
    <row r="12" spans="1:15" x14ac:dyDescent="0.35">
      <c r="A12" s="1" t="s">
        <v>25</v>
      </c>
      <c r="B12" s="1" t="s">
        <v>26</v>
      </c>
      <c r="C12" s="1">
        <v>56</v>
      </c>
      <c r="D12" s="1">
        <v>0</v>
      </c>
      <c r="E12" s="1">
        <v>100</v>
      </c>
      <c r="F12" s="1">
        <v>63.333329999999997</v>
      </c>
      <c r="I12" s="1">
        <v>84</v>
      </c>
      <c r="L12" s="1">
        <f t="shared" si="1"/>
        <v>19.600000000000001</v>
      </c>
      <c r="M12" s="1">
        <f t="shared" si="0"/>
        <v>58.8</v>
      </c>
      <c r="N12" s="1">
        <f t="shared" si="0"/>
        <v>11.2</v>
      </c>
      <c r="O12" s="1">
        <f t="shared" si="0"/>
        <v>14.466669000000001</v>
      </c>
    </row>
    <row r="13" spans="1:15" x14ac:dyDescent="0.35">
      <c r="A13" s="1" t="s">
        <v>27</v>
      </c>
      <c r="B13" s="1" t="s">
        <v>28</v>
      </c>
      <c r="C13" s="1">
        <v>0</v>
      </c>
      <c r="D13" s="1">
        <v>0</v>
      </c>
      <c r="E13" s="1">
        <v>80</v>
      </c>
      <c r="F13" s="1">
        <v>4.5454549999999996</v>
      </c>
      <c r="I13" s="1">
        <v>2</v>
      </c>
      <c r="L13" s="1">
        <f t="shared" si="1"/>
        <v>1.4</v>
      </c>
      <c r="M13" s="1">
        <f t="shared" si="0"/>
        <v>1.4</v>
      </c>
      <c r="N13" s="1">
        <f t="shared" si="0"/>
        <v>54.6</v>
      </c>
      <c r="O13" s="1">
        <f t="shared" si="0"/>
        <v>1.7818184999999997</v>
      </c>
    </row>
    <row r="14" spans="1:15" x14ac:dyDescent="0.35">
      <c r="A14" s="1" t="s">
        <v>29</v>
      </c>
      <c r="B14" s="1" t="s">
        <v>27</v>
      </c>
      <c r="C14" s="1">
        <v>56</v>
      </c>
      <c r="D14" s="1">
        <v>100</v>
      </c>
      <c r="E14" s="1">
        <v>79.411764705882305</v>
      </c>
      <c r="F14" s="1">
        <v>62.5</v>
      </c>
      <c r="I14" s="1">
        <v>50</v>
      </c>
      <c r="L14" s="1">
        <f t="shared" si="1"/>
        <v>4.2</v>
      </c>
      <c r="M14" s="1">
        <f t="shared" si="0"/>
        <v>35</v>
      </c>
      <c r="N14" s="1">
        <f t="shared" si="0"/>
        <v>20.588235294117613</v>
      </c>
      <c r="O14" s="1">
        <f t="shared" si="0"/>
        <v>8.75</v>
      </c>
    </row>
    <row r="15" spans="1:15" x14ac:dyDescent="0.35">
      <c r="A15" s="1" t="s">
        <v>30</v>
      </c>
      <c r="B15" s="1" t="s">
        <v>31</v>
      </c>
      <c r="C15" s="1">
        <v>0</v>
      </c>
      <c r="D15" s="1">
        <v>100</v>
      </c>
      <c r="E15" s="1">
        <v>100</v>
      </c>
      <c r="F15" s="1">
        <v>20</v>
      </c>
      <c r="I15" s="1">
        <v>45</v>
      </c>
      <c r="L15" s="1">
        <f t="shared" si="1"/>
        <v>31.5</v>
      </c>
      <c r="M15" s="1">
        <f t="shared" si="0"/>
        <v>38.5</v>
      </c>
      <c r="N15" s="1">
        <f t="shared" si="0"/>
        <v>38.5</v>
      </c>
      <c r="O15" s="1">
        <f t="shared" si="0"/>
        <v>17.5</v>
      </c>
    </row>
    <row r="16" spans="1:15" x14ac:dyDescent="0.35">
      <c r="A16" s="1" t="s">
        <v>32</v>
      </c>
      <c r="B16" s="1" t="s">
        <v>33</v>
      </c>
      <c r="C16" s="1">
        <v>43</v>
      </c>
      <c r="D16" s="1">
        <v>100</v>
      </c>
      <c r="E16" s="1">
        <v>100</v>
      </c>
      <c r="F16" s="1">
        <v>61.363639999999997</v>
      </c>
      <c r="I16" s="1">
        <v>32</v>
      </c>
      <c r="L16" s="1">
        <f t="shared" si="1"/>
        <v>7.7</v>
      </c>
      <c r="M16" s="1">
        <f t="shared" si="0"/>
        <v>47.6</v>
      </c>
      <c r="N16" s="1">
        <f t="shared" si="0"/>
        <v>47.6</v>
      </c>
      <c r="O16" s="1">
        <f t="shared" si="0"/>
        <v>20.554548</v>
      </c>
    </row>
    <row r="17" spans="1:15" x14ac:dyDescent="0.35">
      <c r="A17" s="1" t="s">
        <v>34</v>
      </c>
      <c r="B17" s="1" t="s">
        <v>35</v>
      </c>
      <c r="C17" s="1">
        <v>0</v>
      </c>
      <c r="D17" s="1">
        <v>0</v>
      </c>
      <c r="E17" s="1">
        <v>100</v>
      </c>
      <c r="F17" s="1">
        <v>37.5</v>
      </c>
      <c r="I17" s="1">
        <v>70</v>
      </c>
      <c r="L17" s="1">
        <f t="shared" si="1"/>
        <v>49</v>
      </c>
      <c r="M17" s="1">
        <f t="shared" si="0"/>
        <v>49</v>
      </c>
      <c r="N17" s="1">
        <f t="shared" si="0"/>
        <v>21</v>
      </c>
      <c r="O17" s="1">
        <f t="shared" si="0"/>
        <v>22.75</v>
      </c>
    </row>
    <row r="18" spans="1:15" x14ac:dyDescent="0.35">
      <c r="A18" s="1" t="s">
        <v>36</v>
      </c>
      <c r="B18" s="1" t="s">
        <v>37</v>
      </c>
      <c r="C18" s="1">
        <v>80</v>
      </c>
      <c r="D18" s="1">
        <v>100</v>
      </c>
      <c r="E18" s="1">
        <v>88.8888888888889</v>
      </c>
      <c r="F18" s="1">
        <v>77.083340000000007</v>
      </c>
      <c r="I18" s="1">
        <v>80</v>
      </c>
      <c r="L18" s="1">
        <f t="shared" si="1"/>
        <v>0</v>
      </c>
      <c r="M18" s="1">
        <f t="shared" si="0"/>
        <v>14</v>
      </c>
      <c r="N18" s="1">
        <f t="shared" si="0"/>
        <v>6.2222222222222294</v>
      </c>
      <c r="O18" s="1">
        <f t="shared" si="0"/>
        <v>2.0416619999999952</v>
      </c>
    </row>
    <row r="19" spans="1:15" x14ac:dyDescent="0.35">
      <c r="A19" s="1" t="s">
        <v>38</v>
      </c>
      <c r="B19" s="1" t="s">
        <v>39</v>
      </c>
      <c r="C19" s="1">
        <v>17</v>
      </c>
      <c r="D19" s="1">
        <v>0</v>
      </c>
      <c r="E19" s="1">
        <v>75</v>
      </c>
      <c r="F19" s="1">
        <v>22.22222</v>
      </c>
      <c r="I19" s="1">
        <v>31</v>
      </c>
      <c r="L19" s="1">
        <f t="shared" si="1"/>
        <v>9.8000000000000007</v>
      </c>
      <c r="M19" s="1">
        <f t="shared" ref="M19:O22" si="2">ABS(D19-$I19)*$H$3/100</f>
        <v>21.7</v>
      </c>
      <c r="N19" s="1">
        <f t="shared" si="2"/>
        <v>30.8</v>
      </c>
      <c r="O19" s="1">
        <f t="shared" si="2"/>
        <v>6.1444460000000003</v>
      </c>
    </row>
    <row r="20" spans="1:15" x14ac:dyDescent="0.35">
      <c r="A20" s="1" t="s">
        <v>40</v>
      </c>
      <c r="B20" s="1" t="s">
        <v>41</v>
      </c>
      <c r="C20" s="1">
        <v>0</v>
      </c>
      <c r="D20" s="1">
        <v>0</v>
      </c>
      <c r="E20" s="1">
        <v>100</v>
      </c>
      <c r="F20" s="1">
        <v>17.857140000000001</v>
      </c>
      <c r="I20" s="1">
        <v>6</v>
      </c>
      <c r="L20" s="1">
        <f t="shared" si="1"/>
        <v>4.2</v>
      </c>
      <c r="M20" s="1">
        <f t="shared" si="2"/>
        <v>4.2</v>
      </c>
      <c r="N20" s="1">
        <f t="shared" si="2"/>
        <v>65.8</v>
      </c>
      <c r="O20" s="1">
        <f t="shared" si="2"/>
        <v>8.2999980000000004</v>
      </c>
    </row>
    <row r="21" spans="1:15" x14ac:dyDescent="0.35">
      <c r="A21" s="1" t="s">
        <v>42</v>
      </c>
      <c r="B21" s="1" t="s">
        <v>43</v>
      </c>
      <c r="C21" s="1">
        <v>17</v>
      </c>
      <c r="D21" s="1">
        <v>0</v>
      </c>
      <c r="E21" s="1">
        <v>75</v>
      </c>
      <c r="F21" s="1">
        <v>33.333329999999997</v>
      </c>
      <c r="I21" s="1">
        <v>60</v>
      </c>
      <c r="L21" s="1">
        <f t="shared" si="1"/>
        <v>30.1</v>
      </c>
      <c r="M21" s="1">
        <f t="shared" si="2"/>
        <v>42</v>
      </c>
      <c r="N21" s="1">
        <f t="shared" si="2"/>
        <v>10.5</v>
      </c>
      <c r="O21" s="1">
        <f t="shared" si="2"/>
        <v>18.666669000000002</v>
      </c>
    </row>
    <row r="22" spans="1:15" x14ac:dyDescent="0.35">
      <c r="A22" s="1" t="s">
        <v>44</v>
      </c>
      <c r="B22" s="1" t="s">
        <v>45</v>
      </c>
      <c r="C22" s="1">
        <v>24</v>
      </c>
      <c r="D22" s="1">
        <v>0</v>
      </c>
      <c r="E22" s="1">
        <v>90</v>
      </c>
      <c r="F22" s="1">
        <v>30.357140000000001</v>
      </c>
      <c r="I22" s="1">
        <v>14</v>
      </c>
      <c r="L22" s="1">
        <f t="shared" si="1"/>
        <v>7</v>
      </c>
      <c r="M22" s="1">
        <f t="shared" si="2"/>
        <v>9.8000000000000007</v>
      </c>
      <c r="N22" s="1">
        <f t="shared" si="2"/>
        <v>53.2</v>
      </c>
      <c r="O22" s="1">
        <f>ABS(F22-$I22)*$H$3/100</f>
        <v>11.449998000000001</v>
      </c>
    </row>
    <row r="23" spans="1:15" x14ac:dyDescent="0.35">
      <c r="A23" s="3" t="s">
        <v>47</v>
      </c>
      <c r="B23" s="3"/>
      <c r="C23" s="1">
        <f>61216/C26</f>
        <v>1</v>
      </c>
      <c r="D23" s="1">
        <f>90811/C26</f>
        <v>1.4834520386826973</v>
      </c>
      <c r="E23" s="1">
        <f>72621/C26</f>
        <v>1.1863075013068478</v>
      </c>
      <c r="F23" s="1">
        <f>69194/C26</f>
        <v>1.1303254051228437</v>
      </c>
    </row>
    <row r="24" spans="1:15" x14ac:dyDescent="0.35">
      <c r="A24" s="1" t="s">
        <v>52</v>
      </c>
      <c r="C24" s="1">
        <f>L27*$G3/100+L24*$H3/100</f>
        <v>23.871499999999997</v>
      </c>
      <c r="D24" s="1">
        <f t="shared" ref="D24:F24" si="3">M27*$G3/100+M24*$H3/100</f>
        <v>33.686068348144275</v>
      </c>
      <c r="E24" s="1">
        <f t="shared" si="3"/>
        <v>29.458928979378982</v>
      </c>
      <c r="F24" s="1">
        <f t="shared" si="3"/>
        <v>23.217097493605596</v>
      </c>
      <c r="L24" s="1">
        <f>SUM(L3:L22)/20</f>
        <v>21.244999999999997</v>
      </c>
      <c r="M24" s="1">
        <f t="shared" ref="M24:O24" si="4">SUM(M3:M22)/20</f>
        <v>29.05</v>
      </c>
      <c r="N24" s="1">
        <f t="shared" si="4"/>
        <v>26.831659239453359</v>
      </c>
      <c r="O24" s="1">
        <f t="shared" si="4"/>
        <v>18.634526925000003</v>
      </c>
    </row>
    <row r="25" spans="1:15" x14ac:dyDescent="0.35">
      <c r="C25" s="1" t="s">
        <v>46</v>
      </c>
      <c r="L25" s="2" t="s">
        <v>53</v>
      </c>
      <c r="M25" s="2"/>
      <c r="N25" s="2"/>
      <c r="O25" s="2"/>
    </row>
    <row r="26" spans="1:15" x14ac:dyDescent="0.35">
      <c r="C26" s="1">
        <v>61216</v>
      </c>
    </row>
    <row r="27" spans="1:15" x14ac:dyDescent="0.35">
      <c r="L27" s="1">
        <f>C23*$G3</f>
        <v>30</v>
      </c>
      <c r="M27" s="1">
        <f t="shared" ref="M27:O27" si="5">D23*$G3</f>
        <v>44.50356116048092</v>
      </c>
      <c r="N27" s="1">
        <f t="shared" si="5"/>
        <v>35.589225039205431</v>
      </c>
      <c r="O27" s="1">
        <f t="shared" si="5"/>
        <v>33.909762153685314</v>
      </c>
    </row>
  </sheetData>
  <mergeCells count="6">
    <mergeCell ref="L25:O25"/>
    <mergeCell ref="C1:F1"/>
    <mergeCell ref="B1:B2"/>
    <mergeCell ref="A1:A2"/>
    <mergeCell ref="A23:B23"/>
    <mergeCell ref="G1:H1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2017-10-15T18:13:19Z</dcterms:modified>
</cp:coreProperties>
</file>