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val\Documents\GitHub\Mu-Engine\Engine CAD - Structural Integrity\"/>
    </mc:Choice>
  </mc:AlternateContent>
  <xr:revisionPtr revIDLastSave="0" documentId="13_ncr:1_{604A76FE-F5CE-41B7-9B1D-C8EF70839BC1}" xr6:coauthVersionLast="47" xr6:coauthVersionMax="47" xr10:uidLastSave="{00000000-0000-0000-0000-000000000000}"/>
  <bookViews>
    <workbookView xWindow="-110" yWindow="-110" windowWidth="25820" windowHeight="15500" xr2:uid="{01E5E2C6-0EFD-47EC-A215-438B184DB575}"/>
  </bookViews>
  <sheets>
    <sheet name="Master Dimensions" sheetId="2" r:id="rId1"/>
    <sheet name="Structural Integrity Dimensions" sheetId="15" r:id="rId2"/>
    <sheet name="Manifold Dome" sheetId="7" r:id="rId3"/>
    <sheet name="LOX Plate" sheetId="11" r:id="rId4"/>
    <sheet name="Kerosene Injector Plate" sheetId="1" r:id="rId5"/>
    <sheet name="Chamber Nozzle" sheetId="10" r:id="rId6"/>
    <sheet name="Dowel" sheetId="12" r:id="rId7"/>
    <sheet name="Injector Needle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2" l="1"/>
  <c r="C4" i="15"/>
  <c r="C3" i="15"/>
  <c r="C2" i="15"/>
  <c r="C4" i="14"/>
  <c r="C10" i="1"/>
  <c r="C9" i="1"/>
  <c r="C8" i="1"/>
  <c r="C6" i="1"/>
  <c r="C7" i="1"/>
  <c r="C14" i="7"/>
  <c r="C8" i="11"/>
  <c r="C9" i="11"/>
  <c r="C11" i="11"/>
  <c r="C3" i="14"/>
  <c r="C2" i="14"/>
  <c r="C3" i="12"/>
  <c r="C2" i="12"/>
  <c r="C9" i="10"/>
  <c r="C8" i="10"/>
  <c r="C7" i="10"/>
  <c r="C13" i="7"/>
  <c r="C12" i="7"/>
  <c r="C10" i="7"/>
  <c r="C11" i="7"/>
  <c r="C15" i="7"/>
  <c r="C6" i="7"/>
  <c r="C18" i="7"/>
  <c r="C17" i="7"/>
  <c r="C16" i="7"/>
  <c r="C9" i="7"/>
  <c r="C19" i="7"/>
  <c r="C7" i="11"/>
  <c r="C21" i="1"/>
  <c r="C20" i="1"/>
  <c r="C4" i="11"/>
  <c r="C5" i="11"/>
  <c r="C6" i="11"/>
  <c r="C12" i="11"/>
  <c r="C10" i="11"/>
  <c r="C6" i="10"/>
  <c r="C5" i="10"/>
  <c r="C4" i="10"/>
  <c r="C3" i="10"/>
  <c r="C2" i="10"/>
  <c r="C19" i="1"/>
  <c r="C18" i="1"/>
  <c r="C17" i="1"/>
  <c r="C16" i="1"/>
  <c r="C15" i="1"/>
  <c r="C14" i="1"/>
  <c r="C13" i="1"/>
  <c r="C12" i="1"/>
  <c r="C11" i="1"/>
  <c r="C5" i="1"/>
  <c r="C4" i="1"/>
  <c r="C3" i="1"/>
  <c r="C2" i="1"/>
  <c r="C3" i="11"/>
  <c r="C2" i="11"/>
  <c r="C2" i="7"/>
  <c r="C3" i="7"/>
  <c r="C8" i="7"/>
  <c r="C7" i="7"/>
  <c r="C5" i="7"/>
  <c r="C4" i="7"/>
</calcChain>
</file>

<file path=xl/sharedStrings.xml><?xml version="1.0" encoding="utf-8"?>
<sst xmlns="http://schemas.openxmlformats.org/spreadsheetml/2006/main" count="133" uniqueCount="86">
  <si>
    <t>Kerosene Injector Plate</t>
  </si>
  <si>
    <t>Plate Thickness</t>
  </si>
  <si>
    <t>Standoff Diameter</t>
  </si>
  <si>
    <t>Plate Outer Diameter</t>
  </si>
  <si>
    <t>O-Ring Depth</t>
  </si>
  <si>
    <t>O-Ring Width</t>
  </si>
  <si>
    <t>Flange Thickness</t>
  </si>
  <si>
    <t>Pipe Thickness</t>
  </si>
  <si>
    <t>Outer Flange Diameter</t>
  </si>
  <si>
    <t>Pipe Outer Diameter</t>
  </si>
  <si>
    <t>Pipe Length</t>
  </si>
  <si>
    <t>LOX Plate Thickness</t>
  </si>
  <si>
    <t>LOX Manifold Thickness</t>
  </si>
  <si>
    <t>Total Shell Thickness</t>
  </si>
  <si>
    <t>LOX Plate Inner Flange</t>
  </si>
  <si>
    <t>Kerosene Plate Outer Diameter</t>
  </si>
  <si>
    <t>LOX Plate Diameter</t>
  </si>
  <si>
    <t>LOX Injector Plate</t>
  </si>
  <si>
    <t>LOX Plate Outer Diameter</t>
  </si>
  <si>
    <t>O-Ring Profile Position</t>
  </si>
  <si>
    <t>Manifold Diameter</t>
  </si>
  <si>
    <t>Slot Radius</t>
  </si>
  <si>
    <t>Slot Diameter</t>
  </si>
  <si>
    <t>Dowel Holes Diameter</t>
  </si>
  <si>
    <t>Dowel Placement Inner Diameter</t>
  </si>
  <si>
    <t>Dowel Placement Outer Diameter</t>
  </si>
  <si>
    <t>Dowel Holes Depth</t>
  </si>
  <si>
    <t>Injector Holes Diameter</t>
  </si>
  <si>
    <t>Inner Ring Holes Num</t>
  </si>
  <si>
    <t>Middle Ring Holes Num</t>
  </si>
  <si>
    <t>Outer Ring Holes Num</t>
  </si>
  <si>
    <t>Section 1: Manifold Dome</t>
  </si>
  <si>
    <t>Section 2: LOX Plate</t>
  </si>
  <si>
    <t>Section 3: Kerosene Plate</t>
  </si>
  <si>
    <t>Section 4: Chamber Nozzle</t>
  </si>
  <si>
    <t>Mainfold Depth/Standoff Height</t>
  </si>
  <si>
    <t>Shell Thickness</t>
  </si>
  <si>
    <t>LOX Inner Flange</t>
  </si>
  <si>
    <t>Manifold Dimensions</t>
  </si>
  <si>
    <t>O-Ring Dimensions</t>
  </si>
  <si>
    <t>Kerosene Plate Thickness</t>
  </si>
  <si>
    <t>Inner Ring Diameter</t>
  </si>
  <si>
    <t>Outer Ring Diameter</t>
  </si>
  <si>
    <t>Dowl Holes Diameter</t>
  </si>
  <si>
    <t>Injector Hole Inner Diameter</t>
  </si>
  <si>
    <t>Injector Hole Outer Diameter</t>
  </si>
  <si>
    <t>LOX Injector Hole Diameter</t>
  </si>
  <si>
    <t>Inner Ring Num</t>
  </si>
  <si>
    <t>Middle Ring Num</t>
  </si>
  <si>
    <t>Outer Ring Num</t>
  </si>
  <si>
    <t>LOX O-Ring Width</t>
  </si>
  <si>
    <t>LOX O-Ring Depth</t>
  </si>
  <si>
    <t>LOX O-Ring Diameter</t>
  </si>
  <si>
    <t>Kerosene Inlet Diameter</t>
  </si>
  <si>
    <t>Bolt Hole Diameter</t>
  </si>
  <si>
    <t>Bold Hole Placement Diameter</t>
  </si>
  <si>
    <t>Number of Bolts</t>
  </si>
  <si>
    <t>Dole Hole Diameter</t>
  </si>
  <si>
    <t>Dowel Hole Depth</t>
  </si>
  <si>
    <t>LOX O-Ring</t>
  </si>
  <si>
    <t>LOX Dimensions</t>
  </si>
  <si>
    <t>Bolts Dimensions</t>
  </si>
  <si>
    <t>Bolt Placement Diameter</t>
  </si>
  <si>
    <t>Bolt Diameter</t>
  </si>
  <si>
    <t>Dowel</t>
  </si>
  <si>
    <t>Dowel Diameter</t>
  </si>
  <si>
    <t>Dowel Length</t>
  </si>
  <si>
    <t>Injector Needle</t>
  </si>
  <si>
    <t>Needle Outer Diameter</t>
  </si>
  <si>
    <t>Needle Inner Diameter</t>
  </si>
  <si>
    <t xml:space="preserve">LOX Injector Hole Diameter </t>
  </si>
  <si>
    <t>Injector Needle Dimensions</t>
  </si>
  <si>
    <t>Dowel Holes Dimensions</t>
  </si>
  <si>
    <t>Injector Needle Inner Diameter</t>
  </si>
  <si>
    <t>Needle Length</t>
  </si>
  <si>
    <t>Manifold Dome</t>
  </si>
  <si>
    <t>Chamber Nozzle</t>
  </si>
  <si>
    <t>Structural Integrity</t>
  </si>
  <si>
    <t>in^2</t>
  </si>
  <si>
    <t>*Not linked to document</t>
  </si>
  <si>
    <t>LOX Dome Area</t>
  </si>
  <si>
    <t>Kerosene Plate Top (Up to O-Rings)</t>
  </si>
  <si>
    <t>LOX Plate Area (Up To O-Rings)</t>
  </si>
  <si>
    <t>Kerosene Plate Well</t>
  </si>
  <si>
    <t>Kerosene Plate Bottom</t>
  </si>
  <si>
    <t>Total Needle 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</si>
</sst>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CC7C3-CD7B-4475-9BEE-6277DBED4390}">
  <dimension ref="A1:H30"/>
  <sheetViews>
    <sheetView tabSelected="1" workbookViewId="0">
      <selection activeCell="F31" sqref="F31"/>
    </sheetView>
  </sheetViews>
  <sheetFormatPr defaultRowHeight="15.5" x14ac:dyDescent="0.35"/>
  <cols>
    <col min="1" max="1" width="32.81640625" style="3" customWidth="1"/>
    <col min="2" max="2" width="13.08984375" style="3" customWidth="1"/>
    <col min="3" max="3" width="32.81640625" style="3" customWidth="1"/>
    <col min="4" max="4" width="13.08984375" style="3" customWidth="1"/>
    <col min="5" max="5" width="32.81640625" style="3" customWidth="1"/>
    <col min="6" max="6" width="13.08984375" style="3" customWidth="1"/>
    <col min="7" max="7" width="32.81640625" style="3" customWidth="1"/>
    <col min="8" max="8" width="13.08984375" style="3" customWidth="1"/>
    <col min="9" max="16384" width="8.7265625" style="3"/>
  </cols>
  <sheetData>
    <row r="1" spans="1:8" x14ac:dyDescent="0.35">
      <c r="A1" s="5" t="s">
        <v>31</v>
      </c>
      <c r="B1" s="5"/>
      <c r="C1" s="5" t="s">
        <v>32</v>
      </c>
      <c r="D1" s="5"/>
      <c r="E1" s="5" t="s">
        <v>33</v>
      </c>
      <c r="F1" s="5"/>
      <c r="G1" s="5" t="s">
        <v>34</v>
      </c>
      <c r="H1" s="5"/>
    </row>
    <row r="2" spans="1:8" x14ac:dyDescent="0.35">
      <c r="A2" s="3" t="s">
        <v>8</v>
      </c>
      <c r="B2" s="6">
        <v>6</v>
      </c>
      <c r="C2" s="3" t="s">
        <v>11</v>
      </c>
      <c r="D2" s="6">
        <v>0.25</v>
      </c>
      <c r="E2" s="3" t="s">
        <v>15</v>
      </c>
      <c r="F2" s="3">
        <v>4.5</v>
      </c>
      <c r="G2" s="3" t="s">
        <v>6</v>
      </c>
      <c r="H2" s="3">
        <v>0.4</v>
      </c>
    </row>
    <row r="3" spans="1:8" x14ac:dyDescent="0.35">
      <c r="A3" s="3" t="s">
        <v>36</v>
      </c>
      <c r="B3" s="3">
        <v>1.75</v>
      </c>
      <c r="C3" s="3" t="s">
        <v>16</v>
      </c>
      <c r="D3" s="6">
        <v>2.25</v>
      </c>
      <c r="E3" s="3" t="s">
        <v>1</v>
      </c>
      <c r="F3" s="3">
        <v>0.25</v>
      </c>
      <c r="G3" s="3" t="s">
        <v>7</v>
      </c>
      <c r="H3" s="6">
        <v>0.23699999999999999</v>
      </c>
    </row>
    <row r="4" spans="1:8" x14ac:dyDescent="0.35">
      <c r="A4" s="4" t="s">
        <v>60</v>
      </c>
      <c r="E4" s="2" t="s">
        <v>3</v>
      </c>
      <c r="F4" s="3">
        <v>4.5</v>
      </c>
      <c r="G4" s="3" t="s">
        <v>8</v>
      </c>
      <c r="H4" s="6">
        <v>6</v>
      </c>
    </row>
    <row r="5" spans="1:8" x14ac:dyDescent="0.35">
      <c r="A5" s="3" t="s">
        <v>37</v>
      </c>
      <c r="B5" s="3">
        <v>0.25</v>
      </c>
      <c r="E5" s="7" t="s">
        <v>38</v>
      </c>
      <c r="F5" s="7"/>
      <c r="G5" s="3" t="s">
        <v>9</v>
      </c>
      <c r="H5" s="6">
        <v>4.5</v>
      </c>
    </row>
    <row r="6" spans="1:8" x14ac:dyDescent="0.35">
      <c r="A6" s="3" t="s">
        <v>12</v>
      </c>
      <c r="B6" s="3">
        <v>0.4</v>
      </c>
      <c r="E6" s="2" t="s">
        <v>35</v>
      </c>
      <c r="F6" s="6">
        <v>0.1</v>
      </c>
      <c r="G6" s="3" t="s">
        <v>10</v>
      </c>
      <c r="H6" s="3">
        <v>10</v>
      </c>
    </row>
    <row r="7" spans="1:8" x14ac:dyDescent="0.35">
      <c r="A7" s="4" t="s">
        <v>61</v>
      </c>
      <c r="E7" s="2" t="s">
        <v>20</v>
      </c>
      <c r="F7" s="3">
        <v>1.75</v>
      </c>
    </row>
    <row r="8" spans="1:8" x14ac:dyDescent="0.35">
      <c r="A8" s="3" t="s">
        <v>54</v>
      </c>
      <c r="B8" s="2">
        <v>0.25</v>
      </c>
      <c r="E8" s="2" t="s">
        <v>2</v>
      </c>
      <c r="F8" s="3">
        <v>0.5</v>
      </c>
    </row>
    <row r="9" spans="1:8" x14ac:dyDescent="0.35">
      <c r="A9" s="3" t="s">
        <v>55</v>
      </c>
      <c r="B9" s="2">
        <v>5.4</v>
      </c>
      <c r="E9" s="3" t="s">
        <v>21</v>
      </c>
      <c r="F9" s="3">
        <v>0.67520000000000002</v>
      </c>
    </row>
    <row r="10" spans="1:8" x14ac:dyDescent="0.35">
      <c r="A10" s="3" t="s">
        <v>56</v>
      </c>
      <c r="B10" s="2">
        <v>8</v>
      </c>
      <c r="E10" s="3" t="s">
        <v>22</v>
      </c>
      <c r="F10" s="3">
        <v>3</v>
      </c>
    </row>
    <row r="11" spans="1:8" x14ac:dyDescent="0.35">
      <c r="A11" s="4" t="s">
        <v>59</v>
      </c>
      <c r="E11" s="7" t="s">
        <v>39</v>
      </c>
      <c r="F11" s="7"/>
    </row>
    <row r="12" spans="1:8" x14ac:dyDescent="0.35">
      <c r="A12" s="3" t="s">
        <v>50</v>
      </c>
      <c r="B12" s="3">
        <v>0.08</v>
      </c>
      <c r="E12" s="2" t="s">
        <v>4</v>
      </c>
      <c r="F12" s="3">
        <v>0.08</v>
      </c>
    </row>
    <row r="13" spans="1:8" x14ac:dyDescent="0.35">
      <c r="A13" s="3" t="s">
        <v>51</v>
      </c>
      <c r="B13" s="3">
        <v>0.08</v>
      </c>
      <c r="E13" s="2" t="s">
        <v>5</v>
      </c>
      <c r="F13" s="3">
        <v>0.08</v>
      </c>
    </row>
    <row r="14" spans="1:8" x14ac:dyDescent="0.35">
      <c r="A14" s="3" t="s">
        <v>52</v>
      </c>
      <c r="B14" s="3">
        <v>2</v>
      </c>
      <c r="E14" s="2" t="s">
        <v>19</v>
      </c>
      <c r="F14" s="3">
        <v>0.1</v>
      </c>
    </row>
    <row r="15" spans="1:8" x14ac:dyDescent="0.35">
      <c r="E15" s="7" t="s">
        <v>72</v>
      </c>
      <c r="F15" s="7"/>
    </row>
    <row r="16" spans="1:8" x14ac:dyDescent="0.35">
      <c r="E16" s="3" t="s">
        <v>23</v>
      </c>
      <c r="F16" s="3">
        <v>0.1</v>
      </c>
    </row>
    <row r="17" spans="5:6" x14ac:dyDescent="0.35">
      <c r="E17" s="3" t="s">
        <v>24</v>
      </c>
      <c r="F17" s="3">
        <v>2</v>
      </c>
    </row>
    <row r="18" spans="5:6" x14ac:dyDescent="0.35">
      <c r="E18" s="3" t="s">
        <v>25</v>
      </c>
      <c r="F18" s="3">
        <v>3.65</v>
      </c>
    </row>
    <row r="19" spans="5:6" x14ac:dyDescent="0.35">
      <c r="E19" s="3" t="s">
        <v>26</v>
      </c>
      <c r="F19" s="3">
        <v>0.1</v>
      </c>
    </row>
    <row r="20" spans="5:6" x14ac:dyDescent="0.35">
      <c r="E20" s="4" t="s">
        <v>71</v>
      </c>
    </row>
    <row r="21" spans="5:6" x14ac:dyDescent="0.35">
      <c r="E21" s="3" t="s">
        <v>27</v>
      </c>
      <c r="F21" s="3">
        <v>5.8999999999999997E-2</v>
      </c>
    </row>
    <row r="22" spans="5:6" x14ac:dyDescent="0.35">
      <c r="E22" s="3" t="s">
        <v>30</v>
      </c>
      <c r="F22" s="3">
        <v>18</v>
      </c>
    </row>
    <row r="23" spans="5:6" x14ac:dyDescent="0.35">
      <c r="E23" s="3" t="s">
        <v>29</v>
      </c>
      <c r="F23" s="3">
        <v>14</v>
      </c>
    </row>
    <row r="24" spans="5:6" x14ac:dyDescent="0.35">
      <c r="E24" s="3" t="s">
        <v>28</v>
      </c>
      <c r="F24" s="3">
        <v>10</v>
      </c>
    </row>
    <row r="25" spans="5:6" x14ac:dyDescent="0.35">
      <c r="E25" s="3" t="s">
        <v>44</v>
      </c>
      <c r="F25" s="3">
        <v>0.8</v>
      </c>
    </row>
    <row r="26" spans="5:6" x14ac:dyDescent="0.35">
      <c r="E26" s="3" t="s">
        <v>45</v>
      </c>
      <c r="F26" s="3">
        <v>1.4</v>
      </c>
    </row>
    <row r="27" spans="5:6" x14ac:dyDescent="0.35">
      <c r="E27" s="3" t="s">
        <v>70</v>
      </c>
      <c r="F27" s="3">
        <v>5.0999999999999997E-2</v>
      </c>
    </row>
    <row r="28" spans="5:6" x14ac:dyDescent="0.35">
      <c r="E28" s="3" t="s">
        <v>73</v>
      </c>
      <c r="F28" s="3">
        <v>3.9E-2</v>
      </c>
    </row>
    <row r="29" spans="5:6" x14ac:dyDescent="0.35">
      <c r="E29" s="3" t="s">
        <v>74</v>
      </c>
      <c r="F29" s="3">
        <v>0.4</v>
      </c>
    </row>
    <row r="30" spans="5:6" x14ac:dyDescent="0.35">
      <c r="E30" s="3" t="s">
        <v>85</v>
      </c>
      <c r="F30" s="3">
        <f>F22+F23+F24</f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C3F14-FE8B-4850-9347-DC993C98CD13}">
  <dimension ref="A1:D20"/>
  <sheetViews>
    <sheetView workbookViewId="0">
      <selection activeCell="H17" sqref="H17"/>
    </sheetView>
  </sheetViews>
  <sheetFormatPr defaultRowHeight="15.5" x14ac:dyDescent="0.35"/>
  <cols>
    <col min="1" max="3" width="16.54296875" style="1" customWidth="1"/>
    <col min="4" max="4" width="12.90625" style="1" customWidth="1"/>
    <col min="5" max="16384" width="8.7265625" style="1"/>
  </cols>
  <sheetData>
    <row r="1" spans="1:4" x14ac:dyDescent="0.35">
      <c r="A1" s="13" t="s">
        <v>77</v>
      </c>
      <c r="B1" s="12"/>
      <c r="C1" s="12"/>
      <c r="D1" s="9" t="s">
        <v>79</v>
      </c>
    </row>
    <row r="2" spans="1:4" x14ac:dyDescent="0.35">
      <c r="A2" s="10" t="s">
        <v>80</v>
      </c>
      <c r="B2" s="10"/>
      <c r="C2" s="1">
        <f>(PI()*(('Master Dimensions'!D3/2) - 'Master Dimensions'!B5)^2) - (PI()*0.35^2)</f>
        <v>2.0204367753399355</v>
      </c>
      <c r="D2" s="8" t="s">
        <v>78</v>
      </c>
    </row>
    <row r="3" spans="1:4" x14ac:dyDescent="0.35">
      <c r="A3" s="10" t="s">
        <v>82</v>
      </c>
      <c r="B3" s="10"/>
      <c r="C3" s="1">
        <f>(PI()*('Master Dimensions'!B14/2)^2)-('Master Dimensions'!F30*PI()*('Master Dimensions'!F28/2)^2)</f>
        <v>3.0914198481156374</v>
      </c>
      <c r="D3" s="1" t="s">
        <v>78</v>
      </c>
    </row>
    <row r="4" spans="1:4" x14ac:dyDescent="0.35">
      <c r="A4" s="10" t="s">
        <v>81</v>
      </c>
      <c r="B4" s="10"/>
      <c r="C4" s="1">
        <f>(PI()*(('Master Dimensions'!F4/2) - 'Master Dimensions'!F14 - 'Master Dimensions'!F13)^2) - (0.28^2*PI()*2)</f>
        <v>12.968808633284024</v>
      </c>
      <c r="D4" s="1" t="s">
        <v>78</v>
      </c>
    </row>
    <row r="5" spans="1:4" x14ac:dyDescent="0.35">
      <c r="A5" s="12" t="s">
        <v>83</v>
      </c>
      <c r="B5" s="12"/>
      <c r="C5" s="1">
        <v>3.32</v>
      </c>
      <c r="D5" s="1" t="s">
        <v>78</v>
      </c>
    </row>
    <row r="6" spans="1:4" x14ac:dyDescent="0.35">
      <c r="A6" s="10" t="s">
        <v>84</v>
      </c>
      <c r="B6" s="10"/>
      <c r="C6" s="1">
        <v>13.34</v>
      </c>
      <c r="D6" s="1" t="s">
        <v>78</v>
      </c>
    </row>
    <row r="7" spans="1:4" x14ac:dyDescent="0.35">
      <c r="A7" s="10"/>
      <c r="B7" s="10"/>
    </row>
    <row r="8" spans="1:4" x14ac:dyDescent="0.35">
      <c r="A8" s="10"/>
      <c r="B8" s="10"/>
    </row>
    <row r="9" spans="1:4" x14ac:dyDescent="0.35">
      <c r="A9" s="10"/>
      <c r="B9" s="10"/>
    </row>
    <row r="10" spans="1:4" x14ac:dyDescent="0.35">
      <c r="A10" s="10"/>
      <c r="B10" s="10"/>
    </row>
    <row r="11" spans="1:4" x14ac:dyDescent="0.35">
      <c r="A11" s="10"/>
      <c r="B11" s="10"/>
    </row>
    <row r="12" spans="1:4" x14ac:dyDescent="0.35">
      <c r="A12" s="10"/>
      <c r="B12" s="10"/>
    </row>
    <row r="13" spans="1:4" x14ac:dyDescent="0.35">
      <c r="A13" s="10"/>
      <c r="B13" s="10"/>
    </row>
    <row r="14" spans="1:4" x14ac:dyDescent="0.35">
      <c r="A14" s="10"/>
      <c r="B14" s="10"/>
    </row>
    <row r="15" spans="1:4" x14ac:dyDescent="0.35">
      <c r="A15" s="10"/>
      <c r="B15" s="10"/>
    </row>
    <row r="16" spans="1:4" x14ac:dyDescent="0.35">
      <c r="A16" s="10"/>
      <c r="B16" s="10"/>
    </row>
    <row r="17" spans="1:2" x14ac:dyDescent="0.35">
      <c r="A17" s="10"/>
      <c r="B17" s="10"/>
    </row>
    <row r="18" spans="1:2" x14ac:dyDescent="0.35">
      <c r="A18" s="10"/>
      <c r="B18" s="10"/>
    </row>
    <row r="19" spans="1:2" x14ac:dyDescent="0.35">
      <c r="A19" s="10"/>
      <c r="B19" s="10"/>
    </row>
    <row r="20" spans="1:2" x14ac:dyDescent="0.35">
      <c r="A20" s="11"/>
      <c r="B20" s="11"/>
    </row>
  </sheetData>
  <mergeCells count="20">
    <mergeCell ref="A1:C1"/>
    <mergeCell ref="A2:B2"/>
    <mergeCell ref="A3:B3"/>
    <mergeCell ref="A4:B4"/>
    <mergeCell ref="A6:B6"/>
    <mergeCell ref="A19:B19"/>
    <mergeCell ref="A20:B20"/>
    <mergeCell ref="A5:B5"/>
    <mergeCell ref="A13:B13"/>
    <mergeCell ref="A14:B14"/>
    <mergeCell ref="A15:B15"/>
    <mergeCell ref="A16:B16"/>
    <mergeCell ref="A17:B17"/>
    <mergeCell ref="A18:B18"/>
    <mergeCell ref="A7:B7"/>
    <mergeCell ref="A8:B8"/>
    <mergeCell ref="A9:B9"/>
    <mergeCell ref="A10:B10"/>
    <mergeCell ref="A11:B11"/>
    <mergeCell ref="A12:B12"/>
  </mergeCells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340B-D992-43B4-81B5-FA0C4C40B2C1}">
  <dimension ref="A1:C20"/>
  <sheetViews>
    <sheetView workbookViewId="0">
      <selection activeCell="C21" sqref="C21"/>
    </sheetView>
  </sheetViews>
  <sheetFormatPr defaultRowHeight="15.5" x14ac:dyDescent="0.35"/>
  <cols>
    <col min="1" max="3" width="16.54296875" style="1" customWidth="1"/>
    <col min="4" max="16384" width="8.7265625" style="1"/>
  </cols>
  <sheetData>
    <row r="1" spans="1:3" x14ac:dyDescent="0.35">
      <c r="A1" s="14" t="s">
        <v>75</v>
      </c>
      <c r="B1" s="10"/>
      <c r="C1" s="10"/>
    </row>
    <row r="2" spans="1:3" x14ac:dyDescent="0.35">
      <c r="A2" s="10" t="s">
        <v>40</v>
      </c>
      <c r="B2" s="10"/>
      <c r="C2" s="1">
        <f>'Master Dimensions'!F3</f>
        <v>0.25</v>
      </c>
    </row>
    <row r="3" spans="1:3" x14ac:dyDescent="0.35">
      <c r="A3" s="10" t="s">
        <v>11</v>
      </c>
      <c r="B3" s="10"/>
      <c r="C3" s="1">
        <f>'Master Dimensions'!D2</f>
        <v>0.25</v>
      </c>
    </row>
    <row r="4" spans="1:3" x14ac:dyDescent="0.35">
      <c r="A4" s="10" t="s">
        <v>12</v>
      </c>
      <c r="B4" s="10"/>
      <c r="C4" s="1">
        <f>'Master Dimensions'!B6</f>
        <v>0.4</v>
      </c>
    </row>
    <row r="5" spans="1:3" x14ac:dyDescent="0.35">
      <c r="A5" s="10" t="s">
        <v>13</v>
      </c>
      <c r="B5" s="10"/>
      <c r="C5" s="1">
        <f>'Master Dimensions'!B3</f>
        <v>1.75</v>
      </c>
    </row>
    <row r="6" spans="1:3" x14ac:dyDescent="0.35">
      <c r="A6" s="10" t="s">
        <v>14</v>
      </c>
      <c r="B6" s="10"/>
      <c r="C6" s="1">
        <f>'Master Dimensions'!B5</f>
        <v>0.25</v>
      </c>
    </row>
    <row r="7" spans="1:3" x14ac:dyDescent="0.35">
      <c r="A7" s="10" t="s">
        <v>8</v>
      </c>
      <c r="B7" s="10"/>
      <c r="C7" s="1">
        <f>'Master Dimensions'!B2</f>
        <v>6</v>
      </c>
    </row>
    <row r="8" spans="1:3" x14ac:dyDescent="0.35">
      <c r="A8" s="10" t="s">
        <v>15</v>
      </c>
      <c r="B8" s="10"/>
      <c r="C8" s="1">
        <f>'Master Dimensions'!F2</f>
        <v>4.5</v>
      </c>
    </row>
    <row r="9" spans="1:3" x14ac:dyDescent="0.35">
      <c r="A9" s="10" t="s">
        <v>16</v>
      </c>
      <c r="B9" s="10"/>
      <c r="C9" s="1">
        <f>'Master Dimensions'!D3</f>
        <v>2.25</v>
      </c>
    </row>
    <row r="10" spans="1:3" x14ac:dyDescent="0.35">
      <c r="A10" s="10" t="s">
        <v>50</v>
      </c>
      <c r="B10" s="10"/>
      <c r="C10" s="1">
        <f>'Master Dimensions'!B12</f>
        <v>0.08</v>
      </c>
    </row>
    <row r="11" spans="1:3" x14ac:dyDescent="0.35">
      <c r="A11" s="10" t="s">
        <v>51</v>
      </c>
      <c r="B11" s="10"/>
      <c r="C11" s="1">
        <f>'Master Dimensions'!B13</f>
        <v>0.08</v>
      </c>
    </row>
    <row r="12" spans="1:3" x14ac:dyDescent="0.35">
      <c r="A12" s="10" t="s">
        <v>52</v>
      </c>
      <c r="B12" s="10"/>
      <c r="C12" s="1">
        <f>'Master Dimensions'!B14</f>
        <v>2</v>
      </c>
    </row>
    <row r="13" spans="1:3" x14ac:dyDescent="0.35">
      <c r="A13" s="10" t="s">
        <v>53</v>
      </c>
      <c r="B13" s="10"/>
      <c r="C13" s="1">
        <f>'Master Dimensions'!F10</f>
        <v>3</v>
      </c>
    </row>
    <row r="14" spans="1:3" x14ac:dyDescent="0.35">
      <c r="A14" s="10" t="s">
        <v>54</v>
      </c>
      <c r="B14" s="10"/>
      <c r="C14" s="1">
        <f>'Master Dimensions'!B8</f>
        <v>0.25</v>
      </c>
    </row>
    <row r="15" spans="1:3" x14ac:dyDescent="0.35">
      <c r="A15" s="10" t="s">
        <v>55</v>
      </c>
      <c r="B15" s="10"/>
      <c r="C15" s="1">
        <f>'Master Dimensions'!B9</f>
        <v>5.4</v>
      </c>
    </row>
    <row r="16" spans="1:3" x14ac:dyDescent="0.35">
      <c r="A16" s="10" t="s">
        <v>56</v>
      </c>
      <c r="B16" s="10"/>
      <c r="C16" s="1">
        <f>'Master Dimensions'!B10</f>
        <v>8</v>
      </c>
    </row>
    <row r="17" spans="1:3" x14ac:dyDescent="0.35">
      <c r="A17" s="10" t="s">
        <v>25</v>
      </c>
      <c r="B17" s="10"/>
      <c r="C17" s="1">
        <f>'Master Dimensions'!F18</f>
        <v>3.65</v>
      </c>
    </row>
    <row r="18" spans="1:3" x14ac:dyDescent="0.35">
      <c r="A18" s="10" t="s">
        <v>57</v>
      </c>
      <c r="B18" s="10"/>
      <c r="C18" s="1">
        <f>'Master Dimensions'!F16</f>
        <v>0.1</v>
      </c>
    </row>
    <row r="19" spans="1:3" x14ac:dyDescent="0.35">
      <c r="A19" s="10" t="s">
        <v>58</v>
      </c>
      <c r="B19" s="10"/>
      <c r="C19" s="1">
        <f>'Master Dimensions'!F19</f>
        <v>0.1</v>
      </c>
    </row>
    <row r="20" spans="1:3" x14ac:dyDescent="0.35">
      <c r="A20" s="11"/>
      <c r="B20" s="11"/>
    </row>
  </sheetData>
  <mergeCells count="20">
    <mergeCell ref="A20:B20"/>
    <mergeCell ref="A16:B16"/>
    <mergeCell ref="A17:B17"/>
    <mergeCell ref="A18:B18"/>
    <mergeCell ref="A19:B19"/>
    <mergeCell ref="A13:B13"/>
    <mergeCell ref="A14:B14"/>
    <mergeCell ref="A15:B15"/>
    <mergeCell ref="A10:B10"/>
    <mergeCell ref="A11:B11"/>
    <mergeCell ref="A12:B12"/>
    <mergeCell ref="A7:B7"/>
    <mergeCell ref="A8:B8"/>
    <mergeCell ref="A9:B9"/>
    <mergeCell ref="A1:C1"/>
    <mergeCell ref="A2:B2"/>
    <mergeCell ref="A3:B3"/>
    <mergeCell ref="A4:B4"/>
    <mergeCell ref="A5:B5"/>
    <mergeCell ref="A6:B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A3F92-D26B-47A0-894F-2E39366607C3}">
  <dimension ref="A1:C20"/>
  <sheetViews>
    <sheetView workbookViewId="0">
      <selection activeCell="C15" sqref="C15"/>
    </sheetView>
  </sheetViews>
  <sheetFormatPr defaultRowHeight="15.5" x14ac:dyDescent="0.35"/>
  <cols>
    <col min="1" max="3" width="16.54296875" style="1" customWidth="1"/>
    <col min="4" max="16384" width="8.7265625" style="1"/>
  </cols>
  <sheetData>
    <row r="1" spans="1:3" x14ac:dyDescent="0.35">
      <c r="A1" s="14" t="s">
        <v>17</v>
      </c>
      <c r="B1" s="10"/>
      <c r="C1" s="10"/>
    </row>
    <row r="2" spans="1:3" x14ac:dyDescent="0.35">
      <c r="A2" s="11" t="s">
        <v>11</v>
      </c>
      <c r="B2" s="11"/>
      <c r="C2" s="1">
        <f>'Master Dimensions'!D2</f>
        <v>0.25</v>
      </c>
    </row>
    <row r="3" spans="1:3" x14ac:dyDescent="0.35">
      <c r="A3" s="11" t="s">
        <v>18</v>
      </c>
      <c r="B3" s="11"/>
      <c r="C3" s="1">
        <f>'Master Dimensions'!D3</f>
        <v>2.25</v>
      </c>
    </row>
    <row r="4" spans="1:3" x14ac:dyDescent="0.35">
      <c r="A4" s="10" t="s">
        <v>24</v>
      </c>
      <c r="B4" s="10"/>
      <c r="C4" s="1">
        <f>'Master Dimensions'!F17</f>
        <v>2</v>
      </c>
    </row>
    <row r="5" spans="1:3" x14ac:dyDescent="0.35">
      <c r="A5" s="10" t="s">
        <v>43</v>
      </c>
      <c r="B5" s="10"/>
      <c r="C5" s="1">
        <f>'Master Dimensions'!F16</f>
        <v>0.1</v>
      </c>
    </row>
    <row r="6" spans="1:3" x14ac:dyDescent="0.35">
      <c r="A6" s="10" t="s">
        <v>26</v>
      </c>
      <c r="B6" s="10"/>
      <c r="C6" s="1">
        <f>'Master Dimensions'!F19</f>
        <v>0.1</v>
      </c>
    </row>
    <row r="7" spans="1:3" x14ac:dyDescent="0.35">
      <c r="A7" s="10" t="s">
        <v>44</v>
      </c>
      <c r="B7" s="10"/>
      <c r="C7" s="1">
        <f>'Master Dimensions'!F25</f>
        <v>0.8</v>
      </c>
    </row>
    <row r="8" spans="1:3" x14ac:dyDescent="0.35">
      <c r="A8" s="10" t="s">
        <v>45</v>
      </c>
      <c r="B8" s="10"/>
      <c r="C8" s="1">
        <f>'Master Dimensions'!F26</f>
        <v>1.4</v>
      </c>
    </row>
    <row r="9" spans="1:3" x14ac:dyDescent="0.35">
      <c r="A9" s="10" t="s">
        <v>46</v>
      </c>
      <c r="B9" s="10"/>
      <c r="C9" s="1">
        <f>'Master Dimensions'!F27</f>
        <v>5.0999999999999997E-2</v>
      </c>
    </row>
    <row r="10" spans="1:3" x14ac:dyDescent="0.35">
      <c r="A10" s="10" t="s">
        <v>47</v>
      </c>
      <c r="B10" s="10"/>
      <c r="C10" s="1">
        <f>'Master Dimensions'!F24</f>
        <v>10</v>
      </c>
    </row>
    <row r="11" spans="1:3" x14ac:dyDescent="0.35">
      <c r="A11" s="10" t="s">
        <v>48</v>
      </c>
      <c r="B11" s="10"/>
      <c r="C11" s="1">
        <f>'Master Dimensions'!F23</f>
        <v>14</v>
      </c>
    </row>
    <row r="12" spans="1:3" x14ac:dyDescent="0.35">
      <c r="A12" s="10" t="s">
        <v>49</v>
      </c>
      <c r="B12" s="10"/>
      <c r="C12" s="1">
        <f>'Master Dimensions'!F22</f>
        <v>18</v>
      </c>
    </row>
    <row r="13" spans="1:3" x14ac:dyDescent="0.35">
      <c r="A13" s="10"/>
      <c r="B13" s="10"/>
    </row>
    <row r="14" spans="1:3" x14ac:dyDescent="0.35">
      <c r="A14" s="10"/>
      <c r="B14" s="10"/>
    </row>
    <row r="15" spans="1:3" x14ac:dyDescent="0.35">
      <c r="A15" s="10"/>
      <c r="B15" s="10"/>
    </row>
    <row r="16" spans="1:3" x14ac:dyDescent="0.35">
      <c r="A16" s="10"/>
      <c r="B16" s="10"/>
    </row>
    <row r="17" spans="1:2" x14ac:dyDescent="0.35">
      <c r="A17" s="10"/>
      <c r="B17" s="10"/>
    </row>
    <row r="18" spans="1:2" x14ac:dyDescent="0.35">
      <c r="A18" s="10"/>
      <c r="B18" s="10"/>
    </row>
    <row r="19" spans="1:2" x14ac:dyDescent="0.35">
      <c r="A19" s="10"/>
      <c r="B19" s="10"/>
    </row>
    <row r="20" spans="1:2" x14ac:dyDescent="0.35">
      <c r="A20" s="11"/>
      <c r="B20" s="11"/>
    </row>
  </sheetData>
  <mergeCells count="20">
    <mergeCell ref="A19:B19"/>
    <mergeCell ref="A20:B20"/>
    <mergeCell ref="A13:B13"/>
    <mergeCell ref="A14:B14"/>
    <mergeCell ref="A15:B15"/>
    <mergeCell ref="A16:B16"/>
    <mergeCell ref="A17:B17"/>
    <mergeCell ref="A18:B18"/>
    <mergeCell ref="A12:B12"/>
    <mergeCell ref="A1:C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FADF1-9395-4E6B-BC32-4B1649CE3BDF}">
  <dimension ref="A1:G21"/>
  <sheetViews>
    <sheetView workbookViewId="0">
      <selection activeCell="C21" sqref="C21"/>
    </sheetView>
  </sheetViews>
  <sheetFormatPr defaultRowHeight="15.5" x14ac:dyDescent="0.35"/>
  <cols>
    <col min="1" max="3" width="16.54296875" style="1" customWidth="1"/>
    <col min="4" max="4" width="8.7265625" style="1"/>
    <col min="5" max="7" width="16" style="1" customWidth="1"/>
    <col min="8" max="8" width="22.08984375" style="1" customWidth="1"/>
    <col min="9" max="16384" width="8.7265625" style="1"/>
  </cols>
  <sheetData>
    <row r="1" spans="1:7" x14ac:dyDescent="0.35">
      <c r="A1" s="13" t="s">
        <v>0</v>
      </c>
      <c r="B1" s="13"/>
      <c r="C1" s="13"/>
    </row>
    <row r="2" spans="1:7" x14ac:dyDescent="0.35">
      <c r="A2" s="12" t="s">
        <v>35</v>
      </c>
      <c r="B2" s="12"/>
      <c r="C2" s="1">
        <f>'Master Dimensions'!F6</f>
        <v>0.1</v>
      </c>
    </row>
    <row r="3" spans="1:7" x14ac:dyDescent="0.35">
      <c r="A3" s="12" t="s">
        <v>1</v>
      </c>
      <c r="B3" s="12"/>
      <c r="C3" s="1">
        <f>'Master Dimensions'!F3</f>
        <v>0.25</v>
      </c>
    </row>
    <row r="4" spans="1:7" x14ac:dyDescent="0.35">
      <c r="A4" s="12" t="s">
        <v>20</v>
      </c>
      <c r="B4" s="12"/>
      <c r="C4" s="1">
        <f>'Master Dimensions'!F7</f>
        <v>1.75</v>
      </c>
    </row>
    <row r="5" spans="1:7" x14ac:dyDescent="0.35">
      <c r="A5" s="12" t="s">
        <v>2</v>
      </c>
      <c r="B5" s="12"/>
      <c r="C5" s="1">
        <f>'Master Dimensions'!F8</f>
        <v>0.5</v>
      </c>
    </row>
    <row r="6" spans="1:7" x14ac:dyDescent="0.35">
      <c r="A6" s="12" t="s">
        <v>3</v>
      </c>
      <c r="B6" s="12"/>
      <c r="C6" s="1">
        <f>'Master Dimensions'!F4</f>
        <v>4.5</v>
      </c>
    </row>
    <row r="7" spans="1:7" x14ac:dyDescent="0.35">
      <c r="A7" s="12" t="s">
        <v>4</v>
      </c>
      <c r="B7" s="12"/>
      <c r="C7" s="1">
        <f>'Master Dimensions'!F12</f>
        <v>0.08</v>
      </c>
      <c r="E7" s="3"/>
      <c r="F7" s="3"/>
    </row>
    <row r="8" spans="1:7" x14ac:dyDescent="0.35">
      <c r="A8" s="12" t="s">
        <v>5</v>
      </c>
      <c r="B8" s="12"/>
      <c r="C8" s="1">
        <f>'Master Dimensions'!F13</f>
        <v>0.08</v>
      </c>
      <c r="E8" s="14"/>
      <c r="F8" s="10"/>
      <c r="G8" s="10"/>
    </row>
    <row r="9" spans="1:7" x14ac:dyDescent="0.35">
      <c r="A9" s="12" t="s">
        <v>19</v>
      </c>
      <c r="B9" s="12"/>
      <c r="C9" s="1">
        <f>'Master Dimensions'!F14</f>
        <v>0.1</v>
      </c>
      <c r="E9" s="10"/>
      <c r="F9" s="10"/>
    </row>
    <row r="10" spans="1:7" x14ac:dyDescent="0.35">
      <c r="A10" s="10" t="s">
        <v>21</v>
      </c>
      <c r="B10" s="10"/>
      <c r="C10" s="1">
        <f>'Master Dimensions'!F9</f>
        <v>0.67520000000000002</v>
      </c>
      <c r="E10" s="10"/>
      <c r="F10" s="10"/>
    </row>
    <row r="11" spans="1:7" x14ac:dyDescent="0.35">
      <c r="A11" s="10" t="s">
        <v>22</v>
      </c>
      <c r="B11" s="10"/>
      <c r="C11" s="1">
        <f>'Master Dimensions'!F10</f>
        <v>3</v>
      </c>
      <c r="E11" s="10"/>
      <c r="F11" s="10"/>
    </row>
    <row r="12" spans="1:7" x14ac:dyDescent="0.35">
      <c r="A12" s="10" t="s">
        <v>23</v>
      </c>
      <c r="B12" s="10"/>
      <c r="C12" s="1">
        <f>'Master Dimensions'!F16</f>
        <v>0.1</v>
      </c>
      <c r="E12" s="10"/>
      <c r="F12" s="10"/>
    </row>
    <row r="13" spans="1:7" x14ac:dyDescent="0.35">
      <c r="A13" s="10" t="s">
        <v>24</v>
      </c>
      <c r="B13" s="10"/>
      <c r="C13" s="1">
        <f>'Master Dimensions'!F17</f>
        <v>2</v>
      </c>
      <c r="E13" s="10"/>
      <c r="F13" s="10"/>
    </row>
    <row r="14" spans="1:7" x14ac:dyDescent="0.35">
      <c r="A14" s="10" t="s">
        <v>25</v>
      </c>
      <c r="B14" s="10"/>
      <c r="C14" s="1">
        <f>'Master Dimensions'!F18</f>
        <v>3.65</v>
      </c>
      <c r="E14" s="10"/>
      <c r="F14" s="10"/>
    </row>
    <row r="15" spans="1:7" x14ac:dyDescent="0.35">
      <c r="A15" s="10" t="s">
        <v>26</v>
      </c>
      <c r="B15" s="10"/>
      <c r="C15" s="1">
        <f>'Master Dimensions'!F19</f>
        <v>0.1</v>
      </c>
      <c r="E15" s="10"/>
      <c r="F15" s="10"/>
    </row>
    <row r="16" spans="1:7" x14ac:dyDescent="0.35">
      <c r="A16" s="10" t="s">
        <v>27</v>
      </c>
      <c r="B16" s="10"/>
      <c r="C16" s="1">
        <f>'Master Dimensions'!F21</f>
        <v>5.8999999999999997E-2</v>
      </c>
      <c r="E16" s="10"/>
      <c r="F16" s="10"/>
    </row>
    <row r="17" spans="1:6" x14ac:dyDescent="0.35">
      <c r="A17" s="10" t="s">
        <v>30</v>
      </c>
      <c r="B17" s="10"/>
      <c r="C17" s="1">
        <f>'Master Dimensions'!F22</f>
        <v>18</v>
      </c>
      <c r="E17" s="10"/>
      <c r="F17" s="10"/>
    </row>
    <row r="18" spans="1:6" x14ac:dyDescent="0.35">
      <c r="A18" s="10" t="s">
        <v>29</v>
      </c>
      <c r="B18" s="10"/>
      <c r="C18" s="1">
        <f>'Master Dimensions'!F23</f>
        <v>14</v>
      </c>
    </row>
    <row r="19" spans="1:6" x14ac:dyDescent="0.35">
      <c r="A19" s="10" t="s">
        <v>28</v>
      </c>
      <c r="B19" s="10"/>
      <c r="C19" s="1">
        <f>'Master Dimensions'!F24</f>
        <v>10</v>
      </c>
    </row>
    <row r="20" spans="1:6" x14ac:dyDescent="0.35">
      <c r="A20" s="12" t="s">
        <v>41</v>
      </c>
      <c r="B20" s="12"/>
      <c r="C20" s="1">
        <f>'Master Dimensions'!F25</f>
        <v>0.8</v>
      </c>
    </row>
    <row r="21" spans="1:6" x14ac:dyDescent="0.35">
      <c r="A21" s="12" t="s">
        <v>42</v>
      </c>
      <c r="B21" s="12"/>
      <c r="C21" s="1">
        <f>'Master Dimensions'!F26</f>
        <v>1.4</v>
      </c>
    </row>
  </sheetData>
  <mergeCells count="31">
    <mergeCell ref="A21:B21"/>
    <mergeCell ref="A20:B20"/>
    <mergeCell ref="A15:B15"/>
    <mergeCell ref="A16:B16"/>
    <mergeCell ref="A17:B17"/>
    <mergeCell ref="A18:B18"/>
    <mergeCell ref="A19:B19"/>
    <mergeCell ref="A10:B10"/>
    <mergeCell ref="A11:B11"/>
    <mergeCell ref="A12:B12"/>
    <mergeCell ref="A13:B13"/>
    <mergeCell ref="A14:B14"/>
    <mergeCell ref="A8:B8"/>
    <mergeCell ref="A9:B9"/>
    <mergeCell ref="A1:C1"/>
    <mergeCell ref="A3:B3"/>
    <mergeCell ref="A2:B2"/>
    <mergeCell ref="A4:B4"/>
    <mergeCell ref="A5:B5"/>
    <mergeCell ref="A6:B6"/>
    <mergeCell ref="A7:B7"/>
    <mergeCell ref="E9:F9"/>
    <mergeCell ref="E10:F10"/>
    <mergeCell ref="E8:G8"/>
    <mergeCell ref="E11:F11"/>
    <mergeCell ref="E12:F12"/>
    <mergeCell ref="E15:F15"/>
    <mergeCell ref="E16:F16"/>
    <mergeCell ref="E17:F17"/>
    <mergeCell ref="E13:F13"/>
    <mergeCell ref="E14:F1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B7CCC-865F-4579-BA0C-2C80C7C53E6D}">
  <dimension ref="A1:C20"/>
  <sheetViews>
    <sheetView workbookViewId="0">
      <selection activeCell="C8" sqref="C8"/>
    </sheetView>
  </sheetViews>
  <sheetFormatPr defaultRowHeight="15.5" x14ac:dyDescent="0.35"/>
  <cols>
    <col min="1" max="3" width="16.54296875" style="1" customWidth="1"/>
    <col min="4" max="16384" width="8.7265625" style="1"/>
  </cols>
  <sheetData>
    <row r="1" spans="1:3" x14ac:dyDescent="0.35">
      <c r="A1" s="13" t="s">
        <v>76</v>
      </c>
      <c r="B1" s="12"/>
      <c r="C1" s="12"/>
    </row>
    <row r="2" spans="1:3" x14ac:dyDescent="0.35">
      <c r="A2" s="10" t="s">
        <v>6</v>
      </c>
      <c r="B2" s="10"/>
      <c r="C2" s="1">
        <f>'Master Dimensions'!H2</f>
        <v>0.4</v>
      </c>
    </row>
    <row r="3" spans="1:3" x14ac:dyDescent="0.35">
      <c r="A3" s="10" t="s">
        <v>7</v>
      </c>
      <c r="B3" s="10"/>
      <c r="C3" s="1">
        <f>'Master Dimensions'!H3</f>
        <v>0.23699999999999999</v>
      </c>
    </row>
    <row r="4" spans="1:3" x14ac:dyDescent="0.35">
      <c r="A4" s="10" t="s">
        <v>8</v>
      </c>
      <c r="B4" s="10"/>
      <c r="C4" s="1">
        <f>'Master Dimensions'!H4</f>
        <v>6</v>
      </c>
    </row>
    <row r="5" spans="1:3" x14ac:dyDescent="0.35">
      <c r="A5" s="10" t="s">
        <v>9</v>
      </c>
      <c r="B5" s="10"/>
      <c r="C5" s="1">
        <f>'Master Dimensions'!H5</f>
        <v>4.5</v>
      </c>
    </row>
    <row r="6" spans="1:3" x14ac:dyDescent="0.35">
      <c r="A6" s="10" t="s">
        <v>10</v>
      </c>
      <c r="B6" s="10"/>
      <c r="C6" s="1">
        <f>'Master Dimensions'!H6</f>
        <v>10</v>
      </c>
    </row>
    <row r="7" spans="1:3" x14ac:dyDescent="0.35">
      <c r="A7" s="10" t="s">
        <v>62</v>
      </c>
      <c r="B7" s="10"/>
      <c r="C7" s="1">
        <f>'Master Dimensions'!B9</f>
        <v>5.4</v>
      </c>
    </row>
    <row r="8" spans="1:3" x14ac:dyDescent="0.35">
      <c r="A8" s="10" t="s">
        <v>63</v>
      </c>
      <c r="B8" s="10"/>
      <c r="C8" s="1">
        <f>'Master Dimensions'!B8</f>
        <v>0.25</v>
      </c>
    </row>
    <row r="9" spans="1:3" x14ac:dyDescent="0.35">
      <c r="A9" s="10" t="s">
        <v>56</v>
      </c>
      <c r="B9" s="10"/>
      <c r="C9" s="1">
        <f>'Master Dimensions'!B10</f>
        <v>8</v>
      </c>
    </row>
    <row r="10" spans="1:3" x14ac:dyDescent="0.35">
      <c r="A10" s="10"/>
      <c r="B10" s="10"/>
    </row>
    <row r="11" spans="1:3" x14ac:dyDescent="0.35">
      <c r="A11" s="10"/>
      <c r="B11" s="10"/>
    </row>
    <row r="12" spans="1:3" x14ac:dyDescent="0.35">
      <c r="A12" s="10"/>
      <c r="B12" s="10"/>
    </row>
    <row r="13" spans="1:3" x14ac:dyDescent="0.35">
      <c r="A13" s="10"/>
      <c r="B13" s="10"/>
    </row>
    <row r="14" spans="1:3" x14ac:dyDescent="0.35">
      <c r="A14" s="10"/>
      <c r="B14" s="10"/>
    </row>
    <row r="15" spans="1:3" x14ac:dyDescent="0.35">
      <c r="A15" s="10"/>
      <c r="B15" s="10"/>
    </row>
    <row r="16" spans="1:3" x14ac:dyDescent="0.35">
      <c r="A16" s="10"/>
      <c r="B16" s="10"/>
    </row>
    <row r="17" spans="1:2" x14ac:dyDescent="0.35">
      <c r="A17" s="10"/>
      <c r="B17" s="10"/>
    </row>
    <row r="18" spans="1:2" x14ac:dyDescent="0.35">
      <c r="A18" s="10"/>
      <c r="B18" s="10"/>
    </row>
    <row r="19" spans="1:2" x14ac:dyDescent="0.35">
      <c r="A19" s="10"/>
      <c r="B19" s="10"/>
    </row>
    <row r="20" spans="1:2" x14ac:dyDescent="0.35">
      <c r="A20" s="11"/>
      <c r="B20" s="11"/>
    </row>
  </sheetData>
  <mergeCells count="20">
    <mergeCell ref="A19:B19"/>
    <mergeCell ref="A20:B20"/>
    <mergeCell ref="A13:B13"/>
    <mergeCell ref="A14:B14"/>
    <mergeCell ref="A15:B15"/>
    <mergeCell ref="A16:B16"/>
    <mergeCell ref="A17:B17"/>
    <mergeCell ref="A18:B18"/>
    <mergeCell ref="A12:B12"/>
    <mergeCell ref="A1:C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CB4C-8DD4-45CD-8E05-3782694D4013}">
  <dimension ref="A1:C20"/>
  <sheetViews>
    <sheetView workbookViewId="0">
      <selection activeCell="C3" sqref="C3"/>
    </sheetView>
  </sheetViews>
  <sheetFormatPr defaultRowHeight="15.5" x14ac:dyDescent="0.35"/>
  <cols>
    <col min="1" max="3" width="16.54296875" style="1" customWidth="1"/>
    <col min="4" max="16384" width="8.7265625" style="1"/>
  </cols>
  <sheetData>
    <row r="1" spans="1:3" x14ac:dyDescent="0.35">
      <c r="A1" s="13" t="s">
        <v>64</v>
      </c>
      <c r="B1" s="12"/>
      <c r="C1" s="12"/>
    </row>
    <row r="2" spans="1:3" x14ac:dyDescent="0.35">
      <c r="A2" s="10" t="s">
        <v>65</v>
      </c>
      <c r="B2" s="10"/>
      <c r="C2" s="1">
        <f>'Master Dimensions'!F16</f>
        <v>0.1</v>
      </c>
    </row>
    <row r="3" spans="1:3" x14ac:dyDescent="0.35">
      <c r="A3" s="10" t="s">
        <v>66</v>
      </c>
      <c r="B3" s="10"/>
      <c r="C3" s="1">
        <f>'Master Dimensions'!F19*2</f>
        <v>0.2</v>
      </c>
    </row>
    <row r="4" spans="1:3" x14ac:dyDescent="0.35">
      <c r="A4" s="10"/>
      <c r="B4" s="10"/>
    </row>
    <row r="5" spans="1:3" x14ac:dyDescent="0.35">
      <c r="A5" s="10"/>
      <c r="B5" s="10"/>
    </row>
    <row r="6" spans="1:3" x14ac:dyDescent="0.35">
      <c r="A6" s="10"/>
      <c r="B6" s="10"/>
    </row>
    <row r="7" spans="1:3" x14ac:dyDescent="0.35">
      <c r="A7" s="10"/>
      <c r="B7" s="10"/>
    </row>
    <row r="8" spans="1:3" x14ac:dyDescent="0.35">
      <c r="A8" s="10"/>
      <c r="B8" s="10"/>
    </row>
    <row r="9" spans="1:3" x14ac:dyDescent="0.35">
      <c r="A9" s="10"/>
      <c r="B9" s="10"/>
    </row>
    <row r="10" spans="1:3" x14ac:dyDescent="0.35">
      <c r="A10" s="10"/>
      <c r="B10" s="10"/>
    </row>
    <row r="11" spans="1:3" x14ac:dyDescent="0.35">
      <c r="A11" s="10"/>
      <c r="B11" s="10"/>
    </row>
    <row r="12" spans="1:3" x14ac:dyDescent="0.35">
      <c r="A12" s="10"/>
      <c r="B12" s="10"/>
    </row>
    <row r="13" spans="1:3" x14ac:dyDescent="0.35">
      <c r="A13" s="10"/>
      <c r="B13" s="10"/>
    </row>
    <row r="14" spans="1:3" x14ac:dyDescent="0.35">
      <c r="A14" s="10"/>
      <c r="B14" s="10"/>
    </row>
    <row r="15" spans="1:3" x14ac:dyDescent="0.35">
      <c r="A15" s="10"/>
      <c r="B15" s="10"/>
    </row>
    <row r="16" spans="1:3" x14ac:dyDescent="0.35">
      <c r="A16" s="10"/>
      <c r="B16" s="10"/>
    </row>
    <row r="17" spans="1:2" x14ac:dyDescent="0.35">
      <c r="A17" s="10"/>
      <c r="B17" s="10"/>
    </row>
    <row r="18" spans="1:2" x14ac:dyDescent="0.35">
      <c r="A18" s="10"/>
      <c r="B18" s="10"/>
    </row>
    <row r="19" spans="1:2" x14ac:dyDescent="0.35">
      <c r="A19" s="10"/>
      <c r="B19" s="10"/>
    </row>
    <row r="20" spans="1:2" x14ac:dyDescent="0.35">
      <c r="A20" s="11"/>
      <c r="B20" s="11"/>
    </row>
  </sheetData>
  <mergeCells count="20">
    <mergeCell ref="A19:B19"/>
    <mergeCell ref="A20:B20"/>
    <mergeCell ref="A13:B13"/>
    <mergeCell ref="A14:B14"/>
    <mergeCell ref="A15:B15"/>
    <mergeCell ref="A16:B16"/>
    <mergeCell ref="A17:B17"/>
    <mergeCell ref="A18:B18"/>
    <mergeCell ref="A12:B12"/>
    <mergeCell ref="A1:C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DAE8-D235-4C51-9008-B887B9C919C0}">
  <dimension ref="A1:C20"/>
  <sheetViews>
    <sheetView workbookViewId="0">
      <selection activeCell="C5" sqref="C5"/>
    </sheetView>
  </sheetViews>
  <sheetFormatPr defaultRowHeight="15.5" x14ac:dyDescent="0.35"/>
  <cols>
    <col min="1" max="3" width="16.54296875" style="1" customWidth="1"/>
    <col min="4" max="16384" width="8.7265625" style="1"/>
  </cols>
  <sheetData>
    <row r="1" spans="1:3" x14ac:dyDescent="0.35">
      <c r="A1" s="13" t="s">
        <v>67</v>
      </c>
      <c r="B1" s="12"/>
      <c r="C1" s="12"/>
    </row>
    <row r="2" spans="1:3" x14ac:dyDescent="0.35">
      <c r="A2" s="10" t="s">
        <v>68</v>
      </c>
      <c r="B2" s="10"/>
      <c r="C2" s="1">
        <f>'Master Dimensions'!F27</f>
        <v>5.0999999999999997E-2</v>
      </c>
    </row>
    <row r="3" spans="1:3" x14ac:dyDescent="0.35">
      <c r="A3" s="10" t="s">
        <v>69</v>
      </c>
      <c r="B3" s="10"/>
      <c r="C3" s="1">
        <f>'Master Dimensions'!F28</f>
        <v>3.9E-2</v>
      </c>
    </row>
    <row r="4" spans="1:3" x14ac:dyDescent="0.35">
      <c r="A4" s="10" t="s">
        <v>74</v>
      </c>
      <c r="B4" s="10"/>
      <c r="C4" s="1">
        <f>'Master Dimensions'!F29</f>
        <v>0.4</v>
      </c>
    </row>
    <row r="5" spans="1:3" x14ac:dyDescent="0.35">
      <c r="A5" s="10"/>
      <c r="B5" s="10"/>
    </row>
    <row r="6" spans="1:3" x14ac:dyDescent="0.35">
      <c r="A6" s="10"/>
      <c r="B6" s="10"/>
    </row>
    <row r="7" spans="1:3" x14ac:dyDescent="0.35">
      <c r="A7" s="10"/>
      <c r="B7" s="10"/>
    </row>
    <row r="8" spans="1:3" x14ac:dyDescent="0.35">
      <c r="A8" s="10"/>
      <c r="B8" s="10"/>
    </row>
    <row r="9" spans="1:3" x14ac:dyDescent="0.35">
      <c r="A9" s="10"/>
      <c r="B9" s="10"/>
    </row>
    <row r="10" spans="1:3" x14ac:dyDescent="0.35">
      <c r="A10" s="10"/>
      <c r="B10" s="10"/>
    </row>
    <row r="11" spans="1:3" x14ac:dyDescent="0.35">
      <c r="A11" s="10"/>
      <c r="B11" s="10"/>
    </row>
    <row r="12" spans="1:3" x14ac:dyDescent="0.35">
      <c r="A12" s="10"/>
      <c r="B12" s="10"/>
    </row>
    <row r="13" spans="1:3" x14ac:dyDescent="0.35">
      <c r="A13" s="10"/>
      <c r="B13" s="10"/>
    </row>
    <row r="14" spans="1:3" x14ac:dyDescent="0.35">
      <c r="A14" s="10"/>
      <c r="B14" s="10"/>
    </row>
    <row r="15" spans="1:3" x14ac:dyDescent="0.35">
      <c r="A15" s="10"/>
      <c r="B15" s="10"/>
    </row>
    <row r="16" spans="1:3" x14ac:dyDescent="0.35">
      <c r="A16" s="10"/>
      <c r="B16" s="10"/>
    </row>
    <row r="17" spans="1:2" x14ac:dyDescent="0.35">
      <c r="A17" s="10"/>
      <c r="B17" s="10"/>
    </row>
    <row r="18" spans="1:2" x14ac:dyDescent="0.35">
      <c r="A18" s="10"/>
      <c r="B18" s="10"/>
    </row>
    <row r="19" spans="1:2" x14ac:dyDescent="0.35">
      <c r="A19" s="10"/>
      <c r="B19" s="10"/>
    </row>
    <row r="20" spans="1:2" x14ac:dyDescent="0.35">
      <c r="A20" s="11"/>
      <c r="B20" s="11"/>
    </row>
  </sheetData>
  <mergeCells count="20">
    <mergeCell ref="A19:B19"/>
    <mergeCell ref="A20:B20"/>
    <mergeCell ref="A13:B13"/>
    <mergeCell ref="A14:B14"/>
    <mergeCell ref="A15:B15"/>
    <mergeCell ref="A16:B16"/>
    <mergeCell ref="A17:B17"/>
    <mergeCell ref="A18:B18"/>
    <mergeCell ref="A12:B12"/>
    <mergeCell ref="A1:C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Master Dimensions</vt:lpstr>
      <vt:lpstr>Structural Integrity Dimensions</vt:lpstr>
      <vt:lpstr>Manifold Dome</vt:lpstr>
      <vt:lpstr>LOX Plate</vt:lpstr>
      <vt:lpstr>Kerosene Injector Plate</vt:lpstr>
      <vt:lpstr>Chamber Nozzle</vt:lpstr>
      <vt:lpstr>Dowel</vt:lpstr>
      <vt:lpstr>Injector Needle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Kuval Bora</dc:creator>
  <cp:lastModifiedBy>Kuval Bora</cp:lastModifiedBy>
  <dcterms:created xsi:type="dcterms:W3CDTF">2023-02-03T21:38:07Z</dcterms:created>
  <dcterms:modified xsi:type="dcterms:W3CDTF">2023-02-05T18:18:56Z</dcterms:modified>
</cp:coreProperties>
</file>