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12"/>
  <workbookPr/>
  <mc:AlternateContent xmlns:mc="http://schemas.openxmlformats.org/markup-compatibility/2006">
    <mc:Choice Requires="x15">
      <x15ac:absPath xmlns:x15ac="http://schemas.microsoft.com/office/spreadsheetml/2010/11/ac" url="W:\ME463 Course Resources\Spring 2021\Brightspace LECTURE Site Content\Templates\"/>
    </mc:Choice>
  </mc:AlternateContent>
  <xr:revisionPtr revIDLastSave="798" documentId="13_ncr:1_{0C45FBF5-6E10-4115-ABED-75DEF728C524}" xr6:coauthVersionLast="47" xr6:coauthVersionMax="47" xr10:uidLastSave="{94BB182B-0203-4238-9FAB-28CDE2C77A6A}"/>
  <bookViews>
    <workbookView xWindow="-120" yWindow="-120" windowWidth="29040" windowHeight="15840" firstSheet="1" activeTab="1" xr2:uid="{00000000-000D-0000-FFFF-FFFF00000000}"/>
  </bookViews>
  <sheets>
    <sheet name="1. Scoring Matrix" sheetId="1" r:id="rId1"/>
    <sheet name="2. Risk Register" sheetId="2" r:id="rId2"/>
    <sheet name="Ref." sheetId="3" state="hidden" r:id="rId3"/>
  </sheets>
  <definedNames>
    <definedName name="_xlnm._FilterDatabase" localSheetId="1" hidden="1">'2. Risk Register'!$A$2:$R$53</definedName>
    <definedName name="P_I">'Ref.'!$A$2:$A$4</definedName>
    <definedName name="_xlnm.Print_Titles" localSheetId="1">'2. Risk Register'!$1:$3</definedName>
    <definedName name="Strategy">'Ref.'!$B$2:$B$3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3" i="2" l="1"/>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4" i="2"/>
  <c r="D14" i="3"/>
  <c r="D15" i="3"/>
  <c r="D16" i="3"/>
  <c r="D17" i="3"/>
  <c r="D18" i="3"/>
  <c r="D19" i="3"/>
  <c r="D20" i="3"/>
  <c r="D21" i="3"/>
  <c r="D13" i="3"/>
  <c r="J39" i="2"/>
  <c r="J23" i="2"/>
  <c r="P9" i="2"/>
  <c r="J34" i="2"/>
  <c r="J14" i="2"/>
  <c r="P46" i="2"/>
  <c r="P50" i="2"/>
  <c r="J47" i="2"/>
  <c r="J31" i="2"/>
  <c r="J15" i="2"/>
  <c r="P5" i="2"/>
  <c r="P25" i="2"/>
  <c r="J50" i="2"/>
  <c r="J42" i="2"/>
  <c r="J30" i="2"/>
  <c r="J22" i="2"/>
  <c r="J10" i="2"/>
  <c r="P6" i="2"/>
  <c r="P14" i="2"/>
  <c r="P22" i="2"/>
  <c r="P34" i="2"/>
  <c r="P38" i="2"/>
  <c r="J53" i="2"/>
  <c r="J49" i="2"/>
  <c r="J45" i="2"/>
  <c r="J41" i="2"/>
  <c r="J37" i="2"/>
  <c r="J33" i="2"/>
  <c r="J29" i="2"/>
  <c r="J25" i="2"/>
  <c r="J21" i="2"/>
  <c r="J17" i="2"/>
  <c r="J13" i="2"/>
  <c r="J9" i="2"/>
  <c r="J5" i="2"/>
  <c r="P7" i="2"/>
  <c r="P11" i="2"/>
  <c r="P15" i="2"/>
  <c r="P19" i="2"/>
  <c r="P23" i="2"/>
  <c r="P27" i="2"/>
  <c r="P31" i="2"/>
  <c r="P35" i="2"/>
  <c r="P39" i="2"/>
  <c r="P43" i="2"/>
  <c r="P47" i="2"/>
  <c r="P51" i="2"/>
  <c r="J51" i="2"/>
  <c r="J43" i="2"/>
  <c r="J27" i="2"/>
  <c r="J11" i="2"/>
  <c r="P13" i="2"/>
  <c r="P21" i="2"/>
  <c r="J46" i="2"/>
  <c r="J38" i="2"/>
  <c r="J26" i="2"/>
  <c r="J18" i="2"/>
  <c r="J6" i="2"/>
  <c r="P10" i="2"/>
  <c r="P18" i="2"/>
  <c r="P26" i="2"/>
  <c r="P30" i="2"/>
  <c r="P42" i="2"/>
  <c r="J52" i="2"/>
  <c r="J48" i="2"/>
  <c r="J44" i="2"/>
  <c r="J40" i="2"/>
  <c r="J36" i="2"/>
  <c r="J32" i="2"/>
  <c r="J28" i="2"/>
  <c r="J24" i="2"/>
  <c r="J20" i="2"/>
  <c r="J16" i="2"/>
  <c r="J12" i="2"/>
  <c r="J8" i="2"/>
  <c r="P4" i="2"/>
  <c r="P8" i="2"/>
  <c r="P12" i="2"/>
  <c r="P16" i="2"/>
  <c r="P20" i="2"/>
  <c r="P24" i="2"/>
  <c r="P28" i="2"/>
  <c r="P32" i="2"/>
  <c r="P36" i="2"/>
  <c r="P40" i="2"/>
  <c r="P44" i="2"/>
  <c r="P48" i="2"/>
  <c r="P52" i="2"/>
  <c r="J35" i="2"/>
  <c r="J19" i="2"/>
  <c r="J7" i="2"/>
  <c r="P17" i="2"/>
  <c r="P29" i="2"/>
  <c r="P33" i="2"/>
  <c r="P37" i="2"/>
  <c r="P41" i="2"/>
  <c r="P45" i="2"/>
  <c r="P49" i="2"/>
  <c r="P53" i="2"/>
  <c r="J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nelso336-lt1</author>
  </authors>
  <commentList>
    <comment ref="M1" authorId="0" shapeId="0" xr:uid="{DFCE7CF4-A2C1-4D60-BF75-AFD9733AF7F5}">
      <text>
        <r>
          <rPr>
            <sz val="9"/>
            <color indexed="81"/>
            <rFont val="Tahoma"/>
            <family val="2"/>
          </rPr>
          <t xml:space="preserve">The risk that remains after risk responses have been implemented.
</t>
        </r>
      </text>
    </comment>
    <comment ref="F3" authorId="0" shapeId="0" xr:uid="{79D9F3F2-C42E-4C7A-84F4-F6E56816F889}">
      <text>
        <r>
          <rPr>
            <sz val="9"/>
            <color indexed="81"/>
            <rFont val="Tahoma"/>
            <family val="2"/>
          </rPr>
          <t>The person responsible for monitoring the risk and for selecting and implementing an appropriate risk response strategy.</t>
        </r>
        <r>
          <rPr>
            <sz val="9"/>
            <color indexed="81"/>
            <rFont val="Tahoma"/>
            <charset val="1"/>
          </rPr>
          <t xml:space="preserve">
</t>
        </r>
      </text>
    </comment>
    <comment ref="K3" authorId="0" shapeId="0" xr:uid="{3C7FEF4B-E568-4941-9E19-BFB68B7BC24F}">
      <text>
        <r>
          <rPr>
            <sz val="9"/>
            <color indexed="81"/>
            <rFont val="Tahoma"/>
            <family val="2"/>
          </rPr>
          <t xml:space="preserve">Mitigate - A risk response strategy whereby the project team acts to decrease the probability of occurrence or impact of a threat.
Accept - Choosing to accept the risk (not mitigate) and will react only if &amp; when it occurs. 
</t>
        </r>
      </text>
    </comment>
    <comment ref="M3" authorId="0" shapeId="0" xr:uid="{6928C934-7435-4387-9839-C7F3F4CDA591}">
      <text>
        <r>
          <rPr>
            <sz val="9"/>
            <color indexed="81"/>
            <rFont val="Tahoma"/>
            <family val="2"/>
          </rPr>
          <t xml:space="preserve">Post </t>
        </r>
        <r>
          <rPr>
            <i/>
            <sz val="9"/>
            <color indexed="81"/>
            <rFont val="Tahoma"/>
            <family val="2"/>
          </rPr>
          <t>treatment</t>
        </r>
        <r>
          <rPr>
            <sz val="9"/>
            <color indexed="81"/>
            <rFont val="Tahoma"/>
            <family val="2"/>
          </rPr>
          <t xml:space="preserve"> score
</t>
        </r>
      </text>
    </comment>
    <comment ref="N3" authorId="0" shapeId="0" xr:uid="{3492A2F6-A4A6-42FB-89E4-DF823667070D}">
      <text>
        <r>
          <rPr>
            <sz val="9"/>
            <color indexed="81"/>
            <rFont val="Tahoma"/>
            <family val="2"/>
          </rPr>
          <t xml:space="preserve">Post </t>
        </r>
        <r>
          <rPr>
            <i/>
            <sz val="9"/>
            <color indexed="81"/>
            <rFont val="Tahoma"/>
            <family val="2"/>
          </rPr>
          <t>treatment</t>
        </r>
        <r>
          <rPr>
            <sz val="9"/>
            <color indexed="81"/>
            <rFont val="Tahoma"/>
            <family val="2"/>
          </rPr>
          <t xml:space="preserve"> score
</t>
        </r>
      </text>
    </comment>
  </commentList>
</comments>
</file>

<file path=xl/sharedStrings.xml><?xml version="1.0" encoding="utf-8"?>
<sst xmlns="http://schemas.openxmlformats.org/spreadsheetml/2006/main" count="517" uniqueCount="218">
  <si>
    <t>For ME463, this scoring matrix has been defined for you.  Reference it for accurate &amp; consistent scoring of your risks, but do not modify it.</t>
  </si>
  <si>
    <t>IMPACT</t>
  </si>
  <si>
    <t>Score</t>
  </si>
  <si>
    <t>PROBABILITY</t>
  </si>
  <si>
    <t>Schedule</t>
  </si>
  <si>
    <t>Budget</t>
  </si>
  <si>
    <t>Product Requirements</t>
  </si>
  <si>
    <t>HIGH</t>
  </si>
  <si>
    <t>&gt;25%</t>
  </si>
  <si>
    <t>&gt; 7 days</t>
  </si>
  <si>
    <t>&gt; $150</t>
  </si>
  <si>
    <t>Key requirements are significantly compromised.</t>
  </si>
  <si>
    <t>MEDIUM</t>
  </si>
  <si>
    <t>11-25%</t>
  </si>
  <si>
    <t>4 - 7 days</t>
  </si>
  <si>
    <t>$61 - $150</t>
  </si>
  <si>
    <t>Primary (key) requirements are partially compromised and/or secondary requirements are significantly compromised.</t>
  </si>
  <si>
    <t>LOW</t>
  </si>
  <si>
    <t>&lt;10%</t>
  </si>
  <si>
    <t>&lt; 3 days</t>
  </si>
  <si>
    <t>&lt; $60</t>
  </si>
  <si>
    <t>Secondary requirements are partially compromised, but primary (key) requirements are not.</t>
  </si>
  <si>
    <t>1. IDENTIFICATION</t>
  </si>
  <si>
    <t>2. CURRENT ASSESSMENT</t>
  </si>
  <si>
    <t>3. TREATMENT</t>
  </si>
  <si>
    <t>4. RESIDUAL ASSESSMENT</t>
  </si>
  <si>
    <t>5. REVIEW, CONTROL, COMMUNICATE</t>
  </si>
  <si>
    <t>ID</t>
  </si>
  <si>
    <t>RAISED BY</t>
  </si>
  <si>
    <t>DATE RAISED</t>
  </si>
  <si>
    <t>CAUSE (IF…)</t>
  </si>
  <si>
    <t>EFFECT (THEN…)</t>
  </si>
  <si>
    <t>RISK   OWNER</t>
  </si>
  <si>
    <t>P</t>
  </si>
  <si>
    <t>I</t>
  </si>
  <si>
    <t>PI</t>
  </si>
  <si>
    <t>Current Risk Score</t>
  </si>
  <si>
    <t>STRATEGY</t>
  </si>
  <si>
    <t>TREATMENT DESCRIPTION</t>
  </si>
  <si>
    <t>Residual Risk Score</t>
  </si>
  <si>
    <t>Commentary</t>
  </si>
  <si>
    <t>Last Updated</t>
  </si>
  <si>
    <t>The originator of the risk</t>
  </si>
  <si>
    <t>When the risk was first identified</t>
  </si>
  <si>
    <r>
      <t xml:space="preserve">If </t>
    </r>
    <r>
      <rPr>
        <b/>
        <i/>
        <sz val="8"/>
        <color indexed="8"/>
        <rFont val="Arial"/>
        <family val="2"/>
      </rPr>
      <t>uncertain event</t>
    </r>
    <r>
      <rPr>
        <i/>
        <sz val="8"/>
        <color indexed="8"/>
        <rFont val="Arial"/>
        <family val="2"/>
      </rPr>
      <t xml:space="preserve"> occurs due to (or because of) specified </t>
    </r>
    <r>
      <rPr>
        <b/>
        <i/>
        <sz val="8"/>
        <color indexed="8"/>
        <rFont val="Arial"/>
        <family val="2"/>
      </rPr>
      <t xml:space="preserve">root cause(s).  
</t>
    </r>
    <r>
      <rPr>
        <i/>
        <sz val="8"/>
        <color indexed="8"/>
        <rFont val="Arial"/>
        <family val="2"/>
      </rPr>
      <t>Tip: ask "why, why, why…" to drill down to root cause</t>
    </r>
  </si>
  <si>
    <r>
      <t xml:space="preserve">then the </t>
    </r>
    <r>
      <rPr>
        <b/>
        <i/>
        <sz val="8"/>
        <color indexed="8"/>
        <rFont val="Arial"/>
        <family val="2"/>
      </rPr>
      <t>ultimate impact</t>
    </r>
    <r>
      <rPr>
        <i/>
        <sz val="8"/>
        <color indexed="8"/>
        <rFont val="Arial"/>
        <family val="2"/>
      </rPr>
      <t xml:space="preserve"> to our objectives are. 
Tip: ask "so what, so what, …"</t>
    </r>
  </si>
  <si>
    <t>Single named owner</t>
  </si>
  <si>
    <t>Probability of the event occurring</t>
  </si>
  <si>
    <t>'Worst' impact</t>
  </si>
  <si>
    <t>DO NOT MODIFY</t>
  </si>
  <si>
    <t>Calculated risk score</t>
  </si>
  <si>
    <t>Select overall approach to treatment (Mitigate or Accept)</t>
  </si>
  <si>
    <t xml:space="preserve">Summary of the treatment responses (actions, controls, fallbacks) that treat the risk. </t>
  </si>
  <si>
    <t>Any additional notes, comments or actions</t>
  </si>
  <si>
    <t>Enter the last review or update date for the risk</t>
  </si>
  <si>
    <t>Jacob Whitehouse</t>
  </si>
  <si>
    <t>Medical research is inconclusive to determine how to avoid neuromas</t>
  </si>
  <si>
    <t>The team will have no strong evidence to support a decision of the direction and type of cut</t>
  </si>
  <si>
    <t>Agathiya Tharun</t>
  </si>
  <si>
    <t>H</t>
  </si>
  <si>
    <t>M</t>
  </si>
  <si>
    <t>Accept</t>
  </si>
  <si>
    <t>Choose the hardest method of nerve cutting to tackle for the scope of this project</t>
  </si>
  <si>
    <t>L</t>
  </si>
  <si>
    <t>Online research will be done by Aggy and Jacob, and the team will seek out to discuss with nerve doctors. As of 03/29/24, the team has concluded that the best way to avoid neuromas is through widening the gap between the distal ends, so they chose to attack the nerve by rasping it from the side to maximize the separating.</t>
  </si>
  <si>
    <t>Team members are not available to complete work due to extracurricular commitments</t>
  </si>
  <si>
    <t>Work will get pushed back, not completed, or completed in a non-comprehensive manner</t>
  </si>
  <si>
    <t>Mitigate</t>
  </si>
  <si>
    <t>Each member needs to share their extracurricular schedule to the rest of the team at least a week in advance. Work can get reassigned depending on availability</t>
  </si>
  <si>
    <t>This was somewhat of an issue in the PDR phase, however, the team implemented a new system during CDR to ensure that everybody can meet their workload. During the first meeting of every week, every team member discusses their time commitments for the week, and if anything arises later in the week, the team is sure to communicate this. Going into the FDR phase, the team is getting well ahead on the work for this project so that it is lightly spread over the next month, as opposed to doing it all within one week.</t>
  </si>
  <si>
    <t>Medical standards (according to the FDA) impose a lot of constraints</t>
  </si>
  <si>
    <t>Material selection and prototype designs will be strongly constrained</t>
  </si>
  <si>
    <t>Medical research must be done to identify all medical standards prior to brainstorming (the team must perform a regulatory environment review). Then, extensive material research must be done to identify materials that comply with medical standards prior to design.</t>
  </si>
  <si>
    <t>The team had to look into the FDA medical standards in order to design their medical tools appropriately. The team is also looking into ASME, ISO, and ASTM medical standards.</t>
  </si>
  <si>
    <t>Inappropriate functions are defined in the functional decomposition</t>
  </si>
  <si>
    <t>The team will create a product which doesn't serve its intended use</t>
  </si>
  <si>
    <t>Cameron Mostoufi</t>
  </si>
  <si>
    <t>The team needs to consult with a doctor to validate the functional decomposition. This will ensure that the team is on track.</t>
  </si>
  <si>
    <t>As long as the customer validates the desired functions, then the engineers will be able to satisfy all functions in the design. The team will test the tools' basic functionality to make sure that the right functions exist so that the tools serve their intended use.</t>
  </si>
  <si>
    <t>Concepts are inappropriately disregarded during the down selection phase</t>
  </si>
  <si>
    <t>Good (and potentially winning) solutions may be lost in the down selection process</t>
  </si>
  <si>
    <t>Extensive time will be spent deliberating and evaluating all concepts</t>
  </si>
  <si>
    <t>This risk is nearly impossible to mitigate well or eliminate, but the team did spend countless hours evaluating each concept generation session (through intuition, research, and consulting with doctors).</t>
  </si>
  <si>
    <t>Not all competitors (both competing medical procedures and competing medical companies) are identified</t>
  </si>
  <si>
    <t>We won't have a strong enough understanding of the market gaps and how our product would fit in there. We also wouldn't know if our design infringes on pre-existing products</t>
  </si>
  <si>
    <t>Perform extensive competitor research. This involves using the internet and talking with doctors in the back pain field</t>
  </si>
  <si>
    <t>If possible, the team will reach out to competitors to learn more about the market and the pre-existing solutions. The team discussed a bit with Elliquence about their procedure and tools, which gave the team a bit better of an understanding on the problem.</t>
  </si>
  <si>
    <t>The team doesn't know the anatomy and biology of nerves (and specifically the lumbar medial branch nerve)</t>
  </si>
  <si>
    <t>The team will be blindly designing products without any context or background</t>
  </si>
  <si>
    <t>Extensive medical research will be performed to understand the anatomy and biology of nerves, nerve injuries, and nerve regeneration</t>
  </si>
  <si>
    <t>Considering the team has no medical background, the team will do its best</t>
  </si>
  <si>
    <t>The team roles are misaligned</t>
  </si>
  <si>
    <t>Work won't be done in an expert manner and team members may not enjoy the work that they get assigned</t>
  </si>
  <si>
    <t>All team members shall discuss their areas of expertise as well as their areas of passion prior to any role assignment. The team should also be sure to understand each role's responsibilites thoroughly before matching person with role</t>
  </si>
  <si>
    <t>Jacob updated the wording for this risk to make it more applicable to the team's specific project. The team is flexible to realignment during the length of the project, if necessary. Also, the roles are getting more applicable in the CDR and FDR phases, which helps team members stick to their appropriate and comfortable roles. Depending on how well each member holds up their roles, team roles can be realigned if needed. However, as of 03/29/2024, the original team roles are being adhered to and exceled in.</t>
  </si>
  <si>
    <t>Unrealistic timelines are set</t>
  </si>
  <si>
    <t>The team is at risk of getting behind on project milestones and deliverables</t>
  </si>
  <si>
    <t>Understand the entire semester-long scope of deliverables, establish all team members availability, and then develop a cumulative schedule. This schedule will be reviewed at each meeting to determine its accuracies</t>
  </si>
  <si>
    <t>Jacob updated the wording for this risk to make it more applicable to the team's specific project. The schedule is being reviewed every meeting to ensure that the team is on pace and to ensure that the future schedule is set realistically. In the FDR phase, the team is working ahead a lot in order to lightly spread the workload over all 5 weeks, rather than do it all in one week.</t>
  </si>
  <si>
    <t>The sources used througout the research process are unreliable</t>
  </si>
  <si>
    <t>This will create skewed and inaccurate understandings</t>
  </si>
  <si>
    <t>At least one other team member should review the research to ensure it is both reliable and the correct takeaways have been defined</t>
  </si>
  <si>
    <t>Jacob updated the wording for this risk to make it more applicable to the team's specific project. Heavy research validation was done between Aggy, Jacob, and Cam. Also, doctors were consulted to ensure that the research made sense.</t>
  </si>
  <si>
    <t>There are slow responses from the doctors that the team is consulting with</t>
  </si>
  <si>
    <t>The team may get behind their schedule if they do not move on at some point and they might have questions unanswered</t>
  </si>
  <si>
    <t>The team will eventually have to move on to the next deliverable if the doctors are too slow. The team will have to use their best judgment to temporarily answer any questions they had for the doctors</t>
  </si>
  <si>
    <t>Jacob updated the wording for this risk to make it more applicable to the team's specific project. This is out of the team's control, so there is not much that the team can do to prevent this. However, considering there are strong personal connections between the team and doctors, this problem hopefully won't be faced often.</t>
  </si>
  <si>
    <t>Purdue University does not offer the necessary machines and/or equipment</t>
  </si>
  <si>
    <t>The team will not be able to manufacture their prototype</t>
  </si>
  <si>
    <t>Joe Misenar</t>
  </si>
  <si>
    <t>The team will look into creating a macro-scale prototype with the available equipment as well as outsource the medical tools which are not manufacturable at Purdue</t>
  </si>
  <si>
    <t>Purdue probably offers all of the necessary machines and equipment. In fact, when the team consults with Darrin Wilcoxson and Mike Sherwood, they will recommend manufacturing methods that specifically work with all of the available equipment at Purdue. The team has also gone into the machine shop in the ME building to identify the available equipment, and the CAD was updated accordingly so that it could be manufactured with the available equipment. Before final manufacturing, the team also practiced manufacturing the important features on excess stock to validate the manufacturability.</t>
  </si>
  <si>
    <t>FEA analysis and hand calculations reveal failures or shortcomings of the design</t>
  </si>
  <si>
    <t>The design will not accomplish the desired functions</t>
  </si>
  <si>
    <t>The team will iterate on their designs in order to accomodate for any issues that arise during analysis</t>
  </si>
  <si>
    <t>Jacob updated the wording for this risk to make it more applicable to the team's specific project. FEA will be performed by Jacob and Aggy in order to have two sets of eyes on it. The CAD had to be updated slightly in order to mitigate any failures, but it is in a good spot now where FEA reveals a failure-free design.</t>
  </si>
  <si>
    <t>The team is not able to afford medical grade materials (e.g. SS316L, polypropylene, or silicone)</t>
  </si>
  <si>
    <t>The team will not be able to test the temperature and pressure (sterilization testing) resistance of the medical tools</t>
  </si>
  <si>
    <t>Proper medical grade materials will be assigned to the CAD models and throughout analysis to get valid results. Also, the final prototype will be manufactured out of similar yet affordable materials</t>
  </si>
  <si>
    <t>The materials themselves (SS316L, polypropylene, and silicone) are not drastically expensive, it's more of a question of how expensive outsourcing manufacturing is. The team will be sure to evaluate costs of materials prior  to choosing a final design/material. The team has determined that outsourcing complete manufacturing is not viable, although it is well within budget to buy premanufacture, high quality, tightly toleranced SS316L stock. The team also identified affordable yet high quality polypropylene 3D printing filament as well as silicone pads. These costs can be analyzed in the BOM, and the team is well under budget.</t>
  </si>
  <si>
    <t>Materials and orders take too long to be shipped to the team</t>
  </si>
  <si>
    <t>The team will face a roadblock in the manufacturing process of their prototypes</t>
  </si>
  <si>
    <t>The team will search and confirm lead times with the vendor to ensure that they get their orders in a timely manner. The team will also have a back up vendor for each order</t>
  </si>
  <si>
    <t>This would be a huge issue if the team ran into it. Lead times MUST be identified and accounted for by all members of the team, considering it impacts manufacturing and testing. The team sourced all but 1 material through Amazon and McMaster-Carr, which both have very quick lead times. The orders were placed about two weeks before manufacturing was expected to begin, and the materials were received within a week. This gave the team multiple weeks to manufacture and test the prototype.</t>
  </si>
  <si>
    <t>Manufacturing processes for the denervator and portal are not identified prior to CAD</t>
  </si>
  <si>
    <t>The CAD will not be designed according to manufacturing, which makes it a level harder to manufacture</t>
  </si>
  <si>
    <t>Discuss with professors and machine shop faculty to identify possible methods to manufacture the denervator and portal prior to CAD</t>
  </si>
  <si>
    <t>The team plans to talk with Darrin Wilcoxson and Mike Sherwood to identify manufacturing methods for the small geometries of the designs. This will be done before CAD so that the team knows how to perform the CAD to reflect manufacturing processes. Specific sizing was not determined prior to CAD, which led to many CAD updates. The team had to go back to the machine shop to identify drill bit and form cutter sizes, and the CAD was appropriately udpated.</t>
  </si>
  <si>
    <t>The team gets caught up trying to perfect the design before creating CAD</t>
  </si>
  <si>
    <t>Project progress will get stagnant and the team will get behind</t>
  </si>
  <si>
    <t>The schedule should emphasize a hard deadline for the final designs such that the CAD can begin on time</t>
  </si>
  <si>
    <t>Jacob and Aggy tend to try and perfect everything before moving on. However, they will have to compromise and achieve the best possible design before the deadline in the schedule.</t>
  </si>
  <si>
    <t>The team does not have access to rubber pads</t>
  </si>
  <si>
    <t>The preliminary prototype of the back stabilizer will be ineffective</t>
  </si>
  <si>
    <t>The team will collect materials to simulate the functionality of the rubber pads (e.g. rubber bands)</t>
  </si>
  <si>
    <t>There are many common materials to simulate the friction of a rubber pad, such as rubber bands. The final prototype will incorporate rubber pads.</t>
  </si>
  <si>
    <t>All of the 3D printers in the ME shop are being used when the team is trying to manufacture a part</t>
  </si>
  <si>
    <t>The team will not be able to manufacture their part</t>
  </si>
  <si>
    <t>The team will identify other possible places to 3D print, such as Joe's research lab, Joe's neighbor, and other Purdue University buildings</t>
  </si>
  <si>
    <t>Though it would be a huge issue if 3D printers are unavailable, there are many alternate 3D printing sources that the team has access too. Joe has access to many at work, Joe has a neighbor with a 3D printer, and there are many other rooms/buildings at Purdue with 3D printers (e.g. POTR 333). It has been decided that the team will be printing on the P1S printers in the bambu lab in the Bechtel Innovation Design Center. Therefore, the team will need to set up an appointment to come and print, which will significantly reduce this risk of occurring.</t>
  </si>
  <si>
    <t>There are technical issues with the manufacturing process (3D printing and/or machining)</t>
  </si>
  <si>
    <t>The medical tools will not be produced according to their design and desired quality</t>
  </si>
  <si>
    <t>The team will identify different places to perform machining and 3D printing (e.g. the Bechtel innovation center and Joe's workplace)</t>
  </si>
  <si>
    <t>Jacob updated the wording for this risk to make it more applicable to the team's specific project. Expect these issues to arise, the team will just have to be as preventative as possible. The team will also start manufacturing 2 weeks in advance of the deadline.</t>
  </si>
  <si>
    <t>Testing destroys the medical tools</t>
  </si>
  <si>
    <t>It will be expensive and time consuming to manufacture multiple quantities of the medical tools</t>
  </si>
  <si>
    <t>All testing will be nondescrutive, such that it can be considered nondestructive evaluation (NDE)</t>
  </si>
  <si>
    <t>Rather than repeatedly destroying prototypes (which would cost a lot of money and time), the team is making it an emphasis to create an NDE plan.</t>
  </si>
  <si>
    <t>The materials fail sterilization testing (in other words, if they melt during temperature testing)</t>
  </si>
  <si>
    <t>The materials will not be considered medical grade</t>
  </si>
  <si>
    <t>Considering material proprty analysis will have already been performed, this should not happen. In the case that it does, then another material will be picked from the material property analysis.</t>
  </si>
  <si>
    <t>There should be no reason that the materials fail sterilization testing since industry-used medical materials will be chosen for the prototypes after extensive research.</t>
  </si>
  <si>
    <t>There is no medical equipment available for testing (e.g. dummies)</t>
  </si>
  <si>
    <t>Testing of the medical tools will not be possible</t>
  </si>
  <si>
    <t>Alternative approaches will be taken to simulate the skin, flesh, and muscle (e.g. chicken breasts)</t>
  </si>
  <si>
    <t>It may be difficult to get medical equipment to perform testing on the medical devices. Typically, cadavers or clinical testing is done. However, for the scope of senior design, the team does not have access to these. Therefore, the team wants to use medical dummies. Dr. Mostoufi has access to medical dummies, however, it may be hard to get the medical dummies to Purdue. Therefore, if the team cannot get medical dummies, they will jerry-rig a testing body from things such as chicken breasts. The team has decided to simulate the human body with pork shoulder during testing, as it is the closest simulation of the skin/fat/muscle layers that exist within the human body (according to doctors).</t>
  </si>
  <si>
    <t>Purdue University does not offer the necessary tesing sensors (e.g. force gauges)</t>
  </si>
  <si>
    <t>Force testing of the medical tools will not be possible</t>
  </si>
  <si>
    <t>The team will account part of the budget to testing materials and sensors</t>
  </si>
  <si>
    <t>Purdue does have force gauges, the team just has to get access to them.</t>
  </si>
  <si>
    <t>Manufacturing and testing are not performed at least a week before the FDR</t>
  </si>
  <si>
    <t>It will not be possible to iterate on the final prototypes</t>
  </si>
  <si>
    <t>Hard deadlines will be incorporated into the schedule regarding the manufacturing and testing</t>
  </si>
  <si>
    <t>Time is a huge constraint. Manfacturing (and placing orders for outsourcing) can take up to a week long. Therefore, the team needs to have enough time to iterate on their prototypes after validation tests have been performed.</t>
  </si>
  <si>
    <t>Dangerous manufacturing processes are performed and/or there are dangerous features to the denervator/stylet</t>
  </si>
  <si>
    <t>The team can get hurt</t>
  </si>
  <si>
    <t>Proper machine handling should be discussed with the ME faculty and proper tool handling should be discussed within the team and with doctors</t>
  </si>
  <si>
    <t>Although there will be lots of dangerous equipment used, there is a low risk of the team actually getting hurt. The team is very aware of all safety precautions and will be sure to stick to them. The team has also identified all manufacturing and testing risks in safety reviews 2 and 3, and detailed a risk mitigation plan. The team discussed these risks and mitigation plans with Mike Sherwood, so as long as the team follows the set forth plans, there should be minimal probability of risk.</t>
  </si>
  <si>
    <t>The team pursues manufacturing a to-scale prototype</t>
  </si>
  <si>
    <t>The design features might be too small to manufacture (at least, in a cost effective way)</t>
  </si>
  <si>
    <t>The team will use the drawings and CAD models to discuss with ME faculty about the viability of manufacturing. They will also get quotes from external manufacturing sources</t>
  </si>
  <si>
    <t>It is important for the team to develop a to-scale prototype. With the current design, the team thinks that it is difficult to manufacture the Denervator and Portal. From current quotes, the team thinks that it is very affordable to order outsourced manufacturing services. However, it was discovered that the outsourcing company (Xometry) cannot manufacture the tools. Therefore, the team sources to-scale stock through McMaster-Carr and Alcobra Metals. The team also simplified the CAD so that in house manufacturing of the to-scale prototype will be more viable.</t>
  </si>
  <si>
    <t>Many competitors and/or similar patents exist</t>
  </si>
  <si>
    <t>It will be hard to make a unique design which also performs better than pre-existing solutions</t>
  </si>
  <si>
    <t>Extensive competitor and patent research will be performed, and doctors will be consulted with regarding the research to help the team establish a comprehensive understanding of all pre-existing solutions and what makes them unique</t>
  </si>
  <si>
    <t>There actually don't exist many competitors. Elliquence is the only concerning competitor who performs a similar procedure and boasts similar results.</t>
  </si>
  <si>
    <t>The team can't ensure that the nerve won't regrow</t>
  </si>
  <si>
    <t>The solution is not permanent and the team will not live up to their goal</t>
  </si>
  <si>
    <t>The team will perform extensive medical research about nerves and talk with nerve doctors to best understand how to limit nerve regrowth from a design standpoint</t>
  </si>
  <si>
    <t>There is no sure way to ensure that the nerve will not regrow. There is limited medical research on nerve regrowth, especially with regards to the lumbar medial branch nerve. The team has established a technical requirement to ideally convey the effectiveness of nerve regrowth, and they plan to test this requirement with the final prototype.</t>
  </si>
  <si>
    <t>The prototype does not meet the engineering specifications</t>
  </si>
  <si>
    <t>The prototype will not meet the customers needs</t>
  </si>
  <si>
    <t>First off, the team will dicsuss with multiple doctors to understand their customer needs. Then, the team will conduct research to create engineering specifications out of these needs. Finally, the team will perform appropriate testing to validate each engineering specification</t>
  </si>
  <si>
    <t>The analysis and testing plan currently in place address each customer need. However, it is unknown how well each customer need is satisfied until testing is done.</t>
  </si>
  <si>
    <t>The team is not able to test engineering specifications (e.g. sterilization or ergonomics)</t>
  </si>
  <si>
    <t>The team will dicsuss with professors and ME faculty (e.g. Mike Sherwood) about how to best test and validate the engineering specifications</t>
  </si>
  <si>
    <t>The team has refined the ESC to make each customer need testable. This was done through input from Professor Capelleri and Mike Sherwood.</t>
  </si>
  <si>
    <t>The prototype fails during testing</t>
  </si>
  <si>
    <t>Analysis for each test will be performed prior to the testing. If the prototype passed the analysis, then the team will have to analyze the failure, iterate on the design, manufacture a new prototype, and test again</t>
  </si>
  <si>
    <t>Jacob updated the wording for this risk to make it more applicable to the team's specific project. If analysis has been performed and failure still happens, the team just has to accept this. Mitigation will have happened as best as possible.</t>
  </si>
  <si>
    <t>There are not appropriate drill sizes</t>
  </si>
  <si>
    <t>Desired holes cannot be cut into the Stylet and Denervator</t>
  </si>
  <si>
    <t>Before final manufacturing, at least one member of the team (ideally, the person who will be doing the manufacturing) will go down to the machine shop to talk with them and identify the desired drill sizes. If the desired drill sizes do not exist, the team will update the CAD appropriately</t>
  </si>
  <si>
    <t>This risk has been identified because the team has already faced these challenges and has been constantly updating their CAD to support the available equipment in the ME Machine Shop</t>
  </si>
  <si>
    <t>The stock wobbles too much during manufacturing</t>
  </si>
  <si>
    <t>The manufacturing will be very innacurate and low quality</t>
  </si>
  <si>
    <t>Before final manufacturing, at least one member of the team (ideally, the person who will be doing the manufacturing) will go down to the machine shop and practice manufacturing the tool with excess stock. If the stock wobbles too much, then the team will find pre-manufacturing, high quality, tight toleranced stock online for simpler manufacturing</t>
  </si>
  <si>
    <t>This risk has been identified because the team has already faced these challenges and has been ordering materials based on the results of preliminary manufacturing tests</t>
  </si>
  <si>
    <t>Risks due to validation testing (e.g. puncturing, cutting, X-ray radiation, and foodborne illness) are not identified and mitigation plans aren't set forth before testing</t>
  </si>
  <si>
    <t>Serious health hazards could occur during testing</t>
  </si>
  <si>
    <t>Perform the safety review 3, which entails identifiying all risks associated with each test. This also involves developing a mitigation plan for each test. Finally, sit down and discuss the tests and safety review plan with Mike Sherwood</t>
  </si>
  <si>
    <t>It is important for the team to keep their safety as the most important priority throughout this entire process. Nobody should put their health at risk.</t>
  </si>
  <si>
    <t>Either the dissolvable/polypropylene filaments are not compatible with the P1S printers in the BIDC or the magigoo/tape do not work as bed adhesion</t>
  </si>
  <si>
    <t>The handles and Portal sleeve will not be manufactured</t>
  </si>
  <si>
    <t>Manufacture the plastic components with PLA in the ME 3D print lab, and find a sterilizable and medically-graded coating for the PLA</t>
  </si>
  <si>
    <t>The team has researched into the filaments and has talked to the BIDC, so this shouldn't be an issue. However, if it does become an issue, the team thinks that PLA can serve as a fine placeholder, as long as medical-grade coating can be sourced</t>
  </si>
  <si>
    <t>Outsourcing companies cannot manufacture our tools</t>
  </si>
  <si>
    <t>Refined CAD cannot be produced on the prototype</t>
  </si>
  <si>
    <t>Change the CAD to be manufacturable in house, and discuss with ME Machine Shop staff regarding how to change the design</t>
  </si>
  <si>
    <t>This risk has been identified due to Xometry not being able to manufacture the Portal</t>
  </si>
  <si>
    <t>The medical tools are not designed for mass manufacturing</t>
  </si>
  <si>
    <t>The design cannot be brought directly to industry</t>
  </si>
  <si>
    <t>Intense research will be done regarding mass manufacturing processes, and the CAD will be designed according to these manufacturing processes</t>
  </si>
  <si>
    <t>It is important for the team to develop the tools for mass production, considering they want to bring these tools to industry</t>
  </si>
  <si>
    <t>P/I</t>
  </si>
  <si>
    <t>Strategy</t>
  </si>
  <si>
    <t>Impact</t>
  </si>
  <si>
    <t>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</si>
</sst>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theme="1"/>
      <name val="Arial"/>
      <family val="2"/>
    </font>
    <font>
      <sz val="12"/>
      <color theme="1"/>
      <name val="Arial"/>
      <family val="2"/>
    </font>
    <font>
      <b/>
      <sz val="12"/>
      <color theme="1"/>
      <name val="Arial"/>
      <family val="2"/>
    </font>
    <font>
      <b/>
      <sz val="10"/>
      <color theme="1"/>
      <name val="Arial"/>
      <family val="2"/>
    </font>
    <font>
      <b/>
      <sz val="14"/>
      <color theme="1"/>
      <name val="Arial"/>
      <family val="2"/>
    </font>
    <font>
      <b/>
      <sz val="16"/>
      <name val="Arial"/>
      <family val="2"/>
    </font>
    <font>
      <sz val="14"/>
      <name val="Arial"/>
      <family val="2"/>
    </font>
    <font>
      <sz val="12"/>
      <name val="Arial"/>
      <family val="2"/>
    </font>
    <font>
      <b/>
      <sz val="14"/>
      <name val="Arial"/>
      <family val="2"/>
    </font>
    <font>
      <b/>
      <sz val="14"/>
      <color rgb="FFFFC000"/>
      <name val="Arial"/>
      <family val="2"/>
    </font>
    <font>
      <i/>
      <sz val="8"/>
      <color theme="1"/>
      <name val="Arial"/>
      <family val="2"/>
    </font>
    <font>
      <i/>
      <sz val="8"/>
      <color indexed="8"/>
      <name val="Arial"/>
      <family val="2"/>
    </font>
    <font>
      <b/>
      <i/>
      <sz val="8"/>
      <color indexed="8"/>
      <name val="Arial"/>
      <family val="2"/>
    </font>
    <font>
      <b/>
      <i/>
      <sz val="8"/>
      <color theme="1"/>
      <name val="Arial"/>
      <family val="2"/>
    </font>
    <font>
      <sz val="10"/>
      <name val="Arial"/>
      <family val="2"/>
    </font>
    <font>
      <sz val="10"/>
      <color rgb="FFFF0000"/>
      <name val="Arial"/>
      <family val="2"/>
    </font>
    <font>
      <b/>
      <sz val="10"/>
      <color rgb="FFFF0000"/>
      <name val="Arial"/>
      <family val="2"/>
    </font>
    <font>
      <b/>
      <u/>
      <sz val="10"/>
      <color theme="1"/>
      <name val="Arial"/>
      <family val="2"/>
    </font>
    <font>
      <sz val="11"/>
      <color theme="1"/>
      <name val="Arial"/>
      <family val="2"/>
    </font>
    <font>
      <sz val="9"/>
      <color indexed="81"/>
      <name val="Tahoma"/>
      <charset val="1"/>
    </font>
    <font>
      <sz val="9"/>
      <color indexed="81"/>
      <name val="Tahoma"/>
      <family val="2"/>
    </font>
    <font>
      <b/>
      <sz val="9"/>
      <color theme="1"/>
      <name val="Arial"/>
      <family val="2"/>
    </font>
    <font>
      <i/>
      <sz val="9"/>
      <color indexed="81"/>
      <name val="Tahoma"/>
      <family val="2"/>
    </font>
    <font>
      <sz val="16"/>
      <color rgb="FFFF0000"/>
      <name val="Arial"/>
      <family val="2"/>
    </font>
    <font>
      <b/>
      <sz val="12"/>
      <color theme="1"/>
      <name val="Arial"/>
    </font>
  </fonts>
  <fills count="14">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1"/>
        <bgColor indexed="64"/>
      </patternFill>
    </fill>
    <fill>
      <patternFill patternType="solid">
        <fgColor theme="0" tint="-0.14999847407452621"/>
        <bgColor indexed="64"/>
      </patternFill>
    </fill>
    <fill>
      <patternFill patternType="solid">
        <fgColor rgb="FF00FF00"/>
        <bgColor indexed="64"/>
      </patternFill>
    </fill>
    <fill>
      <patternFill patternType="solid">
        <fgColor theme="8" tint="0.59999389629810485"/>
        <bgColor indexed="64"/>
      </patternFill>
    </fill>
    <fill>
      <patternFill patternType="solid">
        <fgColor theme="6"/>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CC99FF"/>
        <bgColor indexed="64"/>
      </patternFill>
    </fill>
    <fill>
      <patternFill patternType="solid">
        <fgColor theme="8" tint="0.599963377788628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5" fillId="0" borderId="1" xfId="0" applyFont="1" applyBorder="1" applyAlignment="1">
      <alignment horizontal="center" vertical="center"/>
    </xf>
    <xf numFmtId="0" fontId="2" fillId="2" borderId="1" xfId="0" applyFont="1" applyFill="1" applyBorder="1" applyAlignment="1">
      <alignment horizontal="center" vertical="center"/>
    </xf>
    <xf numFmtId="0" fontId="5" fillId="0" borderId="1" xfId="0" quotePrefix="1" applyFont="1" applyBorder="1" applyAlignment="1">
      <alignment horizontal="center" vertical="center"/>
    </xf>
    <xf numFmtId="0" fontId="8" fillId="7"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4" borderId="1" xfId="0" applyFont="1" applyFill="1" applyBorder="1" applyAlignment="1">
      <alignment horizontal="center" vertical="center"/>
    </xf>
    <xf numFmtId="0" fontId="9" fillId="5" borderId="1" xfId="0" applyFont="1" applyFill="1" applyBorder="1" applyAlignment="1">
      <alignment horizontal="center"/>
    </xf>
    <xf numFmtId="0" fontId="6" fillId="0" borderId="1" xfId="0" applyFont="1" applyBorder="1" applyAlignment="1">
      <alignment horizontal="left" vertical="center" wrapText="1"/>
    </xf>
    <xf numFmtId="0" fontId="2" fillId="0" borderId="0" xfId="0" applyFont="1" applyAlignment="1">
      <alignment vertical="center"/>
    </xf>
    <xf numFmtId="0" fontId="3" fillId="13"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0" xfId="0" applyFont="1" applyAlignment="1">
      <alignment horizontal="center" vertical="center" wrapText="1"/>
    </xf>
    <xf numFmtId="0" fontId="10" fillId="6" borderId="1" xfId="0" applyFont="1" applyFill="1" applyBorder="1" applyAlignment="1">
      <alignment horizontal="center" vertical="center" textRotation="90" wrapText="1"/>
    </xf>
    <xf numFmtId="0" fontId="10" fillId="6" borderId="1" xfId="0" applyFont="1" applyFill="1" applyBorder="1" applyAlignment="1">
      <alignment horizontal="center" vertical="center" wrapText="1"/>
    </xf>
    <xf numFmtId="0" fontId="10" fillId="6" borderId="1" xfId="0" quotePrefix="1" applyFont="1" applyFill="1" applyBorder="1" applyAlignment="1">
      <alignment horizontal="center" vertical="center" wrapText="1"/>
    </xf>
    <xf numFmtId="0" fontId="13" fillId="6" borderId="1" xfId="0" quotePrefix="1" applyFont="1" applyFill="1" applyBorder="1" applyAlignment="1">
      <alignment horizontal="center" vertical="center" wrapText="1"/>
    </xf>
    <xf numFmtId="0" fontId="10" fillId="0" borderId="0" xfId="0" applyFont="1" applyAlignment="1">
      <alignment horizontal="center" vertical="center" wrapText="1"/>
    </xf>
    <xf numFmtId="0" fontId="0" fillId="0" borderId="0" xfId="0" applyAlignment="1">
      <alignment vertical="center"/>
    </xf>
    <xf numFmtId="0" fontId="15" fillId="0" borderId="0" xfId="0" applyFont="1" applyAlignment="1">
      <alignment vertical="center"/>
    </xf>
    <xf numFmtId="0" fontId="16" fillId="0" borderId="0" xfId="0" applyFont="1" applyAlignment="1">
      <alignment vertical="center" wrapText="1"/>
    </xf>
    <xf numFmtId="0" fontId="16" fillId="0" borderId="0" xfId="0" applyFont="1" applyAlignment="1">
      <alignment horizontal="center" vertical="center" wrapText="1"/>
    </xf>
    <xf numFmtId="0" fontId="16" fillId="0" borderId="0" xfId="0" applyFont="1" applyAlignment="1">
      <alignment wrapText="1"/>
    </xf>
    <xf numFmtId="0" fontId="0" fillId="0" borderId="0" xfId="0" applyAlignment="1">
      <alignment wrapText="1"/>
    </xf>
    <xf numFmtId="0" fontId="16" fillId="0" borderId="0" xfId="0" applyFont="1" applyAlignment="1">
      <alignment vertical="center"/>
    </xf>
    <xf numFmtId="0" fontId="0" fillId="0" borderId="1" xfId="0" applyBorder="1" applyAlignment="1">
      <alignment horizontal="center" vertical="center" wrapText="1"/>
    </xf>
    <xf numFmtId="15" fontId="0" fillId="0" borderId="1" xfId="0" applyNumberForma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center" vertical="center" wrapText="1"/>
    </xf>
    <xf numFmtId="0" fontId="14"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7" borderId="1" xfId="0" applyFont="1" applyFill="1" applyBorder="1" applyAlignment="1">
      <alignment horizontal="center" vertical="center"/>
    </xf>
    <xf numFmtId="0" fontId="3" fillId="0" borderId="0" xfId="0" applyFont="1"/>
    <xf numFmtId="0" fontId="17" fillId="0" borderId="0" xfId="0" applyFont="1"/>
    <xf numFmtId="0" fontId="0" fillId="0" borderId="0" xfId="0" applyAlignment="1">
      <alignment horizontal="left"/>
    </xf>
    <xf numFmtId="0" fontId="18" fillId="0" borderId="1" xfId="0" applyFont="1" applyBorder="1" applyAlignment="1">
      <alignment horizontal="center" vertical="center" wrapText="1"/>
    </xf>
    <xf numFmtId="0" fontId="7" fillId="3" borderId="1" xfId="0" quotePrefix="1" applyFont="1" applyFill="1" applyBorder="1" applyAlignment="1">
      <alignment horizontal="center" vertical="center"/>
    </xf>
    <xf numFmtId="0" fontId="7" fillId="4" borderId="1" xfId="0" quotePrefix="1" applyFont="1" applyFill="1" applyBorder="1" applyAlignment="1">
      <alignment horizontal="center" vertical="center"/>
    </xf>
    <xf numFmtId="0" fontId="7" fillId="7" borderId="1" xfId="0" quotePrefix="1" applyFont="1" applyFill="1" applyBorder="1" applyAlignment="1">
      <alignment horizontal="center" vertical="center"/>
    </xf>
    <xf numFmtId="0" fontId="21" fillId="11" borderId="1" xfId="0" applyFont="1" applyFill="1" applyBorder="1" applyAlignment="1">
      <alignment horizontal="center" vertical="center" wrapText="1"/>
    </xf>
    <xf numFmtId="0" fontId="23" fillId="0" borderId="0" xfId="0" applyFont="1"/>
    <xf numFmtId="0" fontId="24" fillId="0" borderId="1" xfId="0" applyFont="1" applyBorder="1" applyAlignment="1">
      <alignment horizontal="center" vertical="center" wrapText="1"/>
    </xf>
    <xf numFmtId="0" fontId="4" fillId="2"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wrapText="1"/>
    </xf>
    <xf numFmtId="0" fontId="2" fillId="12" borderId="1" xfId="0" applyFont="1" applyFill="1" applyBorder="1" applyAlignment="1">
      <alignment horizontal="center" vertical="center"/>
    </xf>
    <xf numFmtId="0" fontId="3" fillId="2" borderId="1" xfId="0" applyFont="1" applyFill="1" applyBorder="1" applyAlignment="1">
      <alignment horizontal="center"/>
    </xf>
  </cellXfs>
  <cellStyles count="1">
    <cellStyle name="Normal" xfId="0" builtinId="0"/>
  </cellStyles>
  <dxfs count="3">
    <dxf>
      <fill>
        <patternFill>
          <bgColor rgb="FF00FF00"/>
        </patternFill>
      </fill>
    </dxf>
    <dxf>
      <fill>
        <patternFill>
          <bgColor rgb="FFFFFF00"/>
        </patternFill>
      </fill>
    </dxf>
    <dxf>
      <fill>
        <patternFill>
          <bgColor rgb="FFFF00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showGridLines="0" zoomScale="80" zoomScaleNormal="80" workbookViewId="0">
      <selection activeCell="A2" sqref="A2"/>
    </sheetView>
  </sheetViews>
  <sheetFormatPr defaultRowHeight="12.75"/>
  <cols>
    <col min="1" max="1" width="14.140625" customWidth="1"/>
    <col min="2" max="2" width="21.28515625" customWidth="1"/>
    <col min="3" max="4" width="37.7109375" customWidth="1"/>
    <col min="5" max="5" width="58.140625" customWidth="1"/>
    <col min="6" max="8" width="27.5703125" customWidth="1"/>
  </cols>
  <sheetData>
    <row r="1" spans="1:5" ht="20.25">
      <c r="A1" s="49" t="s">
        <v>0</v>
      </c>
    </row>
    <row r="3" spans="1:5" ht="18">
      <c r="C3" s="51" t="s">
        <v>1</v>
      </c>
      <c r="D3" s="51"/>
      <c r="E3" s="51"/>
    </row>
    <row r="4" spans="1:5" ht="18">
      <c r="A4" s="9" t="s">
        <v>2</v>
      </c>
      <c r="B4" s="2" t="s">
        <v>3</v>
      </c>
      <c r="C4" s="4" t="s">
        <v>4</v>
      </c>
      <c r="D4" s="4" t="s">
        <v>5</v>
      </c>
      <c r="E4" s="4" t="s">
        <v>6</v>
      </c>
    </row>
    <row r="5" spans="1:5" ht="60" customHeight="1">
      <c r="A5" s="8" t="s">
        <v>7</v>
      </c>
      <c r="B5" s="3" t="s">
        <v>8</v>
      </c>
      <c r="C5" s="3" t="s">
        <v>9</v>
      </c>
      <c r="D5" s="3" t="s">
        <v>10</v>
      </c>
      <c r="E5" s="10" t="s">
        <v>11</v>
      </c>
    </row>
    <row r="6" spans="1:5" ht="60" customHeight="1">
      <c r="A6" s="7" t="s">
        <v>12</v>
      </c>
      <c r="B6" s="5" t="s">
        <v>13</v>
      </c>
      <c r="C6" s="5" t="s">
        <v>14</v>
      </c>
      <c r="D6" s="5" t="s">
        <v>15</v>
      </c>
      <c r="E6" s="10" t="s">
        <v>16</v>
      </c>
    </row>
    <row r="7" spans="1:5" ht="60" customHeight="1">
      <c r="A7" s="6" t="s">
        <v>17</v>
      </c>
      <c r="B7" s="3" t="s">
        <v>18</v>
      </c>
      <c r="C7" s="3" t="s">
        <v>19</v>
      </c>
      <c r="D7" s="3" t="s">
        <v>20</v>
      </c>
      <c r="E7" s="10" t="s">
        <v>21</v>
      </c>
    </row>
  </sheetData>
  <sheetProtection sheet="1" objects="1" scenarios="1"/>
  <mergeCells count="1">
    <mergeCell ref="C3:E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81"/>
  <sheetViews>
    <sheetView showGridLines="0" tabSelected="1" zoomScale="110" zoomScaleNormal="110" workbookViewId="0">
      <pane xSplit="1" ySplit="3" topLeftCell="B5" activePane="bottomRight" state="frozen"/>
      <selection pane="bottomRight" activeCell="A16" sqref="A16:XFD16"/>
      <selection pane="bottomLeft" activeCell="A4" sqref="A4"/>
      <selection pane="topRight" activeCell="C1" sqref="C1"/>
    </sheetView>
  </sheetViews>
  <sheetFormatPr defaultColWidth="9.140625" defaultRowHeight="30" customHeight="1"/>
  <cols>
    <col min="1" max="1" width="3.7109375" customWidth="1"/>
    <col min="2" max="2" width="11.7109375" customWidth="1"/>
    <col min="3" max="3" width="10.7109375" customWidth="1"/>
    <col min="4" max="5" width="35.85546875" customWidth="1"/>
    <col min="6" max="6" width="11.7109375" customWidth="1"/>
    <col min="7" max="8" width="7.42578125" customWidth="1"/>
    <col min="9" max="9" width="5.42578125" hidden="1" customWidth="1"/>
    <col min="10" max="10" width="13.7109375" customWidth="1"/>
    <col min="11" max="11" width="14" customWidth="1"/>
    <col min="12" max="12" width="40.28515625" customWidth="1"/>
    <col min="13" max="14" width="6" customWidth="1"/>
    <col min="15" max="15" width="6" hidden="1" customWidth="1"/>
    <col min="16" max="16" width="12.7109375" customWidth="1"/>
    <col min="17" max="17" width="66" customWidth="1"/>
    <col min="18" max="18" width="13.5703125" customWidth="1"/>
  </cols>
  <sheetData>
    <row r="1" spans="1:18" s="11" customFormat="1" ht="30" customHeight="1">
      <c r="A1" s="52" t="s">
        <v>22</v>
      </c>
      <c r="B1" s="52"/>
      <c r="C1" s="52"/>
      <c r="D1" s="52"/>
      <c r="E1" s="52"/>
      <c r="F1" s="52"/>
      <c r="G1" s="53" t="s">
        <v>23</v>
      </c>
      <c r="H1" s="53"/>
      <c r="I1" s="53"/>
      <c r="J1" s="53"/>
      <c r="K1" s="54" t="s">
        <v>24</v>
      </c>
      <c r="L1" s="54"/>
      <c r="M1" s="55" t="s">
        <v>25</v>
      </c>
      <c r="N1" s="55"/>
      <c r="O1" s="55"/>
      <c r="P1" s="55"/>
      <c r="Q1" s="56" t="s">
        <v>26</v>
      </c>
      <c r="R1" s="56"/>
    </row>
    <row r="2" spans="1:18" s="18" customFormat="1" ht="30" customHeight="1">
      <c r="A2" s="12" t="s">
        <v>27</v>
      </c>
      <c r="B2" s="13" t="s">
        <v>28</v>
      </c>
      <c r="C2" s="13" t="s">
        <v>29</v>
      </c>
      <c r="D2" s="13" t="s">
        <v>30</v>
      </c>
      <c r="E2" s="13" t="s">
        <v>31</v>
      </c>
      <c r="F2" s="13" t="s">
        <v>32</v>
      </c>
      <c r="G2" s="14" t="s">
        <v>33</v>
      </c>
      <c r="H2" s="14" t="s">
        <v>34</v>
      </c>
      <c r="I2" s="14" t="s">
        <v>35</v>
      </c>
      <c r="J2" s="14" t="s">
        <v>36</v>
      </c>
      <c r="K2" s="15" t="s">
        <v>37</v>
      </c>
      <c r="L2" s="15" t="s">
        <v>38</v>
      </c>
      <c r="M2" s="16" t="s">
        <v>33</v>
      </c>
      <c r="N2" s="16" t="s">
        <v>34</v>
      </c>
      <c r="O2" s="16" t="s">
        <v>35</v>
      </c>
      <c r="P2" s="48" t="s">
        <v>39</v>
      </c>
      <c r="Q2" s="17" t="s">
        <v>40</v>
      </c>
      <c r="R2" s="17" t="s">
        <v>41</v>
      </c>
    </row>
    <row r="3" spans="1:18" s="23" customFormat="1" ht="60.75">
      <c r="A3" s="19"/>
      <c r="B3" s="20" t="s">
        <v>42</v>
      </c>
      <c r="C3" s="20" t="s">
        <v>43</v>
      </c>
      <c r="D3" s="20" t="s">
        <v>44</v>
      </c>
      <c r="E3" s="20" t="s">
        <v>45</v>
      </c>
      <c r="F3" s="20" t="s">
        <v>46</v>
      </c>
      <c r="G3" s="20" t="s">
        <v>47</v>
      </c>
      <c r="H3" s="21" t="s">
        <v>48</v>
      </c>
      <c r="I3" s="22" t="s">
        <v>49</v>
      </c>
      <c r="J3" s="21" t="s">
        <v>50</v>
      </c>
      <c r="K3" s="20" t="s">
        <v>51</v>
      </c>
      <c r="L3" s="20" t="s">
        <v>52</v>
      </c>
      <c r="M3" s="20" t="s">
        <v>47</v>
      </c>
      <c r="N3" s="21" t="s">
        <v>48</v>
      </c>
      <c r="O3" s="22" t="s">
        <v>49</v>
      </c>
      <c r="P3" s="21" t="s">
        <v>50</v>
      </c>
      <c r="Q3" s="20" t="s">
        <v>53</v>
      </c>
      <c r="R3" s="20" t="s">
        <v>54</v>
      </c>
    </row>
    <row r="4" spans="1:18" s="35" customFormat="1" ht="60" hidden="1">
      <c r="A4" s="31">
        <v>1</v>
      </c>
      <c r="B4" s="31" t="s">
        <v>55</v>
      </c>
      <c r="C4" s="32">
        <v>45345</v>
      </c>
      <c r="D4" s="31" t="s">
        <v>56</v>
      </c>
      <c r="E4" s="31" t="s">
        <v>57</v>
      </c>
      <c r="F4" s="31" t="s">
        <v>58</v>
      </c>
      <c r="G4" s="33" t="s">
        <v>59</v>
      </c>
      <c r="H4" s="33" t="s">
        <v>60</v>
      </c>
      <c r="I4" s="44" t="str">
        <f>CONCATENATE(G4,H4)</f>
        <v>HM</v>
      </c>
      <c r="J4" s="31">
        <f>VLOOKUP(I4,'Ref.'!D$13:E$21,2,FALSE)</f>
        <v>14</v>
      </c>
      <c r="K4" s="31" t="s">
        <v>61</v>
      </c>
      <c r="L4" s="34" t="s">
        <v>62</v>
      </c>
      <c r="M4" s="33" t="s">
        <v>59</v>
      </c>
      <c r="N4" s="33" t="s">
        <v>63</v>
      </c>
      <c r="O4" s="44" t="str">
        <f t="shared" ref="O4:O53" si="0">CONCATENATE(M4,N4)</f>
        <v>HL</v>
      </c>
      <c r="P4" s="31">
        <f>VLOOKUP(O4,'Ref.'!D$13:E$21,2,FALSE)</f>
        <v>9</v>
      </c>
      <c r="Q4" s="34" t="s">
        <v>64</v>
      </c>
      <c r="R4" s="32">
        <v>45380</v>
      </c>
    </row>
    <row r="5" spans="1:18" s="35" customFormat="1" ht="84" hidden="1">
      <c r="A5" s="31">
        <v>2</v>
      </c>
      <c r="B5" s="31" t="s">
        <v>55</v>
      </c>
      <c r="C5" s="32">
        <v>45345</v>
      </c>
      <c r="D5" s="31" t="s">
        <v>65</v>
      </c>
      <c r="E5" s="31" t="s">
        <v>66</v>
      </c>
      <c r="F5" s="31" t="s">
        <v>58</v>
      </c>
      <c r="G5" s="50" t="s">
        <v>60</v>
      </c>
      <c r="H5" s="50" t="s">
        <v>63</v>
      </c>
      <c r="I5" s="44" t="str">
        <f t="shared" ref="I5:I53" si="1">CONCATENATE(G5,H5)</f>
        <v>ML</v>
      </c>
      <c r="J5" s="31">
        <f>VLOOKUP(I5,'Ref.'!D$13:E$21,2,FALSE)</f>
        <v>5</v>
      </c>
      <c r="K5" s="31" t="s">
        <v>67</v>
      </c>
      <c r="L5" s="34" t="s">
        <v>68</v>
      </c>
      <c r="M5" s="33" t="s">
        <v>63</v>
      </c>
      <c r="N5" s="33" t="s">
        <v>63</v>
      </c>
      <c r="O5" s="44" t="str">
        <f t="shared" si="0"/>
        <v>LL</v>
      </c>
      <c r="P5" s="31">
        <f>VLOOKUP(O5,'Ref.'!D$13:E$21,2,FALSE)</f>
        <v>1</v>
      </c>
      <c r="Q5" s="34" t="s">
        <v>69</v>
      </c>
      <c r="R5" s="32">
        <v>45380</v>
      </c>
    </row>
    <row r="6" spans="1:18" s="35" customFormat="1" ht="72" hidden="1">
      <c r="A6" s="31">
        <v>3</v>
      </c>
      <c r="B6" s="31" t="s">
        <v>55</v>
      </c>
      <c r="C6" s="32">
        <v>45345</v>
      </c>
      <c r="D6" s="31" t="s">
        <v>70</v>
      </c>
      <c r="E6" s="31" t="s">
        <v>71</v>
      </c>
      <c r="F6" s="31" t="s">
        <v>55</v>
      </c>
      <c r="G6" s="50" t="s">
        <v>60</v>
      </c>
      <c r="H6" s="50" t="s">
        <v>60</v>
      </c>
      <c r="I6" s="44" t="str">
        <f t="shared" si="1"/>
        <v>MM</v>
      </c>
      <c r="J6" s="31">
        <f>VLOOKUP(I6,'Ref.'!D$13:E$21,2,FALSE)</f>
        <v>10</v>
      </c>
      <c r="K6" s="31" t="s">
        <v>67</v>
      </c>
      <c r="L6" s="34" t="s">
        <v>72</v>
      </c>
      <c r="M6" s="33" t="s">
        <v>63</v>
      </c>
      <c r="N6" s="33" t="s">
        <v>63</v>
      </c>
      <c r="O6" s="44" t="str">
        <f t="shared" si="0"/>
        <v>LL</v>
      </c>
      <c r="P6" s="31">
        <f>VLOOKUP(O6,'Ref.'!D$13:E$21,2,FALSE)</f>
        <v>1</v>
      </c>
      <c r="Q6" s="34" t="s">
        <v>73</v>
      </c>
      <c r="R6" s="32">
        <v>45380</v>
      </c>
    </row>
    <row r="7" spans="1:18" s="35" customFormat="1" ht="48" hidden="1">
      <c r="A7" s="31">
        <v>4</v>
      </c>
      <c r="B7" s="31" t="s">
        <v>55</v>
      </c>
      <c r="C7" s="32">
        <v>45345</v>
      </c>
      <c r="D7" s="31" t="s">
        <v>74</v>
      </c>
      <c r="E7" s="31" t="s">
        <v>75</v>
      </c>
      <c r="F7" s="31" t="s">
        <v>76</v>
      </c>
      <c r="G7" s="50" t="s">
        <v>60</v>
      </c>
      <c r="H7" s="50" t="s">
        <v>60</v>
      </c>
      <c r="I7" s="44" t="str">
        <f t="shared" si="1"/>
        <v>MM</v>
      </c>
      <c r="J7" s="31">
        <f>VLOOKUP(I7,'Ref.'!D$13:E$21,2,FALSE)</f>
        <v>10</v>
      </c>
      <c r="K7" s="31" t="s">
        <v>67</v>
      </c>
      <c r="L7" s="34" t="s">
        <v>77</v>
      </c>
      <c r="M7" s="33" t="s">
        <v>63</v>
      </c>
      <c r="N7" s="33" t="s">
        <v>60</v>
      </c>
      <c r="O7" s="44" t="str">
        <f t="shared" si="0"/>
        <v>LM</v>
      </c>
      <c r="P7" s="31">
        <f>VLOOKUP(O7,'Ref.'!D$13:E$21,2,FALSE)</f>
        <v>6</v>
      </c>
      <c r="Q7" s="34" t="s">
        <v>78</v>
      </c>
      <c r="R7" s="32">
        <v>45380</v>
      </c>
    </row>
    <row r="8" spans="1:18" s="35" customFormat="1" ht="38.25" hidden="1" customHeight="1">
      <c r="A8" s="31">
        <v>5</v>
      </c>
      <c r="B8" s="31" t="s">
        <v>55</v>
      </c>
      <c r="C8" s="32">
        <v>45345</v>
      </c>
      <c r="D8" s="31" t="s">
        <v>79</v>
      </c>
      <c r="E8" s="31" t="s">
        <v>80</v>
      </c>
      <c r="F8" s="31" t="s">
        <v>58</v>
      </c>
      <c r="G8" s="50" t="s">
        <v>60</v>
      </c>
      <c r="H8" s="50" t="s">
        <v>60</v>
      </c>
      <c r="I8" s="44" t="str">
        <f t="shared" si="1"/>
        <v>MM</v>
      </c>
      <c r="J8" s="31">
        <f>VLOOKUP(I8,'Ref.'!D$13:E$21,2,FALSE)</f>
        <v>10</v>
      </c>
      <c r="K8" s="31" t="s">
        <v>67</v>
      </c>
      <c r="L8" s="34" t="s">
        <v>81</v>
      </c>
      <c r="M8" s="33" t="s">
        <v>63</v>
      </c>
      <c r="N8" s="33" t="s">
        <v>60</v>
      </c>
      <c r="O8" s="44" t="str">
        <f t="shared" si="0"/>
        <v>LM</v>
      </c>
      <c r="P8" s="31">
        <f>VLOOKUP(O8,'Ref.'!D$13:E$21,2,FALSE)</f>
        <v>6</v>
      </c>
      <c r="Q8" s="34" t="s">
        <v>82</v>
      </c>
      <c r="R8" s="32">
        <v>45345</v>
      </c>
    </row>
    <row r="9" spans="1:18" s="35" customFormat="1" ht="60" hidden="1">
      <c r="A9" s="31">
        <v>6</v>
      </c>
      <c r="B9" s="31" t="s">
        <v>55</v>
      </c>
      <c r="C9" s="32">
        <v>45345</v>
      </c>
      <c r="D9" s="36" t="s">
        <v>83</v>
      </c>
      <c r="E9" s="31" t="s">
        <v>84</v>
      </c>
      <c r="F9" s="31" t="s">
        <v>76</v>
      </c>
      <c r="G9" s="50" t="s">
        <v>60</v>
      </c>
      <c r="H9" s="50" t="s">
        <v>60</v>
      </c>
      <c r="I9" s="44" t="str">
        <f t="shared" si="1"/>
        <v>MM</v>
      </c>
      <c r="J9" s="31">
        <f>VLOOKUP(I9,'Ref.'!D$13:E$21,2,FALSE)</f>
        <v>10</v>
      </c>
      <c r="K9" s="31" t="s">
        <v>67</v>
      </c>
      <c r="L9" s="34" t="s">
        <v>85</v>
      </c>
      <c r="M9" s="33" t="s">
        <v>63</v>
      </c>
      <c r="N9" s="33" t="s">
        <v>60</v>
      </c>
      <c r="O9" s="44" t="str">
        <f t="shared" si="0"/>
        <v>LM</v>
      </c>
      <c r="P9" s="31">
        <f>VLOOKUP(O9,'Ref.'!D$13:E$21,2,FALSE)</f>
        <v>6</v>
      </c>
      <c r="Q9" s="34" t="s">
        <v>86</v>
      </c>
      <c r="R9" s="32">
        <v>45380</v>
      </c>
    </row>
    <row r="10" spans="1:18" s="35" customFormat="1" ht="36" hidden="1">
      <c r="A10" s="31">
        <v>7</v>
      </c>
      <c r="B10" s="31" t="s">
        <v>55</v>
      </c>
      <c r="C10" s="32">
        <v>45345</v>
      </c>
      <c r="D10" s="31" t="s">
        <v>87</v>
      </c>
      <c r="E10" s="31" t="s">
        <v>88</v>
      </c>
      <c r="F10" s="31" t="s">
        <v>58</v>
      </c>
      <c r="G10" s="50" t="s">
        <v>59</v>
      </c>
      <c r="H10" s="50" t="s">
        <v>63</v>
      </c>
      <c r="I10" s="44" t="str">
        <f t="shared" si="1"/>
        <v>HL</v>
      </c>
      <c r="J10" s="31">
        <f>VLOOKUP(I10,'Ref.'!D$13:E$21,2,FALSE)</f>
        <v>9</v>
      </c>
      <c r="K10" s="31" t="s">
        <v>67</v>
      </c>
      <c r="L10" s="34" t="s">
        <v>89</v>
      </c>
      <c r="M10" s="33" t="s">
        <v>60</v>
      </c>
      <c r="N10" s="33" t="s">
        <v>63</v>
      </c>
      <c r="O10" s="44" t="str">
        <f t="shared" si="0"/>
        <v>ML</v>
      </c>
      <c r="P10" s="31">
        <f>VLOOKUP(O10,'Ref.'!D$13:E$21,2,FALSE)</f>
        <v>5</v>
      </c>
      <c r="Q10" s="34" t="s">
        <v>90</v>
      </c>
      <c r="R10" s="32">
        <v>45345</v>
      </c>
    </row>
    <row r="11" spans="1:18" s="35" customFormat="1" ht="84" hidden="1">
      <c r="A11" s="31">
        <v>8</v>
      </c>
      <c r="B11" s="31" t="s">
        <v>76</v>
      </c>
      <c r="C11" s="32">
        <v>45328</v>
      </c>
      <c r="D11" s="31" t="s">
        <v>91</v>
      </c>
      <c r="E11" s="31" t="s">
        <v>92</v>
      </c>
      <c r="F11" s="31" t="s">
        <v>58</v>
      </c>
      <c r="G11" s="50" t="s">
        <v>60</v>
      </c>
      <c r="H11" s="50" t="s">
        <v>60</v>
      </c>
      <c r="I11" s="44" t="str">
        <f t="shared" si="1"/>
        <v>MM</v>
      </c>
      <c r="J11" s="31">
        <f>VLOOKUP(I11,'Ref.'!D$13:E$21,2,FALSE)</f>
        <v>10</v>
      </c>
      <c r="K11" s="31" t="s">
        <v>67</v>
      </c>
      <c r="L11" s="34" t="s">
        <v>93</v>
      </c>
      <c r="M11" s="33" t="s">
        <v>63</v>
      </c>
      <c r="N11" s="33" t="s">
        <v>60</v>
      </c>
      <c r="O11" s="44" t="str">
        <f t="shared" si="0"/>
        <v>LM</v>
      </c>
      <c r="P11" s="31">
        <f>VLOOKUP(O11,'Ref.'!D$13:E$21,2,FALSE)</f>
        <v>6</v>
      </c>
      <c r="Q11" s="34" t="s">
        <v>94</v>
      </c>
      <c r="R11" s="32">
        <v>45380</v>
      </c>
    </row>
    <row r="12" spans="1:18" s="35" customFormat="1" ht="60" hidden="1">
      <c r="A12" s="31">
        <v>9</v>
      </c>
      <c r="B12" s="31" t="s">
        <v>76</v>
      </c>
      <c r="C12" s="32">
        <v>45328</v>
      </c>
      <c r="D12" s="31" t="s">
        <v>95</v>
      </c>
      <c r="E12" s="31" t="s">
        <v>96</v>
      </c>
      <c r="F12" s="31" t="s">
        <v>58</v>
      </c>
      <c r="G12" s="50" t="s">
        <v>63</v>
      </c>
      <c r="H12" s="50" t="s">
        <v>60</v>
      </c>
      <c r="I12" s="44" t="str">
        <f t="shared" si="1"/>
        <v>LM</v>
      </c>
      <c r="J12" s="31">
        <f>VLOOKUP(I12,'Ref.'!D$13:E$21,2,FALSE)</f>
        <v>6</v>
      </c>
      <c r="K12" s="31" t="s">
        <v>67</v>
      </c>
      <c r="L12" s="34" t="s">
        <v>97</v>
      </c>
      <c r="M12" s="33" t="s">
        <v>63</v>
      </c>
      <c r="N12" s="33" t="s">
        <v>60</v>
      </c>
      <c r="O12" s="44" t="str">
        <f t="shared" si="0"/>
        <v>LM</v>
      </c>
      <c r="P12" s="31">
        <f>VLOOKUP(O12,'Ref.'!D$13:E$21,2,FALSE)</f>
        <v>6</v>
      </c>
      <c r="Q12" s="34" t="s">
        <v>98</v>
      </c>
      <c r="R12" s="32">
        <v>45380</v>
      </c>
    </row>
    <row r="13" spans="1:18" s="35" customFormat="1" ht="48" hidden="1">
      <c r="A13" s="31">
        <v>10</v>
      </c>
      <c r="B13" s="31" t="s">
        <v>76</v>
      </c>
      <c r="C13" s="32">
        <v>45328</v>
      </c>
      <c r="D13" s="31" t="s">
        <v>99</v>
      </c>
      <c r="E13" s="31" t="s">
        <v>100</v>
      </c>
      <c r="F13" s="31" t="s">
        <v>58</v>
      </c>
      <c r="G13" s="50" t="s">
        <v>60</v>
      </c>
      <c r="H13" s="50" t="s">
        <v>63</v>
      </c>
      <c r="I13" s="44" t="str">
        <f t="shared" si="1"/>
        <v>ML</v>
      </c>
      <c r="J13" s="31">
        <f>VLOOKUP(I13,'Ref.'!D$13:E$21,2,FALSE)</f>
        <v>5</v>
      </c>
      <c r="K13" s="31" t="s">
        <v>67</v>
      </c>
      <c r="L13" s="34" t="s">
        <v>101</v>
      </c>
      <c r="M13" s="33" t="s">
        <v>63</v>
      </c>
      <c r="N13" s="33" t="s">
        <v>63</v>
      </c>
      <c r="O13" s="44" t="str">
        <f t="shared" si="0"/>
        <v>LL</v>
      </c>
      <c r="P13" s="31">
        <f>VLOOKUP(O13,'Ref.'!D$13:E$21,2,FALSE)</f>
        <v>1</v>
      </c>
      <c r="Q13" s="34" t="s">
        <v>102</v>
      </c>
      <c r="R13" s="32">
        <v>45345</v>
      </c>
    </row>
    <row r="14" spans="1:18" s="35" customFormat="1" ht="60" hidden="1">
      <c r="A14" s="31">
        <v>11</v>
      </c>
      <c r="B14" s="31" t="s">
        <v>76</v>
      </c>
      <c r="C14" s="32">
        <v>45328</v>
      </c>
      <c r="D14" s="31" t="s">
        <v>103</v>
      </c>
      <c r="E14" s="31" t="s">
        <v>104</v>
      </c>
      <c r="F14" s="31" t="s">
        <v>76</v>
      </c>
      <c r="G14" s="50" t="s">
        <v>60</v>
      </c>
      <c r="H14" s="50" t="s">
        <v>59</v>
      </c>
      <c r="I14" s="44" t="str">
        <f t="shared" si="1"/>
        <v>MH</v>
      </c>
      <c r="J14" s="31">
        <f>VLOOKUP(I14,'Ref.'!D$13:E$21,2,FALSE)</f>
        <v>15</v>
      </c>
      <c r="K14" s="31" t="s">
        <v>61</v>
      </c>
      <c r="L14" s="34" t="s">
        <v>105</v>
      </c>
      <c r="M14" s="33" t="s">
        <v>60</v>
      </c>
      <c r="N14" s="33" t="s">
        <v>60</v>
      </c>
      <c r="O14" s="44" t="str">
        <f t="shared" si="0"/>
        <v>MM</v>
      </c>
      <c r="P14" s="31">
        <f>VLOOKUP(O14,'Ref.'!D$13:E$21,2,FALSE)</f>
        <v>10</v>
      </c>
      <c r="Q14" s="34" t="s">
        <v>106</v>
      </c>
      <c r="R14" s="32">
        <v>45345</v>
      </c>
    </row>
    <row r="15" spans="1:18" s="35" customFormat="1" ht="111" customHeight="1">
      <c r="A15" s="31">
        <v>12</v>
      </c>
      <c r="B15" s="31" t="s">
        <v>55</v>
      </c>
      <c r="C15" s="32">
        <v>45345</v>
      </c>
      <c r="D15" s="31" t="s">
        <v>107</v>
      </c>
      <c r="E15" s="31" t="s">
        <v>108</v>
      </c>
      <c r="F15" s="31" t="s">
        <v>109</v>
      </c>
      <c r="G15" s="50" t="s">
        <v>63</v>
      </c>
      <c r="H15" s="50" t="s">
        <v>59</v>
      </c>
      <c r="I15" s="44" t="str">
        <f t="shared" si="1"/>
        <v>LH</v>
      </c>
      <c r="J15" s="31">
        <f>VLOOKUP(I15,'Ref.'!D$13:E$21,2,FALSE)</f>
        <v>11</v>
      </c>
      <c r="K15" s="31" t="s">
        <v>67</v>
      </c>
      <c r="L15" s="34" t="s">
        <v>110</v>
      </c>
      <c r="M15" s="33" t="s">
        <v>63</v>
      </c>
      <c r="N15" s="33" t="s">
        <v>63</v>
      </c>
      <c r="O15" s="44" t="str">
        <f t="shared" si="0"/>
        <v>LL</v>
      </c>
      <c r="P15" s="31">
        <f>VLOOKUP(O15,'Ref.'!D$13:E$21,2,FALSE)</f>
        <v>1</v>
      </c>
      <c r="Q15" s="34" t="s">
        <v>111</v>
      </c>
      <c r="R15" s="32">
        <v>45380</v>
      </c>
    </row>
    <row r="16" spans="1:18" s="35" customFormat="1" ht="63.75" hidden="1" customHeight="1">
      <c r="A16" s="31">
        <v>13</v>
      </c>
      <c r="B16" s="31" t="s">
        <v>76</v>
      </c>
      <c r="C16" s="32">
        <v>45328</v>
      </c>
      <c r="D16" s="31" t="s">
        <v>112</v>
      </c>
      <c r="E16" s="31" t="s">
        <v>113</v>
      </c>
      <c r="F16" s="31" t="s">
        <v>55</v>
      </c>
      <c r="G16" s="50" t="s">
        <v>60</v>
      </c>
      <c r="H16" s="50" t="s">
        <v>59</v>
      </c>
      <c r="I16" s="44" t="str">
        <f t="shared" si="1"/>
        <v>MH</v>
      </c>
      <c r="J16" s="31">
        <f>VLOOKUP(I16,'Ref.'!D$13:E$21,2,FALSE)</f>
        <v>15</v>
      </c>
      <c r="K16" s="31" t="s">
        <v>67</v>
      </c>
      <c r="L16" s="34" t="s">
        <v>114</v>
      </c>
      <c r="M16" s="33" t="s">
        <v>63</v>
      </c>
      <c r="N16" s="33" t="s">
        <v>60</v>
      </c>
      <c r="O16" s="44" t="str">
        <f t="shared" si="0"/>
        <v>LM</v>
      </c>
      <c r="P16" s="31">
        <f>VLOOKUP(O16,'Ref.'!D$13:E$21,2,FALSE)</f>
        <v>6</v>
      </c>
      <c r="Q16" s="34" t="s">
        <v>115</v>
      </c>
      <c r="R16" s="32">
        <v>45380</v>
      </c>
    </row>
    <row r="17" spans="1:18" s="35" customFormat="1" ht="107.25">
      <c r="A17" s="31">
        <v>14</v>
      </c>
      <c r="B17" s="31" t="s">
        <v>55</v>
      </c>
      <c r="C17" s="32">
        <v>45345</v>
      </c>
      <c r="D17" s="31" t="s">
        <v>116</v>
      </c>
      <c r="E17" s="31" t="s">
        <v>117</v>
      </c>
      <c r="F17" s="31" t="s">
        <v>55</v>
      </c>
      <c r="G17" s="50" t="s">
        <v>60</v>
      </c>
      <c r="H17" s="50" t="s">
        <v>60</v>
      </c>
      <c r="I17" s="44" t="str">
        <f t="shared" si="1"/>
        <v>MM</v>
      </c>
      <c r="J17" s="31">
        <f>VLOOKUP(I17,'Ref.'!D$13:E$21,2,FALSE)</f>
        <v>10</v>
      </c>
      <c r="K17" s="31" t="s">
        <v>67</v>
      </c>
      <c r="L17" s="34" t="s">
        <v>118</v>
      </c>
      <c r="M17" s="33" t="s">
        <v>63</v>
      </c>
      <c r="N17" s="33" t="s">
        <v>60</v>
      </c>
      <c r="O17" s="44" t="str">
        <f t="shared" si="0"/>
        <v>LM</v>
      </c>
      <c r="P17" s="31">
        <f>VLOOKUP(O17,'Ref.'!D$13:E$21,2,FALSE)</f>
        <v>6</v>
      </c>
      <c r="Q17" s="34" t="s">
        <v>119</v>
      </c>
      <c r="R17" s="32">
        <v>45380</v>
      </c>
    </row>
    <row r="18" spans="1:18" s="35" customFormat="1" ht="84">
      <c r="A18" s="31">
        <v>15</v>
      </c>
      <c r="B18" s="31" t="s">
        <v>55</v>
      </c>
      <c r="C18" s="32">
        <v>45345</v>
      </c>
      <c r="D18" s="31" t="s">
        <v>120</v>
      </c>
      <c r="E18" s="31" t="s">
        <v>121</v>
      </c>
      <c r="F18" s="31" t="s">
        <v>55</v>
      </c>
      <c r="G18" s="50" t="s">
        <v>60</v>
      </c>
      <c r="H18" s="50" t="s">
        <v>60</v>
      </c>
      <c r="I18" s="44" t="str">
        <f t="shared" si="1"/>
        <v>MM</v>
      </c>
      <c r="J18" s="31">
        <f>VLOOKUP(I18,'Ref.'!D$13:E$21,2,FALSE)</f>
        <v>10</v>
      </c>
      <c r="K18" s="31" t="s">
        <v>67</v>
      </c>
      <c r="L18" s="34" t="s">
        <v>122</v>
      </c>
      <c r="M18" s="33" t="s">
        <v>60</v>
      </c>
      <c r="N18" s="33" t="s">
        <v>63</v>
      </c>
      <c r="O18" s="44" t="str">
        <f t="shared" si="0"/>
        <v>ML</v>
      </c>
      <c r="P18" s="31">
        <f>VLOOKUP(O18,'Ref.'!D$13:E$21,2,FALSE)</f>
        <v>5</v>
      </c>
      <c r="Q18" s="34" t="s">
        <v>123</v>
      </c>
      <c r="R18" s="32">
        <v>45380</v>
      </c>
    </row>
    <row r="19" spans="1:18" s="35" customFormat="1" ht="84" hidden="1">
      <c r="A19" s="31">
        <v>16</v>
      </c>
      <c r="B19" s="31" t="s">
        <v>55</v>
      </c>
      <c r="C19" s="32">
        <v>45345</v>
      </c>
      <c r="D19" s="31" t="s">
        <v>124</v>
      </c>
      <c r="E19" s="31" t="s">
        <v>125</v>
      </c>
      <c r="F19" s="31" t="s">
        <v>109</v>
      </c>
      <c r="G19" s="50" t="s">
        <v>63</v>
      </c>
      <c r="H19" s="50" t="s">
        <v>60</v>
      </c>
      <c r="I19" s="44" t="str">
        <f t="shared" si="1"/>
        <v>LM</v>
      </c>
      <c r="J19" s="31">
        <f>VLOOKUP(I19,'Ref.'!D$13:E$21,2,FALSE)</f>
        <v>6</v>
      </c>
      <c r="K19" s="31" t="s">
        <v>67</v>
      </c>
      <c r="L19" s="34" t="s">
        <v>126</v>
      </c>
      <c r="M19" s="33" t="s">
        <v>63</v>
      </c>
      <c r="N19" s="33" t="s">
        <v>63</v>
      </c>
      <c r="O19" s="44" t="str">
        <f t="shared" si="0"/>
        <v>LL</v>
      </c>
      <c r="P19" s="31">
        <f>VLOOKUP(O19,'Ref.'!D$13:E$21,2,FALSE)</f>
        <v>1</v>
      </c>
      <c r="Q19" s="34" t="s">
        <v>127</v>
      </c>
      <c r="R19" s="32">
        <v>45380</v>
      </c>
    </row>
    <row r="20" spans="1:18" s="35" customFormat="1" ht="36" hidden="1">
      <c r="A20" s="31">
        <v>17</v>
      </c>
      <c r="B20" s="31" t="s">
        <v>55</v>
      </c>
      <c r="C20" s="32">
        <v>45345</v>
      </c>
      <c r="D20" s="31" t="s">
        <v>128</v>
      </c>
      <c r="E20" s="31" t="s">
        <v>129</v>
      </c>
      <c r="F20" s="31" t="s">
        <v>58</v>
      </c>
      <c r="G20" s="50" t="s">
        <v>60</v>
      </c>
      <c r="H20" s="50" t="s">
        <v>63</v>
      </c>
      <c r="I20" s="44" t="str">
        <f t="shared" si="1"/>
        <v>ML</v>
      </c>
      <c r="J20" s="31">
        <f>VLOOKUP(I20,'Ref.'!D$13:E$21,2,FALSE)</f>
        <v>5</v>
      </c>
      <c r="K20" s="31" t="s">
        <v>67</v>
      </c>
      <c r="L20" s="34" t="s">
        <v>130</v>
      </c>
      <c r="M20" s="33" t="s">
        <v>63</v>
      </c>
      <c r="N20" s="33" t="s">
        <v>63</v>
      </c>
      <c r="O20" s="44" t="str">
        <f t="shared" si="0"/>
        <v>LL</v>
      </c>
      <c r="P20" s="31">
        <f>VLOOKUP(O20,'Ref.'!D$13:E$21,2,FALSE)</f>
        <v>1</v>
      </c>
      <c r="Q20" s="34" t="s">
        <v>131</v>
      </c>
      <c r="R20" s="32">
        <v>45345</v>
      </c>
    </row>
    <row r="21" spans="1:18" s="35" customFormat="1" ht="36" hidden="1">
      <c r="A21" s="31">
        <v>18</v>
      </c>
      <c r="B21" s="31" t="s">
        <v>55</v>
      </c>
      <c r="C21" s="32">
        <v>45345</v>
      </c>
      <c r="D21" s="31" t="s">
        <v>132</v>
      </c>
      <c r="E21" s="31" t="s">
        <v>133</v>
      </c>
      <c r="F21" s="31" t="s">
        <v>55</v>
      </c>
      <c r="G21" s="50" t="s">
        <v>59</v>
      </c>
      <c r="H21" s="50" t="s">
        <v>63</v>
      </c>
      <c r="I21" s="44" t="str">
        <f t="shared" si="1"/>
        <v>HL</v>
      </c>
      <c r="J21" s="31">
        <f>VLOOKUP(I21,'Ref.'!D$13:E$21,2,FALSE)</f>
        <v>9</v>
      </c>
      <c r="K21" s="31" t="s">
        <v>67</v>
      </c>
      <c r="L21" s="34" t="s">
        <v>134</v>
      </c>
      <c r="M21" s="33" t="s">
        <v>63</v>
      </c>
      <c r="N21" s="33" t="s">
        <v>63</v>
      </c>
      <c r="O21" s="44" t="str">
        <f t="shared" si="0"/>
        <v>LL</v>
      </c>
      <c r="P21" s="31">
        <f>VLOOKUP(O21,'Ref.'!D$13:E$21,2,FALSE)</f>
        <v>1</v>
      </c>
      <c r="Q21" s="34" t="s">
        <v>135</v>
      </c>
      <c r="R21" s="32">
        <v>45380</v>
      </c>
    </row>
    <row r="22" spans="1:18" s="35" customFormat="1" ht="102.75" customHeight="1">
      <c r="A22" s="31">
        <v>19</v>
      </c>
      <c r="B22" s="31" t="s">
        <v>55</v>
      </c>
      <c r="C22" s="32">
        <v>45345</v>
      </c>
      <c r="D22" s="31" t="s">
        <v>136</v>
      </c>
      <c r="E22" s="31" t="s">
        <v>137</v>
      </c>
      <c r="F22" s="31" t="s">
        <v>109</v>
      </c>
      <c r="G22" s="50" t="s">
        <v>60</v>
      </c>
      <c r="H22" s="50" t="s">
        <v>59</v>
      </c>
      <c r="I22" s="44" t="str">
        <f t="shared" si="1"/>
        <v>MH</v>
      </c>
      <c r="J22" s="31">
        <f>VLOOKUP(I22,'Ref.'!D$13:E$21,2,FALSE)</f>
        <v>15</v>
      </c>
      <c r="K22" s="31" t="s">
        <v>67</v>
      </c>
      <c r="L22" s="34" t="s">
        <v>138</v>
      </c>
      <c r="M22" s="33" t="s">
        <v>63</v>
      </c>
      <c r="N22" s="33" t="s">
        <v>60</v>
      </c>
      <c r="O22" s="44" t="str">
        <f t="shared" si="0"/>
        <v>LM</v>
      </c>
      <c r="P22" s="31">
        <f>VLOOKUP(O22,'Ref.'!D$13:E$21,2,FALSE)</f>
        <v>6</v>
      </c>
      <c r="Q22" s="34" t="s">
        <v>139</v>
      </c>
      <c r="R22" s="32">
        <v>45380</v>
      </c>
    </row>
    <row r="23" spans="1:18" s="35" customFormat="1" ht="49.5" customHeight="1">
      <c r="A23" s="31">
        <v>20</v>
      </c>
      <c r="B23" s="31" t="s">
        <v>76</v>
      </c>
      <c r="C23" s="32">
        <v>45328</v>
      </c>
      <c r="D23" s="31" t="s">
        <v>140</v>
      </c>
      <c r="E23" s="31" t="s">
        <v>141</v>
      </c>
      <c r="F23" s="31" t="s">
        <v>109</v>
      </c>
      <c r="G23" s="50" t="s">
        <v>60</v>
      </c>
      <c r="H23" s="50" t="s">
        <v>60</v>
      </c>
      <c r="I23" s="44" t="str">
        <f t="shared" si="1"/>
        <v>MM</v>
      </c>
      <c r="J23" s="31">
        <f>VLOOKUP(I23,'Ref.'!D$13:E$21,2,FALSE)</f>
        <v>10</v>
      </c>
      <c r="K23" s="31" t="s">
        <v>67</v>
      </c>
      <c r="L23" s="34" t="s">
        <v>142</v>
      </c>
      <c r="M23" s="33" t="s">
        <v>63</v>
      </c>
      <c r="N23" s="33" t="s">
        <v>60</v>
      </c>
      <c r="O23" s="44" t="str">
        <f t="shared" si="0"/>
        <v>LM</v>
      </c>
      <c r="P23" s="31">
        <f>VLOOKUP(O23,'Ref.'!D$13:E$21,2,FALSE)</f>
        <v>6</v>
      </c>
      <c r="Q23" s="34" t="s">
        <v>143</v>
      </c>
      <c r="R23" s="32">
        <v>45380</v>
      </c>
    </row>
    <row r="24" spans="1:18" s="35" customFormat="1" ht="36">
      <c r="A24" s="31">
        <v>21</v>
      </c>
      <c r="B24" s="31" t="s">
        <v>55</v>
      </c>
      <c r="C24" s="32">
        <v>45345</v>
      </c>
      <c r="D24" s="31" t="s">
        <v>144</v>
      </c>
      <c r="E24" s="31" t="s">
        <v>145</v>
      </c>
      <c r="F24" s="31" t="s">
        <v>55</v>
      </c>
      <c r="G24" s="50" t="s">
        <v>60</v>
      </c>
      <c r="H24" s="50" t="s">
        <v>59</v>
      </c>
      <c r="I24" s="44" t="str">
        <f t="shared" si="1"/>
        <v>MH</v>
      </c>
      <c r="J24" s="31">
        <f>VLOOKUP(I24,'Ref.'!D$13:E$21,2,FALSE)</f>
        <v>15</v>
      </c>
      <c r="K24" s="31" t="s">
        <v>67</v>
      </c>
      <c r="L24" s="34" t="s">
        <v>146</v>
      </c>
      <c r="M24" s="33" t="s">
        <v>63</v>
      </c>
      <c r="N24" s="33" t="s">
        <v>63</v>
      </c>
      <c r="O24" s="44" t="str">
        <f t="shared" si="0"/>
        <v>LL</v>
      </c>
      <c r="P24" s="31">
        <f>VLOOKUP(O24,'Ref.'!D$13:E$21,2,FALSE)</f>
        <v>1</v>
      </c>
      <c r="Q24" s="34" t="s">
        <v>147</v>
      </c>
      <c r="R24" s="32">
        <v>45345</v>
      </c>
    </row>
    <row r="25" spans="1:18" s="35" customFormat="1" ht="63" customHeight="1">
      <c r="A25" s="31">
        <v>22</v>
      </c>
      <c r="B25" s="31" t="s">
        <v>55</v>
      </c>
      <c r="C25" s="32">
        <v>45345</v>
      </c>
      <c r="D25" s="31" t="s">
        <v>148</v>
      </c>
      <c r="E25" s="31" t="s">
        <v>149</v>
      </c>
      <c r="F25" s="31" t="s">
        <v>55</v>
      </c>
      <c r="G25" s="50" t="s">
        <v>63</v>
      </c>
      <c r="H25" s="50" t="s">
        <v>59</v>
      </c>
      <c r="I25" s="44" t="str">
        <f t="shared" si="1"/>
        <v>LH</v>
      </c>
      <c r="J25" s="31">
        <f>VLOOKUP(I25,'Ref.'!D$13:E$21,2,FALSE)</f>
        <v>11</v>
      </c>
      <c r="K25" s="31" t="s">
        <v>61</v>
      </c>
      <c r="L25" s="34" t="s">
        <v>150</v>
      </c>
      <c r="M25" s="33" t="s">
        <v>63</v>
      </c>
      <c r="N25" s="33" t="s">
        <v>60</v>
      </c>
      <c r="O25" s="44" t="str">
        <f t="shared" si="0"/>
        <v>LM</v>
      </c>
      <c r="P25" s="31">
        <f>VLOOKUP(O25,'Ref.'!D$13:E$21,2,FALSE)</f>
        <v>6</v>
      </c>
      <c r="Q25" s="34" t="s">
        <v>151</v>
      </c>
      <c r="R25" s="32">
        <v>45345</v>
      </c>
    </row>
    <row r="26" spans="1:18" s="35" customFormat="1" ht="121.5" customHeight="1">
      <c r="A26" s="31">
        <v>23</v>
      </c>
      <c r="B26" s="31" t="s">
        <v>55</v>
      </c>
      <c r="C26" s="32">
        <v>45345</v>
      </c>
      <c r="D26" s="31" t="s">
        <v>152</v>
      </c>
      <c r="E26" s="31" t="s">
        <v>153</v>
      </c>
      <c r="F26" s="31" t="s">
        <v>76</v>
      </c>
      <c r="G26" s="50" t="s">
        <v>59</v>
      </c>
      <c r="H26" s="50" t="s">
        <v>60</v>
      </c>
      <c r="I26" s="44" t="str">
        <f t="shared" si="1"/>
        <v>HM</v>
      </c>
      <c r="J26" s="31">
        <f>VLOOKUP(I26,'Ref.'!D$13:E$21,2,FALSE)</f>
        <v>14</v>
      </c>
      <c r="K26" s="31" t="s">
        <v>67</v>
      </c>
      <c r="L26" s="34" t="s">
        <v>154</v>
      </c>
      <c r="M26" s="33" t="s">
        <v>63</v>
      </c>
      <c r="N26" s="33" t="s">
        <v>60</v>
      </c>
      <c r="O26" s="44" t="str">
        <f t="shared" si="0"/>
        <v>LM</v>
      </c>
      <c r="P26" s="31">
        <f>VLOOKUP(O26,'Ref.'!D$13:E$21,2,FALSE)</f>
        <v>6</v>
      </c>
      <c r="Q26" s="34" t="s">
        <v>155</v>
      </c>
      <c r="R26" s="32">
        <v>45380</v>
      </c>
    </row>
    <row r="27" spans="1:18" s="35" customFormat="1" ht="36">
      <c r="A27" s="31">
        <v>24</v>
      </c>
      <c r="B27" s="31" t="s">
        <v>55</v>
      </c>
      <c r="C27" s="32">
        <v>45345</v>
      </c>
      <c r="D27" s="31" t="s">
        <v>156</v>
      </c>
      <c r="E27" s="31" t="s">
        <v>157</v>
      </c>
      <c r="F27" s="31" t="s">
        <v>55</v>
      </c>
      <c r="G27" s="50" t="s">
        <v>63</v>
      </c>
      <c r="H27" s="50" t="s">
        <v>60</v>
      </c>
      <c r="I27" s="44" t="str">
        <f t="shared" si="1"/>
        <v>LM</v>
      </c>
      <c r="J27" s="31">
        <f>VLOOKUP(I27,'Ref.'!D$13:E$21,2,FALSE)</f>
        <v>6</v>
      </c>
      <c r="K27" s="31" t="s">
        <v>67</v>
      </c>
      <c r="L27" s="34" t="s">
        <v>158</v>
      </c>
      <c r="M27" s="33" t="s">
        <v>63</v>
      </c>
      <c r="N27" s="33" t="s">
        <v>63</v>
      </c>
      <c r="O27" s="44" t="str">
        <f t="shared" si="0"/>
        <v>LL</v>
      </c>
      <c r="P27" s="31">
        <f>VLOOKUP(O27,'Ref.'!D$13:E$21,2,FALSE)</f>
        <v>1</v>
      </c>
      <c r="Q27" s="34" t="s">
        <v>159</v>
      </c>
      <c r="R27" s="32">
        <v>45380</v>
      </c>
    </row>
    <row r="28" spans="1:18" s="35" customFormat="1" ht="36">
      <c r="A28" s="31">
        <v>25</v>
      </c>
      <c r="B28" s="31" t="s">
        <v>55</v>
      </c>
      <c r="C28" s="32">
        <v>45345</v>
      </c>
      <c r="D28" s="31" t="s">
        <v>160</v>
      </c>
      <c r="E28" s="31" t="s">
        <v>161</v>
      </c>
      <c r="F28" s="31" t="s">
        <v>58</v>
      </c>
      <c r="G28" s="50" t="s">
        <v>60</v>
      </c>
      <c r="H28" s="50" t="s">
        <v>60</v>
      </c>
      <c r="I28" s="44" t="str">
        <f t="shared" si="1"/>
        <v>MM</v>
      </c>
      <c r="J28" s="31">
        <f>VLOOKUP(I28,'Ref.'!D$13:E$21,2,FALSE)</f>
        <v>10</v>
      </c>
      <c r="K28" s="31" t="s">
        <v>67</v>
      </c>
      <c r="L28" s="34" t="s">
        <v>162</v>
      </c>
      <c r="M28" s="33" t="s">
        <v>63</v>
      </c>
      <c r="N28" s="33" t="s">
        <v>60</v>
      </c>
      <c r="O28" s="44" t="str">
        <f t="shared" si="0"/>
        <v>LM</v>
      </c>
      <c r="P28" s="31">
        <f>VLOOKUP(O28,'Ref.'!D$13:E$21,2,FALSE)</f>
        <v>6</v>
      </c>
      <c r="Q28" s="34" t="s">
        <v>163</v>
      </c>
      <c r="R28" s="32">
        <v>45345</v>
      </c>
    </row>
    <row r="29" spans="1:18" s="35" customFormat="1" ht="84">
      <c r="A29" s="31">
        <v>26</v>
      </c>
      <c r="B29" s="31" t="s">
        <v>55</v>
      </c>
      <c r="C29" s="32">
        <v>45345</v>
      </c>
      <c r="D29" s="31" t="s">
        <v>164</v>
      </c>
      <c r="E29" s="31" t="s">
        <v>165</v>
      </c>
      <c r="F29" s="31" t="s">
        <v>76</v>
      </c>
      <c r="G29" s="50" t="s">
        <v>60</v>
      </c>
      <c r="H29" s="50" t="s">
        <v>60</v>
      </c>
      <c r="I29" s="44" t="str">
        <f t="shared" si="1"/>
        <v>MM</v>
      </c>
      <c r="J29" s="31">
        <f>VLOOKUP(I29,'Ref.'!D$13:E$21,2,FALSE)</f>
        <v>10</v>
      </c>
      <c r="K29" s="31" t="s">
        <v>67</v>
      </c>
      <c r="L29" s="34" t="s">
        <v>166</v>
      </c>
      <c r="M29" s="33" t="s">
        <v>60</v>
      </c>
      <c r="N29" s="33" t="s">
        <v>63</v>
      </c>
      <c r="O29" s="44" t="str">
        <f t="shared" si="0"/>
        <v>ML</v>
      </c>
      <c r="P29" s="31">
        <f>VLOOKUP(O29,'Ref.'!D$13:E$21,2,FALSE)</f>
        <v>5</v>
      </c>
      <c r="Q29" s="34" t="s">
        <v>167</v>
      </c>
      <c r="R29" s="32">
        <v>45380</v>
      </c>
    </row>
    <row r="30" spans="1:18" s="35" customFormat="1" ht="96">
      <c r="A30" s="31">
        <v>27</v>
      </c>
      <c r="B30" s="31" t="s">
        <v>55</v>
      </c>
      <c r="C30" s="32">
        <v>45345</v>
      </c>
      <c r="D30" s="31" t="s">
        <v>168</v>
      </c>
      <c r="E30" s="31" t="s">
        <v>169</v>
      </c>
      <c r="F30" s="31" t="s">
        <v>109</v>
      </c>
      <c r="G30" s="50" t="s">
        <v>63</v>
      </c>
      <c r="H30" s="50" t="s">
        <v>59</v>
      </c>
      <c r="I30" s="44" t="str">
        <f t="shared" si="1"/>
        <v>LH</v>
      </c>
      <c r="J30" s="31">
        <f>VLOOKUP(I30,'Ref.'!D$13:E$21,2,FALSE)</f>
        <v>11</v>
      </c>
      <c r="K30" s="31" t="s">
        <v>67</v>
      </c>
      <c r="L30" s="34" t="s">
        <v>170</v>
      </c>
      <c r="M30" s="33" t="s">
        <v>63</v>
      </c>
      <c r="N30" s="33" t="s">
        <v>63</v>
      </c>
      <c r="O30" s="44" t="str">
        <f t="shared" si="0"/>
        <v>LL</v>
      </c>
      <c r="P30" s="31">
        <f>VLOOKUP(O30,'Ref.'!D$13:E$21,2,FALSE)</f>
        <v>1</v>
      </c>
      <c r="Q30" s="34" t="s">
        <v>171</v>
      </c>
      <c r="R30" s="32">
        <v>45380</v>
      </c>
    </row>
    <row r="31" spans="1:18" s="35" customFormat="1" ht="72" hidden="1">
      <c r="A31" s="31">
        <v>28</v>
      </c>
      <c r="B31" s="31" t="s">
        <v>55</v>
      </c>
      <c r="C31" s="32">
        <v>45345</v>
      </c>
      <c r="D31" s="31" t="s">
        <v>172</v>
      </c>
      <c r="E31" s="31" t="s">
        <v>173</v>
      </c>
      <c r="F31" s="31" t="s">
        <v>76</v>
      </c>
      <c r="G31" s="50" t="s">
        <v>60</v>
      </c>
      <c r="H31" s="50" t="s">
        <v>60</v>
      </c>
      <c r="I31" s="44" t="str">
        <f t="shared" si="1"/>
        <v>MM</v>
      </c>
      <c r="J31" s="31">
        <f>VLOOKUP(I31,'Ref.'!D$13:E$21,2,FALSE)</f>
        <v>10</v>
      </c>
      <c r="K31" s="31" t="s">
        <v>67</v>
      </c>
      <c r="L31" s="34" t="s">
        <v>174</v>
      </c>
      <c r="M31" s="33" t="s">
        <v>60</v>
      </c>
      <c r="N31" s="33" t="s">
        <v>63</v>
      </c>
      <c r="O31" s="44" t="str">
        <f t="shared" si="0"/>
        <v>ML</v>
      </c>
      <c r="P31" s="31">
        <f>VLOOKUP(O31,'Ref.'!D$13:E$21,2,FALSE)</f>
        <v>5</v>
      </c>
      <c r="Q31" s="34" t="s">
        <v>175</v>
      </c>
      <c r="R31" s="32">
        <v>45345</v>
      </c>
    </row>
    <row r="32" spans="1:18" s="35" customFormat="1" ht="60" hidden="1">
      <c r="A32" s="31">
        <v>29</v>
      </c>
      <c r="B32" s="31" t="s">
        <v>55</v>
      </c>
      <c r="C32" s="32">
        <v>45345</v>
      </c>
      <c r="D32" s="31" t="s">
        <v>176</v>
      </c>
      <c r="E32" s="31" t="s">
        <v>177</v>
      </c>
      <c r="F32" s="31" t="s">
        <v>58</v>
      </c>
      <c r="G32" s="50" t="s">
        <v>59</v>
      </c>
      <c r="H32" s="50" t="s">
        <v>59</v>
      </c>
      <c r="I32" s="44" t="str">
        <f t="shared" si="1"/>
        <v>HH</v>
      </c>
      <c r="J32" s="31">
        <f>VLOOKUP(I32,'Ref.'!D$13:E$21,2,FALSE)</f>
        <v>20</v>
      </c>
      <c r="K32" s="31" t="s">
        <v>67</v>
      </c>
      <c r="L32" s="34" t="s">
        <v>178</v>
      </c>
      <c r="M32" s="33" t="s">
        <v>60</v>
      </c>
      <c r="N32" s="33" t="s">
        <v>59</v>
      </c>
      <c r="O32" s="44" t="str">
        <f t="shared" si="0"/>
        <v>MH</v>
      </c>
      <c r="P32" s="31">
        <f>VLOOKUP(O32,'Ref.'!D$13:E$21,2,FALSE)</f>
        <v>15</v>
      </c>
      <c r="Q32" s="34" t="s">
        <v>179</v>
      </c>
      <c r="R32" s="32">
        <v>45380</v>
      </c>
    </row>
    <row r="33" spans="1:18" s="35" customFormat="1" ht="87" customHeight="1">
      <c r="A33" s="31">
        <v>30</v>
      </c>
      <c r="B33" s="31" t="s">
        <v>55</v>
      </c>
      <c r="C33" s="32">
        <v>45345</v>
      </c>
      <c r="D33" s="31" t="s">
        <v>180</v>
      </c>
      <c r="E33" s="31" t="s">
        <v>181</v>
      </c>
      <c r="F33" s="31" t="s">
        <v>55</v>
      </c>
      <c r="G33" s="50" t="s">
        <v>60</v>
      </c>
      <c r="H33" s="50" t="s">
        <v>59</v>
      </c>
      <c r="I33" s="44" t="str">
        <f t="shared" si="1"/>
        <v>MH</v>
      </c>
      <c r="J33" s="31">
        <f>VLOOKUP(I33,'Ref.'!D$13:E$21,2,FALSE)</f>
        <v>15</v>
      </c>
      <c r="K33" s="31" t="s">
        <v>67</v>
      </c>
      <c r="L33" s="34" t="s">
        <v>182</v>
      </c>
      <c r="M33" s="33" t="s">
        <v>60</v>
      </c>
      <c r="N33" s="33" t="s">
        <v>60</v>
      </c>
      <c r="O33" s="44" t="str">
        <f t="shared" si="0"/>
        <v>MM</v>
      </c>
      <c r="P33" s="31">
        <f>VLOOKUP(O33,'Ref.'!D$13:E$21,2,FALSE)</f>
        <v>10</v>
      </c>
      <c r="Q33" s="34" t="s">
        <v>183</v>
      </c>
      <c r="R33" s="32">
        <v>45380</v>
      </c>
    </row>
    <row r="34" spans="1:18" s="35" customFormat="1" ht="51.75" customHeight="1">
      <c r="A34" s="31">
        <v>31</v>
      </c>
      <c r="B34" s="31" t="s">
        <v>55</v>
      </c>
      <c r="C34" s="32">
        <v>45345</v>
      </c>
      <c r="D34" s="31" t="s">
        <v>184</v>
      </c>
      <c r="E34" s="31" t="s">
        <v>181</v>
      </c>
      <c r="F34" s="31" t="s">
        <v>55</v>
      </c>
      <c r="G34" s="50" t="s">
        <v>60</v>
      </c>
      <c r="H34" s="50" t="s">
        <v>60</v>
      </c>
      <c r="I34" s="44" t="str">
        <f t="shared" si="1"/>
        <v>MM</v>
      </c>
      <c r="J34" s="31">
        <f>VLOOKUP(I34,'Ref.'!D$13:E$21,2,FALSE)</f>
        <v>10</v>
      </c>
      <c r="K34" s="31" t="s">
        <v>67</v>
      </c>
      <c r="L34" s="34" t="s">
        <v>185</v>
      </c>
      <c r="M34" s="33" t="s">
        <v>60</v>
      </c>
      <c r="N34" s="33" t="s">
        <v>63</v>
      </c>
      <c r="O34" s="44" t="str">
        <f t="shared" si="0"/>
        <v>ML</v>
      </c>
      <c r="P34" s="31">
        <f>VLOOKUP(O34,'Ref.'!D$13:E$21,2,FALSE)</f>
        <v>5</v>
      </c>
      <c r="Q34" s="34" t="s">
        <v>186</v>
      </c>
      <c r="R34" s="32">
        <v>45345</v>
      </c>
    </row>
    <row r="35" spans="1:18" s="35" customFormat="1" ht="60">
      <c r="A35" s="31">
        <v>32</v>
      </c>
      <c r="B35" s="31" t="s">
        <v>76</v>
      </c>
      <c r="C35" s="32">
        <v>45328</v>
      </c>
      <c r="D35" s="31" t="s">
        <v>187</v>
      </c>
      <c r="E35" s="31" t="s">
        <v>181</v>
      </c>
      <c r="F35" s="31" t="s">
        <v>55</v>
      </c>
      <c r="G35" s="33" t="s">
        <v>60</v>
      </c>
      <c r="H35" s="33" t="s">
        <v>59</v>
      </c>
      <c r="I35" s="44" t="str">
        <f t="shared" si="1"/>
        <v>MH</v>
      </c>
      <c r="J35" s="31">
        <f>VLOOKUP(I35,'Ref.'!D$13:E$21,2,FALSE)</f>
        <v>15</v>
      </c>
      <c r="K35" s="31" t="s">
        <v>67</v>
      </c>
      <c r="L35" s="34" t="s">
        <v>188</v>
      </c>
      <c r="M35" s="33" t="s">
        <v>63</v>
      </c>
      <c r="N35" s="33" t="s">
        <v>59</v>
      </c>
      <c r="O35" s="44" t="str">
        <f t="shared" si="0"/>
        <v>LH</v>
      </c>
      <c r="P35" s="31">
        <f>VLOOKUP(O35,'Ref.'!D$13:E$21,2,FALSE)</f>
        <v>11</v>
      </c>
      <c r="Q35" s="34" t="s">
        <v>189</v>
      </c>
      <c r="R35" s="32">
        <v>45345</v>
      </c>
    </row>
    <row r="36" spans="1:18" s="35" customFormat="1" ht="87.75" customHeight="1">
      <c r="A36" s="31">
        <v>33</v>
      </c>
      <c r="B36" s="31" t="s">
        <v>55</v>
      </c>
      <c r="C36" s="32">
        <v>45380</v>
      </c>
      <c r="D36" s="31" t="s">
        <v>190</v>
      </c>
      <c r="E36" s="31" t="s">
        <v>191</v>
      </c>
      <c r="F36" s="31" t="s">
        <v>58</v>
      </c>
      <c r="G36" s="33" t="s">
        <v>60</v>
      </c>
      <c r="H36" s="33" t="s">
        <v>60</v>
      </c>
      <c r="I36" s="44" t="str">
        <f t="shared" si="1"/>
        <v>MM</v>
      </c>
      <c r="J36" s="31">
        <f>VLOOKUP(I36,'Ref.'!D$13:E$21,2,FALSE)</f>
        <v>10</v>
      </c>
      <c r="K36" s="31" t="s">
        <v>67</v>
      </c>
      <c r="L36" s="34" t="s">
        <v>192</v>
      </c>
      <c r="M36" s="33" t="s">
        <v>63</v>
      </c>
      <c r="N36" s="33" t="s">
        <v>60</v>
      </c>
      <c r="O36" s="44" t="str">
        <f t="shared" si="0"/>
        <v>LM</v>
      </c>
      <c r="P36" s="31">
        <f>VLOOKUP(O36,'Ref.'!D$13:E$21,2,FALSE)</f>
        <v>6</v>
      </c>
      <c r="Q36" s="34" t="s">
        <v>193</v>
      </c>
      <c r="R36" s="32">
        <v>45380</v>
      </c>
    </row>
    <row r="37" spans="1:18" s="35" customFormat="1" ht="112.5" customHeight="1">
      <c r="A37" s="31">
        <v>34</v>
      </c>
      <c r="B37" s="31" t="s">
        <v>55</v>
      </c>
      <c r="C37" s="32">
        <v>45380</v>
      </c>
      <c r="D37" s="31" t="s">
        <v>194</v>
      </c>
      <c r="E37" s="31" t="s">
        <v>195</v>
      </c>
      <c r="F37" s="31" t="s">
        <v>58</v>
      </c>
      <c r="G37" s="33" t="s">
        <v>59</v>
      </c>
      <c r="H37" s="33" t="s">
        <v>60</v>
      </c>
      <c r="I37" s="44" t="str">
        <f t="shared" si="1"/>
        <v>HM</v>
      </c>
      <c r="J37" s="31">
        <f>VLOOKUP(I37,'Ref.'!D$13:E$21,2,FALSE)</f>
        <v>14</v>
      </c>
      <c r="K37" s="31" t="s">
        <v>67</v>
      </c>
      <c r="L37" s="34" t="s">
        <v>196</v>
      </c>
      <c r="M37" s="33" t="s">
        <v>63</v>
      </c>
      <c r="N37" s="33" t="s">
        <v>60</v>
      </c>
      <c r="O37" s="44" t="str">
        <f t="shared" si="0"/>
        <v>LM</v>
      </c>
      <c r="P37" s="31">
        <f>VLOOKUP(O37,'Ref.'!D$13:E$21,2,FALSE)</f>
        <v>6</v>
      </c>
      <c r="Q37" s="34" t="s">
        <v>197</v>
      </c>
      <c r="R37" s="32">
        <v>45380</v>
      </c>
    </row>
    <row r="38" spans="1:18" s="35" customFormat="1" ht="76.5" customHeight="1">
      <c r="A38" s="31">
        <v>35</v>
      </c>
      <c r="B38" s="31" t="s">
        <v>55</v>
      </c>
      <c r="C38" s="32">
        <v>45380</v>
      </c>
      <c r="D38" s="31" t="s">
        <v>198</v>
      </c>
      <c r="E38" s="31" t="s">
        <v>199</v>
      </c>
      <c r="F38" s="31" t="s">
        <v>55</v>
      </c>
      <c r="G38" s="33" t="s">
        <v>60</v>
      </c>
      <c r="H38" s="33" t="s">
        <v>60</v>
      </c>
      <c r="I38" s="44" t="str">
        <f t="shared" si="1"/>
        <v>MM</v>
      </c>
      <c r="J38" s="31">
        <f>VLOOKUP(I38,'Ref.'!D$13:E$21,2,FALSE)</f>
        <v>10</v>
      </c>
      <c r="K38" s="31" t="s">
        <v>67</v>
      </c>
      <c r="L38" s="34" t="s">
        <v>200</v>
      </c>
      <c r="M38" s="33" t="s">
        <v>63</v>
      </c>
      <c r="N38" s="33" t="s">
        <v>60</v>
      </c>
      <c r="O38" s="44" t="str">
        <f t="shared" si="0"/>
        <v>LM</v>
      </c>
      <c r="P38" s="31">
        <f>VLOOKUP(O38,'Ref.'!D$13:E$21,2,FALSE)</f>
        <v>6</v>
      </c>
      <c r="Q38" s="34" t="s">
        <v>201</v>
      </c>
      <c r="R38" s="32">
        <v>45380</v>
      </c>
    </row>
    <row r="39" spans="1:18" s="35" customFormat="1" ht="49.5" customHeight="1">
      <c r="A39" s="31">
        <v>36</v>
      </c>
      <c r="B39" s="31" t="s">
        <v>55</v>
      </c>
      <c r="C39" s="32">
        <v>45380</v>
      </c>
      <c r="D39" s="31" t="s">
        <v>202</v>
      </c>
      <c r="E39" s="31" t="s">
        <v>203</v>
      </c>
      <c r="F39" s="31" t="s">
        <v>58</v>
      </c>
      <c r="G39" s="33" t="s">
        <v>63</v>
      </c>
      <c r="H39" s="33" t="s">
        <v>60</v>
      </c>
      <c r="I39" s="44" t="str">
        <f t="shared" si="1"/>
        <v>LM</v>
      </c>
      <c r="J39" s="31">
        <f>VLOOKUP(I39,'Ref.'!D$13:E$21,2,FALSE)</f>
        <v>6</v>
      </c>
      <c r="K39" s="31" t="s">
        <v>61</v>
      </c>
      <c r="L39" s="34" t="s">
        <v>204</v>
      </c>
      <c r="M39" s="33" t="s">
        <v>63</v>
      </c>
      <c r="N39" s="33" t="s">
        <v>63</v>
      </c>
      <c r="O39" s="44" t="str">
        <f t="shared" si="0"/>
        <v>LL</v>
      </c>
      <c r="P39" s="31">
        <f>VLOOKUP(O39,'Ref.'!D$13:E$21,2,FALSE)</f>
        <v>1</v>
      </c>
      <c r="Q39" s="34" t="s">
        <v>205</v>
      </c>
      <c r="R39" s="32">
        <v>45380</v>
      </c>
    </row>
    <row r="40" spans="1:18" s="35" customFormat="1" ht="36">
      <c r="A40" s="31">
        <v>37</v>
      </c>
      <c r="B40" s="31" t="s">
        <v>55</v>
      </c>
      <c r="C40" s="32">
        <v>45380</v>
      </c>
      <c r="D40" s="31" t="s">
        <v>206</v>
      </c>
      <c r="E40" s="31" t="s">
        <v>207</v>
      </c>
      <c r="F40" s="31" t="s">
        <v>109</v>
      </c>
      <c r="G40" s="33" t="s">
        <v>60</v>
      </c>
      <c r="H40" s="33" t="s">
        <v>60</v>
      </c>
      <c r="I40" s="44" t="str">
        <f t="shared" si="1"/>
        <v>MM</v>
      </c>
      <c r="J40" s="31">
        <f>VLOOKUP(I40,'Ref.'!D$13:E$21,2,FALSE)</f>
        <v>10</v>
      </c>
      <c r="K40" s="31" t="s">
        <v>61</v>
      </c>
      <c r="L40" s="34" t="s">
        <v>208</v>
      </c>
      <c r="M40" s="33" t="s">
        <v>60</v>
      </c>
      <c r="N40" s="33" t="s">
        <v>63</v>
      </c>
      <c r="O40" s="44" t="str">
        <f t="shared" si="0"/>
        <v>ML</v>
      </c>
      <c r="P40" s="31">
        <f>VLOOKUP(O40,'Ref.'!D$13:E$21,2,FALSE)</f>
        <v>5</v>
      </c>
      <c r="Q40" s="34" t="s">
        <v>209</v>
      </c>
      <c r="R40" s="32">
        <v>45380</v>
      </c>
    </row>
    <row r="41" spans="1:18" s="35" customFormat="1" ht="48">
      <c r="A41" s="31">
        <v>38</v>
      </c>
      <c r="B41" s="31" t="s">
        <v>55</v>
      </c>
      <c r="C41" s="32">
        <v>45380</v>
      </c>
      <c r="D41" s="31" t="s">
        <v>210</v>
      </c>
      <c r="E41" s="31" t="s">
        <v>211</v>
      </c>
      <c r="F41" s="31" t="s">
        <v>58</v>
      </c>
      <c r="G41" s="33" t="s">
        <v>59</v>
      </c>
      <c r="H41" s="33" t="s">
        <v>63</v>
      </c>
      <c r="I41" s="44" t="str">
        <f t="shared" si="1"/>
        <v>HL</v>
      </c>
      <c r="J41" s="31">
        <f>VLOOKUP(I41,'Ref.'!D$13:E$21,2,FALSE)</f>
        <v>9</v>
      </c>
      <c r="K41" s="31" t="s">
        <v>67</v>
      </c>
      <c r="L41" s="34" t="s">
        <v>212</v>
      </c>
      <c r="M41" s="33" t="s">
        <v>60</v>
      </c>
      <c r="N41" s="33" t="s">
        <v>63</v>
      </c>
      <c r="O41" s="44" t="str">
        <f t="shared" si="0"/>
        <v>ML</v>
      </c>
      <c r="P41" s="31">
        <f>VLOOKUP(O41,'Ref.'!D$13:E$21,2,FALSE)</f>
        <v>5</v>
      </c>
      <c r="Q41" s="34" t="s">
        <v>213</v>
      </c>
      <c r="R41" s="32">
        <v>45380</v>
      </c>
    </row>
    <row r="42" spans="1:18" s="35" customFormat="1" ht="30" customHeight="1">
      <c r="A42" s="31">
        <v>39</v>
      </c>
      <c r="B42" s="31"/>
      <c r="C42" s="32"/>
      <c r="D42" s="31"/>
      <c r="E42" s="31"/>
      <c r="F42" s="31"/>
      <c r="G42" s="33"/>
      <c r="H42" s="33"/>
      <c r="I42" s="44" t="str">
        <f t="shared" si="1"/>
        <v/>
      </c>
      <c r="J42" s="31" t="e">
        <f>VLOOKUP(I42,'Ref.'!D$13:E$21,2,FALSE)</f>
        <v>#N/A</v>
      </c>
      <c r="K42" s="31"/>
      <c r="L42" s="34"/>
      <c r="M42" s="33"/>
      <c r="N42" s="33"/>
      <c r="O42" s="44" t="str">
        <f t="shared" si="0"/>
        <v/>
      </c>
      <c r="P42" s="31" t="e">
        <f>VLOOKUP(O42,'Ref.'!D$13:E$21,2,FALSE)</f>
        <v>#N/A</v>
      </c>
      <c r="Q42" s="34"/>
      <c r="R42" s="32"/>
    </row>
    <row r="43" spans="1:18" s="35" customFormat="1" ht="30" customHeight="1">
      <c r="A43" s="31">
        <v>40</v>
      </c>
      <c r="B43" s="31"/>
      <c r="C43" s="32"/>
      <c r="D43" s="31"/>
      <c r="E43" s="31"/>
      <c r="F43" s="31"/>
      <c r="G43" s="33"/>
      <c r="H43" s="33"/>
      <c r="I43" s="44" t="str">
        <f t="shared" si="1"/>
        <v/>
      </c>
      <c r="J43" s="31" t="e">
        <f>VLOOKUP(I43,'Ref.'!D$13:E$21,2,FALSE)</f>
        <v>#N/A</v>
      </c>
      <c r="K43" s="31"/>
      <c r="L43" s="34"/>
      <c r="M43" s="33"/>
      <c r="N43" s="33"/>
      <c r="O43" s="44" t="str">
        <f t="shared" si="0"/>
        <v/>
      </c>
      <c r="P43" s="31" t="e">
        <f>VLOOKUP(O43,'Ref.'!D$13:E$21,2,FALSE)</f>
        <v>#N/A</v>
      </c>
      <c r="Q43" s="34"/>
      <c r="R43" s="32"/>
    </row>
    <row r="44" spans="1:18" s="35" customFormat="1" ht="30" customHeight="1">
      <c r="A44" s="31">
        <v>41</v>
      </c>
      <c r="B44" s="31"/>
      <c r="C44" s="32"/>
      <c r="D44" s="31"/>
      <c r="E44" s="31"/>
      <c r="F44" s="31"/>
      <c r="G44" s="33"/>
      <c r="H44" s="33"/>
      <c r="I44" s="44" t="str">
        <f t="shared" si="1"/>
        <v/>
      </c>
      <c r="J44" s="31" t="e">
        <f>VLOOKUP(I44,'Ref.'!D$13:E$21,2,FALSE)</f>
        <v>#N/A</v>
      </c>
      <c r="K44" s="31"/>
      <c r="L44" s="34"/>
      <c r="M44" s="33"/>
      <c r="N44" s="33"/>
      <c r="O44" s="44" t="str">
        <f t="shared" si="0"/>
        <v/>
      </c>
      <c r="P44" s="31" t="e">
        <f>VLOOKUP(O44,'Ref.'!D$13:E$21,2,FALSE)</f>
        <v>#N/A</v>
      </c>
      <c r="Q44" s="34"/>
      <c r="R44" s="32"/>
    </row>
    <row r="45" spans="1:18" s="35" customFormat="1" ht="30" customHeight="1">
      <c r="A45" s="31">
        <v>42</v>
      </c>
      <c r="B45" s="31"/>
      <c r="C45" s="32"/>
      <c r="D45" s="31"/>
      <c r="E45" s="31"/>
      <c r="F45" s="31"/>
      <c r="G45" s="33"/>
      <c r="H45" s="33"/>
      <c r="I45" s="44" t="str">
        <f t="shared" si="1"/>
        <v/>
      </c>
      <c r="J45" s="31" t="e">
        <f>VLOOKUP(I45,'Ref.'!D$13:E$21,2,FALSE)</f>
        <v>#N/A</v>
      </c>
      <c r="K45" s="31"/>
      <c r="L45" s="34"/>
      <c r="M45" s="33"/>
      <c r="N45" s="33"/>
      <c r="O45" s="44" t="str">
        <f t="shared" si="0"/>
        <v/>
      </c>
      <c r="P45" s="31" t="e">
        <f>VLOOKUP(O45,'Ref.'!D$13:E$21,2,FALSE)</f>
        <v>#N/A</v>
      </c>
      <c r="Q45" s="34"/>
      <c r="R45" s="32"/>
    </row>
    <row r="46" spans="1:18" s="35" customFormat="1" ht="30" customHeight="1">
      <c r="A46" s="31">
        <v>43</v>
      </c>
      <c r="B46" s="31"/>
      <c r="C46" s="32"/>
      <c r="D46" s="31"/>
      <c r="E46" s="31"/>
      <c r="F46" s="31"/>
      <c r="G46" s="33"/>
      <c r="H46" s="33"/>
      <c r="I46" s="44" t="str">
        <f t="shared" si="1"/>
        <v/>
      </c>
      <c r="J46" s="31" t="e">
        <f>VLOOKUP(I46,'Ref.'!D$13:E$21,2,FALSE)</f>
        <v>#N/A</v>
      </c>
      <c r="K46" s="31"/>
      <c r="L46" s="34"/>
      <c r="M46" s="33"/>
      <c r="N46" s="33"/>
      <c r="O46" s="44" t="str">
        <f t="shared" si="0"/>
        <v/>
      </c>
      <c r="P46" s="31" t="e">
        <f>VLOOKUP(O46,'Ref.'!D$13:E$21,2,FALSE)</f>
        <v>#N/A</v>
      </c>
      <c r="Q46" s="34"/>
      <c r="R46" s="32"/>
    </row>
    <row r="47" spans="1:18" s="35" customFormat="1" ht="30" customHeight="1">
      <c r="A47" s="31">
        <v>44</v>
      </c>
      <c r="B47" s="31"/>
      <c r="C47" s="32"/>
      <c r="D47" s="31"/>
      <c r="E47" s="31"/>
      <c r="F47" s="31"/>
      <c r="G47" s="33"/>
      <c r="H47" s="33"/>
      <c r="I47" s="44" t="str">
        <f t="shared" si="1"/>
        <v/>
      </c>
      <c r="J47" s="31" t="e">
        <f>VLOOKUP(I47,'Ref.'!D$13:E$21,2,FALSE)</f>
        <v>#N/A</v>
      </c>
      <c r="K47" s="31"/>
      <c r="L47" s="34"/>
      <c r="M47" s="33"/>
      <c r="N47" s="33"/>
      <c r="O47" s="44" t="str">
        <f t="shared" si="0"/>
        <v/>
      </c>
      <c r="P47" s="31" t="e">
        <f>VLOOKUP(O47,'Ref.'!D$13:E$21,2,FALSE)</f>
        <v>#N/A</v>
      </c>
      <c r="Q47" s="34"/>
      <c r="R47" s="32"/>
    </row>
    <row r="48" spans="1:18" s="35" customFormat="1" ht="30" customHeight="1">
      <c r="A48" s="31">
        <v>45</v>
      </c>
      <c r="B48" s="31"/>
      <c r="C48" s="32"/>
      <c r="D48" s="31"/>
      <c r="E48" s="31"/>
      <c r="F48" s="31"/>
      <c r="G48" s="33"/>
      <c r="H48" s="33"/>
      <c r="I48" s="44" t="str">
        <f t="shared" si="1"/>
        <v/>
      </c>
      <c r="J48" s="31" t="e">
        <f>VLOOKUP(I48,'Ref.'!D$13:E$21,2,FALSE)</f>
        <v>#N/A</v>
      </c>
      <c r="K48" s="31"/>
      <c r="L48" s="34"/>
      <c r="M48" s="33"/>
      <c r="N48" s="33"/>
      <c r="O48" s="44" t="str">
        <f t="shared" si="0"/>
        <v/>
      </c>
      <c r="P48" s="31" t="e">
        <f>VLOOKUP(O48,'Ref.'!D$13:E$21,2,FALSE)</f>
        <v>#N/A</v>
      </c>
      <c r="Q48" s="34"/>
      <c r="R48" s="32"/>
    </row>
    <row r="49" spans="1:18" s="35" customFormat="1" ht="30" customHeight="1">
      <c r="A49" s="31">
        <v>46</v>
      </c>
      <c r="B49" s="31"/>
      <c r="C49" s="32"/>
      <c r="D49" s="31"/>
      <c r="E49" s="31"/>
      <c r="F49" s="31"/>
      <c r="G49" s="33"/>
      <c r="H49" s="33"/>
      <c r="I49" s="44" t="str">
        <f t="shared" si="1"/>
        <v/>
      </c>
      <c r="J49" s="31" t="e">
        <f>VLOOKUP(I49,'Ref.'!D$13:E$21,2,FALSE)</f>
        <v>#N/A</v>
      </c>
      <c r="K49" s="31"/>
      <c r="L49" s="34"/>
      <c r="M49" s="33"/>
      <c r="N49" s="33"/>
      <c r="O49" s="44" t="str">
        <f t="shared" si="0"/>
        <v/>
      </c>
      <c r="P49" s="31" t="e">
        <f>VLOOKUP(O49,'Ref.'!D$13:E$21,2,FALSE)</f>
        <v>#N/A</v>
      </c>
      <c r="Q49" s="34"/>
      <c r="R49" s="32"/>
    </row>
    <row r="50" spans="1:18" s="35" customFormat="1" ht="30" customHeight="1">
      <c r="A50" s="31">
        <v>47</v>
      </c>
      <c r="B50" s="31"/>
      <c r="C50" s="32"/>
      <c r="D50" s="31"/>
      <c r="E50" s="31"/>
      <c r="F50" s="31"/>
      <c r="G50" s="33"/>
      <c r="H50" s="33"/>
      <c r="I50" s="44" t="str">
        <f t="shared" si="1"/>
        <v/>
      </c>
      <c r="J50" s="31" t="e">
        <f>VLOOKUP(I50,'Ref.'!D$13:E$21,2,FALSE)</f>
        <v>#N/A</v>
      </c>
      <c r="K50" s="31"/>
      <c r="L50" s="34"/>
      <c r="M50" s="33"/>
      <c r="N50" s="33"/>
      <c r="O50" s="44" t="str">
        <f t="shared" si="0"/>
        <v/>
      </c>
      <c r="P50" s="31" t="e">
        <f>VLOOKUP(O50,'Ref.'!D$13:E$21,2,FALSE)</f>
        <v>#N/A</v>
      </c>
      <c r="Q50" s="34"/>
      <c r="R50" s="32"/>
    </row>
    <row r="51" spans="1:18" s="35" customFormat="1" ht="30" customHeight="1">
      <c r="A51" s="31">
        <v>48</v>
      </c>
      <c r="B51" s="31"/>
      <c r="C51" s="32"/>
      <c r="D51" s="31"/>
      <c r="E51" s="31"/>
      <c r="F51" s="31"/>
      <c r="G51" s="33"/>
      <c r="H51" s="33"/>
      <c r="I51" s="44" t="str">
        <f t="shared" si="1"/>
        <v/>
      </c>
      <c r="J51" s="31" t="e">
        <f>VLOOKUP(I51,'Ref.'!D$13:E$21,2,FALSE)</f>
        <v>#N/A</v>
      </c>
      <c r="K51" s="31"/>
      <c r="L51" s="34"/>
      <c r="M51" s="33"/>
      <c r="N51" s="33"/>
      <c r="O51" s="44" t="str">
        <f t="shared" si="0"/>
        <v/>
      </c>
      <c r="P51" s="31" t="e">
        <f>VLOOKUP(O51,'Ref.'!D$13:E$21,2,FALSE)</f>
        <v>#N/A</v>
      </c>
      <c r="Q51" s="34"/>
      <c r="R51" s="32"/>
    </row>
    <row r="52" spans="1:18" s="35" customFormat="1" ht="30" customHeight="1">
      <c r="A52" s="31">
        <v>49</v>
      </c>
      <c r="B52" s="31"/>
      <c r="C52" s="32"/>
      <c r="D52" s="31"/>
      <c r="E52" s="31"/>
      <c r="F52" s="31"/>
      <c r="G52" s="33"/>
      <c r="H52" s="33"/>
      <c r="I52" s="44" t="str">
        <f t="shared" si="1"/>
        <v/>
      </c>
      <c r="J52" s="31" t="e">
        <f>VLOOKUP(I52,'Ref.'!D$13:E$21,2,FALSE)</f>
        <v>#N/A</v>
      </c>
      <c r="K52" s="31"/>
      <c r="L52" s="34"/>
      <c r="M52" s="33"/>
      <c r="N52" s="33"/>
      <c r="O52" s="44" t="str">
        <f t="shared" si="0"/>
        <v/>
      </c>
      <c r="P52" s="31" t="e">
        <f>VLOOKUP(O52,'Ref.'!D$13:E$21,2,FALSE)</f>
        <v>#N/A</v>
      </c>
      <c r="Q52" s="34"/>
      <c r="R52" s="32"/>
    </row>
    <row r="53" spans="1:18" s="35" customFormat="1" ht="30" customHeight="1">
      <c r="A53" s="31">
        <v>50</v>
      </c>
      <c r="B53" s="31"/>
      <c r="C53" s="32"/>
      <c r="D53" s="31"/>
      <c r="E53" s="31"/>
      <c r="F53" s="31"/>
      <c r="G53" s="33"/>
      <c r="H53" s="33"/>
      <c r="I53" s="44" t="str">
        <f t="shared" si="1"/>
        <v/>
      </c>
      <c r="J53" s="31" t="e">
        <f>VLOOKUP(I53,'Ref.'!D$13:E$21,2,FALSE)</f>
        <v>#N/A</v>
      </c>
      <c r="K53" s="31"/>
      <c r="L53" s="34"/>
      <c r="M53" s="33"/>
      <c r="N53" s="33"/>
      <c r="O53" s="44" t="str">
        <f t="shared" si="0"/>
        <v/>
      </c>
      <c r="P53" s="31" t="e">
        <f>VLOOKUP(O53,'Ref.'!D$13:E$21,2,FALSE)</f>
        <v>#N/A</v>
      </c>
      <c r="Q53" s="34"/>
      <c r="R53" s="32"/>
    </row>
    <row r="54" spans="1:18" s="24" customFormat="1" ht="30" customHeight="1"/>
    <row r="55" spans="1:18" s="24" customFormat="1" ht="30" customHeight="1"/>
    <row r="56" spans="1:18" s="24" customFormat="1" ht="30" customHeight="1"/>
    <row r="57" spans="1:18" s="25" customFormat="1" ht="30" customHeight="1"/>
    <row r="58" spans="1:18" s="24" customFormat="1" ht="30" customHeight="1"/>
    <row r="59" spans="1:18" s="26" customFormat="1" ht="30" customHeight="1"/>
    <row r="60" spans="1:18" s="26" customFormat="1" ht="30" customHeight="1"/>
    <row r="61" spans="1:18" s="26" customFormat="1" ht="30" customHeight="1">
      <c r="E61" s="27"/>
    </row>
    <row r="62" spans="1:18" s="26" customFormat="1" ht="30" customHeight="1">
      <c r="E62" s="27"/>
    </row>
    <row r="63" spans="1:18" s="26" customFormat="1" ht="30" customHeight="1">
      <c r="E63" s="27"/>
    </row>
    <row r="64" spans="1:18" s="26" customFormat="1" ht="30" customHeight="1">
      <c r="E64" s="27"/>
    </row>
    <row r="65" spans="4:5" s="26" customFormat="1" ht="30" customHeight="1">
      <c r="E65" s="27"/>
    </row>
    <row r="66" spans="4:5" s="28" customFormat="1" ht="30" customHeight="1">
      <c r="D66" s="26"/>
      <c r="E66" s="27"/>
    </row>
    <row r="67" spans="4:5" s="28" customFormat="1" ht="30" customHeight="1">
      <c r="D67" s="26"/>
      <c r="E67" s="27"/>
    </row>
    <row r="68" spans="4:5" s="28" customFormat="1" ht="30" customHeight="1">
      <c r="D68" s="26"/>
    </row>
    <row r="69" spans="4:5" s="28" customFormat="1" ht="30" customHeight="1">
      <c r="D69" s="26"/>
    </row>
    <row r="70" spans="4:5" s="28" customFormat="1" ht="30" customHeight="1">
      <c r="D70" s="26"/>
    </row>
    <row r="71" spans="4:5" s="28" customFormat="1" ht="30" customHeight="1">
      <c r="D71" s="26"/>
    </row>
    <row r="72" spans="4:5" s="28" customFormat="1" ht="30" customHeight="1">
      <c r="D72" s="26"/>
    </row>
    <row r="73" spans="4:5" s="28" customFormat="1" ht="30" customHeight="1">
      <c r="D73" s="26"/>
    </row>
    <row r="74" spans="4:5" s="28" customFormat="1" ht="30" customHeight="1">
      <c r="D74" s="26"/>
    </row>
    <row r="75" spans="4:5" s="28" customFormat="1" ht="30" customHeight="1">
      <c r="D75" s="26"/>
    </row>
    <row r="76" spans="4:5" s="28" customFormat="1" ht="30" customHeight="1">
      <c r="D76" s="26"/>
    </row>
    <row r="77" spans="4:5" s="29" customFormat="1" ht="30" customHeight="1">
      <c r="D77" s="26"/>
    </row>
    <row r="78" spans="4:5" s="29" customFormat="1" ht="30" customHeight="1">
      <c r="D78" s="26"/>
    </row>
    <row r="79" spans="4:5" s="29" customFormat="1" ht="30" customHeight="1">
      <c r="D79" s="26"/>
    </row>
    <row r="80" spans="4:5" s="29" customFormat="1" ht="30" customHeight="1">
      <c r="D80" s="26"/>
    </row>
    <row r="81" spans="4:4" ht="30" customHeight="1">
      <c r="D81" s="30"/>
    </row>
  </sheetData>
  <autoFilter ref="A2:R53" xr:uid="{00000000-0009-0000-0000-000001000000}"/>
  <mergeCells count="5">
    <mergeCell ref="A1:F1"/>
    <mergeCell ref="G1:J1"/>
    <mergeCell ref="K1:L1"/>
    <mergeCell ref="M1:P1"/>
    <mergeCell ref="Q1:R1"/>
  </mergeCells>
  <conditionalFormatting sqref="J4:J53 P4:P53">
    <cfRule type="cellIs" dxfId="2" priority="1" operator="greaterThan">
      <formula>10</formula>
    </cfRule>
    <cfRule type="cellIs" dxfId="1" priority="2" operator="between">
      <formula>6</formula>
      <formula>10</formula>
    </cfRule>
    <cfRule type="cellIs" dxfId="0" priority="3" operator="lessThan">
      <formula>6</formula>
    </cfRule>
  </conditionalFormatting>
  <dataValidations count="3">
    <dataValidation type="list" allowBlank="1" showInputMessage="1" showErrorMessage="1" sqref="K4:K53" xr:uid="{00000000-0002-0000-0100-000000000000}">
      <formula1>Strategy</formula1>
    </dataValidation>
    <dataValidation type="list" allowBlank="1" showInputMessage="1" showErrorMessage="1" sqref="M4:N53 G4:H53" xr:uid="{00000000-0002-0000-0100-000001000000}">
      <formula1>P_I</formula1>
    </dataValidation>
    <dataValidation type="date" operator="greaterThan" allowBlank="1" showInputMessage="1" showErrorMessage="1" sqref="C4:C53" xr:uid="{00000000-0002-0000-0100-000002000000}">
      <formula1>1/1/2000</formula1>
    </dataValidation>
  </dataValidations>
  <pageMargins left="0.70866141732283472" right="0.70866141732283472" top="0.74803149606299213" bottom="0.74803149606299213" header="0.31496062992125984" footer="0.31496062992125984"/>
  <pageSetup paperSize="9" scale="35"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249977111117893"/>
  </sheetPr>
  <dimension ref="A1:E21"/>
  <sheetViews>
    <sheetView workbookViewId="0">
      <selection activeCell="B4" sqref="B4"/>
    </sheetView>
  </sheetViews>
  <sheetFormatPr defaultRowHeight="12.75"/>
  <cols>
    <col min="1" max="1" width="12" customWidth="1"/>
    <col min="2" max="4" width="12.28515625" customWidth="1"/>
  </cols>
  <sheetData>
    <row r="1" spans="1:5">
      <c r="A1" s="42" t="s">
        <v>214</v>
      </c>
      <c r="B1" s="42" t="s">
        <v>215</v>
      </c>
    </row>
    <row r="2" spans="1:5">
      <c r="A2" t="s">
        <v>63</v>
      </c>
      <c r="B2" t="s">
        <v>67</v>
      </c>
    </row>
    <row r="3" spans="1:5">
      <c r="A3" t="s">
        <v>60</v>
      </c>
      <c r="B3" t="s">
        <v>61</v>
      </c>
    </row>
    <row r="4" spans="1:5">
      <c r="A4" t="s">
        <v>59</v>
      </c>
    </row>
    <row r="6" spans="1:5">
      <c r="B6" s="57" t="s">
        <v>216</v>
      </c>
      <c r="C6" s="57"/>
      <c r="D6" s="57"/>
    </row>
    <row r="7" spans="1:5" ht="14.25">
      <c r="A7" s="1" t="s">
        <v>217</v>
      </c>
      <c r="B7" s="1" t="s">
        <v>17</v>
      </c>
      <c r="C7" s="37" t="s">
        <v>12</v>
      </c>
      <c r="D7" s="37" t="s">
        <v>7</v>
      </c>
    </row>
    <row r="8" spans="1:5" ht="14.25">
      <c r="A8" s="38" t="s">
        <v>7</v>
      </c>
      <c r="B8" s="39">
        <v>9</v>
      </c>
      <c r="C8" s="38">
        <v>14</v>
      </c>
      <c r="D8" s="38">
        <v>20</v>
      </c>
    </row>
    <row r="9" spans="1:5" ht="14.25">
      <c r="A9" s="39" t="s">
        <v>12</v>
      </c>
      <c r="B9" s="47">
        <v>5</v>
      </c>
      <c r="C9" s="45">
        <v>10</v>
      </c>
      <c r="D9" s="46">
        <v>15</v>
      </c>
    </row>
    <row r="10" spans="1:5" ht="14.25">
      <c r="A10" s="40" t="s">
        <v>17</v>
      </c>
      <c r="B10" s="40">
        <v>1</v>
      </c>
      <c r="C10" s="39">
        <v>6</v>
      </c>
      <c r="D10" s="38">
        <v>11</v>
      </c>
    </row>
    <row r="12" spans="1:5">
      <c r="B12" s="41" t="s">
        <v>217</v>
      </c>
      <c r="C12" s="41" t="s">
        <v>216</v>
      </c>
      <c r="D12" s="41" t="s">
        <v>35</v>
      </c>
      <c r="E12" s="41" t="s">
        <v>2</v>
      </c>
    </row>
    <row r="13" spans="1:5">
      <c r="B13" t="s">
        <v>63</v>
      </c>
      <c r="C13" t="s">
        <v>63</v>
      </c>
      <c r="D13" t="str">
        <f>CONCATENATE(B13,C13)</f>
        <v>LL</v>
      </c>
      <c r="E13" s="43">
        <v>1</v>
      </c>
    </row>
    <row r="14" spans="1:5">
      <c r="B14" t="s">
        <v>63</v>
      </c>
      <c r="C14" t="s">
        <v>60</v>
      </c>
      <c r="D14" t="str">
        <f t="shared" ref="D14:D21" si="0">CONCATENATE(B14,C14)</f>
        <v>LM</v>
      </c>
      <c r="E14" s="43">
        <v>6</v>
      </c>
    </row>
    <row r="15" spans="1:5">
      <c r="B15" t="s">
        <v>63</v>
      </c>
      <c r="C15" t="s">
        <v>59</v>
      </c>
      <c r="D15" t="str">
        <f t="shared" si="0"/>
        <v>LH</v>
      </c>
      <c r="E15" s="43">
        <v>11</v>
      </c>
    </row>
    <row r="16" spans="1:5">
      <c r="B16" t="s">
        <v>60</v>
      </c>
      <c r="C16" t="s">
        <v>63</v>
      </c>
      <c r="D16" t="str">
        <f t="shared" si="0"/>
        <v>ML</v>
      </c>
      <c r="E16" s="43">
        <v>5</v>
      </c>
    </row>
    <row r="17" spans="2:5">
      <c r="B17" t="s">
        <v>60</v>
      </c>
      <c r="C17" t="s">
        <v>60</v>
      </c>
      <c r="D17" t="str">
        <f t="shared" si="0"/>
        <v>MM</v>
      </c>
      <c r="E17" s="43">
        <v>10</v>
      </c>
    </row>
    <row r="18" spans="2:5">
      <c r="B18" t="s">
        <v>60</v>
      </c>
      <c r="C18" t="s">
        <v>59</v>
      </c>
      <c r="D18" t="str">
        <f t="shared" si="0"/>
        <v>MH</v>
      </c>
      <c r="E18" s="43">
        <v>15</v>
      </c>
    </row>
    <row r="19" spans="2:5">
      <c r="B19" t="s">
        <v>59</v>
      </c>
      <c r="C19" t="s">
        <v>63</v>
      </c>
      <c r="D19" t="str">
        <f t="shared" si="0"/>
        <v>HL</v>
      </c>
      <c r="E19" s="43">
        <v>9</v>
      </c>
    </row>
    <row r="20" spans="2:5">
      <c r="B20" t="s">
        <v>59</v>
      </c>
      <c r="C20" t="s">
        <v>60</v>
      </c>
      <c r="D20" t="str">
        <f t="shared" si="0"/>
        <v>HM</v>
      </c>
      <c r="E20" s="43">
        <v>14</v>
      </c>
    </row>
    <row r="21" spans="2:5">
      <c r="B21" t="s">
        <v>59</v>
      </c>
      <c r="C21" t="s">
        <v>59</v>
      </c>
      <c r="D21" t="str">
        <f t="shared" si="0"/>
        <v>HH</v>
      </c>
      <c r="E21" s="43">
        <v>20</v>
      </c>
    </row>
  </sheetData>
  <mergeCells count="1">
    <mergeCell ref="B6: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Todd Nelson</dc:creator>
  <cp:keywords/>
  <dc:description/>
  <cp:lastModifiedBy>Jacob Whitehouse</cp:lastModifiedBy>
  <cp:revision/>
  <dcterms:created xsi:type="dcterms:W3CDTF">2017-01-14T19:51:57Z</dcterms:created>
  <dcterms:modified xsi:type="dcterms:W3CDTF">2024-04-19T03:39:11Z</dcterms:modified>
  <cp:category/>
  <cp:contentStatus/>
</cp:coreProperties>
</file>