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ae\OneDrive\Documents\Masters\VaR\Project\"/>
    </mc:Choice>
  </mc:AlternateContent>
  <xr:revisionPtr revIDLastSave="0" documentId="13_ncr:1_{948AD4EF-B77F-44D9-B282-1D4DCD7D9E61}" xr6:coauthVersionLast="46" xr6:coauthVersionMax="46" xr10:uidLastSave="{00000000-0000-0000-0000-000000000000}"/>
  <bookViews>
    <workbookView xWindow="-108" yWindow="-108" windowWidth="23256" windowHeight="12576" activeTab="3" xr2:uid="{55B37E07-A578-4AFB-86EF-958136395A46}"/>
  </bookViews>
  <sheets>
    <sheet name="Prices" sheetId="1" r:id="rId1"/>
    <sheet name="Option price Information" sheetId="2" r:id="rId2"/>
    <sheet name="Portfolio" sheetId="5" r:id="rId3"/>
    <sheet name="Theta Calc" sheetId="6" r:id="rId4"/>
    <sheet name="Sheet1" sheetId="4" r:id="rId5"/>
    <sheet name="Covariance" sheetId="3" r:id="rId6"/>
    <sheet name="Cov1" sheetId="7" r:id="rId7"/>
  </sheets>
  <definedNames>
    <definedName name="solver_adj" localSheetId="3" hidden="1">'Theta Calc'!$B$1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'Theta Calc'!$F$4</definedName>
    <definedName name="solver_pre" localSheetId="3" hidden="1">0.000001</definedName>
    <definedName name="solver_rbv" localSheetId="3" hidden="1">2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-1694667</definedName>
    <definedName name="solver_ver" localSheetId="3" hidden="1">3</definedName>
    <definedName name="Theta">'Theta Calc'!$B$1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7" l="1"/>
  <c r="B4" i="7"/>
  <c r="C3" i="7" s="1"/>
  <c r="A4" i="7"/>
  <c r="B3" i="7"/>
  <c r="A3" i="7"/>
  <c r="B2" i="7" s="1"/>
  <c r="C2" i="7"/>
  <c r="A2" i="7"/>
  <c r="A2" i="3"/>
  <c r="A3" i="3"/>
  <c r="B2" i="3" s="1"/>
  <c r="E4" i="5"/>
  <c r="F4" i="5"/>
  <c r="G4" i="5"/>
  <c r="F4" i="6"/>
  <c r="F12" i="6" s="1"/>
  <c r="C4" i="3"/>
  <c r="B4" i="3"/>
  <c r="C3" i="3" s="1"/>
  <c r="B3" i="3"/>
  <c r="A4" i="3"/>
  <c r="C2" i="3" s="1"/>
  <c r="D7" i="5"/>
  <c r="C7" i="5"/>
  <c r="B7" i="5"/>
  <c r="B6" i="5"/>
  <c r="B8" i="5"/>
  <c r="G5" i="5"/>
  <c r="F5" i="5"/>
  <c r="E5" i="5"/>
  <c r="H4" i="1"/>
  <c r="I143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C22" i="2"/>
  <c r="B20" i="2" a="1"/>
  <c r="B20" i="2" s="1"/>
  <c r="G6" i="5"/>
  <c r="F6" i="5"/>
  <c r="D6" i="5"/>
  <c r="C6" i="5"/>
  <c r="B18" i="2" a="1"/>
  <c r="B18" i="2"/>
  <c r="E6" i="5"/>
  <c r="B22" i="2" a="1"/>
  <c r="D14" i="2"/>
  <c r="B14" i="2"/>
  <c r="D13" i="2"/>
  <c r="B13" i="2"/>
  <c r="D12" i="2"/>
  <c r="B12" i="2"/>
  <c r="G1581" i="1"/>
  <c r="F1581" i="1"/>
  <c r="E1581" i="1"/>
  <c r="G1580" i="1"/>
  <c r="F1580" i="1"/>
  <c r="E1580" i="1"/>
  <c r="G1579" i="1"/>
  <c r="F1579" i="1"/>
  <c r="E1579" i="1"/>
  <c r="G1578" i="1"/>
  <c r="F1578" i="1"/>
  <c r="E1578" i="1"/>
  <c r="G1577" i="1"/>
  <c r="F1577" i="1"/>
  <c r="E1577" i="1"/>
  <c r="G1576" i="1"/>
  <c r="F1576" i="1"/>
  <c r="E1576" i="1"/>
  <c r="G1575" i="1"/>
  <c r="F1575" i="1"/>
  <c r="E1575" i="1"/>
  <c r="G1574" i="1"/>
  <c r="F1574" i="1"/>
  <c r="E1574" i="1"/>
  <c r="G1573" i="1"/>
  <c r="F1573" i="1"/>
  <c r="E1573" i="1"/>
  <c r="G1572" i="1"/>
  <c r="F1572" i="1"/>
  <c r="E1572" i="1"/>
  <c r="G1571" i="1"/>
  <c r="F1571" i="1"/>
  <c r="E1571" i="1"/>
  <c r="G1570" i="1"/>
  <c r="F1570" i="1"/>
  <c r="E1570" i="1"/>
  <c r="G1569" i="1"/>
  <c r="F1569" i="1"/>
  <c r="E1569" i="1"/>
  <c r="G1568" i="1"/>
  <c r="F1568" i="1"/>
  <c r="E1568" i="1"/>
  <c r="G1567" i="1"/>
  <c r="F1567" i="1"/>
  <c r="E1567" i="1"/>
  <c r="G1566" i="1"/>
  <c r="F1566" i="1"/>
  <c r="E1566" i="1"/>
  <c r="G1565" i="1"/>
  <c r="F1565" i="1"/>
  <c r="E1565" i="1"/>
  <c r="G1564" i="1"/>
  <c r="F1564" i="1"/>
  <c r="E1564" i="1"/>
  <c r="G1563" i="1"/>
  <c r="F1563" i="1"/>
  <c r="E1563" i="1"/>
  <c r="G1562" i="1"/>
  <c r="F1562" i="1"/>
  <c r="E1562" i="1"/>
  <c r="G1561" i="1"/>
  <c r="F1561" i="1"/>
  <c r="E1561" i="1"/>
  <c r="G1560" i="1"/>
  <c r="F1560" i="1"/>
  <c r="E1560" i="1"/>
  <c r="G1559" i="1"/>
  <c r="F1559" i="1"/>
  <c r="E1559" i="1"/>
  <c r="G1558" i="1"/>
  <c r="F1558" i="1"/>
  <c r="E1558" i="1"/>
  <c r="G1557" i="1"/>
  <c r="F1557" i="1"/>
  <c r="E1557" i="1"/>
  <c r="G1556" i="1"/>
  <c r="F1556" i="1"/>
  <c r="E1556" i="1"/>
  <c r="G1555" i="1"/>
  <c r="F1555" i="1"/>
  <c r="E1555" i="1"/>
  <c r="G1554" i="1"/>
  <c r="F1554" i="1"/>
  <c r="E1554" i="1"/>
  <c r="G1553" i="1"/>
  <c r="F1553" i="1"/>
  <c r="E1553" i="1"/>
  <c r="G1552" i="1"/>
  <c r="F1552" i="1"/>
  <c r="E1552" i="1"/>
  <c r="G1551" i="1"/>
  <c r="F1551" i="1"/>
  <c r="E1551" i="1"/>
  <c r="G1550" i="1"/>
  <c r="F1550" i="1"/>
  <c r="E1550" i="1"/>
  <c r="G1549" i="1"/>
  <c r="F1549" i="1"/>
  <c r="E1549" i="1"/>
  <c r="G1548" i="1"/>
  <c r="F1548" i="1"/>
  <c r="E1548" i="1"/>
  <c r="G1547" i="1"/>
  <c r="F1547" i="1"/>
  <c r="E1547" i="1"/>
  <c r="G1546" i="1"/>
  <c r="F1546" i="1"/>
  <c r="E1546" i="1"/>
  <c r="G1545" i="1"/>
  <c r="F1545" i="1"/>
  <c r="E1545" i="1"/>
  <c r="G1544" i="1"/>
  <c r="F1544" i="1"/>
  <c r="E1544" i="1"/>
  <c r="G1543" i="1"/>
  <c r="F1543" i="1"/>
  <c r="E1543" i="1"/>
  <c r="G1542" i="1"/>
  <c r="F1542" i="1"/>
  <c r="E1542" i="1"/>
  <c r="G1541" i="1"/>
  <c r="F1541" i="1"/>
  <c r="E1541" i="1"/>
  <c r="G1540" i="1"/>
  <c r="F1540" i="1"/>
  <c r="E1540" i="1"/>
  <c r="G1539" i="1"/>
  <c r="F1539" i="1"/>
  <c r="E1539" i="1"/>
  <c r="G1538" i="1"/>
  <c r="F1538" i="1"/>
  <c r="E1538" i="1"/>
  <c r="G1537" i="1"/>
  <c r="F1537" i="1"/>
  <c r="E1537" i="1"/>
  <c r="G1536" i="1"/>
  <c r="F1536" i="1"/>
  <c r="E1536" i="1"/>
  <c r="G1535" i="1"/>
  <c r="F1535" i="1"/>
  <c r="E1535" i="1"/>
  <c r="G1534" i="1"/>
  <c r="F1534" i="1"/>
  <c r="E1534" i="1"/>
  <c r="G1533" i="1"/>
  <c r="F1533" i="1"/>
  <c r="E1533" i="1"/>
  <c r="G1532" i="1"/>
  <c r="F1532" i="1"/>
  <c r="E1532" i="1"/>
  <c r="G1531" i="1"/>
  <c r="F1531" i="1"/>
  <c r="E1531" i="1"/>
  <c r="G1530" i="1"/>
  <c r="F1530" i="1"/>
  <c r="E1530" i="1"/>
  <c r="G1529" i="1"/>
  <c r="F1529" i="1"/>
  <c r="E1529" i="1"/>
  <c r="G1528" i="1"/>
  <c r="F1528" i="1"/>
  <c r="E1528" i="1"/>
  <c r="G1527" i="1"/>
  <c r="F1527" i="1"/>
  <c r="E1527" i="1"/>
  <c r="G1526" i="1"/>
  <c r="F1526" i="1"/>
  <c r="E1526" i="1"/>
  <c r="G1525" i="1"/>
  <c r="F1525" i="1"/>
  <c r="E1525" i="1"/>
  <c r="G1524" i="1"/>
  <c r="F1524" i="1"/>
  <c r="E1524" i="1"/>
  <c r="G1523" i="1"/>
  <c r="F1523" i="1"/>
  <c r="E1523" i="1"/>
  <c r="G1522" i="1"/>
  <c r="F1522" i="1"/>
  <c r="E1522" i="1"/>
  <c r="G1521" i="1"/>
  <c r="F1521" i="1"/>
  <c r="E1521" i="1"/>
  <c r="G1520" i="1"/>
  <c r="F1520" i="1"/>
  <c r="E1520" i="1"/>
  <c r="G1519" i="1"/>
  <c r="F1519" i="1"/>
  <c r="E1519" i="1"/>
  <c r="G1518" i="1"/>
  <c r="F1518" i="1"/>
  <c r="E1518" i="1"/>
  <c r="G1517" i="1"/>
  <c r="F1517" i="1"/>
  <c r="E1517" i="1"/>
  <c r="G1516" i="1"/>
  <c r="F1516" i="1"/>
  <c r="E1516" i="1"/>
  <c r="G1515" i="1"/>
  <c r="F1515" i="1"/>
  <c r="E1515" i="1"/>
  <c r="G1514" i="1"/>
  <c r="F1514" i="1"/>
  <c r="E1514" i="1"/>
  <c r="G1513" i="1"/>
  <c r="F1513" i="1"/>
  <c r="E1513" i="1"/>
  <c r="G1512" i="1"/>
  <c r="F1512" i="1"/>
  <c r="E1512" i="1"/>
  <c r="G1511" i="1"/>
  <c r="F1511" i="1"/>
  <c r="E1511" i="1"/>
  <c r="G1510" i="1"/>
  <c r="F1510" i="1"/>
  <c r="E1510" i="1"/>
  <c r="G1509" i="1"/>
  <c r="F1509" i="1"/>
  <c r="E1509" i="1"/>
  <c r="G1508" i="1"/>
  <c r="F1508" i="1"/>
  <c r="E1508" i="1"/>
  <c r="G1507" i="1"/>
  <c r="F1507" i="1"/>
  <c r="E1507" i="1"/>
  <c r="G1506" i="1"/>
  <c r="F1506" i="1"/>
  <c r="E1506" i="1"/>
  <c r="G1505" i="1"/>
  <c r="F1505" i="1"/>
  <c r="E1505" i="1"/>
  <c r="G1504" i="1"/>
  <c r="F1504" i="1"/>
  <c r="E1504" i="1"/>
  <c r="G1503" i="1"/>
  <c r="F1503" i="1"/>
  <c r="E1503" i="1"/>
  <c r="G1502" i="1"/>
  <c r="F1502" i="1"/>
  <c r="E1502" i="1"/>
  <c r="G1501" i="1"/>
  <c r="F1501" i="1"/>
  <c r="E1501" i="1"/>
  <c r="G1500" i="1"/>
  <c r="F1500" i="1"/>
  <c r="E1500" i="1"/>
  <c r="G1499" i="1"/>
  <c r="F1499" i="1"/>
  <c r="E1499" i="1"/>
  <c r="G1498" i="1"/>
  <c r="F1498" i="1"/>
  <c r="E1498" i="1"/>
  <c r="G1497" i="1"/>
  <c r="F1497" i="1"/>
  <c r="E1497" i="1"/>
  <c r="G1496" i="1"/>
  <c r="F1496" i="1"/>
  <c r="E1496" i="1"/>
  <c r="G1495" i="1"/>
  <c r="F1495" i="1"/>
  <c r="E1495" i="1"/>
  <c r="G1494" i="1"/>
  <c r="F1494" i="1"/>
  <c r="E1494" i="1"/>
  <c r="G1493" i="1"/>
  <c r="F1493" i="1"/>
  <c r="E1493" i="1"/>
  <c r="G1492" i="1"/>
  <c r="F1492" i="1"/>
  <c r="E1492" i="1"/>
  <c r="G1491" i="1"/>
  <c r="F1491" i="1"/>
  <c r="E1491" i="1"/>
  <c r="G1490" i="1"/>
  <c r="F1490" i="1"/>
  <c r="E1490" i="1"/>
  <c r="G1489" i="1"/>
  <c r="F1489" i="1"/>
  <c r="E1489" i="1"/>
  <c r="G1488" i="1"/>
  <c r="F1488" i="1"/>
  <c r="E1488" i="1"/>
  <c r="G1487" i="1"/>
  <c r="F1487" i="1"/>
  <c r="E1487" i="1"/>
  <c r="G1486" i="1"/>
  <c r="F1486" i="1"/>
  <c r="E1486" i="1"/>
  <c r="G1485" i="1"/>
  <c r="F1485" i="1"/>
  <c r="E1485" i="1"/>
  <c r="G1484" i="1"/>
  <c r="F1484" i="1"/>
  <c r="E1484" i="1"/>
  <c r="G1483" i="1"/>
  <c r="F1483" i="1"/>
  <c r="E1483" i="1"/>
  <c r="G1482" i="1"/>
  <c r="F1482" i="1"/>
  <c r="E1482" i="1"/>
  <c r="G1481" i="1"/>
  <c r="F1481" i="1"/>
  <c r="E1481" i="1"/>
  <c r="G1480" i="1"/>
  <c r="F1480" i="1"/>
  <c r="E1480" i="1"/>
  <c r="G1479" i="1"/>
  <c r="F1479" i="1"/>
  <c r="E1479" i="1"/>
  <c r="G1478" i="1"/>
  <c r="F1478" i="1"/>
  <c r="E1478" i="1"/>
  <c r="G1477" i="1"/>
  <c r="F1477" i="1"/>
  <c r="E1477" i="1"/>
  <c r="G1476" i="1"/>
  <c r="F1476" i="1"/>
  <c r="E1476" i="1"/>
  <c r="G1475" i="1"/>
  <c r="F1475" i="1"/>
  <c r="E1475" i="1"/>
  <c r="G1474" i="1"/>
  <c r="F1474" i="1"/>
  <c r="E1474" i="1"/>
  <c r="G1473" i="1"/>
  <c r="F1473" i="1"/>
  <c r="E1473" i="1"/>
  <c r="G1472" i="1"/>
  <c r="F1472" i="1"/>
  <c r="E1472" i="1"/>
  <c r="G1471" i="1"/>
  <c r="F1471" i="1"/>
  <c r="E1471" i="1"/>
  <c r="G1470" i="1"/>
  <c r="F1470" i="1"/>
  <c r="E1470" i="1"/>
  <c r="G1469" i="1"/>
  <c r="F1469" i="1"/>
  <c r="E1469" i="1"/>
  <c r="G1468" i="1"/>
  <c r="F1468" i="1"/>
  <c r="E1468" i="1"/>
  <c r="G1467" i="1"/>
  <c r="F1467" i="1"/>
  <c r="E1467" i="1"/>
  <c r="G1466" i="1"/>
  <c r="F1466" i="1"/>
  <c r="E1466" i="1"/>
  <c r="G1465" i="1"/>
  <c r="F1465" i="1"/>
  <c r="E1465" i="1"/>
  <c r="G1464" i="1"/>
  <c r="F1464" i="1"/>
  <c r="E1464" i="1"/>
  <c r="G1463" i="1"/>
  <c r="F1463" i="1"/>
  <c r="E1463" i="1"/>
  <c r="G1462" i="1"/>
  <c r="F1462" i="1"/>
  <c r="E1462" i="1"/>
  <c r="G1461" i="1"/>
  <c r="F1461" i="1"/>
  <c r="E1461" i="1"/>
  <c r="G1460" i="1"/>
  <c r="F1460" i="1"/>
  <c r="E1460" i="1"/>
  <c r="G1459" i="1"/>
  <c r="F1459" i="1"/>
  <c r="E1459" i="1"/>
  <c r="G1458" i="1"/>
  <c r="F1458" i="1"/>
  <c r="E1458" i="1"/>
  <c r="G1457" i="1"/>
  <c r="F1457" i="1"/>
  <c r="E1457" i="1"/>
  <c r="G1456" i="1"/>
  <c r="F1456" i="1"/>
  <c r="E1456" i="1"/>
  <c r="G1455" i="1"/>
  <c r="F1455" i="1"/>
  <c r="E1455" i="1"/>
  <c r="G1454" i="1"/>
  <c r="F1454" i="1"/>
  <c r="E1454" i="1"/>
  <c r="G1453" i="1"/>
  <c r="F1453" i="1"/>
  <c r="E1453" i="1"/>
  <c r="G1452" i="1"/>
  <c r="F1452" i="1"/>
  <c r="E1452" i="1"/>
  <c r="G1451" i="1"/>
  <c r="F1451" i="1"/>
  <c r="E1451" i="1"/>
  <c r="G1450" i="1"/>
  <c r="F1450" i="1"/>
  <c r="E1450" i="1"/>
  <c r="G1449" i="1"/>
  <c r="F1449" i="1"/>
  <c r="E1449" i="1"/>
  <c r="G1448" i="1"/>
  <c r="F1448" i="1"/>
  <c r="E1448" i="1"/>
  <c r="G1447" i="1"/>
  <c r="F1447" i="1"/>
  <c r="E1447" i="1"/>
  <c r="G1446" i="1"/>
  <c r="F1446" i="1"/>
  <c r="E1446" i="1"/>
  <c r="G1445" i="1"/>
  <c r="F1445" i="1"/>
  <c r="E1445" i="1"/>
  <c r="G1444" i="1"/>
  <c r="F1444" i="1"/>
  <c r="E1444" i="1"/>
  <c r="G1443" i="1"/>
  <c r="F1443" i="1"/>
  <c r="E1443" i="1"/>
  <c r="G1442" i="1"/>
  <c r="F1442" i="1"/>
  <c r="E1442" i="1"/>
  <c r="G1441" i="1"/>
  <c r="F1441" i="1"/>
  <c r="E1441" i="1"/>
  <c r="G1440" i="1"/>
  <c r="F1440" i="1"/>
  <c r="E1440" i="1"/>
  <c r="G1439" i="1"/>
  <c r="F1439" i="1"/>
  <c r="E1439" i="1"/>
  <c r="G1438" i="1"/>
  <c r="F1438" i="1"/>
  <c r="E1438" i="1"/>
  <c r="G1437" i="1"/>
  <c r="F1437" i="1"/>
  <c r="E1437" i="1"/>
  <c r="G1436" i="1"/>
  <c r="F1436" i="1"/>
  <c r="E1436" i="1"/>
  <c r="G1435" i="1"/>
  <c r="F1435" i="1"/>
  <c r="E1435" i="1"/>
  <c r="G1434" i="1"/>
  <c r="F1434" i="1"/>
  <c r="E1434" i="1"/>
  <c r="G1433" i="1"/>
  <c r="F1433" i="1"/>
  <c r="E1433" i="1"/>
  <c r="G1432" i="1"/>
  <c r="F1432" i="1"/>
  <c r="E1432" i="1"/>
  <c r="G1431" i="1"/>
  <c r="F1431" i="1"/>
  <c r="E1431" i="1"/>
  <c r="G1430" i="1"/>
  <c r="F1430" i="1"/>
  <c r="E1430" i="1"/>
  <c r="G1429" i="1"/>
  <c r="F1429" i="1"/>
  <c r="E1429" i="1"/>
  <c r="G1428" i="1"/>
  <c r="F1428" i="1"/>
  <c r="E1428" i="1"/>
  <c r="G1427" i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/>
  <c r="F1419" i="1"/>
  <c r="E1419" i="1"/>
  <c r="G1418" i="1"/>
  <c r="F1418" i="1"/>
  <c r="E1418" i="1"/>
  <c r="G1417" i="1"/>
  <c r="F1417" i="1"/>
  <c r="E1417" i="1"/>
  <c r="G1416" i="1"/>
  <c r="F1416" i="1"/>
  <c r="E1416" i="1"/>
  <c r="G1415" i="1"/>
  <c r="F1415" i="1"/>
  <c r="E1415" i="1"/>
  <c r="G1414" i="1"/>
  <c r="F1414" i="1"/>
  <c r="E1414" i="1"/>
  <c r="G1413" i="1"/>
  <c r="F1413" i="1"/>
  <c r="E1413" i="1"/>
  <c r="G1412" i="1"/>
  <c r="F1412" i="1"/>
  <c r="E1412" i="1"/>
  <c r="G1411" i="1"/>
  <c r="F1411" i="1"/>
  <c r="E1411" i="1"/>
  <c r="G1410" i="1"/>
  <c r="F1410" i="1"/>
  <c r="E1410" i="1"/>
  <c r="G1409" i="1"/>
  <c r="F1409" i="1"/>
  <c r="E1409" i="1"/>
  <c r="G1408" i="1"/>
  <c r="F1408" i="1"/>
  <c r="E1408" i="1"/>
  <c r="G1407" i="1"/>
  <c r="F1407" i="1"/>
  <c r="E1407" i="1"/>
  <c r="G1406" i="1"/>
  <c r="F1406" i="1"/>
  <c r="E1406" i="1"/>
  <c r="G1405" i="1"/>
  <c r="F1405" i="1"/>
  <c r="E1405" i="1"/>
  <c r="G1404" i="1"/>
  <c r="F1404" i="1"/>
  <c r="E1404" i="1"/>
  <c r="G1403" i="1"/>
  <c r="F1403" i="1"/>
  <c r="E1403" i="1"/>
  <c r="G1402" i="1"/>
  <c r="F1402" i="1"/>
  <c r="E1402" i="1"/>
  <c r="G1401" i="1"/>
  <c r="F1401" i="1"/>
  <c r="E1401" i="1"/>
  <c r="G1400" i="1"/>
  <c r="F1400" i="1"/>
  <c r="E1400" i="1"/>
  <c r="G1399" i="1"/>
  <c r="F1399" i="1"/>
  <c r="E1399" i="1"/>
  <c r="G1398" i="1"/>
  <c r="F1398" i="1"/>
  <c r="E1398" i="1"/>
  <c r="G1397" i="1"/>
  <c r="F1397" i="1"/>
  <c r="E1397" i="1"/>
  <c r="G1396" i="1"/>
  <c r="F1396" i="1"/>
  <c r="E1396" i="1"/>
  <c r="G1395" i="1"/>
  <c r="F1395" i="1"/>
  <c r="E1395" i="1"/>
  <c r="G1394" i="1"/>
  <c r="F1394" i="1"/>
  <c r="E1394" i="1"/>
  <c r="G1393" i="1"/>
  <c r="F1393" i="1"/>
  <c r="E1393" i="1"/>
  <c r="G1392" i="1"/>
  <c r="F1392" i="1"/>
  <c r="E1392" i="1"/>
  <c r="G1391" i="1"/>
  <c r="F1391" i="1"/>
  <c r="E1391" i="1"/>
  <c r="G1390" i="1"/>
  <c r="F1390" i="1"/>
  <c r="E1390" i="1"/>
  <c r="G1389" i="1"/>
  <c r="F1389" i="1"/>
  <c r="E1389" i="1"/>
  <c r="G1388" i="1"/>
  <c r="F1388" i="1"/>
  <c r="E1388" i="1"/>
  <c r="G1387" i="1"/>
  <c r="F1387" i="1"/>
  <c r="E1387" i="1"/>
  <c r="G1386" i="1"/>
  <c r="F1386" i="1"/>
  <c r="E1386" i="1"/>
  <c r="G1385" i="1"/>
  <c r="F1385" i="1"/>
  <c r="E1385" i="1"/>
  <c r="G1384" i="1"/>
  <c r="F1384" i="1"/>
  <c r="E1384" i="1"/>
  <c r="G1383" i="1"/>
  <c r="F1383" i="1"/>
  <c r="E1383" i="1"/>
  <c r="G1382" i="1"/>
  <c r="F1382" i="1"/>
  <c r="E1382" i="1"/>
  <c r="G1381" i="1"/>
  <c r="F1381" i="1"/>
  <c r="E1381" i="1"/>
  <c r="G1380" i="1"/>
  <c r="F1380" i="1"/>
  <c r="E1380" i="1"/>
  <c r="G1379" i="1"/>
  <c r="F1379" i="1"/>
  <c r="E1379" i="1"/>
  <c r="G1378" i="1"/>
  <c r="F1378" i="1"/>
  <c r="E1378" i="1"/>
  <c r="G1377" i="1"/>
  <c r="F1377" i="1"/>
  <c r="E1377" i="1"/>
  <c r="G1376" i="1"/>
  <c r="F1376" i="1"/>
  <c r="E1376" i="1"/>
  <c r="G1375" i="1"/>
  <c r="F1375" i="1"/>
  <c r="E1375" i="1"/>
  <c r="G1374" i="1"/>
  <c r="F1374" i="1"/>
  <c r="E1374" i="1"/>
  <c r="G1373" i="1"/>
  <c r="F1373" i="1"/>
  <c r="E1373" i="1"/>
  <c r="G1372" i="1"/>
  <c r="F1372" i="1"/>
  <c r="E1372" i="1"/>
  <c r="G1371" i="1"/>
  <c r="F1371" i="1"/>
  <c r="E1371" i="1"/>
  <c r="G1370" i="1"/>
  <c r="F1370" i="1"/>
  <c r="E1370" i="1"/>
  <c r="G1369" i="1"/>
  <c r="F1369" i="1"/>
  <c r="E1369" i="1"/>
  <c r="G1368" i="1"/>
  <c r="F1368" i="1"/>
  <c r="E1368" i="1"/>
  <c r="G1367" i="1"/>
  <c r="F1367" i="1"/>
  <c r="E1367" i="1"/>
  <c r="G1366" i="1"/>
  <c r="F1366" i="1"/>
  <c r="E1366" i="1"/>
  <c r="G1365" i="1"/>
  <c r="F1365" i="1"/>
  <c r="E1365" i="1"/>
  <c r="G1364" i="1"/>
  <c r="F1364" i="1"/>
  <c r="E1364" i="1"/>
  <c r="G1363" i="1"/>
  <c r="F1363" i="1"/>
  <c r="E1363" i="1"/>
  <c r="G1362" i="1"/>
  <c r="F1362" i="1"/>
  <c r="E1362" i="1"/>
  <c r="G1361" i="1"/>
  <c r="F1361" i="1"/>
  <c r="E1361" i="1"/>
  <c r="G1360" i="1"/>
  <c r="F1360" i="1"/>
  <c r="E1360" i="1"/>
  <c r="G1359" i="1"/>
  <c r="F1359" i="1"/>
  <c r="E1359" i="1"/>
  <c r="G1358" i="1"/>
  <c r="F1358" i="1"/>
  <c r="E1358" i="1"/>
  <c r="G1357" i="1"/>
  <c r="F1357" i="1"/>
  <c r="E1357" i="1"/>
  <c r="G1356" i="1"/>
  <c r="F1356" i="1"/>
  <c r="E1356" i="1"/>
  <c r="G1355" i="1"/>
  <c r="F1355" i="1"/>
  <c r="E1355" i="1"/>
  <c r="G1354" i="1"/>
  <c r="F1354" i="1"/>
  <c r="E1354" i="1"/>
  <c r="G1353" i="1"/>
  <c r="F1353" i="1"/>
  <c r="E1353" i="1"/>
  <c r="G1352" i="1"/>
  <c r="F1352" i="1"/>
  <c r="E1352" i="1"/>
  <c r="G1351" i="1"/>
  <c r="F1351" i="1"/>
  <c r="E1351" i="1"/>
  <c r="G1350" i="1"/>
  <c r="F1350" i="1"/>
  <c r="E1350" i="1"/>
  <c r="G1349" i="1"/>
  <c r="F1349" i="1"/>
  <c r="E1349" i="1"/>
  <c r="G1348" i="1"/>
  <c r="F1348" i="1"/>
  <c r="E1348" i="1"/>
  <c r="G1347" i="1"/>
  <c r="F1347" i="1"/>
  <c r="E1347" i="1"/>
  <c r="G1346" i="1"/>
  <c r="F1346" i="1"/>
  <c r="E1346" i="1"/>
  <c r="G1345" i="1"/>
  <c r="F1345" i="1"/>
  <c r="E1345" i="1"/>
  <c r="G1344" i="1"/>
  <c r="F1344" i="1"/>
  <c r="E1344" i="1"/>
  <c r="G1343" i="1"/>
  <c r="F1343" i="1"/>
  <c r="E1343" i="1"/>
  <c r="G1342" i="1"/>
  <c r="F1342" i="1"/>
  <c r="E1342" i="1"/>
  <c r="G1341" i="1"/>
  <c r="F1341" i="1"/>
  <c r="E1341" i="1"/>
  <c r="G1340" i="1"/>
  <c r="F1340" i="1"/>
  <c r="E1340" i="1"/>
  <c r="G1339" i="1"/>
  <c r="F1339" i="1"/>
  <c r="E1339" i="1"/>
  <c r="G1338" i="1"/>
  <c r="F1338" i="1"/>
  <c r="E1338" i="1"/>
  <c r="G1337" i="1"/>
  <c r="F1337" i="1"/>
  <c r="E1337" i="1"/>
  <c r="G1336" i="1"/>
  <c r="F1336" i="1"/>
  <c r="E1336" i="1"/>
  <c r="G1335" i="1"/>
  <c r="F1335" i="1"/>
  <c r="E1335" i="1"/>
  <c r="G1334" i="1"/>
  <c r="F1334" i="1"/>
  <c r="E1334" i="1"/>
  <c r="G1333" i="1"/>
  <c r="F1333" i="1"/>
  <c r="E1333" i="1"/>
  <c r="G1332" i="1"/>
  <c r="F1332" i="1"/>
  <c r="E1332" i="1"/>
  <c r="G1331" i="1"/>
  <c r="F1331" i="1"/>
  <c r="E1331" i="1"/>
  <c r="G1330" i="1"/>
  <c r="F1330" i="1"/>
  <c r="E1330" i="1"/>
  <c r="G1329" i="1"/>
  <c r="F1329" i="1"/>
  <c r="E1329" i="1"/>
  <c r="G1328" i="1"/>
  <c r="F1328" i="1"/>
  <c r="E1328" i="1"/>
  <c r="G1327" i="1"/>
  <c r="F1327" i="1"/>
  <c r="E1327" i="1"/>
  <c r="G1326" i="1"/>
  <c r="F1326" i="1"/>
  <c r="E1326" i="1"/>
  <c r="G1325" i="1"/>
  <c r="F1325" i="1"/>
  <c r="E1325" i="1"/>
  <c r="G1324" i="1"/>
  <c r="F1324" i="1"/>
  <c r="E1324" i="1"/>
  <c r="G1323" i="1"/>
  <c r="F1323" i="1"/>
  <c r="E1323" i="1"/>
  <c r="G1322" i="1"/>
  <c r="F1322" i="1"/>
  <c r="E1322" i="1"/>
  <c r="G1321" i="1"/>
  <c r="F1321" i="1"/>
  <c r="E1321" i="1"/>
  <c r="G1320" i="1"/>
  <c r="F1320" i="1"/>
  <c r="E1320" i="1"/>
  <c r="G1319" i="1"/>
  <c r="F1319" i="1"/>
  <c r="E1319" i="1"/>
  <c r="G1318" i="1"/>
  <c r="F1318" i="1"/>
  <c r="E1318" i="1"/>
  <c r="G1317" i="1"/>
  <c r="F1317" i="1"/>
  <c r="E1317" i="1"/>
  <c r="G1316" i="1"/>
  <c r="F1316" i="1"/>
  <c r="E1316" i="1"/>
  <c r="G1315" i="1"/>
  <c r="F1315" i="1"/>
  <c r="E1315" i="1"/>
  <c r="G1314" i="1"/>
  <c r="F1314" i="1"/>
  <c r="E1314" i="1"/>
  <c r="G1313" i="1"/>
  <c r="F1313" i="1"/>
  <c r="E1313" i="1"/>
  <c r="G1312" i="1"/>
  <c r="F1312" i="1"/>
  <c r="E1312" i="1"/>
  <c r="G1311" i="1"/>
  <c r="F1311" i="1"/>
  <c r="E1311" i="1"/>
  <c r="G1310" i="1"/>
  <c r="F1310" i="1"/>
  <c r="E1310" i="1"/>
  <c r="G1309" i="1"/>
  <c r="F1309" i="1"/>
  <c r="E1309" i="1"/>
  <c r="G1308" i="1"/>
  <c r="F1308" i="1"/>
  <c r="E1308" i="1"/>
  <c r="G1307" i="1"/>
  <c r="F1307" i="1"/>
  <c r="E1307" i="1"/>
  <c r="G1306" i="1"/>
  <c r="F1306" i="1"/>
  <c r="E1306" i="1"/>
  <c r="G1305" i="1"/>
  <c r="F1305" i="1"/>
  <c r="E1305" i="1"/>
  <c r="G1304" i="1"/>
  <c r="F1304" i="1"/>
  <c r="E1304" i="1"/>
  <c r="G1303" i="1"/>
  <c r="F1303" i="1"/>
  <c r="E1303" i="1"/>
  <c r="G1302" i="1"/>
  <c r="F1302" i="1"/>
  <c r="E1302" i="1"/>
  <c r="G1301" i="1"/>
  <c r="F1301" i="1"/>
  <c r="E1301" i="1"/>
  <c r="G1300" i="1"/>
  <c r="F1300" i="1"/>
  <c r="E1300" i="1"/>
  <c r="G1299" i="1"/>
  <c r="F1299" i="1"/>
  <c r="E1299" i="1"/>
  <c r="G1298" i="1"/>
  <c r="F1298" i="1"/>
  <c r="E1298" i="1"/>
  <c r="G1297" i="1"/>
  <c r="F1297" i="1"/>
  <c r="E1297" i="1"/>
  <c r="G1296" i="1"/>
  <c r="F1296" i="1"/>
  <c r="E1296" i="1"/>
  <c r="G1295" i="1"/>
  <c r="F1295" i="1"/>
  <c r="E1295" i="1"/>
  <c r="G1294" i="1"/>
  <c r="F1294" i="1"/>
  <c r="E1294" i="1"/>
  <c r="G1293" i="1"/>
  <c r="F1293" i="1"/>
  <c r="E1293" i="1"/>
  <c r="G1292" i="1"/>
  <c r="F1292" i="1"/>
  <c r="E1292" i="1"/>
  <c r="G1291" i="1"/>
  <c r="F1291" i="1"/>
  <c r="E1291" i="1"/>
  <c r="G1290" i="1"/>
  <c r="F1290" i="1"/>
  <c r="E1290" i="1"/>
  <c r="G1289" i="1"/>
  <c r="F1289" i="1"/>
  <c r="E1289" i="1"/>
  <c r="G1288" i="1"/>
  <c r="F1288" i="1"/>
  <c r="E1288" i="1"/>
  <c r="G1287" i="1"/>
  <c r="F1287" i="1"/>
  <c r="E1287" i="1"/>
  <c r="G1286" i="1"/>
  <c r="F1286" i="1"/>
  <c r="E1286" i="1"/>
  <c r="G1285" i="1"/>
  <c r="F1285" i="1"/>
  <c r="E1285" i="1"/>
  <c r="G1284" i="1"/>
  <c r="F1284" i="1"/>
  <c r="E1284" i="1"/>
  <c r="G1283" i="1"/>
  <c r="F1283" i="1"/>
  <c r="E1283" i="1"/>
  <c r="G1282" i="1"/>
  <c r="F1282" i="1"/>
  <c r="E1282" i="1"/>
  <c r="G1281" i="1"/>
  <c r="F1281" i="1"/>
  <c r="E1281" i="1"/>
  <c r="G1280" i="1"/>
  <c r="F1280" i="1"/>
  <c r="E1280" i="1"/>
  <c r="G1279" i="1"/>
  <c r="F1279" i="1"/>
  <c r="E1279" i="1"/>
  <c r="G1278" i="1"/>
  <c r="F1278" i="1"/>
  <c r="E1278" i="1"/>
  <c r="G1277" i="1"/>
  <c r="F1277" i="1"/>
  <c r="E1277" i="1"/>
  <c r="G1276" i="1"/>
  <c r="F1276" i="1"/>
  <c r="E1276" i="1"/>
  <c r="G1275" i="1"/>
  <c r="F1275" i="1"/>
  <c r="E1275" i="1"/>
  <c r="G1274" i="1"/>
  <c r="F1274" i="1"/>
  <c r="E1274" i="1"/>
  <c r="G1273" i="1"/>
  <c r="F1273" i="1"/>
  <c r="E1273" i="1"/>
  <c r="G1272" i="1"/>
  <c r="F1272" i="1"/>
  <c r="E1272" i="1"/>
  <c r="G1271" i="1"/>
  <c r="F1271" i="1"/>
  <c r="E1271" i="1"/>
  <c r="G1270" i="1"/>
  <c r="F1270" i="1"/>
  <c r="E1270" i="1"/>
  <c r="G1269" i="1"/>
  <c r="F1269" i="1"/>
  <c r="E1269" i="1"/>
  <c r="G1268" i="1"/>
  <c r="F1268" i="1"/>
  <c r="E1268" i="1"/>
  <c r="G1267" i="1"/>
  <c r="F1267" i="1"/>
  <c r="E1267" i="1"/>
  <c r="G1266" i="1"/>
  <c r="F1266" i="1"/>
  <c r="E1266" i="1"/>
  <c r="G1265" i="1"/>
  <c r="F1265" i="1"/>
  <c r="E1265" i="1"/>
  <c r="G1264" i="1"/>
  <c r="F1264" i="1"/>
  <c r="E1264" i="1"/>
  <c r="G1263" i="1"/>
  <c r="F1263" i="1"/>
  <c r="E1263" i="1"/>
  <c r="G1262" i="1"/>
  <c r="F1262" i="1"/>
  <c r="E1262" i="1"/>
  <c r="G1261" i="1"/>
  <c r="F1261" i="1"/>
  <c r="E1261" i="1"/>
  <c r="G1260" i="1"/>
  <c r="F1260" i="1"/>
  <c r="E1260" i="1"/>
  <c r="G1259" i="1"/>
  <c r="F1259" i="1"/>
  <c r="E1259" i="1"/>
  <c r="G1258" i="1"/>
  <c r="F1258" i="1"/>
  <c r="E1258" i="1"/>
  <c r="G1257" i="1"/>
  <c r="F1257" i="1"/>
  <c r="E1257" i="1"/>
  <c r="G1256" i="1"/>
  <c r="F1256" i="1"/>
  <c r="E1256" i="1"/>
  <c r="G1255" i="1"/>
  <c r="F1255" i="1"/>
  <c r="E1255" i="1"/>
  <c r="G1254" i="1"/>
  <c r="F1254" i="1"/>
  <c r="E1254" i="1"/>
  <c r="G1253" i="1"/>
  <c r="F1253" i="1"/>
  <c r="E1253" i="1"/>
  <c r="G1252" i="1"/>
  <c r="F1252" i="1"/>
  <c r="E1252" i="1"/>
  <c r="G1251" i="1"/>
  <c r="F1251" i="1"/>
  <c r="E1251" i="1"/>
  <c r="G1250" i="1"/>
  <c r="F1250" i="1"/>
  <c r="E1250" i="1"/>
  <c r="G1249" i="1"/>
  <c r="F1249" i="1"/>
  <c r="E1249" i="1"/>
  <c r="G1248" i="1"/>
  <c r="F1248" i="1"/>
  <c r="E1248" i="1"/>
  <c r="G1247" i="1"/>
  <c r="F1247" i="1"/>
  <c r="E1247" i="1"/>
  <c r="G1246" i="1"/>
  <c r="F1246" i="1"/>
  <c r="E1246" i="1"/>
  <c r="G1245" i="1"/>
  <c r="F1245" i="1"/>
  <c r="E1245" i="1"/>
  <c r="G1244" i="1"/>
  <c r="F1244" i="1"/>
  <c r="E1244" i="1"/>
  <c r="G1243" i="1"/>
  <c r="F1243" i="1"/>
  <c r="E1243" i="1"/>
  <c r="G1242" i="1"/>
  <c r="F1242" i="1"/>
  <c r="E1242" i="1"/>
  <c r="G1241" i="1"/>
  <c r="F1241" i="1"/>
  <c r="E1241" i="1"/>
  <c r="G1240" i="1"/>
  <c r="F1240" i="1"/>
  <c r="E1240" i="1"/>
  <c r="G1239" i="1"/>
  <c r="F1239" i="1"/>
  <c r="E1239" i="1"/>
  <c r="G1238" i="1"/>
  <c r="F1238" i="1"/>
  <c r="E1238" i="1"/>
  <c r="G1237" i="1"/>
  <c r="F1237" i="1"/>
  <c r="E1237" i="1"/>
  <c r="G1236" i="1"/>
  <c r="F1236" i="1"/>
  <c r="E1236" i="1"/>
  <c r="G1235" i="1"/>
  <c r="F1235" i="1"/>
  <c r="E1235" i="1"/>
  <c r="G1234" i="1"/>
  <c r="F1234" i="1"/>
  <c r="E1234" i="1"/>
  <c r="G1233" i="1"/>
  <c r="F1233" i="1"/>
  <c r="E1233" i="1"/>
  <c r="G1232" i="1"/>
  <c r="F1232" i="1"/>
  <c r="E1232" i="1"/>
  <c r="G1231" i="1"/>
  <c r="F1231" i="1"/>
  <c r="E1231" i="1"/>
  <c r="G1230" i="1"/>
  <c r="F1230" i="1"/>
  <c r="E1230" i="1"/>
  <c r="G1229" i="1"/>
  <c r="F1229" i="1"/>
  <c r="E1229" i="1"/>
  <c r="G1228" i="1"/>
  <c r="F1228" i="1"/>
  <c r="E1228" i="1"/>
  <c r="G1227" i="1"/>
  <c r="F1227" i="1"/>
  <c r="E1227" i="1"/>
  <c r="G1226" i="1"/>
  <c r="F1226" i="1"/>
  <c r="E1226" i="1"/>
  <c r="G1225" i="1"/>
  <c r="F1225" i="1"/>
  <c r="E1225" i="1"/>
  <c r="G1224" i="1"/>
  <c r="F1224" i="1"/>
  <c r="E1224" i="1"/>
  <c r="G1223" i="1"/>
  <c r="F1223" i="1"/>
  <c r="E1223" i="1"/>
  <c r="G1222" i="1"/>
  <c r="F1222" i="1"/>
  <c r="E1222" i="1"/>
  <c r="G1221" i="1"/>
  <c r="F1221" i="1"/>
  <c r="E1221" i="1"/>
  <c r="G1220" i="1"/>
  <c r="F1220" i="1"/>
  <c r="E1220" i="1"/>
  <c r="G1219" i="1"/>
  <c r="F1219" i="1"/>
  <c r="E1219" i="1"/>
  <c r="G1218" i="1"/>
  <c r="F1218" i="1"/>
  <c r="E1218" i="1"/>
  <c r="G1217" i="1"/>
  <c r="F1217" i="1"/>
  <c r="E1217" i="1"/>
  <c r="G1216" i="1"/>
  <c r="F1216" i="1"/>
  <c r="E1216" i="1"/>
  <c r="G1215" i="1"/>
  <c r="F1215" i="1"/>
  <c r="E1215" i="1"/>
  <c r="G1214" i="1"/>
  <c r="F1214" i="1"/>
  <c r="E1214" i="1"/>
  <c r="G1213" i="1"/>
  <c r="F1213" i="1"/>
  <c r="E1213" i="1"/>
  <c r="G1212" i="1"/>
  <c r="F1212" i="1"/>
  <c r="E1212" i="1"/>
  <c r="G1211" i="1"/>
  <c r="F1211" i="1"/>
  <c r="E1211" i="1"/>
  <c r="G1210" i="1"/>
  <c r="F1210" i="1"/>
  <c r="E1210" i="1"/>
  <c r="G1209" i="1"/>
  <c r="F1209" i="1"/>
  <c r="E1209" i="1"/>
  <c r="G1208" i="1"/>
  <c r="F1208" i="1"/>
  <c r="E1208" i="1"/>
  <c r="G1207" i="1"/>
  <c r="F1207" i="1"/>
  <c r="E1207" i="1"/>
  <c r="G1206" i="1"/>
  <c r="F1206" i="1"/>
  <c r="E1206" i="1"/>
  <c r="G1205" i="1"/>
  <c r="F1205" i="1"/>
  <c r="E1205" i="1"/>
  <c r="G1204" i="1"/>
  <c r="F1204" i="1"/>
  <c r="E1204" i="1"/>
  <c r="G1203" i="1"/>
  <c r="F1203" i="1"/>
  <c r="E1203" i="1"/>
  <c r="G1202" i="1"/>
  <c r="F1202" i="1"/>
  <c r="E1202" i="1"/>
  <c r="G1201" i="1"/>
  <c r="F1201" i="1"/>
  <c r="E1201" i="1"/>
  <c r="G1200" i="1"/>
  <c r="F1200" i="1"/>
  <c r="E1200" i="1"/>
  <c r="G1199" i="1"/>
  <c r="F1199" i="1"/>
  <c r="E1199" i="1"/>
  <c r="G1198" i="1"/>
  <c r="F1198" i="1"/>
  <c r="E1198" i="1"/>
  <c r="G1197" i="1"/>
  <c r="F1197" i="1"/>
  <c r="E1197" i="1"/>
  <c r="G1196" i="1"/>
  <c r="F1196" i="1"/>
  <c r="E1196" i="1"/>
  <c r="G1195" i="1"/>
  <c r="F1195" i="1"/>
  <c r="E1195" i="1"/>
  <c r="G1194" i="1"/>
  <c r="F1194" i="1"/>
  <c r="E1194" i="1"/>
  <c r="G1193" i="1"/>
  <c r="F1193" i="1"/>
  <c r="E1193" i="1"/>
  <c r="G1192" i="1"/>
  <c r="F1192" i="1"/>
  <c r="E1192" i="1"/>
  <c r="G1191" i="1"/>
  <c r="F1191" i="1"/>
  <c r="E1191" i="1"/>
  <c r="G1190" i="1"/>
  <c r="F1190" i="1"/>
  <c r="E1190" i="1"/>
  <c r="G1189" i="1"/>
  <c r="F1189" i="1"/>
  <c r="E1189" i="1"/>
  <c r="G1188" i="1"/>
  <c r="F1188" i="1"/>
  <c r="E1188" i="1"/>
  <c r="G1187" i="1"/>
  <c r="F1187" i="1"/>
  <c r="E1187" i="1"/>
  <c r="G1186" i="1"/>
  <c r="F1186" i="1"/>
  <c r="E1186" i="1"/>
  <c r="G1185" i="1"/>
  <c r="F1185" i="1"/>
  <c r="E1185" i="1"/>
  <c r="G1184" i="1"/>
  <c r="F1184" i="1"/>
  <c r="E1184" i="1"/>
  <c r="G1183" i="1"/>
  <c r="F1183" i="1"/>
  <c r="E1183" i="1"/>
  <c r="G1182" i="1"/>
  <c r="F1182" i="1"/>
  <c r="E1182" i="1"/>
  <c r="G1181" i="1"/>
  <c r="F1181" i="1"/>
  <c r="E1181" i="1"/>
  <c r="G1180" i="1"/>
  <c r="F1180" i="1"/>
  <c r="E1180" i="1"/>
  <c r="G1179" i="1"/>
  <c r="F1179" i="1"/>
  <c r="E1179" i="1"/>
  <c r="G1178" i="1"/>
  <c r="F1178" i="1"/>
  <c r="E1178" i="1"/>
  <c r="G1177" i="1"/>
  <c r="F1177" i="1"/>
  <c r="E1177" i="1"/>
  <c r="G1176" i="1"/>
  <c r="F1176" i="1"/>
  <c r="E1176" i="1"/>
  <c r="G1175" i="1"/>
  <c r="F1175" i="1"/>
  <c r="E1175" i="1"/>
  <c r="G1174" i="1"/>
  <c r="F1174" i="1"/>
  <c r="E1174" i="1"/>
  <c r="G1173" i="1"/>
  <c r="F1173" i="1"/>
  <c r="E1173" i="1"/>
  <c r="G1172" i="1"/>
  <c r="F1172" i="1"/>
  <c r="E1172" i="1"/>
  <c r="G1171" i="1"/>
  <c r="F1171" i="1"/>
  <c r="E1171" i="1"/>
  <c r="G1170" i="1"/>
  <c r="F1170" i="1"/>
  <c r="E1170" i="1"/>
  <c r="G1169" i="1"/>
  <c r="F1169" i="1"/>
  <c r="E1169" i="1"/>
  <c r="G1168" i="1"/>
  <c r="F1168" i="1"/>
  <c r="E1168" i="1"/>
  <c r="G1167" i="1"/>
  <c r="F1167" i="1"/>
  <c r="E1167" i="1"/>
  <c r="G1166" i="1"/>
  <c r="F1166" i="1"/>
  <c r="E1166" i="1"/>
  <c r="G1165" i="1"/>
  <c r="F1165" i="1"/>
  <c r="E1165" i="1"/>
  <c r="G1164" i="1"/>
  <c r="F1164" i="1"/>
  <c r="E1164" i="1"/>
  <c r="G1163" i="1"/>
  <c r="F1163" i="1"/>
  <c r="E1163" i="1"/>
  <c r="G1162" i="1"/>
  <c r="F1162" i="1"/>
  <c r="E1162" i="1"/>
  <c r="G1161" i="1"/>
  <c r="F1161" i="1"/>
  <c r="E1161" i="1"/>
  <c r="G1160" i="1"/>
  <c r="F1160" i="1"/>
  <c r="E1160" i="1"/>
  <c r="G1159" i="1"/>
  <c r="F1159" i="1"/>
  <c r="E1159" i="1"/>
  <c r="G1158" i="1"/>
  <c r="F1158" i="1"/>
  <c r="E1158" i="1"/>
  <c r="G1157" i="1"/>
  <c r="F1157" i="1"/>
  <c r="E1157" i="1"/>
  <c r="G1156" i="1"/>
  <c r="F1156" i="1"/>
  <c r="E1156" i="1"/>
  <c r="G1155" i="1"/>
  <c r="F1155" i="1"/>
  <c r="E1155" i="1"/>
  <c r="G1154" i="1"/>
  <c r="F1154" i="1"/>
  <c r="E1154" i="1"/>
  <c r="G1153" i="1"/>
  <c r="F1153" i="1"/>
  <c r="E1153" i="1"/>
  <c r="G1152" i="1"/>
  <c r="F1152" i="1"/>
  <c r="E1152" i="1"/>
  <c r="G1151" i="1"/>
  <c r="F1151" i="1"/>
  <c r="E1151" i="1"/>
  <c r="G1150" i="1"/>
  <c r="F1150" i="1"/>
  <c r="E1150" i="1"/>
  <c r="G1149" i="1"/>
  <c r="F1149" i="1"/>
  <c r="E1149" i="1"/>
  <c r="G1148" i="1"/>
  <c r="F1148" i="1"/>
  <c r="E1148" i="1"/>
  <c r="G1147" i="1"/>
  <c r="F1147" i="1"/>
  <c r="E1147" i="1"/>
  <c r="G1146" i="1"/>
  <c r="F1146" i="1"/>
  <c r="E1146" i="1"/>
  <c r="G1145" i="1"/>
  <c r="F1145" i="1"/>
  <c r="E1145" i="1"/>
  <c r="G1144" i="1"/>
  <c r="F1144" i="1"/>
  <c r="E1144" i="1"/>
  <c r="G1143" i="1"/>
  <c r="F1143" i="1"/>
  <c r="E1143" i="1"/>
  <c r="G1142" i="1"/>
  <c r="F1142" i="1"/>
  <c r="E1142" i="1"/>
  <c r="G1141" i="1"/>
  <c r="F1141" i="1"/>
  <c r="E1141" i="1"/>
  <c r="G1140" i="1"/>
  <c r="F1140" i="1"/>
  <c r="E1140" i="1"/>
  <c r="G1139" i="1"/>
  <c r="F1139" i="1"/>
  <c r="E1139" i="1"/>
  <c r="G1138" i="1"/>
  <c r="F1138" i="1"/>
  <c r="E1138" i="1"/>
  <c r="G1137" i="1"/>
  <c r="F1137" i="1"/>
  <c r="E1137" i="1"/>
  <c r="G1136" i="1"/>
  <c r="F1136" i="1"/>
  <c r="E1136" i="1"/>
  <c r="G1135" i="1"/>
  <c r="F1135" i="1"/>
  <c r="E1135" i="1"/>
  <c r="G1134" i="1"/>
  <c r="F1134" i="1"/>
  <c r="E1134" i="1"/>
  <c r="G1133" i="1"/>
  <c r="F1133" i="1"/>
  <c r="E1133" i="1"/>
  <c r="G1132" i="1"/>
  <c r="F1132" i="1"/>
  <c r="E1132" i="1"/>
  <c r="G1131" i="1"/>
  <c r="F1131" i="1"/>
  <c r="E1131" i="1"/>
  <c r="G1130" i="1"/>
  <c r="F1130" i="1"/>
  <c r="E1130" i="1"/>
  <c r="G1129" i="1"/>
  <c r="F1129" i="1"/>
  <c r="E1129" i="1"/>
  <c r="G1128" i="1"/>
  <c r="F1128" i="1"/>
  <c r="E1128" i="1"/>
  <c r="G1127" i="1"/>
  <c r="F1127" i="1"/>
  <c r="E1127" i="1"/>
  <c r="G1126" i="1"/>
  <c r="F1126" i="1"/>
  <c r="E1126" i="1"/>
  <c r="G1125" i="1"/>
  <c r="F1125" i="1"/>
  <c r="E1125" i="1"/>
  <c r="G1124" i="1"/>
  <c r="F1124" i="1"/>
  <c r="E1124" i="1"/>
  <c r="G1123" i="1"/>
  <c r="F1123" i="1"/>
  <c r="E1123" i="1"/>
  <c r="G1122" i="1"/>
  <c r="F1122" i="1"/>
  <c r="E1122" i="1"/>
  <c r="G1121" i="1"/>
  <c r="F1121" i="1"/>
  <c r="E1121" i="1"/>
  <c r="G1120" i="1"/>
  <c r="F1120" i="1"/>
  <c r="E1120" i="1"/>
  <c r="G1119" i="1"/>
  <c r="F1119" i="1"/>
  <c r="E1119" i="1"/>
  <c r="G1118" i="1"/>
  <c r="F1118" i="1"/>
  <c r="E1118" i="1"/>
  <c r="G1117" i="1"/>
  <c r="F1117" i="1"/>
  <c r="E1117" i="1"/>
  <c r="G1116" i="1"/>
  <c r="F1116" i="1"/>
  <c r="E1116" i="1"/>
  <c r="G1115" i="1"/>
  <c r="F1115" i="1"/>
  <c r="E1115" i="1"/>
  <c r="G1114" i="1"/>
  <c r="F1114" i="1"/>
  <c r="E1114" i="1"/>
  <c r="G1113" i="1"/>
  <c r="F1113" i="1"/>
  <c r="E1113" i="1"/>
  <c r="G1112" i="1"/>
  <c r="F1112" i="1"/>
  <c r="E1112" i="1"/>
  <c r="G1111" i="1"/>
  <c r="F1111" i="1"/>
  <c r="E1111" i="1"/>
  <c r="G1110" i="1"/>
  <c r="F1110" i="1"/>
  <c r="E1110" i="1"/>
  <c r="G1109" i="1"/>
  <c r="F1109" i="1"/>
  <c r="E1109" i="1"/>
  <c r="G1108" i="1"/>
  <c r="F1108" i="1"/>
  <c r="E1108" i="1"/>
  <c r="G1107" i="1"/>
  <c r="F1107" i="1"/>
  <c r="E1107" i="1"/>
  <c r="G1106" i="1"/>
  <c r="F1106" i="1"/>
  <c r="E1106" i="1"/>
  <c r="G1105" i="1"/>
  <c r="F1105" i="1"/>
  <c r="E1105" i="1"/>
  <c r="G1104" i="1"/>
  <c r="F1104" i="1"/>
  <c r="E1104" i="1"/>
  <c r="G1103" i="1"/>
  <c r="F1103" i="1"/>
  <c r="E1103" i="1"/>
  <c r="G1102" i="1"/>
  <c r="F1102" i="1"/>
  <c r="E1102" i="1"/>
  <c r="G1101" i="1"/>
  <c r="F1101" i="1"/>
  <c r="E1101" i="1"/>
  <c r="G1100" i="1"/>
  <c r="F1100" i="1"/>
  <c r="E1100" i="1"/>
  <c r="G1099" i="1"/>
  <c r="F1099" i="1"/>
  <c r="E1099" i="1"/>
  <c r="G1098" i="1"/>
  <c r="F1098" i="1"/>
  <c r="E1098" i="1"/>
  <c r="G1097" i="1"/>
  <c r="F1097" i="1"/>
  <c r="E1097" i="1"/>
  <c r="G1096" i="1"/>
  <c r="F1096" i="1"/>
  <c r="E1096" i="1"/>
  <c r="G1095" i="1"/>
  <c r="F1095" i="1"/>
  <c r="E1095" i="1"/>
  <c r="G1094" i="1"/>
  <c r="F1094" i="1"/>
  <c r="E1094" i="1"/>
  <c r="G1093" i="1"/>
  <c r="F1093" i="1"/>
  <c r="E1093" i="1"/>
  <c r="G1092" i="1"/>
  <c r="F1092" i="1"/>
  <c r="E1092" i="1"/>
  <c r="G1091" i="1"/>
  <c r="F1091" i="1"/>
  <c r="E1091" i="1"/>
  <c r="G1090" i="1"/>
  <c r="F1090" i="1"/>
  <c r="E1090" i="1"/>
  <c r="G1089" i="1"/>
  <c r="F1089" i="1"/>
  <c r="E1089" i="1"/>
  <c r="G1088" i="1"/>
  <c r="F1088" i="1"/>
  <c r="E1088" i="1"/>
  <c r="G1087" i="1"/>
  <c r="F1087" i="1"/>
  <c r="E1087" i="1"/>
  <c r="G1086" i="1"/>
  <c r="F1086" i="1"/>
  <c r="E1086" i="1"/>
  <c r="G1085" i="1"/>
  <c r="F1085" i="1"/>
  <c r="E1085" i="1"/>
  <c r="G1084" i="1"/>
  <c r="F1084" i="1"/>
  <c r="E1084" i="1"/>
  <c r="G1083" i="1"/>
  <c r="F1083" i="1"/>
  <c r="E1083" i="1"/>
  <c r="G1082" i="1"/>
  <c r="F1082" i="1"/>
  <c r="E1082" i="1"/>
  <c r="G1081" i="1"/>
  <c r="F1081" i="1"/>
  <c r="E1081" i="1"/>
  <c r="G1080" i="1"/>
  <c r="F1080" i="1"/>
  <c r="E1080" i="1"/>
  <c r="G1079" i="1"/>
  <c r="F1079" i="1"/>
  <c r="E1079" i="1"/>
  <c r="G1078" i="1"/>
  <c r="F1078" i="1"/>
  <c r="E1078" i="1"/>
  <c r="G1077" i="1"/>
  <c r="F1077" i="1"/>
  <c r="E1077" i="1"/>
  <c r="G1076" i="1"/>
  <c r="F1076" i="1"/>
  <c r="E1076" i="1"/>
  <c r="G1075" i="1"/>
  <c r="F1075" i="1"/>
  <c r="E1075" i="1"/>
  <c r="G1074" i="1"/>
  <c r="F1074" i="1"/>
  <c r="E1074" i="1"/>
  <c r="G1073" i="1"/>
  <c r="F1073" i="1"/>
  <c r="E1073" i="1"/>
  <c r="G1072" i="1"/>
  <c r="F1072" i="1"/>
  <c r="E1072" i="1"/>
  <c r="G1071" i="1"/>
  <c r="F1071" i="1"/>
  <c r="E1071" i="1"/>
  <c r="G1070" i="1"/>
  <c r="F1070" i="1"/>
  <c r="E1070" i="1"/>
  <c r="G1069" i="1"/>
  <c r="F1069" i="1"/>
  <c r="E1069" i="1"/>
  <c r="G1068" i="1"/>
  <c r="F1068" i="1"/>
  <c r="E1068" i="1"/>
  <c r="G1067" i="1"/>
  <c r="F1067" i="1"/>
  <c r="E1067" i="1"/>
  <c r="G1066" i="1"/>
  <c r="F1066" i="1"/>
  <c r="E1066" i="1"/>
  <c r="G1065" i="1"/>
  <c r="F1065" i="1"/>
  <c r="E1065" i="1"/>
  <c r="G1064" i="1"/>
  <c r="F1064" i="1"/>
  <c r="E1064" i="1"/>
  <c r="G1063" i="1"/>
  <c r="F1063" i="1"/>
  <c r="E1063" i="1"/>
  <c r="G1062" i="1"/>
  <c r="F1062" i="1"/>
  <c r="E1062" i="1"/>
  <c r="G1061" i="1"/>
  <c r="F1061" i="1"/>
  <c r="E1061" i="1"/>
  <c r="G1060" i="1"/>
  <c r="F1060" i="1"/>
  <c r="E1060" i="1"/>
  <c r="G1059" i="1"/>
  <c r="F1059" i="1"/>
  <c r="E1059" i="1"/>
  <c r="G1058" i="1"/>
  <c r="F1058" i="1"/>
  <c r="E1058" i="1"/>
  <c r="G1057" i="1"/>
  <c r="F1057" i="1"/>
  <c r="E1057" i="1"/>
  <c r="G1056" i="1"/>
  <c r="F1056" i="1"/>
  <c r="E1056" i="1"/>
  <c r="G1055" i="1"/>
  <c r="F1055" i="1"/>
  <c r="E1055" i="1"/>
  <c r="G1054" i="1"/>
  <c r="F1054" i="1"/>
  <c r="E1054" i="1"/>
  <c r="G1053" i="1"/>
  <c r="F1053" i="1"/>
  <c r="E1053" i="1"/>
  <c r="G1052" i="1"/>
  <c r="F1052" i="1"/>
  <c r="E1052" i="1"/>
  <c r="G1051" i="1"/>
  <c r="F1051" i="1"/>
  <c r="E1051" i="1"/>
  <c r="G1050" i="1"/>
  <c r="F1050" i="1"/>
  <c r="E1050" i="1"/>
  <c r="G1049" i="1"/>
  <c r="F1049" i="1"/>
  <c r="E1049" i="1"/>
  <c r="G1048" i="1"/>
  <c r="F1048" i="1"/>
  <c r="E1048" i="1"/>
  <c r="G1047" i="1"/>
  <c r="F1047" i="1"/>
  <c r="E1047" i="1"/>
  <c r="G1046" i="1"/>
  <c r="F1046" i="1"/>
  <c r="E1046" i="1"/>
  <c r="G1045" i="1"/>
  <c r="F1045" i="1"/>
  <c r="E1045" i="1"/>
  <c r="G1044" i="1"/>
  <c r="F1044" i="1"/>
  <c r="E1044" i="1"/>
  <c r="G1043" i="1"/>
  <c r="F1043" i="1"/>
  <c r="E1043" i="1"/>
  <c r="G1042" i="1"/>
  <c r="F1042" i="1"/>
  <c r="E1042" i="1"/>
  <c r="G1041" i="1"/>
  <c r="F1041" i="1"/>
  <c r="E1041" i="1"/>
  <c r="G1040" i="1"/>
  <c r="F1040" i="1"/>
  <c r="E1040" i="1"/>
  <c r="G1039" i="1"/>
  <c r="F1039" i="1"/>
  <c r="E1039" i="1"/>
  <c r="G1038" i="1"/>
  <c r="F1038" i="1"/>
  <c r="E1038" i="1"/>
  <c r="G1037" i="1"/>
  <c r="F1037" i="1"/>
  <c r="E1037" i="1"/>
  <c r="G1036" i="1"/>
  <c r="F1036" i="1"/>
  <c r="E1036" i="1"/>
  <c r="G1035" i="1"/>
  <c r="F1035" i="1"/>
  <c r="E1035" i="1"/>
  <c r="G1034" i="1"/>
  <c r="F1034" i="1"/>
  <c r="E1034" i="1"/>
  <c r="G1033" i="1"/>
  <c r="F1033" i="1"/>
  <c r="E1033" i="1"/>
  <c r="G1032" i="1"/>
  <c r="F1032" i="1"/>
  <c r="E1032" i="1"/>
  <c r="G1031" i="1"/>
  <c r="F1031" i="1"/>
  <c r="E1031" i="1"/>
  <c r="G1030" i="1"/>
  <c r="F1030" i="1"/>
  <c r="E1030" i="1"/>
  <c r="G1029" i="1"/>
  <c r="F1029" i="1"/>
  <c r="E1029" i="1"/>
  <c r="G1028" i="1"/>
  <c r="F1028" i="1"/>
  <c r="E1028" i="1"/>
  <c r="G1027" i="1"/>
  <c r="F1027" i="1"/>
  <c r="E1027" i="1"/>
  <c r="G1026" i="1"/>
  <c r="F1026" i="1"/>
  <c r="E1026" i="1"/>
  <c r="G1025" i="1"/>
  <c r="F1025" i="1"/>
  <c r="E1025" i="1"/>
  <c r="G1024" i="1"/>
  <c r="F1024" i="1"/>
  <c r="E1024" i="1"/>
  <c r="G1023" i="1"/>
  <c r="F1023" i="1"/>
  <c r="E1023" i="1"/>
  <c r="G1022" i="1"/>
  <c r="F1022" i="1"/>
  <c r="E1022" i="1"/>
  <c r="G1021" i="1"/>
  <c r="F1021" i="1"/>
  <c r="E1021" i="1"/>
  <c r="G1020" i="1"/>
  <c r="F1020" i="1"/>
  <c r="E1020" i="1"/>
  <c r="G1019" i="1"/>
  <c r="F1019" i="1"/>
  <c r="E1019" i="1"/>
  <c r="G1018" i="1"/>
  <c r="F1018" i="1"/>
  <c r="E1018" i="1"/>
  <c r="G1017" i="1"/>
  <c r="F1017" i="1"/>
  <c r="E1017" i="1"/>
  <c r="G1016" i="1"/>
  <c r="F1016" i="1"/>
  <c r="E1016" i="1"/>
  <c r="G1015" i="1"/>
  <c r="F1015" i="1"/>
  <c r="E1015" i="1"/>
  <c r="G1014" i="1"/>
  <c r="F1014" i="1"/>
  <c r="E1014" i="1"/>
  <c r="G1013" i="1"/>
  <c r="F1013" i="1"/>
  <c r="E1013" i="1"/>
  <c r="G1012" i="1"/>
  <c r="F1012" i="1"/>
  <c r="E1012" i="1"/>
  <c r="G1011" i="1"/>
  <c r="F1011" i="1"/>
  <c r="E1011" i="1"/>
  <c r="G1010" i="1"/>
  <c r="F1010" i="1"/>
  <c r="E1010" i="1"/>
  <c r="G1009" i="1"/>
  <c r="F1009" i="1"/>
  <c r="E1009" i="1"/>
  <c r="G1008" i="1"/>
  <c r="F1008" i="1"/>
  <c r="E1008" i="1"/>
  <c r="G1007" i="1"/>
  <c r="F1007" i="1"/>
  <c r="E1007" i="1"/>
  <c r="G1006" i="1"/>
  <c r="F1006" i="1"/>
  <c r="E1006" i="1"/>
  <c r="G1005" i="1"/>
  <c r="F1005" i="1"/>
  <c r="E1005" i="1"/>
  <c r="G1004" i="1"/>
  <c r="F1004" i="1"/>
  <c r="E1004" i="1"/>
  <c r="G1003" i="1"/>
  <c r="F1003" i="1"/>
  <c r="E1003" i="1"/>
  <c r="G1002" i="1"/>
  <c r="F1002" i="1"/>
  <c r="E1002" i="1"/>
  <c r="G1001" i="1"/>
  <c r="F1001" i="1"/>
  <c r="E1001" i="1"/>
  <c r="G1000" i="1"/>
  <c r="F1000" i="1"/>
  <c r="E1000" i="1"/>
  <c r="G999" i="1"/>
  <c r="F999" i="1"/>
  <c r="E999" i="1"/>
  <c r="G998" i="1"/>
  <c r="F998" i="1"/>
  <c r="E998" i="1"/>
  <c r="G997" i="1"/>
  <c r="F997" i="1"/>
  <c r="E997" i="1"/>
  <c r="G996" i="1"/>
  <c r="F996" i="1"/>
  <c r="E996" i="1"/>
  <c r="G995" i="1"/>
  <c r="F995" i="1"/>
  <c r="E995" i="1"/>
  <c r="G994" i="1"/>
  <c r="F994" i="1"/>
  <c r="E994" i="1"/>
  <c r="G993" i="1"/>
  <c r="F993" i="1"/>
  <c r="E993" i="1"/>
  <c r="G992" i="1"/>
  <c r="F992" i="1"/>
  <c r="E992" i="1"/>
  <c r="G991" i="1"/>
  <c r="F991" i="1"/>
  <c r="E991" i="1"/>
  <c r="G990" i="1"/>
  <c r="F990" i="1"/>
  <c r="E990" i="1"/>
  <c r="G989" i="1"/>
  <c r="F989" i="1"/>
  <c r="E989" i="1"/>
  <c r="G988" i="1"/>
  <c r="F988" i="1"/>
  <c r="E988" i="1"/>
  <c r="G987" i="1"/>
  <c r="F987" i="1"/>
  <c r="E987" i="1"/>
  <c r="G986" i="1"/>
  <c r="F986" i="1"/>
  <c r="E986" i="1"/>
  <c r="G985" i="1"/>
  <c r="F985" i="1"/>
  <c r="E985" i="1"/>
  <c r="G984" i="1"/>
  <c r="F984" i="1"/>
  <c r="E984" i="1"/>
  <c r="G983" i="1"/>
  <c r="F983" i="1"/>
  <c r="E983" i="1"/>
  <c r="G982" i="1"/>
  <c r="F982" i="1"/>
  <c r="E982" i="1"/>
  <c r="G981" i="1"/>
  <c r="F981" i="1"/>
  <c r="E981" i="1"/>
  <c r="G980" i="1"/>
  <c r="F980" i="1"/>
  <c r="E980" i="1"/>
  <c r="G979" i="1"/>
  <c r="F979" i="1"/>
  <c r="E979" i="1"/>
  <c r="G978" i="1"/>
  <c r="F978" i="1"/>
  <c r="E978" i="1"/>
  <c r="G977" i="1"/>
  <c r="F977" i="1"/>
  <c r="E977" i="1"/>
  <c r="G976" i="1"/>
  <c r="F976" i="1"/>
  <c r="E976" i="1"/>
  <c r="G975" i="1"/>
  <c r="F975" i="1"/>
  <c r="E975" i="1"/>
  <c r="G974" i="1"/>
  <c r="F974" i="1"/>
  <c r="E974" i="1"/>
  <c r="G973" i="1"/>
  <c r="F973" i="1"/>
  <c r="E973" i="1"/>
  <c r="G972" i="1"/>
  <c r="F972" i="1"/>
  <c r="E972" i="1"/>
  <c r="G971" i="1"/>
  <c r="F971" i="1"/>
  <c r="E971" i="1"/>
  <c r="G970" i="1"/>
  <c r="F970" i="1"/>
  <c r="E970" i="1"/>
  <c r="G969" i="1"/>
  <c r="F969" i="1"/>
  <c r="E969" i="1"/>
  <c r="G968" i="1"/>
  <c r="F968" i="1"/>
  <c r="E968" i="1"/>
  <c r="G967" i="1"/>
  <c r="F967" i="1"/>
  <c r="E967" i="1"/>
  <c r="G966" i="1"/>
  <c r="F966" i="1"/>
  <c r="E966" i="1"/>
  <c r="G965" i="1"/>
  <c r="F965" i="1"/>
  <c r="E965" i="1"/>
  <c r="G964" i="1"/>
  <c r="F964" i="1"/>
  <c r="E964" i="1"/>
  <c r="G963" i="1"/>
  <c r="F963" i="1"/>
  <c r="E963" i="1"/>
  <c r="G962" i="1"/>
  <c r="F962" i="1"/>
  <c r="E962" i="1"/>
  <c r="G961" i="1"/>
  <c r="F961" i="1"/>
  <c r="E961" i="1"/>
  <c r="G960" i="1"/>
  <c r="F960" i="1"/>
  <c r="E960" i="1"/>
  <c r="G959" i="1"/>
  <c r="F959" i="1"/>
  <c r="E959" i="1"/>
  <c r="G958" i="1"/>
  <c r="F958" i="1"/>
  <c r="E958" i="1"/>
  <c r="G957" i="1"/>
  <c r="F957" i="1"/>
  <c r="E957" i="1"/>
  <c r="G956" i="1"/>
  <c r="F956" i="1"/>
  <c r="E956" i="1"/>
  <c r="G955" i="1"/>
  <c r="F955" i="1"/>
  <c r="E955" i="1"/>
  <c r="G954" i="1"/>
  <c r="F954" i="1"/>
  <c r="E954" i="1"/>
  <c r="G953" i="1"/>
  <c r="F953" i="1"/>
  <c r="E953" i="1"/>
  <c r="G952" i="1"/>
  <c r="F952" i="1"/>
  <c r="E952" i="1"/>
  <c r="G951" i="1"/>
  <c r="F951" i="1"/>
  <c r="E951" i="1"/>
  <c r="G950" i="1"/>
  <c r="F950" i="1"/>
  <c r="E950" i="1"/>
  <c r="G949" i="1"/>
  <c r="F949" i="1"/>
  <c r="E949" i="1"/>
  <c r="G948" i="1"/>
  <c r="F948" i="1"/>
  <c r="E948" i="1"/>
  <c r="G947" i="1"/>
  <c r="F947" i="1"/>
  <c r="E947" i="1"/>
  <c r="G946" i="1"/>
  <c r="F946" i="1"/>
  <c r="E946" i="1"/>
  <c r="G945" i="1"/>
  <c r="F945" i="1"/>
  <c r="E945" i="1"/>
  <c r="G944" i="1"/>
  <c r="F944" i="1"/>
  <c r="E944" i="1"/>
  <c r="G943" i="1"/>
  <c r="F943" i="1"/>
  <c r="E943" i="1"/>
  <c r="G942" i="1"/>
  <c r="F942" i="1"/>
  <c r="E942" i="1"/>
  <c r="G941" i="1"/>
  <c r="F941" i="1"/>
  <c r="E941" i="1"/>
  <c r="G940" i="1"/>
  <c r="F940" i="1"/>
  <c r="E940" i="1"/>
  <c r="G939" i="1"/>
  <c r="F939" i="1"/>
  <c r="E939" i="1"/>
  <c r="G938" i="1"/>
  <c r="F938" i="1"/>
  <c r="E938" i="1"/>
  <c r="G937" i="1"/>
  <c r="F937" i="1"/>
  <c r="E937" i="1"/>
  <c r="G936" i="1"/>
  <c r="F936" i="1"/>
  <c r="E936" i="1"/>
  <c r="G935" i="1"/>
  <c r="F935" i="1"/>
  <c r="E935" i="1"/>
  <c r="G934" i="1"/>
  <c r="F934" i="1"/>
  <c r="E934" i="1"/>
  <c r="G933" i="1"/>
  <c r="F933" i="1"/>
  <c r="E933" i="1"/>
  <c r="G932" i="1"/>
  <c r="F932" i="1"/>
  <c r="E932" i="1"/>
  <c r="G931" i="1"/>
  <c r="F931" i="1"/>
  <c r="E931" i="1"/>
  <c r="G930" i="1"/>
  <c r="F930" i="1"/>
  <c r="E930" i="1"/>
  <c r="G929" i="1"/>
  <c r="F929" i="1"/>
  <c r="E929" i="1"/>
  <c r="G928" i="1"/>
  <c r="F928" i="1"/>
  <c r="E928" i="1"/>
  <c r="G927" i="1"/>
  <c r="F927" i="1"/>
  <c r="E927" i="1"/>
  <c r="G926" i="1"/>
  <c r="F926" i="1"/>
  <c r="E926" i="1"/>
  <c r="G925" i="1"/>
  <c r="F925" i="1"/>
  <c r="E925" i="1"/>
  <c r="G924" i="1"/>
  <c r="F924" i="1"/>
  <c r="E924" i="1"/>
  <c r="G923" i="1"/>
  <c r="F923" i="1"/>
  <c r="E923" i="1"/>
  <c r="G922" i="1"/>
  <c r="F922" i="1"/>
  <c r="E922" i="1"/>
  <c r="G921" i="1"/>
  <c r="F921" i="1"/>
  <c r="E921" i="1"/>
  <c r="G920" i="1"/>
  <c r="F920" i="1"/>
  <c r="E920" i="1"/>
  <c r="G919" i="1"/>
  <c r="F919" i="1"/>
  <c r="E919" i="1"/>
  <c r="G918" i="1"/>
  <c r="F918" i="1"/>
  <c r="E918" i="1"/>
  <c r="G917" i="1"/>
  <c r="F917" i="1"/>
  <c r="E917" i="1"/>
  <c r="G916" i="1"/>
  <c r="F916" i="1"/>
  <c r="E916" i="1"/>
  <c r="G915" i="1"/>
  <c r="F915" i="1"/>
  <c r="E915" i="1"/>
  <c r="G914" i="1"/>
  <c r="F914" i="1"/>
  <c r="E914" i="1"/>
  <c r="G913" i="1"/>
  <c r="F913" i="1"/>
  <c r="E913" i="1"/>
  <c r="G912" i="1"/>
  <c r="F912" i="1"/>
  <c r="E912" i="1"/>
  <c r="G911" i="1"/>
  <c r="F911" i="1"/>
  <c r="E911" i="1"/>
  <c r="G910" i="1"/>
  <c r="F910" i="1"/>
  <c r="E910" i="1"/>
  <c r="G909" i="1"/>
  <c r="F909" i="1"/>
  <c r="E909" i="1"/>
  <c r="G908" i="1"/>
  <c r="F908" i="1"/>
  <c r="E908" i="1"/>
  <c r="G907" i="1"/>
  <c r="F907" i="1"/>
  <c r="E907" i="1"/>
  <c r="G906" i="1"/>
  <c r="F906" i="1"/>
  <c r="E906" i="1"/>
  <c r="G905" i="1"/>
  <c r="F905" i="1"/>
  <c r="E905" i="1"/>
  <c r="G904" i="1"/>
  <c r="F904" i="1"/>
  <c r="E904" i="1"/>
  <c r="G903" i="1"/>
  <c r="F903" i="1"/>
  <c r="E903" i="1"/>
  <c r="G902" i="1"/>
  <c r="F902" i="1"/>
  <c r="E902" i="1"/>
  <c r="G901" i="1"/>
  <c r="F901" i="1"/>
  <c r="E901" i="1"/>
  <c r="G900" i="1"/>
  <c r="F900" i="1"/>
  <c r="E900" i="1"/>
  <c r="G899" i="1"/>
  <c r="F899" i="1"/>
  <c r="E899" i="1"/>
  <c r="G898" i="1"/>
  <c r="F898" i="1"/>
  <c r="E898" i="1"/>
  <c r="G897" i="1"/>
  <c r="F897" i="1"/>
  <c r="E897" i="1"/>
  <c r="G896" i="1"/>
  <c r="F896" i="1"/>
  <c r="E896" i="1"/>
  <c r="G895" i="1"/>
  <c r="F895" i="1"/>
  <c r="E895" i="1"/>
  <c r="G894" i="1"/>
  <c r="F894" i="1"/>
  <c r="E894" i="1"/>
  <c r="G893" i="1"/>
  <c r="F893" i="1"/>
  <c r="E893" i="1"/>
  <c r="G892" i="1"/>
  <c r="F892" i="1"/>
  <c r="E892" i="1"/>
  <c r="G891" i="1"/>
  <c r="F891" i="1"/>
  <c r="E891" i="1"/>
  <c r="G890" i="1"/>
  <c r="F890" i="1"/>
  <c r="E890" i="1"/>
  <c r="G889" i="1"/>
  <c r="F889" i="1"/>
  <c r="E889" i="1"/>
  <c r="G888" i="1"/>
  <c r="F888" i="1"/>
  <c r="E888" i="1"/>
  <c r="G887" i="1"/>
  <c r="F887" i="1"/>
  <c r="E887" i="1"/>
  <c r="G886" i="1"/>
  <c r="F886" i="1"/>
  <c r="E886" i="1"/>
  <c r="G885" i="1"/>
  <c r="F885" i="1"/>
  <c r="E885" i="1"/>
  <c r="G884" i="1"/>
  <c r="F884" i="1"/>
  <c r="E884" i="1"/>
  <c r="G883" i="1"/>
  <c r="F883" i="1"/>
  <c r="E883" i="1"/>
  <c r="G882" i="1"/>
  <c r="F882" i="1"/>
  <c r="E882" i="1"/>
  <c r="G881" i="1"/>
  <c r="F881" i="1"/>
  <c r="E881" i="1"/>
  <c r="G880" i="1"/>
  <c r="F880" i="1"/>
  <c r="E880" i="1"/>
  <c r="G879" i="1"/>
  <c r="F879" i="1"/>
  <c r="E879" i="1"/>
  <c r="G878" i="1"/>
  <c r="F878" i="1"/>
  <c r="E878" i="1"/>
  <c r="G877" i="1"/>
  <c r="F877" i="1"/>
  <c r="E877" i="1"/>
  <c r="G876" i="1"/>
  <c r="F876" i="1"/>
  <c r="E876" i="1"/>
  <c r="G875" i="1"/>
  <c r="F875" i="1"/>
  <c r="E875" i="1"/>
  <c r="G874" i="1"/>
  <c r="F874" i="1"/>
  <c r="E874" i="1"/>
  <c r="G873" i="1"/>
  <c r="F873" i="1"/>
  <c r="E873" i="1"/>
  <c r="G872" i="1"/>
  <c r="F872" i="1"/>
  <c r="E872" i="1"/>
  <c r="G871" i="1"/>
  <c r="F871" i="1"/>
  <c r="E871" i="1"/>
  <c r="G870" i="1"/>
  <c r="F870" i="1"/>
  <c r="E870" i="1"/>
  <c r="G869" i="1"/>
  <c r="F869" i="1"/>
  <c r="E869" i="1"/>
  <c r="G868" i="1"/>
  <c r="F868" i="1"/>
  <c r="E868" i="1"/>
  <c r="G867" i="1"/>
  <c r="F867" i="1"/>
  <c r="E867" i="1"/>
  <c r="G866" i="1"/>
  <c r="F866" i="1"/>
  <c r="E866" i="1"/>
  <c r="G865" i="1"/>
  <c r="F865" i="1"/>
  <c r="E865" i="1"/>
  <c r="G864" i="1"/>
  <c r="F864" i="1"/>
  <c r="E864" i="1"/>
  <c r="G863" i="1"/>
  <c r="F863" i="1"/>
  <c r="E863" i="1"/>
  <c r="G862" i="1"/>
  <c r="F862" i="1"/>
  <c r="E862" i="1"/>
  <c r="G861" i="1"/>
  <c r="F861" i="1"/>
  <c r="E861" i="1"/>
  <c r="G860" i="1"/>
  <c r="F860" i="1"/>
  <c r="E860" i="1"/>
  <c r="G859" i="1"/>
  <c r="F859" i="1"/>
  <c r="E859" i="1"/>
  <c r="G858" i="1"/>
  <c r="F858" i="1"/>
  <c r="E858" i="1"/>
  <c r="G857" i="1"/>
  <c r="F857" i="1"/>
  <c r="E857" i="1"/>
  <c r="G856" i="1"/>
  <c r="F856" i="1"/>
  <c r="E856" i="1"/>
  <c r="G855" i="1"/>
  <c r="F855" i="1"/>
  <c r="E855" i="1"/>
  <c r="G854" i="1"/>
  <c r="F854" i="1"/>
  <c r="E854" i="1"/>
  <c r="G853" i="1"/>
  <c r="F853" i="1"/>
  <c r="E853" i="1"/>
  <c r="G852" i="1"/>
  <c r="F852" i="1"/>
  <c r="E852" i="1"/>
  <c r="G851" i="1"/>
  <c r="F851" i="1"/>
  <c r="E851" i="1"/>
  <c r="G850" i="1"/>
  <c r="F850" i="1"/>
  <c r="E850" i="1"/>
  <c r="G849" i="1"/>
  <c r="F849" i="1"/>
  <c r="E849" i="1"/>
  <c r="G848" i="1"/>
  <c r="F848" i="1"/>
  <c r="E848" i="1"/>
  <c r="G847" i="1"/>
  <c r="F847" i="1"/>
  <c r="E847" i="1"/>
  <c r="G846" i="1"/>
  <c r="F846" i="1"/>
  <c r="E846" i="1"/>
  <c r="G845" i="1"/>
  <c r="F845" i="1"/>
  <c r="E845" i="1"/>
  <c r="G844" i="1"/>
  <c r="F844" i="1"/>
  <c r="E844" i="1"/>
  <c r="G843" i="1"/>
  <c r="F843" i="1"/>
  <c r="E843" i="1"/>
  <c r="G842" i="1"/>
  <c r="F842" i="1"/>
  <c r="E842" i="1"/>
  <c r="G841" i="1"/>
  <c r="F841" i="1"/>
  <c r="E841" i="1"/>
  <c r="G840" i="1"/>
  <c r="F840" i="1"/>
  <c r="E840" i="1"/>
  <c r="G839" i="1"/>
  <c r="F839" i="1"/>
  <c r="E839" i="1"/>
  <c r="G838" i="1"/>
  <c r="F838" i="1"/>
  <c r="E838" i="1"/>
  <c r="G837" i="1"/>
  <c r="F837" i="1"/>
  <c r="E837" i="1"/>
  <c r="G836" i="1"/>
  <c r="F836" i="1"/>
  <c r="E836" i="1"/>
  <c r="G835" i="1"/>
  <c r="F835" i="1"/>
  <c r="E835" i="1"/>
  <c r="G834" i="1"/>
  <c r="F834" i="1"/>
  <c r="E834" i="1"/>
  <c r="G833" i="1"/>
  <c r="F833" i="1"/>
  <c r="E833" i="1"/>
  <c r="G832" i="1"/>
  <c r="F832" i="1"/>
  <c r="E832" i="1"/>
  <c r="G831" i="1"/>
  <c r="F831" i="1"/>
  <c r="E831" i="1"/>
  <c r="G830" i="1"/>
  <c r="F830" i="1"/>
  <c r="E830" i="1"/>
  <c r="G829" i="1"/>
  <c r="F829" i="1"/>
  <c r="E829" i="1"/>
  <c r="G828" i="1"/>
  <c r="F828" i="1"/>
  <c r="E828" i="1"/>
  <c r="G827" i="1"/>
  <c r="F827" i="1"/>
  <c r="E827" i="1"/>
  <c r="G826" i="1"/>
  <c r="F826" i="1"/>
  <c r="E826" i="1"/>
  <c r="G825" i="1"/>
  <c r="F825" i="1"/>
  <c r="E825" i="1"/>
  <c r="G824" i="1"/>
  <c r="F824" i="1"/>
  <c r="E824" i="1"/>
  <c r="G823" i="1"/>
  <c r="F823" i="1"/>
  <c r="E823" i="1"/>
  <c r="G822" i="1"/>
  <c r="F822" i="1"/>
  <c r="E822" i="1"/>
  <c r="G821" i="1"/>
  <c r="F821" i="1"/>
  <c r="E821" i="1"/>
  <c r="G820" i="1"/>
  <c r="F820" i="1"/>
  <c r="E820" i="1"/>
  <c r="G819" i="1"/>
  <c r="F819" i="1"/>
  <c r="E819" i="1"/>
  <c r="G818" i="1"/>
  <c r="F818" i="1"/>
  <c r="E818" i="1"/>
  <c r="G817" i="1"/>
  <c r="F817" i="1"/>
  <c r="E817" i="1"/>
  <c r="G816" i="1"/>
  <c r="F816" i="1"/>
  <c r="E816" i="1"/>
  <c r="G815" i="1"/>
  <c r="F815" i="1"/>
  <c r="E815" i="1"/>
  <c r="G814" i="1"/>
  <c r="F814" i="1"/>
  <c r="E814" i="1"/>
  <c r="G813" i="1"/>
  <c r="F813" i="1"/>
  <c r="E813" i="1"/>
  <c r="G812" i="1"/>
  <c r="F812" i="1"/>
  <c r="E812" i="1"/>
  <c r="G811" i="1"/>
  <c r="F811" i="1"/>
  <c r="E811" i="1"/>
  <c r="G810" i="1"/>
  <c r="F810" i="1"/>
  <c r="E810" i="1"/>
  <c r="G809" i="1"/>
  <c r="F809" i="1"/>
  <c r="E809" i="1"/>
  <c r="G808" i="1"/>
  <c r="F808" i="1"/>
  <c r="E808" i="1"/>
  <c r="G807" i="1"/>
  <c r="F807" i="1"/>
  <c r="E807" i="1"/>
  <c r="G806" i="1"/>
  <c r="F806" i="1"/>
  <c r="E806" i="1"/>
  <c r="G805" i="1"/>
  <c r="F805" i="1"/>
  <c r="E805" i="1"/>
  <c r="G804" i="1"/>
  <c r="F804" i="1"/>
  <c r="E804" i="1"/>
  <c r="G803" i="1"/>
  <c r="F803" i="1"/>
  <c r="E803" i="1"/>
  <c r="G802" i="1"/>
  <c r="F802" i="1"/>
  <c r="E802" i="1"/>
  <c r="G801" i="1"/>
  <c r="F801" i="1"/>
  <c r="E801" i="1"/>
  <c r="G800" i="1"/>
  <c r="F800" i="1"/>
  <c r="E800" i="1"/>
  <c r="G799" i="1"/>
  <c r="F799" i="1"/>
  <c r="E799" i="1"/>
  <c r="G798" i="1"/>
  <c r="F798" i="1"/>
  <c r="E798" i="1"/>
  <c r="G797" i="1"/>
  <c r="F797" i="1"/>
  <c r="E797" i="1"/>
  <c r="G796" i="1"/>
  <c r="F796" i="1"/>
  <c r="E796" i="1"/>
  <c r="G795" i="1"/>
  <c r="F795" i="1"/>
  <c r="E795" i="1"/>
  <c r="G794" i="1"/>
  <c r="F794" i="1"/>
  <c r="E794" i="1"/>
  <c r="G793" i="1"/>
  <c r="F793" i="1"/>
  <c r="E793" i="1"/>
  <c r="G792" i="1"/>
  <c r="F792" i="1"/>
  <c r="E792" i="1"/>
  <c r="G791" i="1"/>
  <c r="F791" i="1"/>
  <c r="E791" i="1"/>
  <c r="G790" i="1"/>
  <c r="F790" i="1"/>
  <c r="E790" i="1"/>
  <c r="G789" i="1"/>
  <c r="F789" i="1"/>
  <c r="E789" i="1"/>
  <c r="G788" i="1"/>
  <c r="F788" i="1"/>
  <c r="E788" i="1"/>
  <c r="G787" i="1"/>
  <c r="F787" i="1"/>
  <c r="E787" i="1"/>
  <c r="G786" i="1"/>
  <c r="F786" i="1"/>
  <c r="E786" i="1"/>
  <c r="G785" i="1"/>
  <c r="F785" i="1"/>
  <c r="E785" i="1"/>
  <c r="G784" i="1"/>
  <c r="F784" i="1"/>
  <c r="E784" i="1"/>
  <c r="G783" i="1"/>
  <c r="F783" i="1"/>
  <c r="E783" i="1"/>
  <c r="G782" i="1"/>
  <c r="F782" i="1"/>
  <c r="E782" i="1"/>
  <c r="G781" i="1"/>
  <c r="F781" i="1"/>
  <c r="E781" i="1"/>
  <c r="G780" i="1"/>
  <c r="F780" i="1"/>
  <c r="E780" i="1"/>
  <c r="G779" i="1"/>
  <c r="F779" i="1"/>
  <c r="E779" i="1"/>
  <c r="G778" i="1"/>
  <c r="F778" i="1"/>
  <c r="E778" i="1"/>
  <c r="G777" i="1"/>
  <c r="F777" i="1"/>
  <c r="E777" i="1"/>
  <c r="G776" i="1"/>
  <c r="F776" i="1"/>
  <c r="E776" i="1"/>
  <c r="G775" i="1"/>
  <c r="F775" i="1"/>
  <c r="E775" i="1"/>
  <c r="G774" i="1"/>
  <c r="F774" i="1"/>
  <c r="E774" i="1"/>
  <c r="G773" i="1"/>
  <c r="F773" i="1"/>
  <c r="E773" i="1"/>
  <c r="G772" i="1"/>
  <c r="F772" i="1"/>
  <c r="E772" i="1"/>
  <c r="G771" i="1"/>
  <c r="F771" i="1"/>
  <c r="E771" i="1"/>
  <c r="G770" i="1"/>
  <c r="F770" i="1"/>
  <c r="E770" i="1"/>
  <c r="G769" i="1"/>
  <c r="F769" i="1"/>
  <c r="E769" i="1"/>
  <c r="G768" i="1"/>
  <c r="F768" i="1"/>
  <c r="E768" i="1"/>
  <c r="G767" i="1"/>
  <c r="F767" i="1"/>
  <c r="E767" i="1"/>
  <c r="G766" i="1"/>
  <c r="F766" i="1"/>
  <c r="E766" i="1"/>
  <c r="G765" i="1"/>
  <c r="F765" i="1"/>
  <c r="E765" i="1"/>
  <c r="G764" i="1"/>
  <c r="F764" i="1"/>
  <c r="E764" i="1"/>
  <c r="G763" i="1"/>
  <c r="F763" i="1"/>
  <c r="E763" i="1"/>
  <c r="G762" i="1"/>
  <c r="F762" i="1"/>
  <c r="E762" i="1"/>
  <c r="G761" i="1"/>
  <c r="F761" i="1"/>
  <c r="E761" i="1"/>
  <c r="G760" i="1"/>
  <c r="F760" i="1"/>
  <c r="E760" i="1"/>
  <c r="G759" i="1"/>
  <c r="F759" i="1"/>
  <c r="E759" i="1"/>
  <c r="G758" i="1"/>
  <c r="F758" i="1"/>
  <c r="E758" i="1"/>
  <c r="G757" i="1"/>
  <c r="F757" i="1"/>
  <c r="E757" i="1"/>
  <c r="G756" i="1"/>
  <c r="F756" i="1"/>
  <c r="E756" i="1"/>
  <c r="G755" i="1"/>
  <c r="F755" i="1"/>
  <c r="E755" i="1"/>
  <c r="G754" i="1"/>
  <c r="F754" i="1"/>
  <c r="E754" i="1"/>
  <c r="G753" i="1"/>
  <c r="F753" i="1"/>
  <c r="E753" i="1"/>
  <c r="G752" i="1"/>
  <c r="F752" i="1"/>
  <c r="E752" i="1"/>
  <c r="G751" i="1"/>
  <c r="F751" i="1"/>
  <c r="E751" i="1"/>
  <c r="G750" i="1"/>
  <c r="F750" i="1"/>
  <c r="E750" i="1"/>
  <c r="G749" i="1"/>
  <c r="F749" i="1"/>
  <c r="E749" i="1"/>
  <c r="G748" i="1"/>
  <c r="F748" i="1"/>
  <c r="E748" i="1"/>
  <c r="G747" i="1"/>
  <c r="F747" i="1"/>
  <c r="E747" i="1"/>
  <c r="G746" i="1"/>
  <c r="F746" i="1"/>
  <c r="E746" i="1"/>
  <c r="G745" i="1"/>
  <c r="F745" i="1"/>
  <c r="E745" i="1"/>
  <c r="G744" i="1"/>
  <c r="F744" i="1"/>
  <c r="E744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8" i="1"/>
  <c r="F738" i="1"/>
  <c r="E738" i="1"/>
  <c r="G737" i="1"/>
  <c r="F737" i="1"/>
  <c r="E737" i="1"/>
  <c r="G736" i="1"/>
  <c r="F736" i="1"/>
  <c r="E736" i="1"/>
  <c r="G735" i="1"/>
  <c r="F735" i="1"/>
  <c r="E735" i="1"/>
  <c r="G734" i="1"/>
  <c r="F734" i="1"/>
  <c r="E734" i="1"/>
  <c r="G733" i="1"/>
  <c r="F733" i="1"/>
  <c r="E733" i="1"/>
  <c r="G732" i="1"/>
  <c r="F732" i="1"/>
  <c r="E732" i="1"/>
  <c r="G731" i="1"/>
  <c r="F731" i="1"/>
  <c r="E731" i="1"/>
  <c r="G730" i="1"/>
  <c r="F730" i="1"/>
  <c r="E730" i="1"/>
  <c r="G729" i="1"/>
  <c r="F729" i="1"/>
  <c r="E729" i="1"/>
  <c r="G728" i="1"/>
  <c r="F728" i="1"/>
  <c r="E728" i="1"/>
  <c r="G727" i="1"/>
  <c r="F727" i="1"/>
  <c r="E727" i="1"/>
  <c r="G726" i="1"/>
  <c r="F726" i="1"/>
  <c r="E726" i="1"/>
  <c r="G725" i="1"/>
  <c r="F725" i="1"/>
  <c r="E725" i="1"/>
  <c r="G724" i="1"/>
  <c r="F724" i="1"/>
  <c r="E724" i="1"/>
  <c r="G723" i="1"/>
  <c r="F723" i="1"/>
  <c r="E723" i="1"/>
  <c r="G722" i="1"/>
  <c r="F722" i="1"/>
  <c r="E722" i="1"/>
  <c r="G721" i="1"/>
  <c r="F721" i="1"/>
  <c r="E721" i="1"/>
  <c r="G720" i="1"/>
  <c r="F720" i="1"/>
  <c r="E720" i="1"/>
  <c r="G719" i="1"/>
  <c r="F719" i="1"/>
  <c r="E719" i="1"/>
  <c r="G718" i="1"/>
  <c r="F718" i="1"/>
  <c r="E718" i="1"/>
  <c r="G717" i="1"/>
  <c r="F717" i="1"/>
  <c r="E717" i="1"/>
  <c r="G716" i="1"/>
  <c r="F716" i="1"/>
  <c r="E716" i="1"/>
  <c r="G715" i="1"/>
  <c r="F715" i="1"/>
  <c r="E715" i="1"/>
  <c r="G714" i="1"/>
  <c r="F714" i="1"/>
  <c r="E714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9" i="1"/>
  <c r="F709" i="1"/>
  <c r="E709" i="1"/>
  <c r="G708" i="1"/>
  <c r="F708" i="1"/>
  <c r="E708" i="1"/>
  <c r="G707" i="1"/>
  <c r="F707" i="1"/>
  <c r="E707" i="1"/>
  <c r="G706" i="1"/>
  <c r="F706" i="1"/>
  <c r="E706" i="1"/>
  <c r="G705" i="1"/>
  <c r="F705" i="1"/>
  <c r="E705" i="1"/>
  <c r="G704" i="1"/>
  <c r="F704" i="1"/>
  <c r="E704" i="1"/>
  <c r="G703" i="1"/>
  <c r="F703" i="1"/>
  <c r="E703" i="1"/>
  <c r="G702" i="1"/>
  <c r="F702" i="1"/>
  <c r="E702" i="1"/>
  <c r="G701" i="1"/>
  <c r="F701" i="1"/>
  <c r="E701" i="1"/>
  <c r="G700" i="1"/>
  <c r="F700" i="1"/>
  <c r="E700" i="1"/>
  <c r="G699" i="1"/>
  <c r="F699" i="1"/>
  <c r="E699" i="1"/>
  <c r="G698" i="1"/>
  <c r="F698" i="1"/>
  <c r="E698" i="1"/>
  <c r="G697" i="1"/>
  <c r="F697" i="1"/>
  <c r="E697" i="1"/>
  <c r="G696" i="1"/>
  <c r="F696" i="1"/>
  <c r="E696" i="1"/>
  <c r="G695" i="1"/>
  <c r="F695" i="1"/>
  <c r="E695" i="1"/>
  <c r="G694" i="1"/>
  <c r="F694" i="1"/>
  <c r="E694" i="1"/>
  <c r="G693" i="1"/>
  <c r="F693" i="1"/>
  <c r="E693" i="1"/>
  <c r="G692" i="1"/>
  <c r="F692" i="1"/>
  <c r="E692" i="1"/>
  <c r="G691" i="1"/>
  <c r="F691" i="1"/>
  <c r="E691" i="1"/>
  <c r="G690" i="1"/>
  <c r="F690" i="1"/>
  <c r="E690" i="1"/>
  <c r="G689" i="1"/>
  <c r="F689" i="1"/>
  <c r="E689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2" i="1"/>
  <c r="F682" i="1"/>
  <c r="E682" i="1"/>
  <c r="G681" i="1"/>
  <c r="F681" i="1"/>
  <c r="E681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6" i="1"/>
  <c r="F676" i="1"/>
  <c r="E676" i="1"/>
  <c r="G675" i="1"/>
  <c r="F675" i="1"/>
  <c r="E675" i="1"/>
  <c r="G674" i="1"/>
  <c r="F674" i="1"/>
  <c r="E674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F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2" i="1"/>
  <c r="F662" i="1"/>
  <c r="E662" i="1"/>
  <c r="G661" i="1"/>
  <c r="F661" i="1"/>
  <c r="E661" i="1"/>
  <c r="G660" i="1"/>
  <c r="F660" i="1"/>
  <c r="E660" i="1"/>
  <c r="G659" i="1"/>
  <c r="F659" i="1"/>
  <c r="E659" i="1"/>
  <c r="G658" i="1"/>
  <c r="F658" i="1"/>
  <c r="E658" i="1"/>
  <c r="G657" i="1"/>
  <c r="F657" i="1"/>
  <c r="E657" i="1"/>
  <c r="G656" i="1"/>
  <c r="F656" i="1"/>
  <c r="E656" i="1"/>
  <c r="G655" i="1"/>
  <c r="F655" i="1"/>
  <c r="E655" i="1"/>
  <c r="G654" i="1"/>
  <c r="F654" i="1"/>
  <c r="E654" i="1"/>
  <c r="G653" i="1"/>
  <c r="F653" i="1"/>
  <c r="E653" i="1"/>
  <c r="G652" i="1"/>
  <c r="F652" i="1"/>
  <c r="E652" i="1"/>
  <c r="G651" i="1"/>
  <c r="F651" i="1"/>
  <c r="E651" i="1"/>
  <c r="G650" i="1"/>
  <c r="F650" i="1"/>
  <c r="E650" i="1"/>
  <c r="G649" i="1"/>
  <c r="F649" i="1"/>
  <c r="E649" i="1"/>
  <c r="G648" i="1"/>
  <c r="F648" i="1"/>
  <c r="E648" i="1"/>
  <c r="G647" i="1"/>
  <c r="F647" i="1"/>
  <c r="E647" i="1"/>
  <c r="G646" i="1"/>
  <c r="F646" i="1"/>
  <c r="E646" i="1"/>
  <c r="G645" i="1"/>
  <c r="F645" i="1"/>
  <c r="E645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9" i="1"/>
  <c r="F639" i="1"/>
  <c r="E639" i="1"/>
  <c r="G638" i="1"/>
  <c r="F638" i="1"/>
  <c r="E638" i="1"/>
  <c r="G637" i="1"/>
  <c r="F637" i="1"/>
  <c r="E637" i="1"/>
  <c r="G636" i="1"/>
  <c r="F636" i="1"/>
  <c r="E636" i="1"/>
  <c r="G635" i="1"/>
  <c r="F635" i="1"/>
  <c r="E635" i="1"/>
  <c r="G634" i="1"/>
  <c r="F634" i="1"/>
  <c r="E634" i="1"/>
  <c r="G633" i="1"/>
  <c r="F633" i="1"/>
  <c r="E633" i="1"/>
  <c r="G632" i="1"/>
  <c r="F632" i="1"/>
  <c r="E632" i="1"/>
  <c r="G631" i="1"/>
  <c r="F631" i="1"/>
  <c r="E631" i="1"/>
  <c r="G630" i="1"/>
  <c r="F630" i="1"/>
  <c r="E630" i="1"/>
  <c r="G629" i="1"/>
  <c r="F629" i="1"/>
  <c r="E629" i="1"/>
  <c r="G628" i="1"/>
  <c r="F628" i="1"/>
  <c r="E628" i="1"/>
  <c r="G627" i="1"/>
  <c r="F627" i="1"/>
  <c r="E627" i="1"/>
  <c r="G626" i="1"/>
  <c r="F626" i="1"/>
  <c r="E626" i="1"/>
  <c r="G625" i="1"/>
  <c r="F625" i="1"/>
  <c r="E625" i="1"/>
  <c r="G624" i="1"/>
  <c r="F624" i="1"/>
  <c r="E624" i="1"/>
  <c r="G623" i="1"/>
  <c r="F623" i="1"/>
  <c r="E623" i="1"/>
  <c r="G622" i="1"/>
  <c r="F622" i="1"/>
  <c r="E622" i="1"/>
  <c r="G621" i="1"/>
  <c r="F621" i="1"/>
  <c r="E621" i="1"/>
  <c r="G620" i="1"/>
  <c r="F620" i="1"/>
  <c r="E620" i="1"/>
  <c r="G619" i="1"/>
  <c r="F619" i="1"/>
  <c r="E619" i="1"/>
  <c r="G618" i="1"/>
  <c r="F618" i="1"/>
  <c r="E618" i="1"/>
  <c r="G617" i="1"/>
  <c r="F617" i="1"/>
  <c r="E617" i="1"/>
  <c r="G616" i="1"/>
  <c r="F616" i="1"/>
  <c r="E616" i="1"/>
  <c r="G615" i="1"/>
  <c r="F615" i="1"/>
  <c r="E615" i="1"/>
  <c r="G614" i="1"/>
  <c r="F614" i="1"/>
  <c r="E614" i="1"/>
  <c r="G613" i="1"/>
  <c r="F613" i="1"/>
  <c r="E613" i="1"/>
  <c r="G612" i="1"/>
  <c r="F612" i="1"/>
  <c r="E612" i="1"/>
  <c r="G611" i="1"/>
  <c r="F611" i="1"/>
  <c r="E611" i="1"/>
  <c r="G610" i="1"/>
  <c r="F610" i="1"/>
  <c r="E610" i="1"/>
  <c r="G609" i="1"/>
  <c r="F609" i="1"/>
  <c r="E609" i="1"/>
  <c r="G608" i="1"/>
  <c r="F608" i="1"/>
  <c r="E608" i="1"/>
  <c r="G607" i="1"/>
  <c r="F607" i="1"/>
  <c r="E607" i="1"/>
  <c r="G606" i="1"/>
  <c r="F606" i="1"/>
  <c r="E606" i="1"/>
  <c r="G605" i="1"/>
  <c r="F605" i="1"/>
  <c r="E605" i="1"/>
  <c r="G604" i="1"/>
  <c r="F604" i="1"/>
  <c r="E604" i="1"/>
  <c r="G603" i="1"/>
  <c r="F603" i="1"/>
  <c r="E603" i="1"/>
  <c r="G602" i="1"/>
  <c r="F602" i="1"/>
  <c r="E602" i="1"/>
  <c r="G601" i="1"/>
  <c r="F601" i="1"/>
  <c r="E601" i="1"/>
  <c r="G600" i="1"/>
  <c r="F600" i="1"/>
  <c r="E600" i="1"/>
  <c r="G599" i="1"/>
  <c r="F599" i="1"/>
  <c r="E599" i="1"/>
  <c r="G598" i="1"/>
  <c r="F598" i="1"/>
  <c r="E598" i="1"/>
  <c r="G597" i="1"/>
  <c r="F597" i="1"/>
  <c r="E597" i="1"/>
  <c r="G596" i="1"/>
  <c r="F596" i="1"/>
  <c r="E596" i="1"/>
  <c r="G595" i="1"/>
  <c r="F595" i="1"/>
  <c r="E595" i="1"/>
  <c r="G594" i="1"/>
  <c r="F594" i="1"/>
  <c r="E594" i="1"/>
  <c r="G593" i="1"/>
  <c r="F593" i="1"/>
  <c r="E593" i="1"/>
  <c r="G592" i="1"/>
  <c r="F592" i="1"/>
  <c r="E592" i="1"/>
  <c r="G591" i="1"/>
  <c r="F591" i="1"/>
  <c r="E591" i="1"/>
  <c r="G590" i="1"/>
  <c r="F590" i="1"/>
  <c r="E590" i="1"/>
  <c r="G589" i="1"/>
  <c r="F589" i="1"/>
  <c r="E589" i="1"/>
  <c r="G588" i="1"/>
  <c r="F588" i="1"/>
  <c r="E588" i="1"/>
  <c r="G587" i="1"/>
  <c r="F587" i="1"/>
  <c r="E587" i="1"/>
  <c r="G586" i="1"/>
  <c r="F586" i="1"/>
  <c r="E586" i="1"/>
  <c r="G585" i="1"/>
  <c r="F585" i="1"/>
  <c r="E585" i="1"/>
  <c r="G584" i="1"/>
  <c r="F584" i="1"/>
  <c r="E584" i="1"/>
  <c r="G583" i="1"/>
  <c r="F583" i="1"/>
  <c r="E583" i="1"/>
  <c r="G582" i="1"/>
  <c r="F582" i="1"/>
  <c r="E582" i="1"/>
  <c r="G581" i="1"/>
  <c r="F581" i="1"/>
  <c r="E581" i="1"/>
  <c r="G580" i="1"/>
  <c r="F580" i="1"/>
  <c r="E580" i="1"/>
  <c r="G579" i="1"/>
  <c r="F579" i="1"/>
  <c r="E579" i="1"/>
  <c r="G578" i="1"/>
  <c r="F578" i="1"/>
  <c r="E578" i="1"/>
  <c r="G577" i="1"/>
  <c r="F577" i="1"/>
  <c r="E577" i="1"/>
  <c r="G576" i="1"/>
  <c r="F576" i="1"/>
  <c r="E576" i="1"/>
  <c r="G575" i="1"/>
  <c r="F575" i="1"/>
  <c r="E575" i="1"/>
  <c r="G574" i="1"/>
  <c r="F574" i="1"/>
  <c r="E574" i="1"/>
  <c r="G573" i="1"/>
  <c r="F573" i="1"/>
  <c r="E573" i="1"/>
  <c r="G572" i="1"/>
  <c r="F572" i="1"/>
  <c r="E572" i="1"/>
  <c r="G571" i="1"/>
  <c r="F571" i="1"/>
  <c r="E571" i="1"/>
  <c r="G570" i="1"/>
  <c r="F570" i="1"/>
  <c r="E570" i="1"/>
  <c r="G569" i="1"/>
  <c r="F569" i="1"/>
  <c r="E569" i="1"/>
  <c r="G568" i="1"/>
  <c r="F568" i="1"/>
  <c r="E568" i="1"/>
  <c r="G567" i="1"/>
  <c r="F567" i="1"/>
  <c r="E567" i="1"/>
  <c r="G566" i="1"/>
  <c r="F566" i="1"/>
  <c r="E566" i="1"/>
  <c r="G565" i="1"/>
  <c r="F565" i="1"/>
  <c r="E565" i="1"/>
  <c r="G564" i="1"/>
  <c r="F564" i="1"/>
  <c r="E564" i="1"/>
  <c r="G563" i="1"/>
  <c r="F563" i="1"/>
  <c r="E563" i="1"/>
  <c r="G562" i="1"/>
  <c r="F562" i="1"/>
  <c r="E562" i="1"/>
  <c r="G561" i="1"/>
  <c r="F561" i="1"/>
  <c r="E561" i="1"/>
  <c r="G560" i="1"/>
  <c r="F560" i="1"/>
  <c r="E560" i="1"/>
  <c r="G559" i="1"/>
  <c r="F559" i="1"/>
  <c r="E559" i="1"/>
  <c r="G558" i="1"/>
  <c r="F558" i="1"/>
  <c r="E558" i="1"/>
  <c r="G557" i="1"/>
  <c r="F557" i="1"/>
  <c r="E557" i="1"/>
  <c r="G556" i="1"/>
  <c r="F556" i="1"/>
  <c r="E556" i="1"/>
  <c r="G555" i="1"/>
  <c r="F555" i="1"/>
  <c r="E555" i="1"/>
  <c r="G554" i="1"/>
  <c r="F554" i="1"/>
  <c r="E554" i="1"/>
  <c r="G553" i="1"/>
  <c r="F553" i="1"/>
  <c r="E553" i="1"/>
  <c r="G552" i="1"/>
  <c r="F552" i="1"/>
  <c r="E552" i="1"/>
  <c r="G551" i="1"/>
  <c r="F551" i="1"/>
  <c r="E551" i="1"/>
  <c r="G550" i="1"/>
  <c r="F550" i="1"/>
  <c r="E550" i="1"/>
  <c r="G549" i="1"/>
  <c r="F549" i="1"/>
  <c r="E549" i="1"/>
  <c r="G548" i="1"/>
  <c r="F548" i="1"/>
  <c r="E548" i="1"/>
  <c r="G547" i="1"/>
  <c r="F547" i="1"/>
  <c r="E547" i="1"/>
  <c r="G546" i="1"/>
  <c r="F546" i="1"/>
  <c r="E546" i="1"/>
  <c r="G545" i="1"/>
  <c r="F545" i="1"/>
  <c r="E545" i="1"/>
  <c r="G544" i="1"/>
  <c r="F544" i="1"/>
  <c r="E544" i="1"/>
  <c r="G543" i="1"/>
  <c r="F543" i="1"/>
  <c r="E543" i="1"/>
  <c r="G542" i="1"/>
  <c r="F542" i="1"/>
  <c r="E542" i="1"/>
  <c r="G541" i="1"/>
  <c r="F541" i="1"/>
  <c r="E541" i="1"/>
  <c r="G540" i="1"/>
  <c r="F540" i="1"/>
  <c r="E540" i="1"/>
  <c r="G539" i="1"/>
  <c r="F539" i="1"/>
  <c r="E539" i="1"/>
  <c r="G538" i="1"/>
  <c r="F538" i="1"/>
  <c r="E538" i="1"/>
  <c r="G537" i="1"/>
  <c r="F537" i="1"/>
  <c r="E537" i="1"/>
  <c r="G536" i="1"/>
  <c r="F536" i="1"/>
  <c r="E536" i="1"/>
  <c r="G535" i="1"/>
  <c r="F535" i="1"/>
  <c r="E535" i="1"/>
  <c r="G534" i="1"/>
  <c r="F534" i="1"/>
  <c r="E534" i="1"/>
  <c r="G533" i="1"/>
  <c r="F533" i="1"/>
  <c r="E533" i="1"/>
  <c r="G532" i="1"/>
  <c r="F532" i="1"/>
  <c r="E532" i="1"/>
  <c r="G531" i="1"/>
  <c r="F531" i="1"/>
  <c r="E531" i="1"/>
  <c r="G530" i="1"/>
  <c r="F530" i="1"/>
  <c r="E530" i="1"/>
  <c r="G529" i="1"/>
  <c r="F529" i="1"/>
  <c r="E529" i="1"/>
  <c r="G528" i="1"/>
  <c r="F528" i="1"/>
  <c r="E528" i="1"/>
  <c r="G527" i="1"/>
  <c r="F527" i="1"/>
  <c r="E527" i="1"/>
  <c r="G526" i="1"/>
  <c r="F526" i="1"/>
  <c r="E526" i="1"/>
  <c r="G525" i="1"/>
  <c r="F525" i="1"/>
  <c r="E525" i="1"/>
  <c r="G524" i="1"/>
  <c r="F524" i="1"/>
  <c r="E524" i="1"/>
  <c r="G523" i="1"/>
  <c r="F523" i="1"/>
  <c r="E523" i="1"/>
  <c r="G522" i="1"/>
  <c r="F522" i="1"/>
  <c r="E522" i="1"/>
  <c r="G521" i="1"/>
  <c r="F521" i="1"/>
  <c r="E521" i="1"/>
  <c r="G520" i="1"/>
  <c r="F520" i="1"/>
  <c r="E520" i="1"/>
  <c r="G519" i="1"/>
  <c r="F519" i="1"/>
  <c r="E519" i="1"/>
  <c r="G518" i="1"/>
  <c r="F518" i="1"/>
  <c r="E518" i="1"/>
  <c r="G517" i="1"/>
  <c r="F517" i="1"/>
  <c r="E517" i="1"/>
  <c r="G516" i="1"/>
  <c r="F516" i="1"/>
  <c r="E516" i="1"/>
  <c r="G515" i="1"/>
  <c r="F515" i="1"/>
  <c r="E515" i="1"/>
  <c r="G514" i="1"/>
  <c r="F514" i="1"/>
  <c r="E514" i="1"/>
  <c r="G513" i="1"/>
  <c r="F513" i="1"/>
  <c r="E513" i="1"/>
  <c r="G512" i="1"/>
  <c r="F512" i="1"/>
  <c r="E512" i="1"/>
  <c r="G511" i="1"/>
  <c r="F511" i="1"/>
  <c r="E511" i="1"/>
  <c r="G510" i="1"/>
  <c r="F510" i="1"/>
  <c r="E510" i="1"/>
  <c r="G509" i="1"/>
  <c r="F509" i="1"/>
  <c r="E509" i="1"/>
  <c r="G508" i="1"/>
  <c r="F508" i="1"/>
  <c r="E508" i="1"/>
  <c r="G507" i="1"/>
  <c r="F507" i="1"/>
  <c r="E507" i="1"/>
  <c r="G506" i="1"/>
  <c r="F506" i="1"/>
  <c r="E506" i="1"/>
  <c r="G505" i="1"/>
  <c r="F505" i="1"/>
  <c r="E505" i="1"/>
  <c r="G504" i="1"/>
  <c r="F504" i="1"/>
  <c r="E504" i="1"/>
  <c r="G503" i="1"/>
  <c r="F503" i="1"/>
  <c r="E503" i="1"/>
  <c r="G502" i="1"/>
  <c r="F502" i="1"/>
  <c r="E502" i="1"/>
  <c r="G501" i="1"/>
  <c r="F501" i="1"/>
  <c r="E501" i="1"/>
  <c r="G500" i="1"/>
  <c r="F500" i="1"/>
  <c r="E500" i="1"/>
  <c r="G499" i="1"/>
  <c r="F499" i="1"/>
  <c r="E499" i="1"/>
  <c r="G498" i="1"/>
  <c r="F498" i="1"/>
  <c r="E498" i="1"/>
  <c r="G497" i="1"/>
  <c r="F497" i="1"/>
  <c r="E497" i="1"/>
  <c r="G496" i="1"/>
  <c r="F496" i="1"/>
  <c r="E496" i="1"/>
  <c r="G495" i="1"/>
  <c r="F495" i="1"/>
  <c r="E495" i="1"/>
  <c r="G494" i="1"/>
  <c r="F494" i="1"/>
  <c r="E494" i="1"/>
  <c r="G493" i="1"/>
  <c r="F493" i="1"/>
  <c r="E493" i="1"/>
  <c r="G492" i="1"/>
  <c r="F492" i="1"/>
  <c r="E492" i="1"/>
  <c r="G491" i="1"/>
  <c r="F491" i="1"/>
  <c r="E491" i="1"/>
  <c r="G490" i="1"/>
  <c r="F490" i="1"/>
  <c r="E490" i="1"/>
  <c r="G489" i="1"/>
  <c r="F489" i="1"/>
  <c r="E489" i="1"/>
  <c r="G488" i="1"/>
  <c r="F488" i="1"/>
  <c r="E488" i="1"/>
  <c r="G487" i="1"/>
  <c r="F487" i="1"/>
  <c r="E487" i="1"/>
  <c r="G486" i="1"/>
  <c r="F486" i="1"/>
  <c r="E486" i="1"/>
  <c r="G485" i="1"/>
  <c r="F485" i="1"/>
  <c r="E485" i="1"/>
  <c r="G484" i="1"/>
  <c r="F484" i="1"/>
  <c r="E484" i="1"/>
  <c r="G483" i="1"/>
  <c r="F483" i="1"/>
  <c r="E483" i="1"/>
  <c r="G482" i="1"/>
  <c r="F482" i="1"/>
  <c r="E482" i="1"/>
  <c r="G481" i="1"/>
  <c r="F481" i="1"/>
  <c r="E481" i="1"/>
  <c r="G480" i="1"/>
  <c r="F480" i="1"/>
  <c r="E480" i="1"/>
  <c r="G479" i="1"/>
  <c r="F479" i="1"/>
  <c r="E479" i="1"/>
  <c r="G478" i="1"/>
  <c r="F478" i="1"/>
  <c r="E478" i="1"/>
  <c r="G477" i="1"/>
  <c r="F477" i="1"/>
  <c r="E477" i="1"/>
  <c r="G476" i="1"/>
  <c r="F476" i="1"/>
  <c r="E476" i="1"/>
  <c r="G475" i="1"/>
  <c r="F475" i="1"/>
  <c r="E475" i="1"/>
  <c r="G474" i="1"/>
  <c r="F474" i="1"/>
  <c r="E474" i="1"/>
  <c r="G473" i="1"/>
  <c r="F473" i="1"/>
  <c r="E473" i="1"/>
  <c r="G472" i="1"/>
  <c r="F472" i="1"/>
  <c r="E472" i="1"/>
  <c r="G471" i="1"/>
  <c r="F471" i="1"/>
  <c r="E471" i="1"/>
  <c r="G470" i="1"/>
  <c r="F470" i="1"/>
  <c r="E470" i="1"/>
  <c r="G469" i="1"/>
  <c r="F469" i="1"/>
  <c r="E469" i="1"/>
  <c r="G468" i="1"/>
  <c r="F468" i="1"/>
  <c r="E468" i="1"/>
  <c r="G467" i="1"/>
  <c r="F467" i="1"/>
  <c r="E467" i="1"/>
  <c r="G466" i="1"/>
  <c r="F466" i="1"/>
  <c r="E466" i="1"/>
  <c r="G465" i="1"/>
  <c r="F465" i="1"/>
  <c r="E465" i="1"/>
  <c r="G464" i="1"/>
  <c r="F464" i="1"/>
  <c r="E464" i="1"/>
  <c r="G463" i="1"/>
  <c r="F463" i="1"/>
  <c r="E463" i="1"/>
  <c r="G462" i="1"/>
  <c r="F462" i="1"/>
  <c r="E462" i="1"/>
  <c r="G461" i="1"/>
  <c r="F461" i="1"/>
  <c r="E461" i="1"/>
  <c r="G460" i="1"/>
  <c r="F460" i="1"/>
  <c r="E460" i="1"/>
  <c r="G459" i="1"/>
  <c r="F459" i="1"/>
  <c r="E459" i="1"/>
  <c r="G458" i="1"/>
  <c r="F458" i="1"/>
  <c r="E458" i="1"/>
  <c r="G457" i="1"/>
  <c r="F457" i="1"/>
  <c r="E457" i="1"/>
  <c r="G456" i="1"/>
  <c r="F456" i="1"/>
  <c r="E456" i="1"/>
  <c r="G455" i="1"/>
  <c r="F455" i="1"/>
  <c r="E455" i="1"/>
  <c r="G454" i="1"/>
  <c r="F454" i="1"/>
  <c r="E454" i="1"/>
  <c r="G453" i="1"/>
  <c r="F453" i="1"/>
  <c r="E453" i="1"/>
  <c r="G452" i="1"/>
  <c r="F452" i="1"/>
  <c r="E452" i="1"/>
  <c r="G451" i="1"/>
  <c r="F451" i="1"/>
  <c r="E451" i="1"/>
  <c r="G450" i="1"/>
  <c r="F450" i="1"/>
  <c r="E450" i="1"/>
  <c r="G449" i="1"/>
  <c r="F449" i="1"/>
  <c r="E449" i="1"/>
  <c r="G448" i="1"/>
  <c r="F448" i="1"/>
  <c r="E448" i="1"/>
  <c r="G447" i="1"/>
  <c r="F447" i="1"/>
  <c r="E447" i="1"/>
  <c r="G446" i="1"/>
  <c r="F446" i="1"/>
  <c r="E446" i="1"/>
  <c r="G445" i="1"/>
  <c r="F445" i="1"/>
  <c r="E445" i="1"/>
  <c r="G444" i="1"/>
  <c r="F444" i="1"/>
  <c r="E444" i="1"/>
  <c r="G443" i="1"/>
  <c r="F443" i="1"/>
  <c r="E443" i="1"/>
  <c r="G442" i="1"/>
  <c r="F442" i="1"/>
  <c r="E442" i="1"/>
  <c r="G441" i="1"/>
  <c r="F441" i="1"/>
  <c r="E441" i="1"/>
  <c r="G440" i="1"/>
  <c r="F440" i="1"/>
  <c r="E440" i="1"/>
  <c r="G439" i="1"/>
  <c r="F439" i="1"/>
  <c r="E439" i="1"/>
  <c r="G438" i="1"/>
  <c r="F438" i="1"/>
  <c r="E438" i="1"/>
  <c r="G437" i="1"/>
  <c r="F437" i="1"/>
  <c r="E437" i="1"/>
  <c r="G436" i="1"/>
  <c r="F436" i="1"/>
  <c r="E436" i="1"/>
  <c r="G435" i="1"/>
  <c r="F435" i="1"/>
  <c r="E435" i="1"/>
  <c r="G434" i="1"/>
  <c r="F434" i="1"/>
  <c r="E434" i="1"/>
  <c r="G433" i="1"/>
  <c r="F433" i="1"/>
  <c r="E433" i="1"/>
  <c r="G432" i="1"/>
  <c r="F432" i="1"/>
  <c r="E432" i="1"/>
  <c r="G431" i="1"/>
  <c r="F431" i="1"/>
  <c r="E431" i="1"/>
  <c r="G430" i="1"/>
  <c r="F430" i="1"/>
  <c r="E430" i="1"/>
  <c r="G429" i="1"/>
  <c r="F429" i="1"/>
  <c r="E429" i="1"/>
  <c r="G428" i="1"/>
  <c r="F428" i="1"/>
  <c r="E428" i="1"/>
  <c r="G427" i="1"/>
  <c r="F427" i="1"/>
  <c r="E427" i="1"/>
  <c r="G426" i="1"/>
  <c r="F426" i="1"/>
  <c r="E426" i="1"/>
  <c r="G425" i="1"/>
  <c r="F425" i="1"/>
  <c r="E425" i="1"/>
  <c r="G424" i="1"/>
  <c r="F424" i="1"/>
  <c r="E424" i="1"/>
  <c r="G423" i="1"/>
  <c r="F423" i="1"/>
  <c r="E423" i="1"/>
  <c r="G422" i="1"/>
  <c r="F422" i="1"/>
  <c r="E422" i="1"/>
  <c r="G421" i="1"/>
  <c r="F421" i="1"/>
  <c r="E421" i="1"/>
  <c r="G420" i="1"/>
  <c r="F420" i="1"/>
  <c r="E420" i="1"/>
  <c r="G419" i="1"/>
  <c r="F419" i="1"/>
  <c r="E419" i="1"/>
  <c r="G418" i="1"/>
  <c r="F418" i="1"/>
  <c r="E418" i="1"/>
  <c r="G417" i="1"/>
  <c r="F417" i="1"/>
  <c r="E417" i="1"/>
  <c r="G416" i="1"/>
  <c r="F416" i="1"/>
  <c r="E416" i="1"/>
  <c r="G415" i="1"/>
  <c r="F415" i="1"/>
  <c r="E415" i="1"/>
  <c r="G414" i="1"/>
  <c r="F414" i="1"/>
  <c r="E414" i="1"/>
  <c r="G413" i="1"/>
  <c r="F413" i="1"/>
  <c r="E413" i="1"/>
  <c r="G412" i="1"/>
  <c r="F412" i="1"/>
  <c r="E412" i="1"/>
  <c r="G411" i="1"/>
  <c r="F411" i="1"/>
  <c r="E411" i="1"/>
  <c r="G410" i="1"/>
  <c r="F410" i="1"/>
  <c r="E410" i="1"/>
  <c r="G409" i="1"/>
  <c r="F409" i="1"/>
  <c r="E409" i="1"/>
  <c r="G408" i="1"/>
  <c r="F408" i="1"/>
  <c r="E408" i="1"/>
  <c r="G407" i="1"/>
  <c r="F407" i="1"/>
  <c r="E407" i="1"/>
  <c r="G406" i="1"/>
  <c r="F406" i="1"/>
  <c r="E406" i="1"/>
  <c r="G405" i="1"/>
  <c r="F405" i="1"/>
  <c r="E405" i="1"/>
  <c r="G404" i="1"/>
  <c r="F404" i="1"/>
  <c r="E404" i="1"/>
  <c r="G403" i="1"/>
  <c r="F403" i="1"/>
  <c r="E403" i="1"/>
  <c r="G402" i="1"/>
  <c r="F402" i="1"/>
  <c r="E402" i="1"/>
  <c r="G401" i="1"/>
  <c r="F401" i="1"/>
  <c r="E401" i="1"/>
  <c r="G400" i="1"/>
  <c r="F400" i="1"/>
  <c r="E400" i="1"/>
  <c r="G399" i="1"/>
  <c r="F399" i="1"/>
  <c r="E399" i="1"/>
  <c r="G398" i="1"/>
  <c r="F398" i="1"/>
  <c r="E398" i="1"/>
  <c r="G397" i="1"/>
  <c r="F397" i="1"/>
  <c r="E397" i="1"/>
  <c r="G396" i="1"/>
  <c r="F396" i="1"/>
  <c r="E396" i="1"/>
  <c r="G395" i="1"/>
  <c r="F395" i="1"/>
  <c r="E395" i="1"/>
  <c r="G394" i="1"/>
  <c r="F394" i="1"/>
  <c r="E394" i="1"/>
  <c r="G393" i="1"/>
  <c r="F393" i="1"/>
  <c r="E393" i="1"/>
  <c r="G392" i="1"/>
  <c r="F392" i="1"/>
  <c r="E392" i="1"/>
  <c r="G391" i="1"/>
  <c r="F391" i="1"/>
  <c r="E391" i="1"/>
  <c r="G390" i="1"/>
  <c r="F390" i="1"/>
  <c r="E390" i="1"/>
  <c r="G389" i="1"/>
  <c r="F389" i="1"/>
  <c r="E389" i="1"/>
  <c r="G388" i="1"/>
  <c r="F388" i="1"/>
  <c r="E388" i="1"/>
  <c r="G387" i="1"/>
  <c r="F387" i="1"/>
  <c r="E387" i="1"/>
  <c r="G386" i="1"/>
  <c r="F386" i="1"/>
  <c r="E386" i="1"/>
  <c r="G385" i="1"/>
  <c r="F385" i="1"/>
  <c r="E385" i="1"/>
  <c r="G384" i="1"/>
  <c r="F384" i="1"/>
  <c r="E384" i="1"/>
  <c r="G383" i="1"/>
  <c r="F383" i="1"/>
  <c r="E383" i="1"/>
  <c r="G382" i="1"/>
  <c r="F382" i="1"/>
  <c r="E382" i="1"/>
  <c r="G381" i="1"/>
  <c r="F381" i="1"/>
  <c r="E381" i="1"/>
  <c r="G380" i="1"/>
  <c r="F380" i="1"/>
  <c r="E380" i="1"/>
  <c r="G379" i="1"/>
  <c r="F379" i="1"/>
  <c r="E379" i="1"/>
  <c r="G378" i="1"/>
  <c r="F378" i="1"/>
  <c r="E378" i="1"/>
  <c r="G377" i="1"/>
  <c r="F377" i="1"/>
  <c r="E377" i="1"/>
  <c r="G376" i="1"/>
  <c r="F376" i="1"/>
  <c r="E376" i="1"/>
  <c r="G375" i="1"/>
  <c r="F375" i="1"/>
  <c r="E375" i="1"/>
  <c r="G374" i="1"/>
  <c r="F374" i="1"/>
  <c r="E374" i="1"/>
  <c r="G373" i="1"/>
  <c r="F373" i="1"/>
  <c r="E373" i="1"/>
  <c r="G372" i="1"/>
  <c r="F372" i="1"/>
  <c r="E372" i="1"/>
  <c r="G371" i="1"/>
  <c r="F371" i="1"/>
  <c r="E371" i="1"/>
  <c r="G370" i="1"/>
  <c r="F370" i="1"/>
  <c r="E370" i="1"/>
  <c r="G369" i="1"/>
  <c r="F369" i="1"/>
  <c r="E369" i="1"/>
  <c r="G368" i="1"/>
  <c r="F368" i="1"/>
  <c r="E368" i="1"/>
  <c r="G367" i="1"/>
  <c r="F367" i="1"/>
  <c r="E367" i="1"/>
  <c r="G366" i="1"/>
  <c r="F366" i="1"/>
  <c r="E366" i="1"/>
  <c r="G365" i="1"/>
  <c r="F365" i="1"/>
  <c r="E365" i="1"/>
  <c r="G364" i="1"/>
  <c r="F364" i="1"/>
  <c r="E364" i="1"/>
  <c r="G363" i="1"/>
  <c r="F363" i="1"/>
  <c r="E363" i="1"/>
  <c r="G362" i="1"/>
  <c r="F362" i="1"/>
  <c r="E362" i="1"/>
  <c r="G361" i="1"/>
  <c r="F361" i="1"/>
  <c r="E361" i="1"/>
  <c r="G360" i="1"/>
  <c r="F360" i="1"/>
  <c r="E360" i="1"/>
  <c r="G359" i="1"/>
  <c r="F359" i="1"/>
  <c r="E359" i="1"/>
  <c r="G358" i="1"/>
  <c r="F358" i="1"/>
  <c r="E358" i="1"/>
  <c r="G357" i="1"/>
  <c r="F357" i="1"/>
  <c r="E357" i="1"/>
  <c r="G356" i="1"/>
  <c r="F356" i="1"/>
  <c r="E356" i="1"/>
  <c r="G355" i="1"/>
  <c r="F355" i="1"/>
  <c r="E355" i="1"/>
  <c r="G354" i="1"/>
  <c r="F354" i="1"/>
  <c r="E354" i="1"/>
  <c r="G353" i="1"/>
  <c r="F353" i="1"/>
  <c r="E353" i="1"/>
  <c r="G352" i="1"/>
  <c r="F352" i="1"/>
  <c r="E352" i="1"/>
  <c r="G351" i="1"/>
  <c r="F351" i="1"/>
  <c r="E351" i="1"/>
  <c r="G350" i="1"/>
  <c r="F350" i="1"/>
  <c r="E350" i="1"/>
  <c r="G349" i="1"/>
  <c r="F349" i="1"/>
  <c r="E349" i="1"/>
  <c r="G348" i="1"/>
  <c r="F348" i="1"/>
  <c r="E348" i="1"/>
  <c r="G347" i="1"/>
  <c r="F347" i="1"/>
  <c r="E347" i="1"/>
  <c r="G346" i="1"/>
  <c r="F346" i="1"/>
  <c r="E346" i="1"/>
  <c r="G345" i="1"/>
  <c r="F345" i="1"/>
  <c r="E345" i="1"/>
  <c r="G344" i="1"/>
  <c r="F344" i="1"/>
  <c r="E344" i="1"/>
  <c r="G343" i="1"/>
  <c r="F343" i="1"/>
  <c r="E343" i="1"/>
  <c r="G342" i="1"/>
  <c r="F342" i="1"/>
  <c r="E342" i="1"/>
  <c r="G341" i="1"/>
  <c r="F341" i="1"/>
  <c r="E341" i="1"/>
  <c r="G340" i="1"/>
  <c r="F340" i="1"/>
  <c r="E340" i="1"/>
  <c r="G339" i="1"/>
  <c r="F339" i="1"/>
  <c r="E339" i="1"/>
  <c r="G338" i="1"/>
  <c r="F338" i="1"/>
  <c r="E338" i="1"/>
  <c r="G337" i="1"/>
  <c r="F337" i="1"/>
  <c r="E337" i="1"/>
  <c r="G336" i="1"/>
  <c r="F336" i="1"/>
  <c r="E336" i="1"/>
  <c r="G335" i="1"/>
  <c r="F335" i="1"/>
  <c r="E335" i="1"/>
  <c r="G334" i="1"/>
  <c r="F334" i="1"/>
  <c r="E334" i="1"/>
  <c r="G333" i="1"/>
  <c r="F333" i="1"/>
  <c r="E333" i="1"/>
  <c r="G332" i="1"/>
  <c r="F332" i="1"/>
  <c r="E332" i="1"/>
  <c r="G331" i="1"/>
  <c r="F331" i="1"/>
  <c r="E331" i="1"/>
  <c r="G330" i="1"/>
  <c r="F330" i="1"/>
  <c r="E330" i="1"/>
  <c r="G329" i="1"/>
  <c r="F329" i="1"/>
  <c r="E329" i="1"/>
  <c r="G328" i="1"/>
  <c r="F328" i="1"/>
  <c r="E328" i="1"/>
  <c r="G327" i="1"/>
  <c r="F327" i="1"/>
  <c r="E327" i="1"/>
  <c r="G326" i="1"/>
  <c r="F326" i="1"/>
  <c r="E326" i="1"/>
  <c r="G325" i="1"/>
  <c r="F325" i="1"/>
  <c r="E325" i="1"/>
  <c r="G324" i="1"/>
  <c r="F324" i="1"/>
  <c r="E324" i="1"/>
  <c r="G323" i="1"/>
  <c r="F323" i="1"/>
  <c r="E323" i="1"/>
  <c r="G322" i="1"/>
  <c r="F322" i="1"/>
  <c r="E322" i="1"/>
  <c r="G321" i="1"/>
  <c r="F321" i="1"/>
  <c r="E321" i="1"/>
  <c r="G320" i="1"/>
  <c r="F320" i="1"/>
  <c r="E320" i="1"/>
  <c r="G319" i="1"/>
  <c r="F319" i="1"/>
  <c r="E319" i="1"/>
  <c r="G318" i="1"/>
  <c r="F318" i="1"/>
  <c r="E318" i="1"/>
  <c r="G317" i="1"/>
  <c r="F317" i="1"/>
  <c r="E317" i="1"/>
  <c r="G316" i="1"/>
  <c r="F316" i="1"/>
  <c r="E316" i="1"/>
  <c r="G315" i="1"/>
  <c r="F315" i="1"/>
  <c r="E315" i="1"/>
  <c r="G314" i="1"/>
  <c r="F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G302" i="1"/>
  <c r="F302" i="1"/>
  <c r="E302" i="1"/>
  <c r="G301" i="1"/>
  <c r="F301" i="1"/>
  <c r="E301" i="1"/>
  <c r="G300" i="1"/>
  <c r="F300" i="1"/>
  <c r="E300" i="1"/>
  <c r="G299" i="1"/>
  <c r="F299" i="1"/>
  <c r="E299" i="1"/>
  <c r="G298" i="1"/>
  <c r="F298" i="1"/>
  <c r="E298" i="1"/>
  <c r="G297" i="1"/>
  <c r="F297" i="1"/>
  <c r="E297" i="1"/>
  <c r="G296" i="1"/>
  <c r="F296" i="1"/>
  <c r="E296" i="1"/>
  <c r="G295" i="1"/>
  <c r="F295" i="1"/>
  <c r="E295" i="1"/>
  <c r="G294" i="1"/>
  <c r="F294" i="1"/>
  <c r="E294" i="1"/>
  <c r="G293" i="1"/>
  <c r="F293" i="1"/>
  <c r="E293" i="1"/>
  <c r="G292" i="1"/>
  <c r="F292" i="1"/>
  <c r="E292" i="1"/>
  <c r="G291" i="1"/>
  <c r="F291" i="1"/>
  <c r="E291" i="1"/>
  <c r="G290" i="1"/>
  <c r="F290" i="1"/>
  <c r="E290" i="1"/>
  <c r="G289" i="1"/>
  <c r="F289" i="1"/>
  <c r="E289" i="1"/>
  <c r="G288" i="1"/>
  <c r="F288" i="1"/>
  <c r="E288" i="1"/>
  <c r="G287" i="1"/>
  <c r="F287" i="1"/>
  <c r="E287" i="1"/>
  <c r="G286" i="1"/>
  <c r="F286" i="1"/>
  <c r="E286" i="1"/>
  <c r="G285" i="1"/>
  <c r="F285" i="1"/>
  <c r="E285" i="1"/>
  <c r="G284" i="1"/>
  <c r="F284" i="1"/>
  <c r="E284" i="1"/>
  <c r="G283" i="1"/>
  <c r="F283" i="1"/>
  <c r="E283" i="1"/>
  <c r="G282" i="1"/>
  <c r="F282" i="1"/>
  <c r="E282" i="1"/>
  <c r="G281" i="1"/>
  <c r="F281" i="1"/>
  <c r="E281" i="1"/>
  <c r="G280" i="1"/>
  <c r="F280" i="1"/>
  <c r="E280" i="1"/>
  <c r="G279" i="1"/>
  <c r="F279" i="1"/>
  <c r="E279" i="1"/>
  <c r="G278" i="1"/>
  <c r="F278" i="1"/>
  <c r="E278" i="1"/>
  <c r="G277" i="1"/>
  <c r="F277" i="1"/>
  <c r="E277" i="1"/>
  <c r="G276" i="1"/>
  <c r="F276" i="1"/>
  <c r="E276" i="1"/>
  <c r="G275" i="1"/>
  <c r="F275" i="1"/>
  <c r="E275" i="1"/>
  <c r="G274" i="1"/>
  <c r="F274" i="1"/>
  <c r="E274" i="1"/>
  <c r="G273" i="1"/>
  <c r="F273" i="1"/>
  <c r="E273" i="1"/>
  <c r="G272" i="1"/>
  <c r="F272" i="1"/>
  <c r="E272" i="1"/>
  <c r="G271" i="1"/>
  <c r="F271" i="1"/>
  <c r="E271" i="1"/>
  <c r="G270" i="1"/>
  <c r="F270" i="1"/>
  <c r="E270" i="1"/>
  <c r="G269" i="1"/>
  <c r="F269" i="1"/>
  <c r="E269" i="1"/>
  <c r="G268" i="1"/>
  <c r="F268" i="1"/>
  <c r="E268" i="1"/>
  <c r="G267" i="1"/>
  <c r="F267" i="1"/>
  <c r="E267" i="1"/>
  <c r="G266" i="1"/>
  <c r="F266" i="1"/>
  <c r="E266" i="1"/>
  <c r="G265" i="1"/>
  <c r="F265" i="1"/>
  <c r="E265" i="1"/>
  <c r="G264" i="1"/>
  <c r="F264" i="1"/>
  <c r="E264" i="1"/>
  <c r="G263" i="1"/>
  <c r="F263" i="1"/>
  <c r="E263" i="1"/>
  <c r="G262" i="1"/>
  <c r="F262" i="1"/>
  <c r="E262" i="1"/>
  <c r="G261" i="1"/>
  <c r="F261" i="1"/>
  <c r="E261" i="1"/>
  <c r="G260" i="1"/>
  <c r="F260" i="1"/>
  <c r="E260" i="1"/>
  <c r="G259" i="1"/>
  <c r="F259" i="1"/>
  <c r="E259" i="1"/>
  <c r="G258" i="1"/>
  <c r="F258" i="1"/>
  <c r="E258" i="1"/>
  <c r="G257" i="1"/>
  <c r="F257" i="1"/>
  <c r="E257" i="1"/>
  <c r="G256" i="1"/>
  <c r="F256" i="1"/>
  <c r="E256" i="1"/>
  <c r="G255" i="1"/>
  <c r="F255" i="1"/>
  <c r="E255" i="1"/>
  <c r="G254" i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B22" i="2" l="1"/>
</calcChain>
</file>

<file path=xl/sharedStrings.xml><?xml version="1.0" encoding="utf-8"?>
<sst xmlns="http://schemas.openxmlformats.org/spreadsheetml/2006/main" count="86" uniqueCount="53">
  <si>
    <t>ASSD</t>
  </si>
  <si>
    <t>BARC</t>
  </si>
  <si>
    <t>FTSE 100</t>
  </si>
  <si>
    <t>date</t>
  </si>
  <si>
    <t>close price</t>
  </si>
  <si>
    <t>daily return</t>
  </si>
  <si>
    <t>share data from 01/01/98</t>
  </si>
  <si>
    <t>shares</t>
  </si>
  <si>
    <t>options data</t>
  </si>
  <si>
    <t>Each option contract is written on 1000 of the underlying</t>
  </si>
  <si>
    <t>price</t>
  </si>
  <si>
    <t>units</t>
  </si>
  <si>
    <t>rate</t>
  </si>
  <si>
    <t>vol p.a</t>
  </si>
  <si>
    <t>div yield</t>
  </si>
  <si>
    <t>strike</t>
  </si>
  <si>
    <t>expiry</t>
  </si>
  <si>
    <t>delta</t>
  </si>
  <si>
    <t>gamma</t>
  </si>
  <si>
    <t>ASSD call</t>
  </si>
  <si>
    <t>FTSE</t>
  </si>
  <si>
    <t>ASSD put</t>
  </si>
  <si>
    <t>BARC call</t>
  </si>
  <si>
    <t>BARC put</t>
  </si>
  <si>
    <t>options</t>
  </si>
  <si>
    <t>FTSE call</t>
  </si>
  <si>
    <t>FTSE put</t>
  </si>
  <si>
    <t>share value</t>
  </si>
  <si>
    <t>option value</t>
  </si>
  <si>
    <t>total portfolio value</t>
  </si>
  <si>
    <t>Usual covariance matrix (daily)</t>
  </si>
  <si>
    <t>Questions</t>
  </si>
  <si>
    <t>How revalue portfolio with options</t>
  </si>
  <si>
    <t>A call</t>
  </si>
  <si>
    <t>b call</t>
  </si>
  <si>
    <t>f put</t>
  </si>
  <si>
    <t>Prices</t>
  </si>
  <si>
    <t>Weights</t>
  </si>
  <si>
    <t>Delta</t>
  </si>
  <si>
    <t>Gamma</t>
  </si>
  <si>
    <t>Value of security</t>
  </si>
  <si>
    <t>Total value</t>
  </si>
  <si>
    <t>Theta</t>
  </si>
  <si>
    <t>Lambda matrix</t>
  </si>
  <si>
    <t>0.00</t>
  </si>
  <si>
    <t>b</t>
  </si>
  <si>
    <t>Equation</t>
  </si>
  <si>
    <t>Mean</t>
  </si>
  <si>
    <t>0.0000</t>
  </si>
  <si>
    <t>626.6938 -24624.8266 -37421.9205</t>
  </si>
  <si>
    <t>AS1</t>
  </si>
  <si>
    <t>BA1</t>
  </si>
  <si>
    <t>FTS1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</si>
</sst>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</font>
    <font>
      <sz val="7"/>
      <color rgb="FFF8F8F2"/>
      <name val="Segoe UI"/>
      <family val="2"/>
    </font>
    <font>
      <sz val="7"/>
      <color rgb="FFFFFFFF"/>
      <name val="Segoe UI"/>
      <family val="2"/>
    </font>
    <font>
      <sz val="7"/>
      <color theme="1"/>
      <name val="Segoe UI"/>
      <family val="2"/>
    </font>
    <font>
      <sz val="8"/>
      <color rgb="FFF8F8F2"/>
      <name val="Courier New"/>
      <family val="3"/>
    </font>
    <font>
      <sz val="8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4E5C68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14" fontId="3" fillId="0" borderId="0" xfId="0" applyNumberFormat="1" applyFont="1"/>
    <xf numFmtId="2" fontId="3" fillId="0" borderId="0" xfId="0" applyNumberFormat="1" applyFont="1"/>
    <xf numFmtId="10" fontId="0" fillId="0" borderId="0" xfId="0" applyNumberFormat="1"/>
    <xf numFmtId="14" fontId="3" fillId="2" borderId="0" xfId="0" applyNumberFormat="1" applyFont="1" applyFill="1"/>
    <xf numFmtId="2" fontId="3" fillId="2" borderId="0" xfId="0" applyNumberFormat="1" applyFont="1" applyFill="1"/>
    <xf numFmtId="10" fontId="0" fillId="2" borderId="0" xfId="0" applyNumberForma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4" fillId="3" borderId="15" xfId="0" applyFont="1" applyFill="1" applyBorder="1" applyAlignment="1">
      <alignment vertical="center"/>
    </xf>
    <xf numFmtId="0" fontId="5" fillId="4" borderId="15" xfId="0" applyFont="1" applyFill="1" applyBorder="1" applyAlignment="1">
      <alignment horizontal="right" vertical="center"/>
    </xf>
    <xf numFmtId="0" fontId="0" fillId="0" borderId="0" xfId="0" applyFont="1"/>
    <xf numFmtId="0" fontId="0" fillId="4" borderId="16" xfId="0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vertical="center"/>
    </xf>
    <xf numFmtId="11" fontId="0" fillId="0" borderId="0" xfId="0" applyNumberForma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4" borderId="17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BE43-517D-4F9F-878B-41DE7AE1A0AC}">
  <dimension ref="A1:I1581"/>
  <sheetViews>
    <sheetView topLeftCell="A1415" workbookViewId="0">
      <selection activeCell="E1422" sqref="E1422"/>
    </sheetView>
  </sheetViews>
  <sheetFormatPr defaultRowHeight="14.4"/>
  <cols>
    <col min="1" max="1" width="12.6640625" customWidth="1"/>
    <col min="2" max="7" width="13.10937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8">
      <c r="A2" s="1" t="s">
        <v>3</v>
      </c>
      <c r="B2" s="1" t="s">
        <v>4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5</v>
      </c>
    </row>
    <row r="3" spans="1:8">
      <c r="A3" s="2">
        <v>32333</v>
      </c>
      <c r="B3" s="3">
        <v>24.51</v>
      </c>
      <c r="C3" s="3">
        <v>320</v>
      </c>
      <c r="D3" s="3">
        <v>2483.4</v>
      </c>
      <c r="F3" s="3"/>
    </row>
    <row r="4" spans="1:8">
      <c r="A4" s="2">
        <v>32336</v>
      </c>
      <c r="B4" s="3">
        <v>24.75</v>
      </c>
      <c r="C4" s="3">
        <v>316</v>
      </c>
      <c r="D4" s="3">
        <v>2431.9</v>
      </c>
      <c r="E4" s="4">
        <f>(B4-B3)/B3</f>
        <v>9.7919216646266179E-3</v>
      </c>
      <c r="F4" s="4">
        <f>(C4-C3)/C3</f>
        <v>-1.2500000000000001E-2</v>
      </c>
      <c r="G4" s="4">
        <f>(D4-D3)/D3</f>
        <v>-2.0737698316823708E-2</v>
      </c>
      <c r="H4">
        <f>LOG(B4/B3)</f>
        <v>4.2318920175096171E-3</v>
      </c>
    </row>
    <row r="5" spans="1:8">
      <c r="A5" s="2">
        <v>32337</v>
      </c>
      <c r="B5" s="3">
        <v>26.65</v>
      </c>
      <c r="C5" s="3">
        <v>317</v>
      </c>
      <c r="D5" s="3">
        <v>2403.6999999999998</v>
      </c>
      <c r="E5" s="4">
        <f t="shared" ref="E5:G68" si="0">(B5-B4)/B4</f>
        <v>7.6767676767676707E-2</v>
      </c>
      <c r="F5" s="4">
        <f t="shared" si="0"/>
        <v>3.1645569620253164E-3</v>
      </c>
      <c r="G5" s="4">
        <f t="shared" si="0"/>
        <v>-1.1595871540770703E-2</v>
      </c>
      <c r="H5">
        <f t="shared" ref="H5:H67" si="1">LOG(B5/B4)</f>
        <v>3.2122010093003563E-2</v>
      </c>
    </row>
    <row r="6" spans="1:8">
      <c r="A6" s="2">
        <v>32338</v>
      </c>
      <c r="B6" s="3">
        <v>26.65</v>
      </c>
      <c r="C6" s="3">
        <v>329</v>
      </c>
      <c r="D6" s="3">
        <v>2415.6</v>
      </c>
      <c r="E6" s="4">
        <f t="shared" si="0"/>
        <v>0</v>
      </c>
      <c r="F6" s="4">
        <f t="shared" si="0"/>
        <v>3.7854889589905363E-2</v>
      </c>
      <c r="G6" s="4">
        <f t="shared" si="0"/>
        <v>4.9507010026209972E-3</v>
      </c>
      <c r="H6">
        <f t="shared" si="1"/>
        <v>0</v>
      </c>
    </row>
    <row r="7" spans="1:8">
      <c r="A7" s="2">
        <v>32339</v>
      </c>
      <c r="B7" s="3">
        <v>26.65</v>
      </c>
      <c r="C7" s="3">
        <v>327</v>
      </c>
      <c r="D7" s="3">
        <v>2387.9</v>
      </c>
      <c r="E7" s="4">
        <f t="shared" si="0"/>
        <v>0</v>
      </c>
      <c r="F7" s="4">
        <f t="shared" si="0"/>
        <v>-6.0790273556231003E-3</v>
      </c>
      <c r="G7" s="4">
        <f t="shared" si="0"/>
        <v>-1.146713031958926E-2</v>
      </c>
      <c r="H7">
        <f t="shared" si="1"/>
        <v>0</v>
      </c>
    </row>
    <row r="8" spans="1:8">
      <c r="A8" s="2">
        <v>32340</v>
      </c>
      <c r="B8" s="3">
        <v>26.65</v>
      </c>
      <c r="C8" s="3">
        <v>315</v>
      </c>
      <c r="D8" s="3">
        <v>2399.5</v>
      </c>
      <c r="E8" s="4">
        <f t="shared" si="0"/>
        <v>0</v>
      </c>
      <c r="F8" s="4">
        <f t="shared" si="0"/>
        <v>-3.669724770642202E-2</v>
      </c>
      <c r="G8" s="4">
        <f t="shared" si="0"/>
        <v>4.8578248670379451E-3</v>
      </c>
      <c r="H8">
        <f t="shared" si="1"/>
        <v>0</v>
      </c>
    </row>
    <row r="9" spans="1:8">
      <c r="A9" s="2">
        <v>32343</v>
      </c>
      <c r="B9" s="3">
        <v>25.7</v>
      </c>
      <c r="C9" s="3">
        <v>305</v>
      </c>
      <c r="D9" s="3">
        <v>2377.1999999999998</v>
      </c>
      <c r="E9" s="4">
        <f t="shared" si="0"/>
        <v>-3.5647279549718552E-2</v>
      </c>
      <c r="F9" s="4">
        <f t="shared" si="0"/>
        <v>-3.1746031746031744E-2</v>
      </c>
      <c r="G9" s="4">
        <f t="shared" si="0"/>
        <v>-9.29360283392381E-3</v>
      </c>
      <c r="H9">
        <f t="shared" si="1"/>
        <v>-1.5764090031296533E-2</v>
      </c>
    </row>
    <row r="10" spans="1:8">
      <c r="A10" s="2">
        <v>32344</v>
      </c>
      <c r="B10" s="3">
        <v>25.46</v>
      </c>
      <c r="C10" s="3">
        <v>304</v>
      </c>
      <c r="D10" s="3">
        <v>2348</v>
      </c>
      <c r="E10" s="4">
        <f t="shared" si="0"/>
        <v>-9.3385214007781492E-3</v>
      </c>
      <c r="F10" s="4">
        <f t="shared" si="0"/>
        <v>-3.2786885245901639E-3</v>
      </c>
      <c r="G10" s="4">
        <f t="shared" si="0"/>
        <v>-1.2283358573111148E-2</v>
      </c>
      <c r="H10">
        <f t="shared" si="1"/>
        <v>-4.0747240136579316E-3</v>
      </c>
    </row>
    <row r="11" spans="1:8">
      <c r="A11" s="2">
        <v>32345</v>
      </c>
      <c r="B11" s="3">
        <v>25.22</v>
      </c>
      <c r="C11" s="3">
        <v>300</v>
      </c>
      <c r="D11" s="3">
        <v>2373.4</v>
      </c>
      <c r="E11" s="4">
        <f t="shared" si="0"/>
        <v>-9.4265514532600927E-3</v>
      </c>
      <c r="F11" s="4">
        <f t="shared" si="0"/>
        <v>-1.3157894736842105E-2</v>
      </c>
      <c r="G11" s="4">
        <f t="shared" si="0"/>
        <v>1.0817717206132917E-2</v>
      </c>
      <c r="H11">
        <f t="shared" si="1"/>
        <v>-4.1133170805738124E-3</v>
      </c>
    </row>
    <row r="12" spans="1:8">
      <c r="A12" s="2">
        <v>32346</v>
      </c>
      <c r="B12" s="3">
        <v>25.22</v>
      </c>
      <c r="C12" s="3">
        <v>314</v>
      </c>
      <c r="D12" s="3">
        <v>2423.1999999999998</v>
      </c>
      <c r="E12" s="4">
        <f t="shared" si="0"/>
        <v>0</v>
      </c>
      <c r="F12" s="4">
        <f t="shared" si="0"/>
        <v>4.6666666666666669E-2</v>
      </c>
      <c r="G12" s="4">
        <f t="shared" si="0"/>
        <v>2.0982556669756351E-2</v>
      </c>
      <c r="H12">
        <f t="shared" si="1"/>
        <v>0</v>
      </c>
    </row>
    <row r="13" spans="1:8">
      <c r="A13" s="2">
        <v>32347</v>
      </c>
      <c r="B13" s="3">
        <v>25.22</v>
      </c>
      <c r="C13" s="3">
        <v>307</v>
      </c>
      <c r="D13" s="3">
        <v>2411.6</v>
      </c>
      <c r="E13" s="4">
        <f t="shared" si="0"/>
        <v>0</v>
      </c>
      <c r="F13" s="4">
        <f t="shared" si="0"/>
        <v>-2.2292993630573247E-2</v>
      </c>
      <c r="G13" s="4">
        <f t="shared" si="0"/>
        <v>-4.7870584351270675E-3</v>
      </c>
      <c r="H13">
        <f t="shared" si="1"/>
        <v>0</v>
      </c>
    </row>
    <row r="14" spans="1:8">
      <c r="A14" s="2">
        <v>32350</v>
      </c>
      <c r="B14" s="3">
        <v>24.75</v>
      </c>
      <c r="C14" s="3">
        <v>305</v>
      </c>
      <c r="D14" s="3">
        <v>2399.6</v>
      </c>
      <c r="E14" s="4">
        <f t="shared" si="0"/>
        <v>-1.8636003172085601E-2</v>
      </c>
      <c r="F14" s="4">
        <f t="shared" si="0"/>
        <v>-6.5146579804560263E-3</v>
      </c>
      <c r="G14" s="4">
        <f t="shared" si="0"/>
        <v>-4.975949577044286E-3</v>
      </c>
      <c r="H14">
        <f t="shared" si="1"/>
        <v>-8.1698789674752616E-3</v>
      </c>
    </row>
    <row r="15" spans="1:8">
      <c r="A15" s="2">
        <v>32351</v>
      </c>
      <c r="B15" s="3">
        <v>24.98</v>
      </c>
      <c r="C15" s="3">
        <v>315</v>
      </c>
      <c r="D15" s="3">
        <v>2420.1999999999998</v>
      </c>
      <c r="E15" s="4">
        <f t="shared" si="0"/>
        <v>9.2929292929293094E-3</v>
      </c>
      <c r="F15" s="4">
        <f t="shared" si="0"/>
        <v>3.2786885245901641E-2</v>
      </c>
      <c r="G15" s="4">
        <f t="shared" si="0"/>
        <v>8.584764127354521E-3</v>
      </c>
      <c r="H15">
        <f t="shared" si="1"/>
        <v>4.0172307685292083E-3</v>
      </c>
    </row>
    <row r="16" spans="1:8">
      <c r="A16" s="2">
        <v>32352</v>
      </c>
      <c r="B16" s="3">
        <v>25.22</v>
      </c>
      <c r="C16" s="3">
        <v>322</v>
      </c>
      <c r="D16" s="3">
        <v>2407.5</v>
      </c>
      <c r="E16" s="4">
        <f t="shared" si="0"/>
        <v>9.6076861489190722E-3</v>
      </c>
      <c r="F16" s="4">
        <f t="shared" si="0"/>
        <v>2.2222222222222223E-2</v>
      </c>
      <c r="G16" s="4">
        <f t="shared" si="0"/>
        <v>-5.2475002065944217E-3</v>
      </c>
      <c r="H16">
        <f t="shared" si="1"/>
        <v>4.1526481989461192E-3</v>
      </c>
    </row>
    <row r="17" spans="1:8">
      <c r="A17" s="2">
        <v>32353</v>
      </c>
      <c r="B17" s="3">
        <v>24.75</v>
      </c>
      <c r="C17" s="3">
        <v>319</v>
      </c>
      <c r="D17" s="3">
        <v>2392.8000000000002</v>
      </c>
      <c r="E17" s="4">
        <f t="shared" si="0"/>
        <v>-1.8636003172085601E-2</v>
      </c>
      <c r="F17" s="4">
        <f t="shared" si="0"/>
        <v>-9.316770186335404E-3</v>
      </c>
      <c r="G17" s="4">
        <f t="shared" si="0"/>
        <v>-6.1059190031151891E-3</v>
      </c>
      <c r="H17">
        <f t="shared" si="1"/>
        <v>-8.1698789674752616E-3</v>
      </c>
    </row>
    <row r="18" spans="1:8">
      <c r="A18" s="2">
        <v>32354</v>
      </c>
      <c r="B18" s="3">
        <v>24.75</v>
      </c>
      <c r="C18" s="3">
        <v>314</v>
      </c>
      <c r="D18" s="3">
        <v>2377.6</v>
      </c>
      <c r="E18" s="4">
        <f t="shared" si="0"/>
        <v>0</v>
      </c>
      <c r="F18" s="4">
        <f t="shared" si="0"/>
        <v>-1.5673981191222569E-2</v>
      </c>
      <c r="G18" s="4">
        <f t="shared" si="0"/>
        <v>-6.3523905048479901E-3</v>
      </c>
      <c r="H18">
        <f t="shared" si="1"/>
        <v>0</v>
      </c>
    </row>
    <row r="19" spans="1:8">
      <c r="A19" s="2">
        <v>32357</v>
      </c>
      <c r="B19" s="3">
        <v>24.75</v>
      </c>
      <c r="C19" s="3">
        <v>317</v>
      </c>
      <c r="D19" s="3">
        <v>2350.1</v>
      </c>
      <c r="E19" s="4">
        <f t="shared" si="0"/>
        <v>0</v>
      </c>
      <c r="F19" s="4">
        <f t="shared" si="0"/>
        <v>9.5541401273885346E-3</v>
      </c>
      <c r="G19" s="4">
        <f t="shared" si="0"/>
        <v>-1.156628532974428E-2</v>
      </c>
      <c r="H19">
        <f t="shared" si="1"/>
        <v>0</v>
      </c>
    </row>
    <row r="20" spans="1:8">
      <c r="A20" s="2">
        <v>32358</v>
      </c>
      <c r="B20" s="3">
        <v>24.75</v>
      </c>
      <c r="C20" s="3">
        <v>325</v>
      </c>
      <c r="D20" s="3">
        <v>2325.6999999999998</v>
      </c>
      <c r="E20" s="4">
        <f t="shared" si="0"/>
        <v>0</v>
      </c>
      <c r="F20" s="4">
        <f t="shared" si="0"/>
        <v>2.5236593059936908E-2</v>
      </c>
      <c r="G20" s="4">
        <f t="shared" si="0"/>
        <v>-1.0382536913322877E-2</v>
      </c>
      <c r="H20">
        <f t="shared" si="1"/>
        <v>0</v>
      </c>
    </row>
    <row r="21" spans="1:8">
      <c r="A21" s="2">
        <v>32359</v>
      </c>
      <c r="B21" s="3">
        <v>24.75</v>
      </c>
      <c r="C21" s="3">
        <v>324</v>
      </c>
      <c r="D21" s="3">
        <v>2309.6</v>
      </c>
      <c r="E21" s="4">
        <f t="shared" si="0"/>
        <v>0</v>
      </c>
      <c r="F21" s="4">
        <f t="shared" si="0"/>
        <v>-3.0769230769230769E-3</v>
      </c>
      <c r="G21" s="4">
        <f t="shared" si="0"/>
        <v>-6.9226469450057665E-3</v>
      </c>
      <c r="H21">
        <f t="shared" si="1"/>
        <v>0</v>
      </c>
    </row>
    <row r="22" spans="1:8">
      <c r="A22" s="2">
        <v>32360</v>
      </c>
      <c r="B22" s="3">
        <v>24.27</v>
      </c>
      <c r="C22" s="3">
        <v>334</v>
      </c>
      <c r="D22" s="3">
        <v>2303.1</v>
      </c>
      <c r="E22" s="4">
        <f t="shared" si="0"/>
        <v>-1.9393939393939411E-2</v>
      </c>
      <c r="F22" s="4">
        <f t="shared" si="0"/>
        <v>3.0864197530864196E-2</v>
      </c>
      <c r="G22" s="4">
        <f t="shared" si="0"/>
        <v>-2.814340145479737E-3</v>
      </c>
      <c r="H22">
        <f t="shared" si="1"/>
        <v>-8.5054269376527887E-3</v>
      </c>
    </row>
    <row r="23" spans="1:8">
      <c r="A23" s="2">
        <v>32361</v>
      </c>
      <c r="B23" s="3">
        <v>23.79</v>
      </c>
      <c r="C23" s="3">
        <v>324</v>
      </c>
      <c r="D23" s="3">
        <v>2318</v>
      </c>
      <c r="E23" s="4">
        <f t="shared" si="0"/>
        <v>-1.9777503090234877E-2</v>
      </c>
      <c r="F23" s="4">
        <f t="shared" si="0"/>
        <v>-2.9940119760479042E-2</v>
      </c>
      <c r="G23" s="4">
        <f t="shared" si="0"/>
        <v>6.4695410533628988E-3</v>
      </c>
      <c r="H23">
        <f t="shared" si="1"/>
        <v>-8.6753342946684978E-3</v>
      </c>
    </row>
    <row r="24" spans="1:8">
      <c r="A24" s="2">
        <v>32364</v>
      </c>
      <c r="B24" s="3">
        <v>21.89</v>
      </c>
      <c r="C24" s="3">
        <v>304</v>
      </c>
      <c r="D24" s="3">
        <v>2356.8000000000002</v>
      </c>
      <c r="E24" s="4">
        <f t="shared" si="0"/>
        <v>-7.9865489701555215E-2</v>
      </c>
      <c r="F24" s="4">
        <f t="shared" si="0"/>
        <v>-6.1728395061728392E-2</v>
      </c>
      <c r="G24" s="4">
        <f t="shared" si="0"/>
        <v>1.6738567730802494E-2</v>
      </c>
      <c r="H24">
        <f t="shared" si="1"/>
        <v>-3.6148680469334546E-2</v>
      </c>
    </row>
    <row r="25" spans="1:8">
      <c r="A25" s="2">
        <v>32365</v>
      </c>
      <c r="B25" s="3">
        <v>23.08</v>
      </c>
      <c r="C25" s="3">
        <v>300</v>
      </c>
      <c r="D25" s="3">
        <v>2376.1</v>
      </c>
      <c r="E25" s="4">
        <f t="shared" si="0"/>
        <v>5.4362722704431141E-2</v>
      </c>
      <c r="F25" s="4">
        <f t="shared" si="0"/>
        <v>-1.3157894736842105E-2</v>
      </c>
      <c r="G25" s="4">
        <f t="shared" si="0"/>
        <v>8.1890699253223554E-3</v>
      </c>
      <c r="H25">
        <f t="shared" si="1"/>
        <v>2.2990042915762114E-2</v>
      </c>
    </row>
    <row r="26" spans="1:8">
      <c r="A26" s="2">
        <v>32366</v>
      </c>
      <c r="B26" s="3">
        <v>22.84</v>
      </c>
      <c r="C26" s="3">
        <v>302</v>
      </c>
      <c r="D26" s="3">
        <v>2354.6999999999998</v>
      </c>
      <c r="E26" s="4">
        <f t="shared" si="0"/>
        <v>-1.0398613518197507E-2</v>
      </c>
      <c r="F26" s="4">
        <f t="shared" si="0"/>
        <v>6.6666666666666671E-3</v>
      </c>
      <c r="G26" s="4">
        <f t="shared" si="0"/>
        <v>-9.0063549513909741E-3</v>
      </c>
      <c r="H26">
        <f t="shared" si="1"/>
        <v>-4.53970490988334E-3</v>
      </c>
    </row>
    <row r="27" spans="1:8">
      <c r="A27" s="2">
        <v>32367</v>
      </c>
      <c r="B27" s="3">
        <v>24.27</v>
      </c>
      <c r="C27" s="3">
        <v>290</v>
      </c>
      <c r="D27" s="3">
        <v>2363.5</v>
      </c>
      <c r="E27" s="4">
        <f t="shared" si="0"/>
        <v>6.2609457092819606E-2</v>
      </c>
      <c r="F27" s="4">
        <f t="shared" si="0"/>
        <v>-3.9735099337748346E-2</v>
      </c>
      <c r="G27" s="4">
        <f t="shared" si="0"/>
        <v>3.7372064381875326E-3</v>
      </c>
      <c r="H27">
        <f t="shared" si="1"/>
        <v>2.6373676758124256E-2</v>
      </c>
    </row>
    <row r="28" spans="1:8">
      <c r="A28" s="2">
        <v>32368</v>
      </c>
      <c r="B28" s="3">
        <v>25.22</v>
      </c>
      <c r="C28" s="3">
        <v>295</v>
      </c>
      <c r="D28" s="3">
        <v>2359.4</v>
      </c>
      <c r="E28" s="4">
        <f t="shared" si="0"/>
        <v>3.9142974866089794E-2</v>
      </c>
      <c r="F28" s="4">
        <f t="shared" si="0"/>
        <v>1.7241379310344827E-2</v>
      </c>
      <c r="G28" s="4">
        <f t="shared" si="0"/>
        <v>-1.7347154643536742E-3</v>
      </c>
      <c r="H28">
        <f t="shared" si="1"/>
        <v>1.6675305905128092E-2</v>
      </c>
    </row>
    <row r="29" spans="1:8">
      <c r="A29" s="2">
        <v>32371</v>
      </c>
      <c r="B29" s="3">
        <v>26.17</v>
      </c>
      <c r="C29" s="3">
        <v>305</v>
      </c>
      <c r="D29" s="3">
        <v>2365.6999999999998</v>
      </c>
      <c r="E29" s="4">
        <f t="shared" si="0"/>
        <v>3.7668517049960465E-2</v>
      </c>
      <c r="F29" s="4">
        <f t="shared" si="0"/>
        <v>3.3898305084745763E-2</v>
      </c>
      <c r="G29" s="4">
        <f t="shared" si="0"/>
        <v>2.670170382300469E-3</v>
      </c>
      <c r="H29">
        <f t="shared" si="1"/>
        <v>1.6058640402818194E-2</v>
      </c>
    </row>
    <row r="30" spans="1:8">
      <c r="A30" s="2">
        <v>32372</v>
      </c>
      <c r="B30" s="3">
        <v>26.17</v>
      </c>
      <c r="C30" s="3">
        <v>299</v>
      </c>
      <c r="D30" s="3">
        <v>2311.1</v>
      </c>
      <c r="E30" s="4">
        <f t="shared" si="0"/>
        <v>0</v>
      </c>
      <c r="F30" s="4">
        <f t="shared" si="0"/>
        <v>-1.9672131147540985E-2</v>
      </c>
      <c r="G30" s="4">
        <f t="shared" si="0"/>
        <v>-2.3079849515999454E-2</v>
      </c>
      <c r="H30">
        <f t="shared" si="1"/>
        <v>0</v>
      </c>
    </row>
    <row r="31" spans="1:8">
      <c r="A31" s="2">
        <v>32373</v>
      </c>
      <c r="B31" s="3">
        <v>25.7</v>
      </c>
      <c r="C31" s="3">
        <v>300</v>
      </c>
      <c r="D31" s="3">
        <v>2281</v>
      </c>
      <c r="E31" s="4">
        <f t="shared" si="0"/>
        <v>-1.7959495605655421E-2</v>
      </c>
      <c r="F31" s="4">
        <f t="shared" si="0"/>
        <v>3.3444816053511705E-3</v>
      </c>
      <c r="G31" s="4">
        <f t="shared" si="0"/>
        <v>-1.3024101077408987E-2</v>
      </c>
      <c r="H31">
        <f t="shared" si="1"/>
        <v>-7.8705993085864956E-3</v>
      </c>
    </row>
    <row r="32" spans="1:8">
      <c r="A32" s="2">
        <v>32374</v>
      </c>
      <c r="B32" s="3">
        <v>24.27</v>
      </c>
      <c r="C32" s="3">
        <v>296</v>
      </c>
      <c r="D32" s="3">
        <v>2285</v>
      </c>
      <c r="E32" s="4">
        <f t="shared" si="0"/>
        <v>-5.5642023346303492E-2</v>
      </c>
      <c r="F32" s="4">
        <f t="shared" si="0"/>
        <v>-1.3333333333333334E-2</v>
      </c>
      <c r="G32" s="4">
        <f t="shared" si="0"/>
        <v>1.7536168347216134E-3</v>
      </c>
      <c r="H32">
        <f t="shared" si="1"/>
        <v>-2.4863346999359808E-2</v>
      </c>
    </row>
    <row r="33" spans="1:8">
      <c r="A33" s="2">
        <v>32375</v>
      </c>
      <c r="B33" s="3">
        <v>23.79</v>
      </c>
      <c r="C33" s="3">
        <v>297</v>
      </c>
      <c r="D33" s="3">
        <v>2311.6</v>
      </c>
      <c r="E33" s="4">
        <f t="shared" si="0"/>
        <v>-1.9777503090234877E-2</v>
      </c>
      <c r="F33" s="4">
        <f t="shared" si="0"/>
        <v>3.3783783783783786E-3</v>
      </c>
      <c r="G33" s="4">
        <f t="shared" si="0"/>
        <v>1.1641137855579829E-2</v>
      </c>
      <c r="H33">
        <f t="shared" si="1"/>
        <v>-8.6753342946684978E-3</v>
      </c>
    </row>
    <row r="34" spans="1:8">
      <c r="A34" s="2">
        <v>32378</v>
      </c>
      <c r="B34" s="3">
        <v>23.32</v>
      </c>
      <c r="C34" s="3">
        <v>281</v>
      </c>
      <c r="D34" s="3">
        <v>2312.6</v>
      </c>
      <c r="E34" s="4">
        <f t="shared" si="0"/>
        <v>-1.9756200084068889E-2</v>
      </c>
      <c r="F34" s="4">
        <f t="shared" si="0"/>
        <v>-5.387205387205387E-2</v>
      </c>
      <c r="G34" s="4">
        <f t="shared" si="0"/>
        <v>4.3260079598546461E-4</v>
      </c>
      <c r="H34">
        <f t="shared" si="1"/>
        <v>-8.6658959502897322E-3</v>
      </c>
    </row>
    <row r="35" spans="1:8">
      <c r="A35" s="2">
        <v>32379</v>
      </c>
      <c r="B35" s="3">
        <v>22.84</v>
      </c>
      <c r="C35" s="3">
        <v>280</v>
      </c>
      <c r="D35" s="3">
        <v>2312.6</v>
      </c>
      <c r="E35" s="4">
        <f t="shared" si="0"/>
        <v>-2.0583190394511168E-2</v>
      </c>
      <c r="F35" s="4">
        <f t="shared" si="0"/>
        <v>-3.5587188612099642E-3</v>
      </c>
      <c r="G35" s="4">
        <f t="shared" si="0"/>
        <v>0</v>
      </c>
      <c r="H35">
        <f t="shared" si="1"/>
        <v>-9.0324465131660474E-3</v>
      </c>
    </row>
    <row r="36" spans="1:8">
      <c r="A36" s="2">
        <v>32380</v>
      </c>
      <c r="B36" s="3">
        <v>23.32</v>
      </c>
      <c r="C36" s="3">
        <v>286</v>
      </c>
      <c r="D36" s="3">
        <v>2298.4</v>
      </c>
      <c r="E36" s="4">
        <f t="shared" si="0"/>
        <v>2.1015761821366042E-2</v>
      </c>
      <c r="F36" s="4">
        <f t="shared" si="0"/>
        <v>2.1428571428571429E-2</v>
      </c>
      <c r="G36" s="4">
        <f t="shared" si="0"/>
        <v>-6.1402750151344021E-3</v>
      </c>
      <c r="H36">
        <f t="shared" si="1"/>
        <v>9.0324465131660248E-3</v>
      </c>
    </row>
    <row r="37" spans="1:8">
      <c r="A37" s="2">
        <v>32381</v>
      </c>
      <c r="B37" s="3">
        <v>23.32</v>
      </c>
      <c r="C37" s="3">
        <v>287</v>
      </c>
      <c r="D37" s="3">
        <v>2313</v>
      </c>
      <c r="E37" s="4">
        <f t="shared" si="0"/>
        <v>0</v>
      </c>
      <c r="F37" s="4">
        <f t="shared" si="0"/>
        <v>3.4965034965034965E-3</v>
      </c>
      <c r="G37" s="4">
        <f t="shared" si="0"/>
        <v>6.352245040027806E-3</v>
      </c>
      <c r="H37">
        <f t="shared" si="1"/>
        <v>0</v>
      </c>
    </row>
    <row r="38" spans="1:8">
      <c r="A38" s="2">
        <v>32382</v>
      </c>
      <c r="B38" s="3">
        <v>23.32</v>
      </c>
      <c r="C38" s="3">
        <v>288</v>
      </c>
      <c r="D38" s="3">
        <v>2381.9</v>
      </c>
      <c r="E38" s="4">
        <f t="shared" si="0"/>
        <v>0</v>
      </c>
      <c r="F38" s="4">
        <f t="shared" si="0"/>
        <v>3.4843205574912892E-3</v>
      </c>
      <c r="G38" s="4">
        <f t="shared" si="0"/>
        <v>2.9788153912667571E-2</v>
      </c>
      <c r="H38">
        <f t="shared" si="1"/>
        <v>0</v>
      </c>
    </row>
    <row r="39" spans="1:8">
      <c r="A39" s="2">
        <v>32385</v>
      </c>
      <c r="B39" s="3">
        <v>23.32</v>
      </c>
      <c r="C39" s="3">
        <v>288</v>
      </c>
      <c r="D39" s="3">
        <v>2362.1999999999998</v>
      </c>
      <c r="E39" s="4">
        <f t="shared" si="0"/>
        <v>0</v>
      </c>
      <c r="F39" s="4">
        <f t="shared" si="0"/>
        <v>0</v>
      </c>
      <c r="G39" s="4">
        <f t="shared" si="0"/>
        <v>-8.2707082581133847E-3</v>
      </c>
      <c r="H39">
        <f t="shared" si="1"/>
        <v>0</v>
      </c>
    </row>
    <row r="40" spans="1:8">
      <c r="A40" s="2">
        <v>32386</v>
      </c>
      <c r="B40" s="3">
        <v>23.32</v>
      </c>
      <c r="C40" s="3">
        <v>286</v>
      </c>
      <c r="D40" s="3">
        <v>2372.1999999999998</v>
      </c>
      <c r="E40" s="4">
        <f t="shared" si="0"/>
        <v>0</v>
      </c>
      <c r="F40" s="4">
        <f t="shared" si="0"/>
        <v>-6.9444444444444441E-3</v>
      </c>
      <c r="G40" s="4">
        <f t="shared" si="0"/>
        <v>4.2333418000169336E-3</v>
      </c>
      <c r="H40">
        <f t="shared" si="1"/>
        <v>0</v>
      </c>
    </row>
    <row r="41" spans="1:8">
      <c r="A41" s="2">
        <v>32387</v>
      </c>
      <c r="B41" s="3">
        <v>22.84</v>
      </c>
      <c r="C41" s="3">
        <v>290</v>
      </c>
      <c r="D41" s="3">
        <v>2337.6999999999998</v>
      </c>
      <c r="E41" s="4">
        <f t="shared" si="0"/>
        <v>-2.0583190394511168E-2</v>
      </c>
      <c r="F41" s="4">
        <f t="shared" si="0"/>
        <v>1.3986013986013986E-2</v>
      </c>
      <c r="G41" s="4">
        <f t="shared" si="0"/>
        <v>-1.4543461765449794E-2</v>
      </c>
      <c r="H41">
        <f t="shared" si="1"/>
        <v>-9.0324465131660474E-3</v>
      </c>
    </row>
    <row r="42" spans="1:8">
      <c r="A42" s="2">
        <v>32388</v>
      </c>
      <c r="B42" s="3">
        <v>23.32</v>
      </c>
      <c r="C42" s="3">
        <v>302</v>
      </c>
      <c r="D42" s="3">
        <v>2327.5</v>
      </c>
      <c r="E42" s="4">
        <f t="shared" si="0"/>
        <v>2.1015761821366042E-2</v>
      </c>
      <c r="F42" s="4">
        <f t="shared" si="0"/>
        <v>4.1379310344827586E-2</v>
      </c>
      <c r="G42" s="4">
        <f t="shared" si="0"/>
        <v>-4.3632630363176711E-3</v>
      </c>
      <c r="H42">
        <f t="shared" si="1"/>
        <v>9.0324465131660248E-3</v>
      </c>
    </row>
    <row r="43" spans="1:8">
      <c r="A43" s="2">
        <v>32389</v>
      </c>
      <c r="B43" s="3">
        <v>23.79</v>
      </c>
      <c r="C43" s="3">
        <v>293</v>
      </c>
      <c r="D43" s="3">
        <v>2340.6</v>
      </c>
      <c r="E43" s="4">
        <f t="shared" si="0"/>
        <v>2.0154373927958786E-2</v>
      </c>
      <c r="F43" s="4">
        <f t="shared" si="0"/>
        <v>-2.9801324503311258E-2</v>
      </c>
      <c r="G43" s="4">
        <f t="shared" si="0"/>
        <v>5.6283566058001758E-3</v>
      </c>
      <c r="H43">
        <f t="shared" si="1"/>
        <v>8.6658959502897599E-3</v>
      </c>
    </row>
    <row r="44" spans="1:8">
      <c r="A44" s="2">
        <v>32392</v>
      </c>
      <c r="B44" s="3">
        <v>23.79</v>
      </c>
      <c r="C44" s="3">
        <v>296</v>
      </c>
      <c r="D44" s="3">
        <v>2370.9</v>
      </c>
      <c r="E44" s="4">
        <f t="shared" si="0"/>
        <v>0</v>
      </c>
      <c r="F44" s="4">
        <f t="shared" si="0"/>
        <v>1.0238907849829351E-2</v>
      </c>
      <c r="G44" s="4">
        <f t="shared" si="0"/>
        <v>1.2945398615739631E-2</v>
      </c>
      <c r="H44">
        <f t="shared" si="1"/>
        <v>0</v>
      </c>
    </row>
    <row r="45" spans="1:8">
      <c r="A45" s="2">
        <v>32393</v>
      </c>
      <c r="B45" s="3">
        <v>26.17</v>
      </c>
      <c r="C45" s="3">
        <v>300</v>
      </c>
      <c r="D45" s="3">
        <v>2422.1</v>
      </c>
      <c r="E45" s="4">
        <f t="shared" si="0"/>
        <v>0.10004203446826408</v>
      </c>
      <c r="F45" s="4">
        <f t="shared" si="0"/>
        <v>1.3513513513513514E-2</v>
      </c>
      <c r="G45" s="4">
        <f t="shared" si="0"/>
        <v>2.1595174828124262E-2</v>
      </c>
      <c r="H45">
        <f t="shared" si="1"/>
        <v>4.1409280602614736E-2</v>
      </c>
    </row>
    <row r="46" spans="1:8">
      <c r="A46" s="2">
        <v>32394</v>
      </c>
      <c r="B46" s="3">
        <v>25.7</v>
      </c>
      <c r="C46" s="3">
        <v>298</v>
      </c>
      <c r="D46" s="3">
        <v>2370</v>
      </c>
      <c r="E46" s="4">
        <f t="shared" si="0"/>
        <v>-1.7959495605655421E-2</v>
      </c>
      <c r="F46" s="4">
        <f t="shared" si="0"/>
        <v>-6.6666666666666671E-3</v>
      </c>
      <c r="G46" s="4">
        <f t="shared" si="0"/>
        <v>-2.1510259692002771E-2</v>
      </c>
      <c r="H46">
        <f t="shared" si="1"/>
        <v>-7.8705993085864956E-3</v>
      </c>
    </row>
    <row r="47" spans="1:8">
      <c r="A47" s="2">
        <v>32395</v>
      </c>
      <c r="B47" s="3">
        <v>25.7</v>
      </c>
      <c r="C47" s="3">
        <v>300</v>
      </c>
      <c r="D47" s="3">
        <v>2378.3000000000002</v>
      </c>
      <c r="E47" s="4">
        <f t="shared" si="0"/>
        <v>0</v>
      </c>
      <c r="F47" s="4">
        <f t="shared" si="0"/>
        <v>6.7114093959731542E-3</v>
      </c>
      <c r="G47" s="4">
        <f t="shared" si="0"/>
        <v>3.502109704641427E-3</v>
      </c>
      <c r="H47">
        <f t="shared" si="1"/>
        <v>0</v>
      </c>
    </row>
    <row r="48" spans="1:8">
      <c r="A48" s="2">
        <v>32396</v>
      </c>
      <c r="B48" s="3">
        <v>29.03</v>
      </c>
      <c r="C48" s="3">
        <v>314</v>
      </c>
      <c r="D48" s="3">
        <v>2483.9</v>
      </c>
      <c r="E48" s="4">
        <f t="shared" si="0"/>
        <v>0.12957198443579773</v>
      </c>
      <c r="F48" s="4">
        <f t="shared" si="0"/>
        <v>4.6666666666666669E-2</v>
      </c>
      <c r="G48" s="4">
        <f t="shared" si="0"/>
        <v>4.440146323003822E-2</v>
      </c>
      <c r="H48">
        <f t="shared" si="1"/>
        <v>5.2913912500379183E-2</v>
      </c>
    </row>
    <row r="49" spans="1:8">
      <c r="A49" s="2">
        <v>32399</v>
      </c>
      <c r="B49" s="3">
        <v>28.55</v>
      </c>
      <c r="C49" s="3">
        <v>323</v>
      </c>
      <c r="D49" s="3">
        <v>2567</v>
      </c>
      <c r="E49" s="4">
        <f t="shared" si="0"/>
        <v>-1.6534619359283513E-2</v>
      </c>
      <c r="F49" s="4">
        <f t="shared" si="0"/>
        <v>2.8662420382165606E-2</v>
      </c>
      <c r="G49" s="4">
        <f t="shared" si="0"/>
        <v>3.3455453118080403E-2</v>
      </c>
      <c r="H49">
        <f t="shared" si="1"/>
        <v>-7.2409232498068547E-3</v>
      </c>
    </row>
    <row r="50" spans="1:8">
      <c r="A50" s="2">
        <v>32400</v>
      </c>
      <c r="B50" s="3">
        <v>26.65</v>
      </c>
      <c r="C50" s="3">
        <v>310</v>
      </c>
      <c r="D50" s="3">
        <v>2560.1</v>
      </c>
      <c r="E50" s="4">
        <f t="shared" si="0"/>
        <v>-6.6549912434325814E-2</v>
      </c>
      <c r="F50" s="4">
        <f t="shared" si="0"/>
        <v>-4.0247678018575851E-2</v>
      </c>
      <c r="G50" s="4">
        <f t="shared" si="0"/>
        <v>-2.6879626022594822E-3</v>
      </c>
      <c r="H50">
        <f t="shared" si="1"/>
        <v>-2.9908899219275833E-2</v>
      </c>
    </row>
    <row r="51" spans="1:8">
      <c r="A51" s="2">
        <v>32401</v>
      </c>
      <c r="B51" s="3">
        <v>26.65</v>
      </c>
      <c r="C51" s="3">
        <v>291</v>
      </c>
      <c r="D51" s="3">
        <v>2586</v>
      </c>
      <c r="E51" s="4">
        <f t="shared" si="0"/>
        <v>0</v>
      </c>
      <c r="F51" s="4">
        <f t="shared" si="0"/>
        <v>-6.1290322580645158E-2</v>
      </c>
      <c r="G51" s="4">
        <f t="shared" si="0"/>
        <v>1.0116792312800316E-2</v>
      </c>
      <c r="H51">
        <f t="shared" si="1"/>
        <v>0</v>
      </c>
    </row>
    <row r="52" spans="1:8">
      <c r="A52" s="2">
        <v>32402</v>
      </c>
      <c r="B52" s="3">
        <v>27.6</v>
      </c>
      <c r="C52" s="3">
        <v>336</v>
      </c>
      <c r="D52" s="3">
        <v>2580.5</v>
      </c>
      <c r="E52" s="4">
        <f t="shared" si="0"/>
        <v>3.5647279549718684E-2</v>
      </c>
      <c r="F52" s="4">
        <f t="shared" si="0"/>
        <v>0.15463917525773196</v>
      </c>
      <c r="G52" s="4">
        <f t="shared" si="0"/>
        <v>-2.1268368136117557E-3</v>
      </c>
      <c r="H52">
        <f t="shared" si="1"/>
        <v>1.5211868702626688E-2</v>
      </c>
    </row>
    <row r="53" spans="1:8">
      <c r="A53" s="2">
        <v>32403</v>
      </c>
      <c r="B53" s="3">
        <v>28.55</v>
      </c>
      <c r="C53" s="3">
        <v>346</v>
      </c>
      <c r="D53" s="3">
        <v>2621.1999999999998</v>
      </c>
      <c r="E53" s="4">
        <f t="shared" si="0"/>
        <v>3.4420289855072436E-2</v>
      </c>
      <c r="F53" s="4">
        <f t="shared" si="0"/>
        <v>2.976190476190476E-2</v>
      </c>
      <c r="G53" s="4">
        <f t="shared" si="0"/>
        <v>1.5772137182716459E-2</v>
      </c>
      <c r="H53">
        <f t="shared" si="1"/>
        <v>1.4697030516649166E-2</v>
      </c>
    </row>
    <row r="54" spans="1:8">
      <c r="A54" s="2">
        <v>32406</v>
      </c>
      <c r="B54" s="3">
        <v>28.08</v>
      </c>
      <c r="C54" s="3">
        <v>344</v>
      </c>
      <c r="D54" s="3">
        <v>2601</v>
      </c>
      <c r="E54" s="4">
        <f t="shared" si="0"/>
        <v>-1.6462346760070138E-2</v>
      </c>
      <c r="F54" s="4">
        <f t="shared" si="0"/>
        <v>-5.7803468208092483E-3</v>
      </c>
      <c r="G54" s="4">
        <f t="shared" si="0"/>
        <v>-7.7063940180069511E-3</v>
      </c>
      <c r="H54">
        <f t="shared" si="1"/>
        <v>-7.2090091240992488E-3</v>
      </c>
    </row>
    <row r="55" spans="1:8">
      <c r="A55" s="2">
        <v>32407</v>
      </c>
      <c r="B55" s="3">
        <v>27.6</v>
      </c>
      <c r="C55" s="3">
        <v>345</v>
      </c>
      <c r="D55" s="3">
        <v>2560</v>
      </c>
      <c r="E55" s="4">
        <f t="shared" si="0"/>
        <v>-1.7094017094016985E-2</v>
      </c>
      <c r="F55" s="4">
        <f t="shared" si="0"/>
        <v>2.9069767441860465E-3</v>
      </c>
      <c r="G55" s="4">
        <f t="shared" si="0"/>
        <v>-1.5763168012302962E-2</v>
      </c>
      <c r="H55">
        <f t="shared" si="1"/>
        <v>-7.4880213925499336E-3</v>
      </c>
    </row>
    <row r="56" spans="1:8">
      <c r="A56" s="2">
        <v>32408</v>
      </c>
      <c r="B56" s="3">
        <v>28.55</v>
      </c>
      <c r="C56" s="3">
        <v>348</v>
      </c>
      <c r="D56" s="3">
        <v>2565.5</v>
      </c>
      <c r="E56" s="4">
        <f t="shared" si="0"/>
        <v>3.4420289855072436E-2</v>
      </c>
      <c r="F56" s="4">
        <f t="shared" si="0"/>
        <v>8.6956521739130436E-3</v>
      </c>
      <c r="G56" s="4">
        <f t="shared" si="0"/>
        <v>2.1484375000000002E-3</v>
      </c>
      <c r="H56">
        <f t="shared" si="1"/>
        <v>1.4697030516649166E-2</v>
      </c>
    </row>
    <row r="57" spans="1:8">
      <c r="A57" s="2">
        <v>32409</v>
      </c>
      <c r="B57" s="3">
        <v>28.55</v>
      </c>
      <c r="C57" s="3">
        <v>366</v>
      </c>
      <c r="D57" s="3">
        <v>2553</v>
      </c>
      <c r="E57" s="4">
        <f t="shared" si="0"/>
        <v>0</v>
      </c>
      <c r="F57" s="4">
        <f t="shared" si="0"/>
        <v>5.1724137931034482E-2</v>
      </c>
      <c r="G57" s="4">
        <f t="shared" si="0"/>
        <v>-4.872344572208147E-3</v>
      </c>
      <c r="H57">
        <f t="shared" si="1"/>
        <v>0</v>
      </c>
    </row>
    <row r="58" spans="1:8">
      <c r="A58" s="2">
        <v>32410</v>
      </c>
      <c r="B58" s="3">
        <v>30.93</v>
      </c>
      <c r="C58" s="3">
        <v>374</v>
      </c>
      <c r="D58" s="3">
        <v>2572.3000000000002</v>
      </c>
      <c r="E58" s="4">
        <f t="shared" si="0"/>
        <v>8.3362521891418531E-2</v>
      </c>
      <c r="F58" s="4">
        <f t="shared" si="0"/>
        <v>2.185792349726776E-2</v>
      </c>
      <c r="G58" s="4">
        <f t="shared" si="0"/>
        <v>7.5597336466902395E-3</v>
      </c>
      <c r="H58">
        <f t="shared" si="1"/>
        <v>3.4773807421312086E-2</v>
      </c>
    </row>
    <row r="59" spans="1:8">
      <c r="A59" s="2">
        <v>32413</v>
      </c>
      <c r="B59" s="3">
        <v>31.41</v>
      </c>
      <c r="C59" s="3">
        <v>362</v>
      </c>
      <c r="D59" s="3">
        <v>2549.6999999999998</v>
      </c>
      <c r="E59" s="4">
        <f t="shared" si="0"/>
        <v>1.5518913676042691E-2</v>
      </c>
      <c r="F59" s="4">
        <f t="shared" si="0"/>
        <v>-3.2085561497326207E-2</v>
      </c>
      <c r="G59" s="4">
        <f t="shared" si="0"/>
        <v>-8.7859114411228713E-3</v>
      </c>
      <c r="H59">
        <f t="shared" si="1"/>
        <v>6.6880163953258161E-3</v>
      </c>
    </row>
    <row r="60" spans="1:8">
      <c r="A60" s="2">
        <v>32414</v>
      </c>
      <c r="B60" s="3">
        <v>31.88</v>
      </c>
      <c r="C60" s="3">
        <v>351</v>
      </c>
      <c r="D60" s="3">
        <v>2446.3000000000002</v>
      </c>
      <c r="E60" s="4">
        <f t="shared" si="0"/>
        <v>1.4963387456224097E-2</v>
      </c>
      <c r="F60" s="4">
        <f t="shared" si="0"/>
        <v>-3.0386740331491711E-2</v>
      </c>
      <c r="G60" s="4">
        <f t="shared" si="0"/>
        <v>-4.055379064203618E-2</v>
      </c>
      <c r="H60">
        <f t="shared" si="1"/>
        <v>6.4503763255699328E-3</v>
      </c>
    </row>
    <row r="61" spans="1:8">
      <c r="A61" s="2">
        <v>32415</v>
      </c>
      <c r="B61" s="3">
        <v>31.88</v>
      </c>
      <c r="C61" s="3">
        <v>337</v>
      </c>
      <c r="D61" s="3">
        <v>2488.4</v>
      </c>
      <c r="E61" s="4">
        <f t="shared" si="0"/>
        <v>0</v>
      </c>
      <c r="F61" s="4">
        <f t="shared" si="0"/>
        <v>-3.9886039886039885E-2</v>
      </c>
      <c r="G61" s="4">
        <f t="shared" si="0"/>
        <v>1.7209663573560033E-2</v>
      </c>
      <c r="H61">
        <f t="shared" si="1"/>
        <v>0</v>
      </c>
    </row>
    <row r="62" spans="1:8">
      <c r="A62" s="2">
        <v>32416</v>
      </c>
      <c r="B62" s="3">
        <v>33.31</v>
      </c>
      <c r="C62" s="3">
        <v>349</v>
      </c>
      <c r="D62" s="3">
        <v>2517.1</v>
      </c>
      <c r="E62" s="4">
        <f t="shared" si="0"/>
        <v>4.4855708908406629E-2</v>
      </c>
      <c r="F62" s="4">
        <f t="shared" si="0"/>
        <v>3.5608308605341248E-2</v>
      </c>
      <c r="G62" s="4">
        <f t="shared" si="0"/>
        <v>1.1533515511975493E-2</v>
      </c>
      <c r="H62">
        <f t="shared" si="1"/>
        <v>1.905631996710215E-2</v>
      </c>
    </row>
    <row r="63" spans="1:8">
      <c r="A63" s="2">
        <v>32417</v>
      </c>
      <c r="B63" s="3">
        <v>33.31</v>
      </c>
      <c r="C63" s="3">
        <v>348</v>
      </c>
      <c r="D63" s="3">
        <v>2538.8000000000002</v>
      </c>
      <c r="E63" s="4">
        <f t="shared" si="0"/>
        <v>0</v>
      </c>
      <c r="F63" s="4">
        <f t="shared" si="0"/>
        <v>-2.8653295128939827E-3</v>
      </c>
      <c r="G63" s="4">
        <f t="shared" si="0"/>
        <v>8.6210321401614057E-3</v>
      </c>
      <c r="H63">
        <f t="shared" si="1"/>
        <v>0</v>
      </c>
    </row>
    <row r="64" spans="1:8">
      <c r="A64" s="2">
        <v>32420</v>
      </c>
      <c r="B64" s="3">
        <v>32.36</v>
      </c>
      <c r="C64" s="3">
        <v>332</v>
      </c>
      <c r="D64" s="3">
        <v>2541.1999999999998</v>
      </c>
      <c r="E64" s="4">
        <f t="shared" si="0"/>
        <v>-2.8519963974782431E-2</v>
      </c>
      <c r="F64" s="4">
        <f t="shared" si="0"/>
        <v>-4.5977011494252873E-2</v>
      </c>
      <c r="G64" s="4">
        <f t="shared" si="0"/>
        <v>9.4532850165418146E-4</v>
      </c>
      <c r="H64">
        <f t="shared" si="1"/>
        <v>-1.2566119750942132E-2</v>
      </c>
    </row>
    <row r="65" spans="1:8">
      <c r="A65" s="2">
        <v>32421</v>
      </c>
      <c r="B65" s="3">
        <v>32.36</v>
      </c>
      <c r="C65" s="3">
        <v>336</v>
      </c>
      <c r="D65" s="3">
        <v>2557.1999999999998</v>
      </c>
      <c r="E65" s="4">
        <f t="shared" si="0"/>
        <v>0</v>
      </c>
      <c r="F65" s="4">
        <f t="shared" si="0"/>
        <v>1.2048192771084338E-2</v>
      </c>
      <c r="G65" s="4">
        <f t="shared" si="0"/>
        <v>6.2962379977963175E-3</v>
      </c>
      <c r="H65">
        <f t="shared" si="1"/>
        <v>0</v>
      </c>
    </row>
    <row r="66" spans="1:8">
      <c r="A66" s="2">
        <v>32422</v>
      </c>
      <c r="B66" s="3">
        <v>34.74</v>
      </c>
      <c r="C66" s="3">
        <v>337</v>
      </c>
      <c r="D66" s="3">
        <v>2584.6999999999998</v>
      </c>
      <c r="E66" s="4">
        <f t="shared" si="0"/>
        <v>7.354758961681096E-2</v>
      </c>
      <c r="F66" s="4">
        <f t="shared" si="0"/>
        <v>2.976190476190476E-3</v>
      </c>
      <c r="G66" s="4">
        <f t="shared" si="0"/>
        <v>1.0753949632410449E-2</v>
      </c>
      <c r="H66">
        <f t="shared" si="1"/>
        <v>3.082130117084517E-2</v>
      </c>
    </row>
    <row r="67" spans="1:8">
      <c r="A67" s="2">
        <v>32423</v>
      </c>
      <c r="B67" s="3">
        <v>36.409999999999997</v>
      </c>
      <c r="C67" s="3">
        <v>342</v>
      </c>
      <c r="D67" s="3">
        <v>2574.6999999999998</v>
      </c>
      <c r="E67" s="4">
        <f t="shared" si="0"/>
        <v>4.8071387449625635E-2</v>
      </c>
      <c r="F67" s="4">
        <f t="shared" si="0"/>
        <v>1.483679525222552E-2</v>
      </c>
      <c r="G67" s="4">
        <f t="shared" si="0"/>
        <v>-3.8689209579448294E-3</v>
      </c>
      <c r="H67">
        <f t="shared" si="1"/>
        <v>2.0390864822863907E-2</v>
      </c>
    </row>
    <row r="68" spans="1:8">
      <c r="A68" s="2">
        <v>32424</v>
      </c>
      <c r="B68" s="3">
        <v>36.17</v>
      </c>
      <c r="C68" s="3">
        <v>340</v>
      </c>
      <c r="D68" s="3">
        <v>2546.6</v>
      </c>
      <c r="E68" s="4">
        <f t="shared" si="0"/>
        <v>-6.5915957154626453E-3</v>
      </c>
      <c r="F68" s="4">
        <f t="shared" si="0"/>
        <v>-5.8479532163742687E-3</v>
      </c>
      <c r="G68" s="4">
        <f t="shared" si="0"/>
        <v>-1.0913892880723933E-2</v>
      </c>
      <c r="H68">
        <f t="shared" ref="H68:H131" si="2">LOG(B68/B67)</f>
        <v>-2.8721701723239865E-3</v>
      </c>
    </row>
    <row r="69" spans="1:8">
      <c r="A69" s="2">
        <v>32427</v>
      </c>
      <c r="B69" s="3">
        <v>37.119999999999997</v>
      </c>
      <c r="C69" s="3">
        <v>347</v>
      </c>
      <c r="D69" s="3">
        <v>2563.9</v>
      </c>
      <c r="E69" s="4">
        <f t="shared" ref="E69:G132" si="3">(B69-B68)/B68</f>
        <v>2.6264860381531537E-2</v>
      </c>
      <c r="F69" s="4">
        <f t="shared" si="3"/>
        <v>2.0588235294117647E-2</v>
      </c>
      <c r="G69" s="4">
        <f t="shared" si="3"/>
        <v>6.7933715542292401E-3</v>
      </c>
      <c r="H69">
        <f t="shared" si="2"/>
        <v>1.1259458785204719E-2</v>
      </c>
    </row>
    <row r="70" spans="1:8">
      <c r="A70" s="2">
        <v>32428</v>
      </c>
      <c r="B70" s="3">
        <v>37.119999999999997</v>
      </c>
      <c r="C70" s="3">
        <v>351</v>
      </c>
      <c r="D70" s="3">
        <v>2562.1999999999998</v>
      </c>
      <c r="E70" s="4">
        <f t="shared" si="3"/>
        <v>0</v>
      </c>
      <c r="F70" s="4">
        <f t="shared" si="3"/>
        <v>1.1527377521613832E-2</v>
      </c>
      <c r="G70" s="4">
        <f t="shared" si="3"/>
        <v>-6.6305238113821628E-4</v>
      </c>
      <c r="H70">
        <f t="shared" si="2"/>
        <v>0</v>
      </c>
    </row>
    <row r="71" spans="1:8">
      <c r="A71" s="2">
        <v>32429</v>
      </c>
      <c r="B71" s="3">
        <v>36.17</v>
      </c>
      <c r="C71" s="3">
        <v>355</v>
      </c>
      <c r="D71" s="3">
        <v>2617</v>
      </c>
      <c r="E71" s="4">
        <f t="shared" si="3"/>
        <v>-2.559267241379299E-2</v>
      </c>
      <c r="F71" s="4">
        <f t="shared" si="3"/>
        <v>1.1396011396011397E-2</v>
      </c>
      <c r="G71" s="4">
        <f t="shared" si="3"/>
        <v>2.138786979939122E-2</v>
      </c>
      <c r="H71">
        <f t="shared" si="2"/>
        <v>-1.1259458785204696E-2</v>
      </c>
    </row>
    <row r="72" spans="1:8">
      <c r="A72" s="2">
        <v>32430</v>
      </c>
      <c r="B72" s="3">
        <v>36.17</v>
      </c>
      <c r="C72" s="3">
        <v>338</v>
      </c>
      <c r="D72" s="3">
        <v>2645.7</v>
      </c>
      <c r="E72" s="4">
        <f t="shared" si="3"/>
        <v>0</v>
      </c>
      <c r="F72" s="4">
        <f t="shared" si="3"/>
        <v>-4.788732394366197E-2</v>
      </c>
      <c r="G72" s="4">
        <f t="shared" si="3"/>
        <v>1.0966755827283079E-2</v>
      </c>
      <c r="H72">
        <f t="shared" si="2"/>
        <v>0</v>
      </c>
    </row>
    <row r="73" spans="1:8">
      <c r="A73" s="2">
        <v>32431</v>
      </c>
      <c r="B73" s="3">
        <v>37.119999999999997</v>
      </c>
      <c r="C73" s="3">
        <v>317</v>
      </c>
      <c r="D73" s="3">
        <v>2658.1</v>
      </c>
      <c r="E73" s="4">
        <f t="shared" si="3"/>
        <v>2.6264860381531537E-2</v>
      </c>
      <c r="F73" s="4">
        <f t="shared" si="3"/>
        <v>-6.2130177514792898E-2</v>
      </c>
      <c r="G73" s="4">
        <f t="shared" si="3"/>
        <v>4.6868503609631068E-3</v>
      </c>
      <c r="H73">
        <f t="shared" si="2"/>
        <v>1.1259458785204719E-2</v>
      </c>
    </row>
    <row r="74" spans="1:8">
      <c r="A74" s="2">
        <v>32434</v>
      </c>
      <c r="B74" s="3">
        <v>38.07</v>
      </c>
      <c r="C74" s="3">
        <v>301</v>
      </c>
      <c r="D74" s="3">
        <v>2669.7</v>
      </c>
      <c r="E74" s="4">
        <f t="shared" si="3"/>
        <v>2.5592672413793181E-2</v>
      </c>
      <c r="F74" s="4">
        <f t="shared" si="3"/>
        <v>-5.0473186119873815E-2</v>
      </c>
      <c r="G74" s="4">
        <f t="shared" si="3"/>
        <v>4.3640194123621794E-3</v>
      </c>
      <c r="H74">
        <f t="shared" si="2"/>
        <v>1.0974909267542779E-2</v>
      </c>
    </row>
    <row r="75" spans="1:8">
      <c r="A75" s="2">
        <v>32435</v>
      </c>
      <c r="B75" s="3">
        <v>41.4</v>
      </c>
      <c r="C75" s="3">
        <v>313</v>
      </c>
      <c r="D75" s="3">
        <v>2661.6</v>
      </c>
      <c r="E75" s="4">
        <f t="shared" si="3"/>
        <v>8.7470449172576792E-2</v>
      </c>
      <c r="F75" s="4">
        <f t="shared" si="3"/>
        <v>3.9867109634551492E-2</v>
      </c>
      <c r="G75" s="4">
        <f t="shared" si="3"/>
        <v>-3.0340487695246316E-3</v>
      </c>
      <c r="H75">
        <f t="shared" si="2"/>
        <v>3.6417464306531741E-2</v>
      </c>
    </row>
    <row r="76" spans="1:8">
      <c r="A76" s="2">
        <v>32436</v>
      </c>
      <c r="B76" s="3">
        <v>39.74</v>
      </c>
      <c r="C76" s="3">
        <v>324</v>
      </c>
      <c r="D76" s="3">
        <v>2669.8</v>
      </c>
      <c r="E76" s="4">
        <f t="shared" si="3"/>
        <v>-4.0096618357487838E-2</v>
      </c>
      <c r="F76" s="4">
        <f t="shared" si="3"/>
        <v>3.5143769968051117E-2</v>
      </c>
      <c r="G76" s="4">
        <f t="shared" si="3"/>
        <v>3.0808536218816778E-3</v>
      </c>
      <c r="H76">
        <f t="shared" si="2"/>
        <v>-1.7772478347102542E-2</v>
      </c>
    </row>
    <row r="77" spans="1:8">
      <c r="A77" s="2">
        <v>32437</v>
      </c>
      <c r="B77" s="3">
        <v>39.74</v>
      </c>
      <c r="C77" s="3">
        <v>334</v>
      </c>
      <c r="D77" s="3">
        <v>2650.4</v>
      </c>
      <c r="E77" s="4">
        <f t="shared" si="3"/>
        <v>0</v>
      </c>
      <c r="F77" s="4">
        <f t="shared" si="3"/>
        <v>3.0864197530864196E-2</v>
      </c>
      <c r="G77" s="4">
        <f t="shared" si="3"/>
        <v>-7.2664619072590041E-3</v>
      </c>
      <c r="H77">
        <f t="shared" si="2"/>
        <v>0</v>
      </c>
    </row>
    <row r="78" spans="1:8">
      <c r="A78" s="2">
        <v>32438</v>
      </c>
      <c r="B78" s="3">
        <v>39.020000000000003</v>
      </c>
      <c r="C78" s="3">
        <v>340</v>
      </c>
      <c r="D78" s="3">
        <v>2642.3</v>
      </c>
      <c r="E78" s="4">
        <f t="shared" si="3"/>
        <v>-1.8117765475591314E-2</v>
      </c>
      <c r="F78" s="4">
        <f t="shared" si="3"/>
        <v>1.7964071856287425E-2</v>
      </c>
      <c r="G78" s="4">
        <f t="shared" si="3"/>
        <v>-3.0561424690612395E-3</v>
      </c>
      <c r="H78">
        <f t="shared" si="2"/>
        <v>-7.9405977152970601E-3</v>
      </c>
    </row>
    <row r="79" spans="1:8">
      <c r="A79" s="2">
        <v>32441</v>
      </c>
      <c r="B79" s="3">
        <v>39.5</v>
      </c>
      <c r="C79" s="3">
        <v>345</v>
      </c>
      <c r="D79" s="3">
        <v>2658.3</v>
      </c>
      <c r="E79" s="4">
        <f t="shared" si="3"/>
        <v>1.2301383905689309E-2</v>
      </c>
      <c r="F79" s="4">
        <f t="shared" si="3"/>
        <v>1.4705882352941176E-2</v>
      </c>
      <c r="G79" s="4">
        <f t="shared" si="3"/>
        <v>6.0553305832040261E-3</v>
      </c>
      <c r="H79">
        <f t="shared" si="2"/>
        <v>5.3098305679609532E-3</v>
      </c>
    </row>
    <row r="80" spans="1:8">
      <c r="A80" s="2">
        <v>32442</v>
      </c>
      <c r="B80" s="3">
        <v>39.97</v>
      </c>
      <c r="C80" s="3">
        <v>339</v>
      </c>
      <c r="D80" s="3">
        <v>2687.8</v>
      </c>
      <c r="E80" s="4">
        <f t="shared" si="3"/>
        <v>1.189873417721516E-2</v>
      </c>
      <c r="F80" s="4">
        <f t="shared" si="3"/>
        <v>-1.7391304347826087E-2</v>
      </c>
      <c r="G80" s="4">
        <f t="shared" si="3"/>
        <v>1.109731783470639E-2</v>
      </c>
      <c r="H80">
        <f t="shared" si="2"/>
        <v>5.1370526336446563E-3</v>
      </c>
    </row>
    <row r="81" spans="1:8">
      <c r="A81" s="2">
        <v>32443</v>
      </c>
      <c r="B81" s="3">
        <v>39.020000000000003</v>
      </c>
      <c r="C81" s="3">
        <v>336</v>
      </c>
      <c r="D81" s="3">
        <v>2705.6</v>
      </c>
      <c r="E81" s="4">
        <f t="shared" si="3"/>
        <v>-2.3767825869401946E-2</v>
      </c>
      <c r="F81" s="4">
        <f t="shared" si="3"/>
        <v>-8.8495575221238937E-3</v>
      </c>
      <c r="G81" s="4">
        <f t="shared" si="3"/>
        <v>6.6225165562912884E-3</v>
      </c>
      <c r="H81">
        <f t="shared" si="2"/>
        <v>-1.0446883201605575E-2</v>
      </c>
    </row>
    <row r="82" spans="1:8">
      <c r="A82" s="2">
        <v>32444</v>
      </c>
      <c r="B82" s="3">
        <v>39.020000000000003</v>
      </c>
      <c r="C82" s="3">
        <v>339</v>
      </c>
      <c r="D82" s="3">
        <v>2691.7</v>
      </c>
      <c r="E82" s="4">
        <f t="shared" si="3"/>
        <v>0</v>
      </c>
      <c r="F82" s="4">
        <f t="shared" si="3"/>
        <v>8.9285714285714281E-3</v>
      </c>
      <c r="G82" s="4">
        <f t="shared" si="3"/>
        <v>-5.1374926079243389E-3</v>
      </c>
      <c r="H82">
        <f t="shared" si="2"/>
        <v>0</v>
      </c>
    </row>
    <row r="83" spans="1:8">
      <c r="A83" s="2">
        <v>32445</v>
      </c>
      <c r="B83" s="3">
        <v>39.5</v>
      </c>
      <c r="C83" s="3">
        <v>346</v>
      </c>
      <c r="D83" s="3">
        <v>2711.1</v>
      </c>
      <c r="E83" s="4">
        <f t="shared" si="3"/>
        <v>1.2301383905689309E-2</v>
      </c>
      <c r="F83" s="4">
        <f t="shared" si="3"/>
        <v>2.0648967551622419E-2</v>
      </c>
      <c r="G83" s="4">
        <f t="shared" si="3"/>
        <v>7.207341085559346E-3</v>
      </c>
      <c r="H83">
        <f t="shared" si="2"/>
        <v>5.3098305679609532E-3</v>
      </c>
    </row>
    <row r="84" spans="1:8">
      <c r="A84" s="2">
        <v>32448</v>
      </c>
      <c r="B84" s="3">
        <v>39.97</v>
      </c>
      <c r="C84" s="3">
        <v>350</v>
      </c>
      <c r="D84" s="3">
        <v>2702.7</v>
      </c>
      <c r="E84" s="4">
        <f t="shared" si="3"/>
        <v>1.189873417721516E-2</v>
      </c>
      <c r="F84" s="4">
        <f t="shared" si="3"/>
        <v>1.1560693641618497E-2</v>
      </c>
      <c r="G84" s="4">
        <f t="shared" si="3"/>
        <v>-3.0983733539891893E-3</v>
      </c>
      <c r="H84">
        <f t="shared" si="2"/>
        <v>5.1370526336446563E-3</v>
      </c>
    </row>
    <row r="85" spans="1:8">
      <c r="A85" s="2">
        <v>32449</v>
      </c>
      <c r="B85" s="3">
        <v>40.93</v>
      </c>
      <c r="C85" s="3">
        <v>340</v>
      </c>
      <c r="D85" s="3">
        <v>2695.4</v>
      </c>
      <c r="E85" s="4">
        <f t="shared" si="3"/>
        <v>2.4018013510132621E-2</v>
      </c>
      <c r="F85" s="4">
        <f t="shared" si="3"/>
        <v>-2.8571428571428571E-2</v>
      </c>
      <c r="G85" s="4">
        <f t="shared" si="3"/>
        <v>-2.7010027010026002E-3</v>
      </c>
      <c r="H85">
        <f t="shared" si="2"/>
        <v>1.0307596385164697E-2</v>
      </c>
    </row>
    <row r="86" spans="1:8">
      <c r="A86" s="2">
        <v>32450</v>
      </c>
      <c r="B86" s="3">
        <v>42.83</v>
      </c>
      <c r="C86" s="3">
        <v>346</v>
      </c>
      <c r="D86" s="3">
        <v>2714.6</v>
      </c>
      <c r="E86" s="4">
        <f t="shared" si="3"/>
        <v>4.6420718299535757E-2</v>
      </c>
      <c r="F86" s="4">
        <f t="shared" si="3"/>
        <v>1.7647058823529412E-2</v>
      </c>
      <c r="G86" s="4">
        <f t="shared" si="3"/>
        <v>7.1232470134302206E-3</v>
      </c>
      <c r="H86">
        <f t="shared" si="2"/>
        <v>1.9706329751299784E-2</v>
      </c>
    </row>
    <row r="87" spans="1:8">
      <c r="A87" s="2">
        <v>32451</v>
      </c>
      <c r="B87" s="3">
        <v>42.35</v>
      </c>
      <c r="C87" s="3">
        <v>358.5</v>
      </c>
      <c r="D87" s="3">
        <v>2696.8</v>
      </c>
      <c r="E87" s="4">
        <f t="shared" si="3"/>
        <v>-1.1207097828624724E-2</v>
      </c>
      <c r="F87" s="4">
        <f t="shared" si="3"/>
        <v>3.6127167630057806E-2</v>
      </c>
      <c r="G87" s="4">
        <f t="shared" si="3"/>
        <v>-6.5571354895747908E-3</v>
      </c>
      <c r="H87">
        <f t="shared" si="2"/>
        <v>-4.8946597298436005E-3</v>
      </c>
    </row>
    <row r="88" spans="1:8">
      <c r="A88" s="2">
        <v>32452</v>
      </c>
      <c r="B88" s="3">
        <v>42.83</v>
      </c>
      <c r="C88" s="3">
        <v>356</v>
      </c>
      <c r="D88" s="3">
        <v>2726.4</v>
      </c>
      <c r="E88" s="4">
        <f t="shared" si="3"/>
        <v>1.1334120425029442E-2</v>
      </c>
      <c r="F88" s="4">
        <f t="shared" si="3"/>
        <v>-6.9735006973500697E-3</v>
      </c>
      <c r="G88" s="4">
        <f t="shared" si="3"/>
        <v>1.0975971521803584E-2</v>
      </c>
      <c r="H88">
        <f t="shared" si="2"/>
        <v>4.8946597298436074E-3</v>
      </c>
    </row>
    <row r="89" spans="1:8">
      <c r="A89" s="2">
        <v>32455</v>
      </c>
      <c r="B89" s="3">
        <v>42.83</v>
      </c>
      <c r="C89" s="3">
        <v>363</v>
      </c>
      <c r="D89" s="3">
        <v>2697.5</v>
      </c>
      <c r="E89" s="4">
        <f t="shared" si="3"/>
        <v>0</v>
      </c>
      <c r="F89" s="4">
        <f t="shared" si="3"/>
        <v>1.9662921348314606E-2</v>
      </c>
      <c r="G89" s="4">
        <f t="shared" si="3"/>
        <v>-1.0600058685446043E-2</v>
      </c>
      <c r="H89">
        <f t="shared" si="2"/>
        <v>0</v>
      </c>
    </row>
    <row r="90" spans="1:8">
      <c r="A90" s="2">
        <v>32456</v>
      </c>
      <c r="B90" s="3">
        <v>45.21</v>
      </c>
      <c r="C90" s="3">
        <v>368</v>
      </c>
      <c r="D90" s="3">
        <v>2679.6</v>
      </c>
      <c r="E90" s="4">
        <f t="shared" si="3"/>
        <v>5.5568526733598009E-2</v>
      </c>
      <c r="F90" s="4">
        <f t="shared" si="3"/>
        <v>1.3774104683195593E-2</v>
      </c>
      <c r="G90" s="4">
        <f t="shared" si="3"/>
        <v>-6.6357738646895615E-3</v>
      </c>
      <c r="H90">
        <f t="shared" si="2"/>
        <v>2.3486432637724885E-2</v>
      </c>
    </row>
    <row r="91" spans="1:8">
      <c r="A91" s="2">
        <v>32457</v>
      </c>
      <c r="B91" s="3">
        <v>45.45</v>
      </c>
      <c r="C91" s="3">
        <v>360</v>
      </c>
      <c r="D91" s="3">
        <v>2679.2</v>
      </c>
      <c r="E91" s="4">
        <f t="shared" si="3"/>
        <v>5.3085600530856447E-3</v>
      </c>
      <c r="F91" s="4">
        <f t="shared" si="3"/>
        <v>-2.1739130434782608E-2</v>
      </c>
      <c r="G91" s="4">
        <f t="shared" si="3"/>
        <v>-1.4927601134501081E-4</v>
      </c>
      <c r="H91">
        <f t="shared" si="2"/>
        <v>2.2993805236919867E-3</v>
      </c>
    </row>
    <row r="92" spans="1:8">
      <c r="A92" s="2">
        <v>32458</v>
      </c>
      <c r="B92" s="3">
        <v>44.73</v>
      </c>
      <c r="C92" s="3">
        <v>359</v>
      </c>
      <c r="D92" s="3">
        <v>2704</v>
      </c>
      <c r="E92" s="4">
        <f t="shared" si="3"/>
        <v>-1.5841584158415974E-2</v>
      </c>
      <c r="F92" s="4">
        <f t="shared" si="3"/>
        <v>-2.7777777777777779E-3</v>
      </c>
      <c r="G92" s="4">
        <f t="shared" si="3"/>
        <v>9.2564944759630421E-3</v>
      </c>
      <c r="H92">
        <f t="shared" si="2"/>
        <v>-6.9349893853293178E-3</v>
      </c>
    </row>
    <row r="93" spans="1:8">
      <c r="A93" s="2">
        <v>32459</v>
      </c>
      <c r="B93" s="3">
        <v>46.16</v>
      </c>
      <c r="C93" s="3">
        <v>357</v>
      </c>
      <c r="D93" s="3">
        <v>2706.2</v>
      </c>
      <c r="E93" s="4">
        <f t="shared" si="3"/>
        <v>3.1969595349877034E-2</v>
      </c>
      <c r="F93" s="4">
        <f t="shared" si="3"/>
        <v>-5.5710306406685237E-3</v>
      </c>
      <c r="G93" s="4">
        <f t="shared" si="3"/>
        <v>8.1360946745555405E-4</v>
      </c>
      <c r="H93">
        <f t="shared" si="2"/>
        <v>1.3666901975018044E-2</v>
      </c>
    </row>
    <row r="94" spans="1:8">
      <c r="A94" s="2">
        <v>32462</v>
      </c>
      <c r="B94" s="3">
        <v>46.16</v>
      </c>
      <c r="C94" s="3">
        <v>349</v>
      </c>
      <c r="D94" s="3">
        <v>2732.4</v>
      </c>
      <c r="E94" s="4">
        <f t="shared" si="3"/>
        <v>0</v>
      </c>
      <c r="F94" s="4">
        <f t="shared" si="3"/>
        <v>-2.2408963585434174E-2</v>
      </c>
      <c r="G94" s="4">
        <f t="shared" si="3"/>
        <v>9.6814721750056437E-3</v>
      </c>
      <c r="H94">
        <f t="shared" si="2"/>
        <v>0</v>
      </c>
    </row>
    <row r="95" spans="1:8">
      <c r="A95" s="2">
        <v>32463</v>
      </c>
      <c r="B95" s="3">
        <v>46.16</v>
      </c>
      <c r="C95" s="3">
        <v>348</v>
      </c>
      <c r="D95" s="3">
        <v>2722.9</v>
      </c>
      <c r="E95" s="4">
        <f t="shared" si="3"/>
        <v>0</v>
      </c>
      <c r="F95" s="4">
        <f t="shared" si="3"/>
        <v>-2.8653295128939827E-3</v>
      </c>
      <c r="G95" s="4">
        <f t="shared" si="3"/>
        <v>-3.4767969550578244E-3</v>
      </c>
      <c r="H95">
        <f t="shared" si="2"/>
        <v>0</v>
      </c>
    </row>
    <row r="96" spans="1:8">
      <c r="A96" s="2">
        <v>32464</v>
      </c>
      <c r="B96" s="3">
        <v>45.21</v>
      </c>
      <c r="C96" s="3">
        <v>353</v>
      </c>
      <c r="D96" s="3">
        <v>2727.1</v>
      </c>
      <c r="E96" s="4">
        <f t="shared" si="3"/>
        <v>-2.0580589254765941E-2</v>
      </c>
      <c r="F96" s="4">
        <f t="shared" si="3"/>
        <v>1.4367816091954023E-2</v>
      </c>
      <c r="G96" s="4">
        <f t="shared" si="3"/>
        <v>1.5424730985345836E-3</v>
      </c>
      <c r="H96">
        <f t="shared" si="2"/>
        <v>-9.0312931133807155E-3</v>
      </c>
    </row>
    <row r="97" spans="1:8">
      <c r="A97" s="2">
        <v>32465</v>
      </c>
      <c r="B97" s="3">
        <v>45.21</v>
      </c>
      <c r="C97" s="3">
        <v>352</v>
      </c>
      <c r="D97" s="3">
        <v>2709.6</v>
      </c>
      <c r="E97" s="4">
        <f t="shared" si="3"/>
        <v>0</v>
      </c>
      <c r="F97" s="4">
        <f t="shared" si="3"/>
        <v>-2.8328611898016999E-3</v>
      </c>
      <c r="G97" s="4">
        <f t="shared" si="3"/>
        <v>-6.4170730812951491E-3</v>
      </c>
      <c r="H97">
        <f t="shared" si="2"/>
        <v>0</v>
      </c>
    </row>
    <row r="98" spans="1:8">
      <c r="A98" s="2">
        <v>32466</v>
      </c>
      <c r="B98" s="3">
        <v>44.73</v>
      </c>
      <c r="C98" s="3">
        <v>356</v>
      </c>
      <c r="D98" s="3">
        <v>2741.8</v>
      </c>
      <c r="E98" s="4">
        <f t="shared" si="3"/>
        <v>-1.0617120106171289E-2</v>
      </c>
      <c r="F98" s="4">
        <f t="shared" si="3"/>
        <v>1.1363636363636364E-2</v>
      </c>
      <c r="G98" s="4">
        <f t="shared" si="3"/>
        <v>1.1883672866843916E-2</v>
      </c>
      <c r="H98">
        <f t="shared" si="2"/>
        <v>-4.6356088616373112E-3</v>
      </c>
    </row>
    <row r="99" spans="1:8">
      <c r="A99" s="2">
        <v>32469</v>
      </c>
      <c r="B99" s="3">
        <v>45.21</v>
      </c>
      <c r="C99" s="3">
        <v>351</v>
      </c>
      <c r="D99" s="3">
        <v>2760.1</v>
      </c>
      <c r="E99" s="4">
        <f t="shared" si="3"/>
        <v>1.0731052984574201E-2</v>
      </c>
      <c r="F99" s="4">
        <f t="shared" si="3"/>
        <v>-1.4044943820224719E-2</v>
      </c>
      <c r="G99" s="4">
        <f t="shared" si="3"/>
        <v>6.6744474432853329E-3</v>
      </c>
      <c r="H99">
        <f t="shared" si="2"/>
        <v>4.635608861637254E-3</v>
      </c>
    </row>
    <row r="100" spans="1:8">
      <c r="A100" s="2">
        <v>32470</v>
      </c>
      <c r="B100" s="3">
        <v>46.16</v>
      </c>
      <c r="C100" s="3">
        <v>366</v>
      </c>
      <c r="D100" s="3">
        <v>2778.8</v>
      </c>
      <c r="E100" s="4">
        <f t="shared" si="3"/>
        <v>2.1013050210130408E-2</v>
      </c>
      <c r="F100" s="4">
        <f t="shared" si="3"/>
        <v>4.2735042735042736E-2</v>
      </c>
      <c r="G100" s="4">
        <f t="shared" si="3"/>
        <v>6.7751168435927229E-3</v>
      </c>
      <c r="H100">
        <f t="shared" si="2"/>
        <v>9.0312931133807433E-3</v>
      </c>
    </row>
    <row r="101" spans="1:8">
      <c r="A101" s="2">
        <v>32471</v>
      </c>
      <c r="B101" s="3">
        <v>47.35</v>
      </c>
      <c r="C101" s="3">
        <v>360</v>
      </c>
      <c r="D101" s="3">
        <v>2792</v>
      </c>
      <c r="E101" s="4">
        <f t="shared" si="3"/>
        <v>2.5779896013864923E-2</v>
      </c>
      <c r="F101" s="4">
        <f t="shared" si="3"/>
        <v>-1.6393442622950821E-2</v>
      </c>
      <c r="G101" s="4">
        <f t="shared" si="3"/>
        <v>4.7502519072980488E-3</v>
      </c>
      <c r="H101">
        <f t="shared" si="2"/>
        <v>1.1054183191617235E-2</v>
      </c>
    </row>
    <row r="102" spans="1:8">
      <c r="A102" s="2">
        <v>32472</v>
      </c>
      <c r="B102" s="3">
        <v>49.97</v>
      </c>
      <c r="C102" s="3">
        <v>366</v>
      </c>
      <c r="D102" s="3">
        <v>2764.1</v>
      </c>
      <c r="E102" s="4">
        <f t="shared" si="3"/>
        <v>5.5332629355860558E-2</v>
      </c>
      <c r="F102" s="4">
        <f t="shared" si="3"/>
        <v>1.6666666666666666E-2</v>
      </c>
      <c r="G102" s="4">
        <f t="shared" si="3"/>
        <v>-9.9928366762177968E-3</v>
      </c>
      <c r="H102">
        <f t="shared" si="2"/>
        <v>2.3389366103294552E-2</v>
      </c>
    </row>
    <row r="103" spans="1:8">
      <c r="A103" s="2">
        <v>32473</v>
      </c>
      <c r="B103" s="3">
        <v>52.82</v>
      </c>
      <c r="C103" s="3">
        <v>373</v>
      </c>
      <c r="D103" s="3">
        <v>2771</v>
      </c>
      <c r="E103" s="4">
        <f t="shared" si="3"/>
        <v>5.7034220532319421E-2</v>
      </c>
      <c r="F103" s="4">
        <f t="shared" si="3"/>
        <v>1.912568306010929E-2</v>
      </c>
      <c r="G103" s="4">
        <f t="shared" si="3"/>
        <v>2.4962917405304047E-3</v>
      </c>
      <c r="H103">
        <f t="shared" si="2"/>
        <v>2.408904742831838E-2</v>
      </c>
    </row>
    <row r="104" spans="1:8">
      <c r="A104" s="2">
        <v>32476</v>
      </c>
      <c r="B104" s="3">
        <v>55.2</v>
      </c>
      <c r="C104" s="3">
        <v>374</v>
      </c>
      <c r="D104" s="3">
        <v>2759.4</v>
      </c>
      <c r="E104" s="4">
        <f t="shared" si="3"/>
        <v>4.5058689890193154E-2</v>
      </c>
      <c r="F104" s="4">
        <f t="shared" si="3"/>
        <v>2.6809651474530832E-3</v>
      </c>
      <c r="G104" s="4">
        <f t="shared" si="3"/>
        <v>-4.1862143630457989E-3</v>
      </c>
      <c r="H104">
        <f t="shared" si="2"/>
        <v>1.9140680858293718E-2</v>
      </c>
    </row>
    <row r="105" spans="1:8">
      <c r="A105" s="2">
        <v>32477</v>
      </c>
      <c r="B105" s="3">
        <v>49.97</v>
      </c>
      <c r="C105" s="3">
        <v>382</v>
      </c>
      <c r="D105" s="3">
        <v>2754.5</v>
      </c>
      <c r="E105" s="4">
        <f t="shared" si="3"/>
        <v>-9.4746376811594271E-2</v>
      </c>
      <c r="F105" s="4">
        <f t="shared" si="3"/>
        <v>2.1390374331550801E-2</v>
      </c>
      <c r="G105" s="4">
        <f t="shared" si="3"/>
        <v>-1.7757483510908497E-3</v>
      </c>
      <c r="H105">
        <f t="shared" si="2"/>
        <v>-4.3229728286612097E-2</v>
      </c>
    </row>
    <row r="106" spans="1:8">
      <c r="A106" s="2">
        <v>32478</v>
      </c>
      <c r="B106" s="3">
        <v>49.97</v>
      </c>
      <c r="C106" s="3">
        <v>385</v>
      </c>
      <c r="D106" s="3">
        <v>2769.8</v>
      </c>
      <c r="E106" s="4">
        <f t="shared" si="3"/>
        <v>0</v>
      </c>
      <c r="F106" s="4">
        <f t="shared" si="3"/>
        <v>7.8534031413612562E-3</v>
      </c>
      <c r="G106" s="4">
        <f t="shared" si="3"/>
        <v>5.5545471047377679E-3</v>
      </c>
      <c r="H106">
        <f t="shared" si="2"/>
        <v>0</v>
      </c>
    </row>
    <row r="107" spans="1:8">
      <c r="A107" s="2">
        <v>32479</v>
      </c>
      <c r="B107" s="3">
        <v>48.06</v>
      </c>
      <c r="C107" s="3">
        <v>387</v>
      </c>
      <c r="D107" s="3">
        <v>2750.7</v>
      </c>
      <c r="E107" s="4">
        <f t="shared" si="3"/>
        <v>-3.8222933760256088E-2</v>
      </c>
      <c r="F107" s="4">
        <f t="shared" si="3"/>
        <v>5.1948051948051948E-3</v>
      </c>
      <c r="G107" s="4">
        <f t="shared" si="3"/>
        <v>-6.8958047512457082E-3</v>
      </c>
      <c r="H107">
        <f t="shared" si="2"/>
        <v>-1.6925582974705512E-2</v>
      </c>
    </row>
    <row r="108" spans="1:8">
      <c r="A108" s="2">
        <v>32480</v>
      </c>
      <c r="B108" s="3">
        <v>50.68</v>
      </c>
      <c r="C108" s="3">
        <v>383</v>
      </c>
      <c r="D108" s="3">
        <v>2726.5</v>
      </c>
      <c r="E108" s="4">
        <f t="shared" si="3"/>
        <v>5.4515189346649964E-2</v>
      </c>
      <c r="F108" s="4">
        <f t="shared" si="3"/>
        <v>-1.0335917312661499E-2</v>
      </c>
      <c r="G108" s="4">
        <f t="shared" si="3"/>
        <v>-8.7977605700366515E-3</v>
      </c>
      <c r="H108">
        <f t="shared" si="2"/>
        <v>2.3052839743522433E-2</v>
      </c>
    </row>
    <row r="109" spans="1:8">
      <c r="A109" s="2">
        <v>32483</v>
      </c>
      <c r="B109" s="3">
        <v>51.87</v>
      </c>
      <c r="C109" s="3">
        <v>380</v>
      </c>
      <c r="D109" s="3">
        <v>2716.2</v>
      </c>
      <c r="E109" s="4">
        <f t="shared" si="3"/>
        <v>2.3480662983425368E-2</v>
      </c>
      <c r="F109" s="4">
        <f t="shared" si="3"/>
        <v>-7.832898172323759E-3</v>
      </c>
      <c r="G109" s="4">
        <f t="shared" si="3"/>
        <v>-3.7777370254906224E-3</v>
      </c>
      <c r="H109">
        <f t="shared" si="2"/>
        <v>1.0079641782181277E-2</v>
      </c>
    </row>
    <row r="110" spans="1:8">
      <c r="A110" s="2">
        <v>32484</v>
      </c>
      <c r="B110" s="3">
        <v>52.35</v>
      </c>
      <c r="C110" s="3">
        <v>384</v>
      </c>
      <c r="D110" s="3">
        <v>2721.8</v>
      </c>
      <c r="E110" s="4">
        <f t="shared" si="3"/>
        <v>9.2539039907461734E-3</v>
      </c>
      <c r="F110" s="4">
        <f t="shared" si="3"/>
        <v>1.0526315789473684E-2</v>
      </c>
      <c r="G110" s="4">
        <f t="shared" si="3"/>
        <v>2.0617038509683984E-3</v>
      </c>
      <c r="H110">
        <f t="shared" si="2"/>
        <v>4.0004380212761911E-3</v>
      </c>
    </row>
    <row r="111" spans="1:8">
      <c r="A111" s="2">
        <v>32485</v>
      </c>
      <c r="B111" s="3">
        <v>49.49</v>
      </c>
      <c r="C111" s="3">
        <v>377</v>
      </c>
      <c r="D111" s="3">
        <v>2717.9</v>
      </c>
      <c r="E111" s="4">
        <f t="shared" si="3"/>
        <v>-5.4632282712511929E-2</v>
      </c>
      <c r="F111" s="4">
        <f t="shared" si="3"/>
        <v>-1.8229166666666668E-2</v>
      </c>
      <c r="G111" s="4">
        <f t="shared" si="3"/>
        <v>-1.4328753031082706E-3</v>
      </c>
      <c r="H111">
        <f t="shared" si="2"/>
        <v>-2.4399232203704917E-2</v>
      </c>
    </row>
    <row r="112" spans="1:8">
      <c r="A112" s="2">
        <v>32486</v>
      </c>
      <c r="B112" s="3">
        <v>50.92</v>
      </c>
      <c r="C112" s="3">
        <v>376</v>
      </c>
      <c r="D112" s="3">
        <v>2732.8</v>
      </c>
      <c r="E112" s="4">
        <f t="shared" si="3"/>
        <v>2.8894726207314602E-2</v>
      </c>
      <c r="F112" s="4">
        <f t="shared" si="3"/>
        <v>-2.6525198938992041E-3</v>
      </c>
      <c r="G112" s="4">
        <f t="shared" si="3"/>
        <v>5.4821737370764527E-3</v>
      </c>
      <c r="H112">
        <f t="shared" si="2"/>
        <v>1.2370941170461589E-2</v>
      </c>
    </row>
    <row r="113" spans="1:8">
      <c r="A113" s="2">
        <v>32487</v>
      </c>
      <c r="B113" s="3">
        <v>49.49</v>
      </c>
      <c r="C113" s="3">
        <v>378</v>
      </c>
      <c r="D113" s="3">
        <v>2740.3</v>
      </c>
      <c r="E113" s="4">
        <f t="shared" si="3"/>
        <v>-2.8083267871170457E-2</v>
      </c>
      <c r="F113" s="4">
        <f t="shared" si="3"/>
        <v>5.3191489361702126E-3</v>
      </c>
      <c r="G113" s="4">
        <f t="shared" si="3"/>
        <v>2.7444379391100703E-3</v>
      </c>
      <c r="H113">
        <f t="shared" si="2"/>
        <v>-1.2370941170461539E-2</v>
      </c>
    </row>
    <row r="114" spans="1:8">
      <c r="A114" s="2">
        <v>32490</v>
      </c>
      <c r="B114" s="3">
        <v>52.11</v>
      </c>
      <c r="C114" s="3">
        <v>382</v>
      </c>
      <c r="D114" s="3">
        <v>2789.7</v>
      </c>
      <c r="E114" s="4">
        <f t="shared" si="3"/>
        <v>5.29399878763386E-2</v>
      </c>
      <c r="F114" s="4">
        <f t="shared" si="3"/>
        <v>1.0582010582010581E-2</v>
      </c>
      <c r="G114" s="4">
        <f t="shared" si="3"/>
        <v>1.8027223296719203E-2</v>
      </c>
      <c r="H114">
        <f t="shared" si="2"/>
        <v>2.2403619355604806E-2</v>
      </c>
    </row>
    <row r="115" spans="1:8">
      <c r="A115" s="2">
        <v>32491</v>
      </c>
      <c r="B115" s="3">
        <v>51.87</v>
      </c>
      <c r="C115" s="3">
        <v>382</v>
      </c>
      <c r="D115" s="3">
        <v>2807.7</v>
      </c>
      <c r="E115" s="4">
        <f t="shared" si="3"/>
        <v>-4.6056419113414317E-3</v>
      </c>
      <c r="F115" s="4">
        <f t="shared" si="3"/>
        <v>0</v>
      </c>
      <c r="G115" s="4">
        <f t="shared" si="3"/>
        <v>6.4523066996451236E-3</v>
      </c>
      <c r="H115">
        <f t="shared" si="2"/>
        <v>-2.0048251731760703E-3</v>
      </c>
    </row>
    <row r="116" spans="1:8">
      <c r="A116" s="2">
        <v>32492</v>
      </c>
      <c r="B116" s="3">
        <v>51.87</v>
      </c>
      <c r="C116" s="3">
        <v>387</v>
      </c>
      <c r="D116" s="3">
        <v>2842</v>
      </c>
      <c r="E116" s="4">
        <f t="shared" si="3"/>
        <v>0</v>
      </c>
      <c r="F116" s="4">
        <f t="shared" si="3"/>
        <v>1.3089005235602094E-2</v>
      </c>
      <c r="G116" s="4">
        <f t="shared" si="3"/>
        <v>1.221640488656202E-2</v>
      </c>
      <c r="H116">
        <f t="shared" si="2"/>
        <v>0</v>
      </c>
    </row>
    <row r="117" spans="1:8">
      <c r="A117" s="2">
        <v>32493</v>
      </c>
      <c r="B117" s="3">
        <v>50.92</v>
      </c>
      <c r="C117" s="3">
        <v>379</v>
      </c>
      <c r="D117" s="3">
        <v>2827.4</v>
      </c>
      <c r="E117" s="4">
        <f t="shared" si="3"/>
        <v>-1.8315018315018233E-2</v>
      </c>
      <c r="F117" s="4">
        <f t="shared" si="3"/>
        <v>-2.0671834625322998E-2</v>
      </c>
      <c r="G117" s="4">
        <f t="shared" si="3"/>
        <v>-5.1372273047149575E-3</v>
      </c>
      <c r="H117">
        <f t="shared" si="2"/>
        <v>-8.0278530119671839E-3</v>
      </c>
    </row>
    <row r="118" spans="1:8">
      <c r="A118" s="2">
        <v>32494</v>
      </c>
      <c r="B118" s="3">
        <v>58.06</v>
      </c>
      <c r="C118" s="3">
        <v>378</v>
      </c>
      <c r="D118" s="3">
        <v>2827.5</v>
      </c>
      <c r="E118" s="4">
        <f t="shared" si="3"/>
        <v>0.14021995286724273</v>
      </c>
      <c r="F118" s="4">
        <f t="shared" si="3"/>
        <v>-2.6385224274406332E-3</v>
      </c>
      <c r="G118" s="4">
        <f t="shared" si="3"/>
        <v>3.5368182782736454E-5</v>
      </c>
      <c r="H118">
        <f t="shared" si="2"/>
        <v>5.6988636514037141E-2</v>
      </c>
    </row>
    <row r="119" spans="1:8">
      <c r="A119" s="2">
        <v>32497</v>
      </c>
      <c r="B119" s="3">
        <v>56.63</v>
      </c>
      <c r="C119" s="3">
        <v>374</v>
      </c>
      <c r="D119" s="3">
        <v>2827.5</v>
      </c>
      <c r="E119" s="4">
        <f t="shared" si="3"/>
        <v>-2.4629693420599372E-2</v>
      </c>
      <c r="F119" s="4">
        <f t="shared" si="3"/>
        <v>-1.0582010582010581E-2</v>
      </c>
      <c r="G119" s="4">
        <f t="shared" si="3"/>
        <v>0</v>
      </c>
      <c r="H119">
        <f t="shared" si="2"/>
        <v>-1.0830469869125793E-2</v>
      </c>
    </row>
    <row r="120" spans="1:8">
      <c r="A120" s="2">
        <v>32498</v>
      </c>
      <c r="B120" s="3">
        <v>56.15</v>
      </c>
      <c r="C120" s="3">
        <v>383</v>
      </c>
      <c r="D120" s="3">
        <v>2827.5</v>
      </c>
      <c r="E120" s="4">
        <f t="shared" si="3"/>
        <v>-8.4760727529578656E-3</v>
      </c>
      <c r="F120" s="4">
        <f t="shared" si="3"/>
        <v>2.4064171122994651E-2</v>
      </c>
      <c r="G120" s="4">
        <f t="shared" si="3"/>
        <v>0</v>
      </c>
      <c r="H120">
        <f t="shared" si="2"/>
        <v>-3.6968010290525997E-3</v>
      </c>
    </row>
    <row r="121" spans="1:8">
      <c r="A121" s="2">
        <v>32499</v>
      </c>
      <c r="B121" s="3">
        <v>55.2</v>
      </c>
      <c r="C121" s="3">
        <v>380</v>
      </c>
      <c r="D121" s="3">
        <v>2847.8</v>
      </c>
      <c r="E121" s="4">
        <f t="shared" si="3"/>
        <v>-1.6918967052537769E-2</v>
      </c>
      <c r="F121" s="4">
        <f t="shared" si="3"/>
        <v>-7.832898172323759E-3</v>
      </c>
      <c r="G121" s="4">
        <f t="shared" si="3"/>
        <v>7.1794871794872437E-3</v>
      </c>
      <c r="H121">
        <f t="shared" si="2"/>
        <v>-7.4106828682776738E-3</v>
      </c>
    </row>
    <row r="122" spans="1:8">
      <c r="A122" s="2">
        <v>32500</v>
      </c>
      <c r="B122" s="3">
        <v>56.15</v>
      </c>
      <c r="C122" s="3">
        <v>380</v>
      </c>
      <c r="D122" s="3">
        <v>2832.5</v>
      </c>
      <c r="E122" s="4">
        <f t="shared" si="3"/>
        <v>1.7210144927536152E-2</v>
      </c>
      <c r="F122" s="4">
        <f t="shared" si="3"/>
        <v>0</v>
      </c>
      <c r="G122" s="4">
        <f t="shared" si="3"/>
        <v>-5.3725682983356204E-3</v>
      </c>
      <c r="H122">
        <f t="shared" si="2"/>
        <v>7.4106828682776495E-3</v>
      </c>
    </row>
    <row r="123" spans="1:8">
      <c r="A123" s="2">
        <v>32501</v>
      </c>
      <c r="B123" s="3">
        <v>56.15</v>
      </c>
      <c r="C123" s="3">
        <v>380</v>
      </c>
      <c r="D123" s="3">
        <v>2846.5</v>
      </c>
      <c r="E123" s="4">
        <f t="shared" si="3"/>
        <v>0</v>
      </c>
      <c r="F123" s="4">
        <f t="shared" si="3"/>
        <v>0</v>
      </c>
      <c r="G123" s="4">
        <f t="shared" si="3"/>
        <v>4.9426301853486322E-3</v>
      </c>
      <c r="H123">
        <f t="shared" si="2"/>
        <v>0</v>
      </c>
    </row>
    <row r="124" spans="1:8">
      <c r="A124" s="2">
        <v>32504</v>
      </c>
      <c r="B124" s="3">
        <v>56.15</v>
      </c>
      <c r="C124" s="3">
        <v>380</v>
      </c>
      <c r="D124" s="3">
        <v>2846.5</v>
      </c>
      <c r="E124" s="4">
        <f t="shared" si="3"/>
        <v>0</v>
      </c>
      <c r="F124" s="4">
        <f t="shared" si="3"/>
        <v>0</v>
      </c>
      <c r="G124" s="4">
        <f t="shared" si="3"/>
        <v>0</v>
      </c>
      <c r="H124">
        <f t="shared" si="2"/>
        <v>0</v>
      </c>
    </row>
    <row r="125" spans="1:8">
      <c r="A125" s="2">
        <v>32505</v>
      </c>
      <c r="B125" s="3">
        <v>55.68</v>
      </c>
      <c r="C125" s="3">
        <v>380</v>
      </c>
      <c r="D125" s="3">
        <v>2861.5</v>
      </c>
      <c r="E125" s="4">
        <f t="shared" si="3"/>
        <v>-8.3704363312555458E-3</v>
      </c>
      <c r="F125" s="4">
        <f t="shared" si="3"/>
        <v>0</v>
      </c>
      <c r="G125" s="4">
        <f t="shared" si="3"/>
        <v>5.269629369401019E-3</v>
      </c>
      <c r="H125">
        <f t="shared" si="2"/>
        <v>-3.6505339949708909E-3</v>
      </c>
    </row>
    <row r="126" spans="1:8">
      <c r="A126" s="2">
        <v>32506</v>
      </c>
      <c r="B126" s="3">
        <v>53.78</v>
      </c>
      <c r="C126" s="3">
        <v>380</v>
      </c>
      <c r="D126" s="3">
        <v>2833.6</v>
      </c>
      <c r="E126" s="4">
        <f t="shared" si="3"/>
        <v>-3.412356321839078E-2</v>
      </c>
      <c r="F126" s="4">
        <f t="shared" si="3"/>
        <v>0</v>
      </c>
      <c r="G126" s="4">
        <f t="shared" si="3"/>
        <v>-9.7501310501485559E-3</v>
      </c>
      <c r="H126">
        <f t="shared" si="2"/>
        <v>-1.5078428715222905E-2</v>
      </c>
    </row>
    <row r="127" spans="1:8">
      <c r="A127" s="2">
        <v>32507</v>
      </c>
      <c r="B127" s="3">
        <v>53.3</v>
      </c>
      <c r="C127" s="3">
        <v>381.5</v>
      </c>
      <c r="D127" s="3">
        <v>2826</v>
      </c>
      <c r="E127" s="4">
        <f t="shared" si="3"/>
        <v>-8.9252510226850868E-3</v>
      </c>
      <c r="F127" s="4">
        <f t="shared" si="3"/>
        <v>3.9473684210526317E-3</v>
      </c>
      <c r="G127" s="4">
        <f t="shared" si="3"/>
        <v>-2.6821005081874329E-3</v>
      </c>
      <c r="H127">
        <f t="shared" si="2"/>
        <v>-3.8935888607105514E-3</v>
      </c>
    </row>
    <row r="128" spans="1:8">
      <c r="A128" s="2">
        <v>32508</v>
      </c>
      <c r="B128" s="3">
        <v>53.3</v>
      </c>
      <c r="C128" s="3">
        <v>381.5</v>
      </c>
      <c r="D128" s="3">
        <v>2816.5</v>
      </c>
      <c r="E128" s="4">
        <f t="shared" si="3"/>
        <v>0</v>
      </c>
      <c r="F128" s="4">
        <f t="shared" si="3"/>
        <v>0</v>
      </c>
      <c r="G128" s="4">
        <f t="shared" si="3"/>
        <v>-3.3616418966737438E-3</v>
      </c>
      <c r="H128">
        <f t="shared" si="2"/>
        <v>0</v>
      </c>
    </row>
    <row r="129" spans="1:8">
      <c r="A129" s="2">
        <v>32511</v>
      </c>
      <c r="B129" s="3">
        <v>56.63</v>
      </c>
      <c r="C129" s="3">
        <v>389</v>
      </c>
      <c r="D129" s="3">
        <v>2799.2</v>
      </c>
      <c r="E129" s="4">
        <f t="shared" si="3"/>
        <v>6.2476547842401607E-2</v>
      </c>
      <c r="F129" s="4">
        <f t="shared" si="3"/>
        <v>1.9659239842726082E-2</v>
      </c>
      <c r="G129" s="4">
        <f t="shared" si="3"/>
        <v>-6.1423752884786726E-3</v>
      </c>
      <c r="H129">
        <f t="shared" si="2"/>
        <v>2.6319352599956929E-2</v>
      </c>
    </row>
    <row r="130" spans="1:8">
      <c r="A130" s="2">
        <v>32512</v>
      </c>
      <c r="B130" s="3">
        <v>56.15</v>
      </c>
      <c r="C130" s="3">
        <v>386</v>
      </c>
      <c r="D130" s="3">
        <v>2773.4</v>
      </c>
      <c r="E130" s="4">
        <f t="shared" si="3"/>
        <v>-8.4760727529578656E-3</v>
      </c>
      <c r="F130" s="4">
        <f t="shared" si="3"/>
        <v>-7.7120822622107968E-3</v>
      </c>
      <c r="G130" s="4">
        <f t="shared" si="3"/>
        <v>-9.2169191197484027E-3</v>
      </c>
      <c r="H130">
        <f t="shared" si="2"/>
        <v>-3.6968010290525997E-3</v>
      </c>
    </row>
    <row r="131" spans="1:8">
      <c r="A131" s="2">
        <v>32513</v>
      </c>
      <c r="B131" s="3">
        <v>59.96</v>
      </c>
      <c r="C131" s="3">
        <v>379</v>
      </c>
      <c r="D131" s="3">
        <v>2757.9</v>
      </c>
      <c r="E131" s="4">
        <f t="shared" si="3"/>
        <v>6.7853962600178133E-2</v>
      </c>
      <c r="F131" s="4">
        <f t="shared" si="3"/>
        <v>-1.8134715025906734E-2</v>
      </c>
      <c r="G131" s="4">
        <f t="shared" si="3"/>
        <v>-5.588807961347083E-3</v>
      </c>
      <c r="H131">
        <f t="shared" si="2"/>
        <v>2.8511863578765301E-2</v>
      </c>
    </row>
    <row r="132" spans="1:8">
      <c r="A132" s="2">
        <v>32514</v>
      </c>
      <c r="B132" s="3">
        <v>61.87</v>
      </c>
      <c r="C132" s="3">
        <v>379</v>
      </c>
      <c r="D132" s="3">
        <v>2745.3</v>
      </c>
      <c r="E132" s="4">
        <f t="shared" si="3"/>
        <v>3.1854569713142038E-2</v>
      </c>
      <c r="F132" s="4">
        <f t="shared" si="3"/>
        <v>0</v>
      </c>
      <c r="G132" s="4">
        <f t="shared" si="3"/>
        <v>-4.568693571195442E-3</v>
      </c>
      <c r="H132">
        <f t="shared" ref="H132:H195" si="4">LOG(B132/B131)</f>
        <v>1.3618491843758981E-2</v>
      </c>
    </row>
    <row r="133" spans="1:8">
      <c r="A133" s="2">
        <v>32515</v>
      </c>
      <c r="B133" s="3">
        <v>61.39</v>
      </c>
      <c r="C133" s="3">
        <v>369</v>
      </c>
      <c r="D133" s="3">
        <v>2759.2</v>
      </c>
      <c r="E133" s="4">
        <f t="shared" ref="E133:G196" si="5">(B133-B132)/B132</f>
        <v>-7.7582026830450446E-3</v>
      </c>
      <c r="F133" s="4">
        <f t="shared" si="5"/>
        <v>-2.6385224274406333E-2</v>
      </c>
      <c r="G133" s="4">
        <f t="shared" si="5"/>
        <v>5.063198921793478E-3</v>
      </c>
      <c r="H133">
        <f t="shared" si="4"/>
        <v>-3.3824826397034933E-3</v>
      </c>
    </row>
    <row r="134" spans="1:8">
      <c r="A134" s="2">
        <v>32518</v>
      </c>
      <c r="B134" s="3">
        <v>59.96</v>
      </c>
      <c r="C134" s="3">
        <v>367</v>
      </c>
      <c r="D134" s="3">
        <v>2765.1</v>
      </c>
      <c r="E134" s="4">
        <f t="shared" si="5"/>
        <v>-2.3293696041700597E-2</v>
      </c>
      <c r="F134" s="4">
        <f t="shared" si="5"/>
        <v>-5.4200542005420054E-3</v>
      </c>
      <c r="G134" s="4">
        <f t="shared" si="5"/>
        <v>2.1383009567991053E-3</v>
      </c>
      <c r="H134">
        <f t="shared" si="4"/>
        <v>-1.0236009204055499E-2</v>
      </c>
    </row>
    <row r="135" spans="1:8">
      <c r="A135" s="2">
        <v>32519</v>
      </c>
      <c r="B135" s="3">
        <v>62.1</v>
      </c>
      <c r="C135" s="3">
        <v>372</v>
      </c>
      <c r="D135" s="3">
        <v>2763.1</v>
      </c>
      <c r="E135" s="4">
        <f t="shared" si="5"/>
        <v>3.5690460306871258E-2</v>
      </c>
      <c r="F135" s="4">
        <f t="shared" si="5"/>
        <v>1.3623978201634877E-2</v>
      </c>
      <c r="G135" s="4">
        <f t="shared" si="5"/>
        <v>-7.233011464323171E-4</v>
      </c>
      <c r="H135">
        <f t="shared" si="4"/>
        <v>1.522997600033835E-2</v>
      </c>
    </row>
    <row r="136" spans="1:8">
      <c r="A136" s="2">
        <v>32520</v>
      </c>
      <c r="B136" s="3">
        <v>61.15</v>
      </c>
      <c r="C136" s="3">
        <v>367</v>
      </c>
      <c r="D136" s="3">
        <v>2737.6</v>
      </c>
      <c r="E136" s="4">
        <f t="shared" si="5"/>
        <v>-1.5297906602254474E-2</v>
      </c>
      <c r="F136" s="4">
        <f t="shared" si="5"/>
        <v>-1.3440860215053764E-2</v>
      </c>
      <c r="G136" s="4">
        <f t="shared" si="5"/>
        <v>-9.2287647931670949E-3</v>
      </c>
      <c r="H136">
        <f t="shared" si="4"/>
        <v>-6.6951388042759529E-3</v>
      </c>
    </row>
    <row r="137" spans="1:8">
      <c r="A137" s="2">
        <v>32521</v>
      </c>
      <c r="B137" s="3">
        <v>62.1</v>
      </c>
      <c r="C137" s="3">
        <v>374</v>
      </c>
      <c r="D137" s="3">
        <v>2748.7</v>
      </c>
      <c r="E137" s="4">
        <f t="shared" si="5"/>
        <v>1.5535568274734306E-2</v>
      </c>
      <c r="F137" s="4">
        <f t="shared" si="5"/>
        <v>1.9073569482288829E-2</v>
      </c>
      <c r="G137" s="4">
        <f t="shared" si="5"/>
        <v>4.0546464056107206E-3</v>
      </c>
      <c r="H137">
        <f t="shared" si="4"/>
        <v>6.6951388042759121E-3</v>
      </c>
    </row>
    <row r="138" spans="1:8">
      <c r="A138" s="2">
        <v>32522</v>
      </c>
      <c r="B138" s="3">
        <v>61.39</v>
      </c>
      <c r="C138" s="3">
        <v>374</v>
      </c>
      <c r="D138" s="3">
        <v>2773.3</v>
      </c>
      <c r="E138" s="4">
        <f t="shared" si="5"/>
        <v>-1.1433172302737533E-2</v>
      </c>
      <c r="F138" s="4">
        <f t="shared" si="5"/>
        <v>0</v>
      </c>
      <c r="G138" s="4">
        <f t="shared" si="5"/>
        <v>8.9496853057810469E-3</v>
      </c>
      <c r="H138">
        <f t="shared" si="4"/>
        <v>-4.9939667962828546E-3</v>
      </c>
    </row>
    <row r="139" spans="1:8">
      <c r="A139" s="2">
        <v>32525</v>
      </c>
      <c r="B139" s="3">
        <v>61.87</v>
      </c>
      <c r="C139" s="3">
        <v>374</v>
      </c>
      <c r="D139" s="3">
        <v>2781.2</v>
      </c>
      <c r="E139" s="4">
        <f t="shared" si="5"/>
        <v>7.8188630070043473E-3</v>
      </c>
      <c r="F139" s="4">
        <f t="shared" si="5"/>
        <v>0</v>
      </c>
      <c r="G139" s="4">
        <f t="shared" si="5"/>
        <v>2.8485919301913373E-3</v>
      </c>
      <c r="H139">
        <f t="shared" si="4"/>
        <v>3.3824826397035137E-3</v>
      </c>
    </row>
    <row r="140" spans="1:8">
      <c r="A140" s="2">
        <v>32526</v>
      </c>
      <c r="B140" s="3">
        <v>61.39</v>
      </c>
      <c r="C140" s="3">
        <v>378</v>
      </c>
      <c r="D140" s="3">
        <v>2771.9</v>
      </c>
      <c r="E140" s="4">
        <f t="shared" si="5"/>
        <v>-7.7582026830450446E-3</v>
      </c>
      <c r="F140" s="4">
        <f t="shared" si="5"/>
        <v>1.06951871657754E-2</v>
      </c>
      <c r="G140" s="4">
        <f t="shared" si="5"/>
        <v>-3.3438803394217342E-3</v>
      </c>
      <c r="H140">
        <f t="shared" si="4"/>
        <v>-3.3824826397034933E-3</v>
      </c>
    </row>
    <row r="141" spans="1:8">
      <c r="A141" s="2">
        <v>32527</v>
      </c>
      <c r="B141" s="3">
        <v>62.82</v>
      </c>
      <c r="C141" s="3">
        <v>397</v>
      </c>
      <c r="D141" s="3">
        <v>2835.7</v>
      </c>
      <c r="E141" s="4">
        <f t="shared" si="5"/>
        <v>2.3293696041700597E-2</v>
      </c>
      <c r="F141" s="4">
        <f t="shared" si="5"/>
        <v>5.0264550264550262E-2</v>
      </c>
      <c r="G141" s="4">
        <f t="shared" si="5"/>
        <v>2.3016703344276392E-2</v>
      </c>
      <c r="H141">
        <f t="shared" si="4"/>
        <v>1.0000298682188576E-2</v>
      </c>
    </row>
    <row r="142" spans="1:8">
      <c r="A142" s="2">
        <v>32528</v>
      </c>
      <c r="B142" s="3">
        <v>63.29</v>
      </c>
      <c r="C142" s="3">
        <v>412</v>
      </c>
      <c r="D142" s="3">
        <v>2832.5</v>
      </c>
      <c r="E142" s="4">
        <f t="shared" si="5"/>
        <v>7.4816937281120483E-3</v>
      </c>
      <c r="F142" s="4">
        <f t="shared" si="5"/>
        <v>3.7783375314861464E-2</v>
      </c>
      <c r="G142" s="4">
        <f t="shared" si="5"/>
        <v>-1.1284691610536439E-3</v>
      </c>
      <c r="H142">
        <f t="shared" si="4"/>
        <v>3.2371636120606321E-3</v>
      </c>
    </row>
    <row r="143" spans="1:8">
      <c r="A143" s="2">
        <v>32529</v>
      </c>
      <c r="B143" s="3">
        <v>65.2</v>
      </c>
      <c r="C143" s="3">
        <v>413</v>
      </c>
      <c r="D143" s="3">
        <v>2816.9</v>
      </c>
      <c r="E143" s="4">
        <f t="shared" si="5"/>
        <v>3.0178543213777907E-2</v>
      </c>
      <c r="F143" s="4">
        <f t="shared" si="5"/>
        <v>2.4271844660194173E-3</v>
      </c>
      <c r="G143" s="4">
        <f t="shared" si="5"/>
        <v>-5.5075022065313008E-3</v>
      </c>
      <c r="H143">
        <f t="shared" si="4"/>
        <v>1.2912500057373693E-2</v>
      </c>
    </row>
    <row r="144" spans="1:8">
      <c r="A144" s="2">
        <v>32532</v>
      </c>
      <c r="B144" s="3">
        <v>62.34</v>
      </c>
      <c r="C144" s="3">
        <v>415</v>
      </c>
      <c r="D144" s="3">
        <v>2807.2</v>
      </c>
      <c r="E144" s="4">
        <f t="shared" si="5"/>
        <v>-4.3865030674846615E-2</v>
      </c>
      <c r="F144" s="4">
        <f t="shared" si="5"/>
        <v>4.8426150121065378E-3</v>
      </c>
      <c r="G144" s="4">
        <f t="shared" si="5"/>
        <v>-3.4435017217509575E-3</v>
      </c>
      <c r="H144">
        <f t="shared" si="4"/>
        <v>-1.9480797791099139E-2</v>
      </c>
    </row>
    <row r="145" spans="1:8">
      <c r="A145" s="2">
        <v>32533</v>
      </c>
      <c r="B145" s="3">
        <v>62.82</v>
      </c>
      <c r="C145" s="3">
        <v>435</v>
      </c>
      <c r="D145" s="3">
        <v>2851.6</v>
      </c>
      <c r="E145" s="4">
        <f t="shared" si="5"/>
        <v>7.6997112608276682E-3</v>
      </c>
      <c r="F145" s="4">
        <f t="shared" si="5"/>
        <v>4.8192771084337352E-2</v>
      </c>
      <c r="G145" s="4">
        <f t="shared" si="5"/>
        <v>1.5816471929324626E-2</v>
      </c>
      <c r="H145">
        <f t="shared" si="4"/>
        <v>3.3311341216649094E-3</v>
      </c>
    </row>
    <row r="146" spans="1:8">
      <c r="A146" s="2">
        <v>32534</v>
      </c>
      <c r="B146" s="3">
        <v>59.96</v>
      </c>
      <c r="C146" s="3">
        <v>433</v>
      </c>
      <c r="D146" s="3">
        <v>2834.4</v>
      </c>
      <c r="E146" s="4">
        <f t="shared" si="5"/>
        <v>-4.5526902260426605E-2</v>
      </c>
      <c r="F146" s="4">
        <f t="shared" si="5"/>
        <v>-4.5977011494252873E-3</v>
      </c>
      <c r="G146" s="4">
        <f t="shared" si="5"/>
        <v>-6.0317015009117049E-3</v>
      </c>
      <c r="H146">
        <f t="shared" si="4"/>
        <v>-2.0236307886244129E-2</v>
      </c>
    </row>
    <row r="147" spans="1:8">
      <c r="A147" s="2">
        <v>32535</v>
      </c>
      <c r="B147" s="3">
        <v>64.48</v>
      </c>
      <c r="C147" s="3">
        <v>431</v>
      </c>
      <c r="D147" s="3">
        <v>2873.8</v>
      </c>
      <c r="E147" s="4">
        <f t="shared" si="5"/>
        <v>7.5383589059372966E-2</v>
      </c>
      <c r="F147" s="4">
        <f t="shared" si="5"/>
        <v>-4.6189376443418013E-3</v>
      </c>
      <c r="G147" s="4">
        <f t="shared" si="5"/>
        <v>1.3900649167372315E-2</v>
      </c>
      <c r="H147">
        <f t="shared" si="4"/>
        <v>3.1563404620792421E-2</v>
      </c>
    </row>
    <row r="148" spans="1:8">
      <c r="A148" s="2">
        <v>32536</v>
      </c>
      <c r="B148" s="3">
        <v>63.77</v>
      </c>
      <c r="C148" s="3">
        <v>420</v>
      </c>
      <c r="D148" s="3">
        <v>2865.9</v>
      </c>
      <c r="E148" s="4">
        <f t="shared" si="5"/>
        <v>-1.1011166253101749E-2</v>
      </c>
      <c r="F148" s="4">
        <f t="shared" si="5"/>
        <v>-2.5522041763341066E-2</v>
      </c>
      <c r="G148" s="4">
        <f t="shared" si="5"/>
        <v>-2.7489734845849018E-3</v>
      </c>
      <c r="H148">
        <f t="shared" si="4"/>
        <v>-4.8086118097791456E-3</v>
      </c>
    </row>
    <row r="149" spans="1:8">
      <c r="A149" s="2">
        <v>32539</v>
      </c>
      <c r="B149" s="3">
        <v>63.5</v>
      </c>
      <c r="C149" s="3">
        <v>436</v>
      </c>
      <c r="D149" s="3">
        <v>2862.9</v>
      </c>
      <c r="E149" s="4">
        <f t="shared" si="5"/>
        <v>-4.2339658146464346E-3</v>
      </c>
      <c r="F149" s="4">
        <f t="shared" si="5"/>
        <v>3.8095238095238099E-2</v>
      </c>
      <c r="G149" s="4">
        <f t="shared" si="5"/>
        <v>-1.0467915837956661E-3</v>
      </c>
      <c r="H149">
        <f t="shared" si="4"/>
        <v>-1.8426916952794209E-3</v>
      </c>
    </row>
    <row r="150" spans="1:8">
      <c r="A150" s="2">
        <v>32540</v>
      </c>
      <c r="B150" s="3">
        <v>62.75</v>
      </c>
      <c r="C150" s="3">
        <v>439</v>
      </c>
      <c r="D150" s="3">
        <v>2870</v>
      </c>
      <c r="E150" s="4">
        <f t="shared" si="5"/>
        <v>-1.1811023622047244E-2</v>
      </c>
      <c r="F150" s="4">
        <f t="shared" si="5"/>
        <v>6.8807339449541288E-3</v>
      </c>
      <c r="G150" s="4">
        <f t="shared" si="5"/>
        <v>2.4800027943693141E-3</v>
      </c>
      <c r="H150">
        <f t="shared" si="4"/>
        <v>-5.1599951388999112E-3</v>
      </c>
    </row>
    <row r="151" spans="1:8">
      <c r="A151" s="2">
        <v>32541</v>
      </c>
      <c r="B151" s="3">
        <v>61.5</v>
      </c>
      <c r="C151" s="3">
        <v>459</v>
      </c>
      <c r="D151" s="3">
        <v>2831.3</v>
      </c>
      <c r="E151" s="4">
        <f t="shared" si="5"/>
        <v>-1.9920318725099601E-2</v>
      </c>
      <c r="F151" s="4">
        <f t="shared" si="5"/>
        <v>4.5558086560364468E-2</v>
      </c>
      <c r="G151" s="4">
        <f t="shared" si="5"/>
        <v>-1.3484320557491226E-2</v>
      </c>
      <c r="H151">
        <f t="shared" si="4"/>
        <v>-8.7386143776590052E-3</v>
      </c>
    </row>
    <row r="152" spans="1:8">
      <c r="A152" s="2">
        <v>32542</v>
      </c>
      <c r="B152" s="3">
        <v>61.25</v>
      </c>
      <c r="C152" s="3">
        <v>445</v>
      </c>
      <c r="D152" s="3">
        <v>2816.4</v>
      </c>
      <c r="E152" s="4">
        <f t="shared" si="5"/>
        <v>-4.0650406504065045E-3</v>
      </c>
      <c r="F152" s="4">
        <f t="shared" si="5"/>
        <v>-3.0501089324618737E-2</v>
      </c>
      <c r="G152" s="4">
        <f t="shared" si="5"/>
        <v>-5.2626002189807121E-3</v>
      </c>
      <c r="H152">
        <f t="shared" si="4"/>
        <v>-1.7690227388466463E-3</v>
      </c>
    </row>
    <row r="153" spans="1:8">
      <c r="A153" s="2">
        <v>32543</v>
      </c>
      <c r="B153" s="3">
        <v>60.5</v>
      </c>
      <c r="C153" s="3">
        <v>429</v>
      </c>
      <c r="D153" s="3">
        <v>2834.3</v>
      </c>
      <c r="E153" s="4">
        <f t="shared" si="5"/>
        <v>-1.2244897959183673E-2</v>
      </c>
      <c r="F153" s="4">
        <f t="shared" si="5"/>
        <v>-3.5955056179775284E-2</v>
      </c>
      <c r="G153" s="4">
        <f t="shared" si="5"/>
        <v>6.3556313023718546E-3</v>
      </c>
      <c r="H153">
        <f t="shared" si="4"/>
        <v>-5.3507183841012057E-3</v>
      </c>
    </row>
    <row r="154" spans="1:8">
      <c r="A154" s="2">
        <v>32546</v>
      </c>
      <c r="B154" s="3">
        <v>61.25</v>
      </c>
      <c r="C154" s="3">
        <v>434</v>
      </c>
      <c r="D154" s="3">
        <v>2843</v>
      </c>
      <c r="E154" s="4">
        <f t="shared" si="5"/>
        <v>1.2396694214876033E-2</v>
      </c>
      <c r="F154" s="4">
        <f t="shared" si="5"/>
        <v>1.1655011655011656E-2</v>
      </c>
      <c r="G154" s="4">
        <f t="shared" si="5"/>
        <v>3.0695409801361245E-3</v>
      </c>
      <c r="H154">
        <f t="shared" si="4"/>
        <v>5.3507183841012195E-3</v>
      </c>
    </row>
    <row r="155" spans="1:8">
      <c r="A155" s="2">
        <v>32547</v>
      </c>
      <c r="B155" s="3">
        <v>59.75</v>
      </c>
      <c r="C155" s="3">
        <v>422</v>
      </c>
      <c r="D155" s="3">
        <v>2845.9</v>
      </c>
      <c r="E155" s="4">
        <f t="shared" si="5"/>
        <v>-2.4489795918367346E-2</v>
      </c>
      <c r="F155" s="4">
        <f t="shared" si="5"/>
        <v>-2.7649769585253458E-2</v>
      </c>
      <c r="G155" s="4">
        <f t="shared" si="5"/>
        <v>1.0200492437566272E-3</v>
      </c>
      <c r="H155">
        <f t="shared" si="4"/>
        <v>-1.0768183416394763E-2</v>
      </c>
    </row>
    <row r="156" spans="1:8">
      <c r="A156" s="2">
        <v>32548</v>
      </c>
      <c r="B156" s="3">
        <v>58.25</v>
      </c>
      <c r="C156" s="3">
        <v>417</v>
      </c>
      <c r="D156" s="3">
        <v>2812.2</v>
      </c>
      <c r="E156" s="4">
        <f t="shared" si="5"/>
        <v>-2.5104602510460251E-2</v>
      </c>
      <c r="F156" s="4">
        <f t="shared" si="5"/>
        <v>-1.1848341232227487E-2</v>
      </c>
      <c r="G156" s="4">
        <f t="shared" si="5"/>
        <v>-1.1841596682947493E-2</v>
      </c>
      <c r="H156">
        <f t="shared" si="4"/>
        <v>-1.1041979922118693E-2</v>
      </c>
    </row>
    <row r="157" spans="1:8">
      <c r="A157" s="2">
        <v>32549</v>
      </c>
      <c r="B157" s="3">
        <v>58.5</v>
      </c>
      <c r="C157" s="3">
        <v>415</v>
      </c>
      <c r="D157" s="3">
        <v>2814</v>
      </c>
      <c r="E157" s="4">
        <f t="shared" si="5"/>
        <v>4.2918454935622317E-3</v>
      </c>
      <c r="F157" s="4">
        <f t="shared" si="5"/>
        <v>-4.7961630695443642E-3</v>
      </c>
      <c r="G157" s="4">
        <f t="shared" si="5"/>
        <v>6.4006827394928593E-4</v>
      </c>
      <c r="H157">
        <f t="shared" si="4"/>
        <v>1.8599363841239043E-3</v>
      </c>
    </row>
    <row r="158" spans="1:8">
      <c r="A158" s="2">
        <v>32550</v>
      </c>
      <c r="B158" s="3">
        <v>60.5</v>
      </c>
      <c r="C158" s="3">
        <v>435</v>
      </c>
      <c r="D158" s="3">
        <v>2837.7</v>
      </c>
      <c r="E158" s="4">
        <f t="shared" si="5"/>
        <v>3.4188034188034191E-2</v>
      </c>
      <c r="F158" s="4">
        <f t="shared" si="5"/>
        <v>4.8192771084337352E-2</v>
      </c>
      <c r="G158" s="4">
        <f t="shared" si="5"/>
        <v>8.4221748400852229E-3</v>
      </c>
      <c r="H158">
        <f t="shared" si="4"/>
        <v>1.459950857028848E-2</v>
      </c>
    </row>
    <row r="159" spans="1:8">
      <c r="A159" s="2">
        <v>32553</v>
      </c>
      <c r="B159" s="3">
        <v>61.5</v>
      </c>
      <c r="C159" s="3">
        <v>447</v>
      </c>
      <c r="D159" s="3">
        <v>2840</v>
      </c>
      <c r="E159" s="4">
        <f t="shared" si="5"/>
        <v>1.6528925619834711E-2</v>
      </c>
      <c r="F159" s="4">
        <f t="shared" si="5"/>
        <v>2.7586206896551724E-2</v>
      </c>
      <c r="G159" s="4">
        <f t="shared" si="5"/>
        <v>8.1051555837480423E-4</v>
      </c>
      <c r="H159">
        <f t="shared" si="4"/>
        <v>7.119741122947827E-3</v>
      </c>
    </row>
    <row r="160" spans="1:8">
      <c r="A160" s="2">
        <v>32554</v>
      </c>
      <c r="B160" s="3">
        <v>60.5</v>
      </c>
      <c r="C160" s="3">
        <v>435</v>
      </c>
      <c r="D160" s="3">
        <v>2838.3</v>
      </c>
      <c r="E160" s="4">
        <f t="shared" si="5"/>
        <v>-1.6260162601626018E-2</v>
      </c>
      <c r="F160" s="4">
        <f t="shared" si="5"/>
        <v>-2.6845637583892617E-2</v>
      </c>
      <c r="G160" s="4">
        <f t="shared" si="5"/>
        <v>-5.9859154929571058E-4</v>
      </c>
      <c r="H160">
        <f t="shared" si="4"/>
        <v>-7.11974112294784E-3</v>
      </c>
    </row>
    <row r="161" spans="1:8">
      <c r="A161" s="2">
        <v>32555</v>
      </c>
      <c r="B161" s="3">
        <v>61.75</v>
      </c>
      <c r="C161" s="3">
        <v>431</v>
      </c>
      <c r="D161" s="3">
        <v>2818</v>
      </c>
      <c r="E161" s="4">
        <f t="shared" si="5"/>
        <v>2.0661157024793389E-2</v>
      </c>
      <c r="F161" s="4">
        <f t="shared" si="5"/>
        <v>-9.1954022988505746E-3</v>
      </c>
      <c r="G161" s="4">
        <f t="shared" si="5"/>
        <v>-7.1521685515978511E-3</v>
      </c>
      <c r="H161">
        <f t="shared" si="4"/>
        <v>8.8815872792344722E-3</v>
      </c>
    </row>
    <row r="162" spans="1:8">
      <c r="A162" s="2">
        <v>32556</v>
      </c>
      <c r="B162" s="3">
        <v>63.25</v>
      </c>
      <c r="C162" s="3">
        <v>437</v>
      </c>
      <c r="D162" s="3">
        <v>2817</v>
      </c>
      <c r="E162" s="4">
        <f t="shared" si="5"/>
        <v>2.4291497975708502E-2</v>
      </c>
      <c r="F162" s="4">
        <f t="shared" si="5"/>
        <v>1.3921113689095127E-2</v>
      </c>
      <c r="G162" s="4">
        <f t="shared" si="5"/>
        <v>-3.5486160397444998E-4</v>
      </c>
      <c r="H162">
        <f t="shared" si="4"/>
        <v>1.0423567916152192E-2</v>
      </c>
    </row>
    <row r="163" spans="1:8">
      <c r="A163" s="2">
        <v>32557</v>
      </c>
      <c r="B163" s="3">
        <v>64.25</v>
      </c>
      <c r="C163" s="3">
        <v>442</v>
      </c>
      <c r="D163" s="3">
        <v>2828.7</v>
      </c>
      <c r="E163" s="4">
        <f t="shared" si="5"/>
        <v>1.5810276679841896E-2</v>
      </c>
      <c r="F163" s="4">
        <f t="shared" si="5"/>
        <v>1.1441647597254004E-2</v>
      </c>
      <c r="G163" s="4">
        <f t="shared" si="5"/>
        <v>4.1533546325877952E-3</v>
      </c>
      <c r="H163">
        <f t="shared" si="4"/>
        <v>6.8126021554765787E-3</v>
      </c>
    </row>
    <row r="164" spans="1:8">
      <c r="A164" s="2">
        <v>32560</v>
      </c>
      <c r="B164" s="3">
        <v>64</v>
      </c>
      <c r="C164" s="3">
        <v>449</v>
      </c>
      <c r="D164" s="3">
        <v>2868</v>
      </c>
      <c r="E164" s="4">
        <f t="shared" si="5"/>
        <v>-3.8910505836575876E-3</v>
      </c>
      <c r="F164" s="4">
        <f t="shared" si="5"/>
        <v>1.5837104072398189E-2</v>
      </c>
      <c r="G164" s="4">
        <f t="shared" si="5"/>
        <v>1.3893307879944916E-2</v>
      </c>
      <c r="H164">
        <f t="shared" si="4"/>
        <v>-1.6931580194449695E-3</v>
      </c>
    </row>
    <row r="165" spans="1:8">
      <c r="A165" s="2">
        <v>32561</v>
      </c>
      <c r="B165" s="3">
        <v>62.75</v>
      </c>
      <c r="C165" s="3">
        <v>427.5</v>
      </c>
      <c r="D165" s="3">
        <v>2882.6</v>
      </c>
      <c r="E165" s="4">
        <f t="shared" si="5"/>
        <v>-1.953125E-2</v>
      </c>
      <c r="F165" s="4">
        <f t="shared" si="5"/>
        <v>-4.7884187082405348E-2</v>
      </c>
      <c r="G165" s="4">
        <f t="shared" si="5"/>
        <v>5.0906555090655193E-3</v>
      </c>
      <c r="H165">
        <f t="shared" si="4"/>
        <v>-8.5662438308114226E-3</v>
      </c>
    </row>
    <row r="166" spans="1:8">
      <c r="A166" s="2">
        <v>32562</v>
      </c>
      <c r="B166" s="3">
        <v>62.5</v>
      </c>
      <c r="C166" s="3">
        <v>424</v>
      </c>
      <c r="D166" s="3">
        <v>2882.3</v>
      </c>
      <c r="E166" s="4">
        <f t="shared" si="5"/>
        <v>-3.9840637450199202E-3</v>
      </c>
      <c r="F166" s="4">
        <f t="shared" si="5"/>
        <v>-8.1871345029239772E-3</v>
      </c>
      <c r="G166" s="4">
        <f t="shared" si="5"/>
        <v>-1.0407271213478359E-4</v>
      </c>
      <c r="H166">
        <f t="shared" si="4"/>
        <v>-1.7337128090005281E-3</v>
      </c>
    </row>
    <row r="167" spans="1:8">
      <c r="A167" s="2">
        <v>32563</v>
      </c>
      <c r="B167" s="3">
        <v>62</v>
      </c>
      <c r="C167" s="3">
        <v>420</v>
      </c>
      <c r="D167" s="3">
        <v>2918.6</v>
      </c>
      <c r="E167" s="4">
        <f t="shared" si="5"/>
        <v>-8.0000000000000002E-3</v>
      </c>
      <c r="F167" s="4">
        <f t="shared" si="5"/>
        <v>-9.433962264150943E-3</v>
      </c>
      <c r="G167" s="4">
        <f t="shared" si="5"/>
        <v>1.2594108871387339E-2</v>
      </c>
      <c r="H167">
        <f t="shared" si="4"/>
        <v>-3.4883278458213473E-3</v>
      </c>
    </row>
    <row r="168" spans="1:8">
      <c r="A168" s="2">
        <v>32564</v>
      </c>
      <c r="B168" s="3">
        <v>62</v>
      </c>
      <c r="C168" s="3">
        <v>424</v>
      </c>
      <c r="D168" s="3">
        <v>2904.8</v>
      </c>
      <c r="E168" s="4">
        <f t="shared" si="5"/>
        <v>0</v>
      </c>
      <c r="F168" s="4">
        <f t="shared" si="5"/>
        <v>9.5238095238095247E-3</v>
      </c>
      <c r="G168" s="4">
        <f t="shared" si="5"/>
        <v>-4.7282943877200462E-3</v>
      </c>
      <c r="H168">
        <f t="shared" si="4"/>
        <v>0</v>
      </c>
    </row>
    <row r="169" spans="1:8">
      <c r="A169" s="2">
        <v>32567</v>
      </c>
      <c r="B169" s="3">
        <v>63.25</v>
      </c>
      <c r="C169" s="3">
        <v>425</v>
      </c>
      <c r="D169" s="3">
        <v>2922.1</v>
      </c>
      <c r="E169" s="4">
        <f t="shared" si="5"/>
        <v>2.0161290322580645E-2</v>
      </c>
      <c r="F169" s="4">
        <f t="shared" si="5"/>
        <v>2.3584905660377358E-3</v>
      </c>
      <c r="G169" s="4">
        <f t="shared" si="5"/>
        <v>5.9556595979068181E-3</v>
      </c>
      <c r="H169">
        <f t="shared" si="4"/>
        <v>8.6688403496016937E-3</v>
      </c>
    </row>
    <row r="170" spans="1:8">
      <c r="A170" s="2">
        <v>32568</v>
      </c>
      <c r="B170" s="3">
        <v>64</v>
      </c>
      <c r="C170" s="3">
        <v>432</v>
      </c>
      <c r="D170" s="3">
        <v>2957.3</v>
      </c>
      <c r="E170" s="4">
        <f t="shared" si="5"/>
        <v>1.1857707509881422E-2</v>
      </c>
      <c r="F170" s="4">
        <f t="shared" si="5"/>
        <v>1.6470588235294119E-2</v>
      </c>
      <c r="G170" s="4">
        <f t="shared" si="5"/>
        <v>1.2046131207008752E-2</v>
      </c>
      <c r="H170">
        <f t="shared" si="4"/>
        <v>5.119444136031613E-3</v>
      </c>
    </row>
    <row r="171" spans="1:8">
      <c r="A171" s="2">
        <v>32569</v>
      </c>
      <c r="B171" s="3">
        <v>64.75</v>
      </c>
      <c r="C171" s="3">
        <v>433</v>
      </c>
      <c r="D171" s="3">
        <v>2949.9</v>
      </c>
      <c r="E171" s="4">
        <f t="shared" si="5"/>
        <v>1.171875E-2</v>
      </c>
      <c r="F171" s="4">
        <f t="shared" si="5"/>
        <v>2.3148148148148147E-3</v>
      </c>
      <c r="G171" s="4">
        <f t="shared" si="5"/>
        <v>-2.5022824874040817E-3</v>
      </c>
      <c r="H171">
        <f t="shared" si="4"/>
        <v>5.0597987694022658E-3</v>
      </c>
    </row>
    <row r="172" spans="1:8">
      <c r="A172" s="2">
        <v>32570</v>
      </c>
      <c r="B172" s="3">
        <v>64.25</v>
      </c>
      <c r="C172" s="3">
        <v>392</v>
      </c>
      <c r="D172" s="3">
        <v>2956.7</v>
      </c>
      <c r="E172" s="4">
        <f t="shared" si="5"/>
        <v>-7.7220077220077222E-3</v>
      </c>
      <c r="F172" s="4">
        <f t="shared" si="5"/>
        <v>-9.4688221709006926E-2</v>
      </c>
      <c r="G172" s="4">
        <f t="shared" si="5"/>
        <v>2.3051628868774286E-3</v>
      </c>
      <c r="H172">
        <f t="shared" si="4"/>
        <v>-3.3666407499572835E-3</v>
      </c>
    </row>
    <row r="173" spans="1:8">
      <c r="A173" s="2">
        <v>32571</v>
      </c>
      <c r="B173" s="3">
        <v>66.25</v>
      </c>
      <c r="C173" s="3">
        <v>408</v>
      </c>
      <c r="D173" s="3">
        <v>2953.4</v>
      </c>
      <c r="E173" s="4">
        <f t="shared" si="5"/>
        <v>3.1128404669260701E-2</v>
      </c>
      <c r="F173" s="4">
        <f t="shared" si="5"/>
        <v>4.0816326530612242E-2</v>
      </c>
      <c r="G173" s="4">
        <f t="shared" si="5"/>
        <v>-1.1161091757701921E-3</v>
      </c>
      <c r="H173">
        <f t="shared" si="4"/>
        <v>1.3312750605513266E-2</v>
      </c>
    </row>
    <row r="174" spans="1:8">
      <c r="A174" s="2">
        <v>32574</v>
      </c>
      <c r="B174" s="3">
        <v>68.25</v>
      </c>
      <c r="C174" s="3">
        <v>421</v>
      </c>
      <c r="D174" s="3">
        <v>2915.9</v>
      </c>
      <c r="E174" s="4">
        <f t="shared" si="5"/>
        <v>3.0188679245283019E-2</v>
      </c>
      <c r="F174" s="4">
        <f t="shared" si="5"/>
        <v>3.1862745098039214E-2</v>
      </c>
      <c r="G174" s="4">
        <f t="shared" si="5"/>
        <v>-1.2697230310828197E-2</v>
      </c>
      <c r="H174">
        <f t="shared" si="4"/>
        <v>1.2916773103948185E-2</v>
      </c>
    </row>
    <row r="175" spans="1:8">
      <c r="A175" s="2">
        <v>32575</v>
      </c>
      <c r="B175" s="3">
        <v>69.75</v>
      </c>
      <c r="C175" s="3">
        <v>413</v>
      </c>
      <c r="D175" s="3">
        <v>2922.4</v>
      </c>
      <c r="E175" s="4">
        <f t="shared" si="5"/>
        <v>2.197802197802198E-2</v>
      </c>
      <c r="F175" s="4">
        <f t="shared" si="5"/>
        <v>-1.9002375296912115E-2</v>
      </c>
      <c r="G175" s="4">
        <f t="shared" si="5"/>
        <v>2.229157378510923E-3</v>
      </c>
      <c r="H175">
        <f t="shared" si="4"/>
        <v>9.4415562328414842E-3</v>
      </c>
    </row>
    <row r="176" spans="1:8">
      <c r="A176" s="2">
        <v>32576</v>
      </c>
      <c r="B176" s="3">
        <v>72</v>
      </c>
      <c r="C176" s="3">
        <v>411</v>
      </c>
      <c r="D176" s="3">
        <v>2919.3</v>
      </c>
      <c r="E176" s="4">
        <f t="shared" si="5"/>
        <v>3.2258064516129031E-2</v>
      </c>
      <c r="F176" s="4">
        <f t="shared" si="5"/>
        <v>-4.8426150121065378E-3</v>
      </c>
      <c r="G176" s="4">
        <f t="shared" si="5"/>
        <v>-1.0607719682452466E-3</v>
      </c>
      <c r="H176">
        <f t="shared" si="4"/>
        <v>1.3788284485633285E-2</v>
      </c>
    </row>
    <row r="177" spans="1:8">
      <c r="A177" s="2">
        <v>32577</v>
      </c>
      <c r="B177" s="3">
        <v>70.5</v>
      </c>
      <c r="C177" s="3">
        <v>412</v>
      </c>
      <c r="D177" s="3">
        <v>2889.9</v>
      </c>
      <c r="E177" s="4">
        <f t="shared" si="5"/>
        <v>-2.0833333333333332E-2</v>
      </c>
      <c r="F177" s="4">
        <f t="shared" si="5"/>
        <v>2.4330900243309003E-3</v>
      </c>
      <c r="G177" s="4">
        <f t="shared" si="5"/>
        <v>-1.0070907409310482E-2</v>
      </c>
      <c r="H177">
        <f t="shared" si="4"/>
        <v>-9.1433794398697709E-3</v>
      </c>
    </row>
    <row r="178" spans="1:8">
      <c r="A178" s="2">
        <v>32578</v>
      </c>
      <c r="B178" s="3">
        <v>70.75</v>
      </c>
      <c r="C178" s="3">
        <v>414</v>
      </c>
      <c r="D178" s="3">
        <v>2879.7</v>
      </c>
      <c r="E178" s="4">
        <f t="shared" si="5"/>
        <v>3.5460992907801418E-3</v>
      </c>
      <c r="F178" s="4">
        <f t="shared" si="5"/>
        <v>4.8543689320388345E-3</v>
      </c>
      <c r="G178" s="4">
        <f t="shared" si="5"/>
        <v>-3.529533893906458E-3</v>
      </c>
      <c r="H178">
        <f t="shared" si="4"/>
        <v>1.5373272049291169E-3</v>
      </c>
    </row>
    <row r="179" spans="1:8">
      <c r="A179" s="2">
        <v>32581</v>
      </c>
      <c r="B179" s="3">
        <v>72</v>
      </c>
      <c r="C179" s="3">
        <v>406</v>
      </c>
      <c r="D179" s="3">
        <v>2900.1</v>
      </c>
      <c r="E179" s="4">
        <f t="shared" si="5"/>
        <v>1.7667844522968199E-2</v>
      </c>
      <c r="F179" s="4">
        <f t="shared" si="5"/>
        <v>-1.932367149758454E-2</v>
      </c>
      <c r="G179" s="4">
        <f t="shared" si="5"/>
        <v>7.0840712574226803E-3</v>
      </c>
      <c r="H179">
        <f t="shared" si="4"/>
        <v>7.6060522349405742E-3</v>
      </c>
    </row>
    <row r="180" spans="1:8">
      <c r="A180" s="2">
        <v>32582</v>
      </c>
      <c r="B180" s="3">
        <v>71.5</v>
      </c>
      <c r="C180" s="3">
        <v>400</v>
      </c>
      <c r="D180" s="3">
        <v>2863.9</v>
      </c>
      <c r="E180" s="4">
        <f t="shared" si="5"/>
        <v>-6.9444444444444441E-3</v>
      </c>
      <c r="F180" s="4">
        <f t="shared" si="5"/>
        <v>-1.4778325123152709E-2</v>
      </c>
      <c r="G180" s="4">
        <f t="shared" si="5"/>
        <v>-1.2482328195579401E-2</v>
      </c>
      <c r="H180">
        <f t="shared" si="4"/>
        <v>-3.0264546301878347E-3</v>
      </c>
    </row>
    <row r="181" spans="1:8">
      <c r="A181" s="2">
        <v>32583</v>
      </c>
      <c r="B181" s="3">
        <v>73.75</v>
      </c>
      <c r="C181" s="3">
        <v>405</v>
      </c>
      <c r="D181" s="3">
        <v>2861.1</v>
      </c>
      <c r="E181" s="4">
        <f t="shared" si="5"/>
        <v>3.1468531468531472E-2</v>
      </c>
      <c r="F181" s="4">
        <f t="shared" si="5"/>
        <v>1.2500000000000001E-2</v>
      </c>
      <c r="G181" s="4">
        <f t="shared" si="5"/>
        <v>-9.7768776842773212E-4</v>
      </c>
      <c r="H181">
        <f t="shared" si="4"/>
        <v>1.3455982849119986E-2</v>
      </c>
    </row>
    <row r="182" spans="1:8">
      <c r="A182" s="2">
        <v>32584</v>
      </c>
      <c r="B182" s="3">
        <v>75.25</v>
      </c>
      <c r="C182" s="3">
        <v>412</v>
      </c>
      <c r="D182" s="3">
        <v>2860.6</v>
      </c>
      <c r="E182" s="4">
        <f t="shared" si="5"/>
        <v>2.0338983050847456E-2</v>
      </c>
      <c r="F182" s="4">
        <f t="shared" si="5"/>
        <v>1.7283950617283949E-2</v>
      </c>
      <c r="G182" s="4">
        <f t="shared" si="5"/>
        <v>-1.7475796022508827E-4</v>
      </c>
      <c r="H182">
        <f t="shared" si="4"/>
        <v>8.7444796156803204E-3</v>
      </c>
    </row>
    <row r="183" spans="1:8">
      <c r="A183" s="2">
        <v>32585</v>
      </c>
      <c r="B183" s="3">
        <v>75.75</v>
      </c>
      <c r="C183" s="3">
        <v>425</v>
      </c>
      <c r="D183" s="3">
        <v>2852.8</v>
      </c>
      <c r="E183" s="4">
        <f t="shared" si="5"/>
        <v>6.6445182724252493E-3</v>
      </c>
      <c r="F183" s="4">
        <f t="shared" si="5"/>
        <v>3.1553398058252427E-2</v>
      </c>
      <c r="G183" s="4">
        <f t="shared" si="5"/>
        <v>-2.726700692162388E-3</v>
      </c>
      <c r="H183">
        <f t="shared" si="4"/>
        <v>2.8761329084616731E-3</v>
      </c>
    </row>
    <row r="184" spans="1:8">
      <c r="A184" s="2">
        <v>32588</v>
      </c>
      <c r="B184" s="3">
        <v>75.5</v>
      </c>
      <c r="C184" s="3">
        <v>412</v>
      </c>
      <c r="D184" s="3">
        <v>2852.9</v>
      </c>
      <c r="E184" s="4">
        <f t="shared" si="5"/>
        <v>-3.3003300330033004E-3</v>
      </c>
      <c r="F184" s="4">
        <f t="shared" si="5"/>
        <v>-3.0588235294117649E-2</v>
      </c>
      <c r="G184" s="4">
        <f t="shared" si="5"/>
        <v>3.5053280987068511E-5</v>
      </c>
      <c r="H184">
        <f t="shared" si="4"/>
        <v>-1.4356855451543968E-3</v>
      </c>
    </row>
    <row r="185" spans="1:8">
      <c r="A185" s="2">
        <v>32589</v>
      </c>
      <c r="B185" s="3">
        <v>72</v>
      </c>
      <c r="C185" s="3">
        <v>410</v>
      </c>
      <c r="D185" s="3">
        <v>2846.5</v>
      </c>
      <c r="E185" s="4">
        <f t="shared" si="5"/>
        <v>-4.6357615894039736E-2</v>
      </c>
      <c r="F185" s="4">
        <f t="shared" si="5"/>
        <v>-4.8543689320388345E-3</v>
      </c>
      <c r="G185" s="4">
        <f t="shared" si="5"/>
        <v>-2.2433313470504018E-3</v>
      </c>
      <c r="H185">
        <f t="shared" si="4"/>
        <v>-2.0614455197919788E-2</v>
      </c>
    </row>
    <row r="186" spans="1:8">
      <c r="A186" s="2">
        <v>32590</v>
      </c>
      <c r="B186" s="3">
        <v>71.25</v>
      </c>
      <c r="C186" s="3">
        <v>415</v>
      </c>
      <c r="D186" s="3">
        <v>2861</v>
      </c>
      <c r="E186" s="4">
        <f t="shared" si="5"/>
        <v>-1.0416666666666666E-2</v>
      </c>
      <c r="F186" s="4">
        <f t="shared" si="5"/>
        <v>1.2195121951219513E-2</v>
      </c>
      <c r="G186" s="4">
        <f t="shared" si="5"/>
        <v>5.0939750570876512E-3</v>
      </c>
      <c r="H186">
        <f t="shared" si="4"/>
        <v>-4.5476277507206309E-3</v>
      </c>
    </row>
    <row r="187" spans="1:8">
      <c r="A187" s="2">
        <v>32591</v>
      </c>
      <c r="B187" s="3">
        <v>69.5</v>
      </c>
      <c r="C187" s="3">
        <v>414</v>
      </c>
      <c r="D187" s="3">
        <v>2878.7</v>
      </c>
      <c r="E187" s="4">
        <f t="shared" si="5"/>
        <v>-2.456140350877193E-2</v>
      </c>
      <c r="F187" s="4">
        <f t="shared" si="5"/>
        <v>-2.4096385542168677E-3</v>
      </c>
      <c r="G187" s="4">
        <f t="shared" si="5"/>
        <v>6.1866480251659625E-3</v>
      </c>
      <c r="H187">
        <f t="shared" si="4"/>
        <v>-1.0800064090433912E-2</v>
      </c>
    </row>
    <row r="188" spans="1:8">
      <c r="A188" s="2">
        <v>32592</v>
      </c>
      <c r="B188" s="3">
        <v>69.5</v>
      </c>
      <c r="C188" s="3">
        <v>412</v>
      </c>
      <c r="D188" s="3">
        <v>2878.4</v>
      </c>
      <c r="E188" s="4">
        <f t="shared" si="5"/>
        <v>0</v>
      </c>
      <c r="F188" s="4">
        <f t="shared" si="5"/>
        <v>-4.830917874396135E-3</v>
      </c>
      <c r="G188" s="4">
        <f t="shared" si="5"/>
        <v>-1.0421370757624177E-4</v>
      </c>
      <c r="H188">
        <f t="shared" si="4"/>
        <v>0</v>
      </c>
    </row>
    <row r="189" spans="1:8">
      <c r="A189" s="2">
        <v>32595</v>
      </c>
      <c r="B189" s="3">
        <v>69</v>
      </c>
      <c r="C189" s="3">
        <v>414</v>
      </c>
      <c r="D189" s="3">
        <v>2869.9</v>
      </c>
      <c r="E189" s="4">
        <f t="shared" si="5"/>
        <v>-7.1942446043165471E-3</v>
      </c>
      <c r="F189" s="4">
        <f t="shared" si="5"/>
        <v>4.8543689320388345E-3</v>
      </c>
      <c r="G189" s="4">
        <f t="shared" si="5"/>
        <v>-2.9530294608115619E-3</v>
      </c>
      <c r="H189">
        <f t="shared" si="4"/>
        <v>-3.1357138528585494E-3</v>
      </c>
    </row>
    <row r="190" spans="1:8">
      <c r="A190" s="2">
        <v>32596</v>
      </c>
      <c r="B190" s="3">
        <v>69</v>
      </c>
      <c r="C190" s="3">
        <v>416</v>
      </c>
      <c r="D190" s="3">
        <v>2838.8</v>
      </c>
      <c r="E190" s="4">
        <f t="shared" si="5"/>
        <v>0</v>
      </c>
      <c r="F190" s="4">
        <f t="shared" si="5"/>
        <v>4.830917874396135E-3</v>
      </c>
      <c r="G190" s="4">
        <f t="shared" si="5"/>
        <v>-1.08366145161852E-2</v>
      </c>
      <c r="H190">
        <f t="shared" si="4"/>
        <v>0</v>
      </c>
    </row>
    <row r="191" spans="1:8">
      <c r="A191" s="2">
        <v>32597</v>
      </c>
      <c r="B191" s="3">
        <v>68.5</v>
      </c>
      <c r="C191" s="3">
        <v>419</v>
      </c>
      <c r="D191" s="3">
        <v>2832.2</v>
      </c>
      <c r="E191" s="4">
        <f t="shared" si="5"/>
        <v>-7.246376811594203E-3</v>
      </c>
      <c r="F191" s="4">
        <f t="shared" si="5"/>
        <v>7.2115384615384619E-3</v>
      </c>
      <c r="G191" s="4">
        <f t="shared" si="5"/>
        <v>-2.3249260250811483E-3</v>
      </c>
      <c r="H191">
        <f t="shared" si="4"/>
        <v>-3.158519244829757E-3</v>
      </c>
    </row>
    <row r="192" spans="1:8">
      <c r="A192" s="2">
        <v>32598</v>
      </c>
      <c r="B192" s="3">
        <v>68</v>
      </c>
      <c r="C192" s="3">
        <v>413</v>
      </c>
      <c r="D192" s="3">
        <v>2822.1</v>
      </c>
      <c r="E192" s="4">
        <f t="shared" si="5"/>
        <v>-7.2992700729927005E-3</v>
      </c>
      <c r="F192" s="4">
        <f t="shared" si="5"/>
        <v>-1.4319809069212411E-2</v>
      </c>
      <c r="G192" s="4">
        <f t="shared" si="5"/>
        <v>-3.5661323352870239E-3</v>
      </c>
      <c r="H192">
        <f t="shared" si="4"/>
        <v>-3.1816587861892504E-3</v>
      </c>
    </row>
    <row r="193" spans="1:8">
      <c r="A193" s="2">
        <v>32599</v>
      </c>
      <c r="B193" s="3">
        <v>68.5</v>
      </c>
      <c r="C193" s="3">
        <v>415</v>
      </c>
      <c r="D193" s="3">
        <v>2821.8</v>
      </c>
      <c r="E193" s="4">
        <f t="shared" si="5"/>
        <v>7.3529411764705881E-3</v>
      </c>
      <c r="F193" s="4">
        <f t="shared" si="5"/>
        <v>4.8426150121065378E-3</v>
      </c>
      <c r="G193" s="4">
        <f t="shared" si="5"/>
        <v>-1.0630381630690875E-4</v>
      </c>
      <c r="H193">
        <f t="shared" si="4"/>
        <v>3.181658786189243E-3</v>
      </c>
    </row>
    <row r="194" spans="1:8">
      <c r="A194" s="2">
        <v>32602</v>
      </c>
      <c r="B194" s="3">
        <v>67</v>
      </c>
      <c r="C194" s="3">
        <v>405</v>
      </c>
      <c r="D194" s="3">
        <v>2821.8</v>
      </c>
      <c r="E194" s="4">
        <f t="shared" si="5"/>
        <v>-2.1897810218978103E-2</v>
      </c>
      <c r="F194" s="4">
        <f t="shared" si="5"/>
        <v>-2.4096385542168676E-2</v>
      </c>
      <c r="G194" s="4">
        <f t="shared" si="5"/>
        <v>0</v>
      </c>
      <c r="H194">
        <f t="shared" si="4"/>
        <v>-9.6157687915991268E-3</v>
      </c>
    </row>
    <row r="195" spans="1:8">
      <c r="A195" s="2">
        <v>32603</v>
      </c>
      <c r="B195" s="3">
        <v>66.5</v>
      </c>
      <c r="C195" s="3">
        <v>402</v>
      </c>
      <c r="D195" s="3">
        <v>2821.8</v>
      </c>
      <c r="E195" s="4">
        <f t="shared" si="5"/>
        <v>-7.462686567164179E-3</v>
      </c>
      <c r="F195" s="4">
        <f t="shared" si="5"/>
        <v>-7.4074074074074077E-3</v>
      </c>
      <c r="G195" s="4">
        <f t="shared" si="5"/>
        <v>0</v>
      </c>
      <c r="H195">
        <f t="shared" si="4"/>
        <v>-3.2531573977218464E-3</v>
      </c>
    </row>
    <row r="196" spans="1:8">
      <c r="A196" s="2">
        <v>32604</v>
      </c>
      <c r="B196" s="3">
        <v>66.5</v>
      </c>
      <c r="C196" s="3">
        <v>407</v>
      </c>
      <c r="D196" s="3">
        <v>2846.8</v>
      </c>
      <c r="E196" s="4">
        <f t="shared" si="5"/>
        <v>0</v>
      </c>
      <c r="F196" s="4">
        <f t="shared" si="5"/>
        <v>1.2437810945273632E-2</v>
      </c>
      <c r="G196" s="4">
        <f t="shared" si="5"/>
        <v>8.8595931674817479E-3</v>
      </c>
      <c r="H196">
        <f t="shared" ref="H196:H259" si="6">LOG(B196/B195)</f>
        <v>0</v>
      </c>
    </row>
    <row r="197" spans="1:8">
      <c r="A197" s="2">
        <v>32605</v>
      </c>
      <c r="B197" s="3">
        <v>66</v>
      </c>
      <c r="C197" s="3">
        <v>406</v>
      </c>
      <c r="D197" s="3">
        <v>2842.1</v>
      </c>
      <c r="E197" s="4">
        <f t="shared" ref="E197:G260" si="7">(B197-B196)/B196</f>
        <v>-7.5187969924812026E-3</v>
      </c>
      <c r="F197" s="4">
        <f t="shared" si="7"/>
        <v>-2.4570024570024569E-3</v>
      </c>
      <c r="G197" s="4">
        <f t="shared" si="7"/>
        <v>-1.6509765350570017E-3</v>
      </c>
      <c r="H197">
        <f t="shared" si="6"/>
        <v>-3.2777097612359477E-3</v>
      </c>
    </row>
    <row r="198" spans="1:8">
      <c r="A198" s="2">
        <v>32606</v>
      </c>
      <c r="B198" s="3">
        <v>66</v>
      </c>
      <c r="C198" s="3">
        <v>406</v>
      </c>
      <c r="D198" s="3">
        <v>2839.7</v>
      </c>
      <c r="E198" s="4">
        <f t="shared" si="7"/>
        <v>0</v>
      </c>
      <c r="F198" s="4">
        <f t="shared" si="7"/>
        <v>0</v>
      </c>
      <c r="G198" s="4">
        <f t="shared" si="7"/>
        <v>-8.4444600823338056E-4</v>
      </c>
      <c r="H198">
        <f t="shared" si="6"/>
        <v>0</v>
      </c>
    </row>
    <row r="199" spans="1:8">
      <c r="A199" s="2">
        <v>32609</v>
      </c>
      <c r="B199" s="3">
        <v>66</v>
      </c>
      <c r="C199" s="3">
        <v>406</v>
      </c>
      <c r="D199" s="3">
        <v>2824.4</v>
      </c>
      <c r="E199" s="4">
        <f t="shared" si="7"/>
        <v>0</v>
      </c>
      <c r="F199" s="4">
        <f t="shared" si="7"/>
        <v>0</v>
      </c>
      <c r="G199" s="4">
        <f t="shared" si="7"/>
        <v>-5.3878930872978585E-3</v>
      </c>
      <c r="H199">
        <f t="shared" si="6"/>
        <v>0</v>
      </c>
    </row>
    <row r="200" spans="1:8">
      <c r="A200" s="2">
        <v>32610</v>
      </c>
      <c r="B200" s="3">
        <v>67.5</v>
      </c>
      <c r="C200" s="3">
        <v>410</v>
      </c>
      <c r="D200" s="3">
        <v>2830</v>
      </c>
      <c r="E200" s="4">
        <f t="shared" si="7"/>
        <v>2.2727272727272728E-2</v>
      </c>
      <c r="F200" s="4">
        <f t="shared" si="7"/>
        <v>9.852216748768473E-3</v>
      </c>
      <c r="G200" s="4">
        <f t="shared" si="7"/>
        <v>1.9827219940518016E-3</v>
      </c>
      <c r="H200">
        <f t="shared" si="6"/>
        <v>9.7598372891562393E-3</v>
      </c>
    </row>
    <row r="201" spans="1:8">
      <c r="A201" s="2">
        <v>32611</v>
      </c>
      <c r="B201" s="3">
        <v>68.5</v>
      </c>
      <c r="C201" s="3">
        <v>411</v>
      </c>
      <c r="D201" s="3">
        <v>2856.1</v>
      </c>
      <c r="E201" s="4">
        <f t="shared" si="7"/>
        <v>1.4814814814814815E-2</v>
      </c>
      <c r="F201" s="4">
        <f t="shared" si="7"/>
        <v>2.4390243902439024E-3</v>
      </c>
      <c r="G201" s="4">
        <f t="shared" si="7"/>
        <v>9.2226148409893672E-3</v>
      </c>
      <c r="H201">
        <f t="shared" si="6"/>
        <v>6.3867986614006608E-3</v>
      </c>
    </row>
    <row r="202" spans="1:8">
      <c r="A202" s="2">
        <v>32612</v>
      </c>
      <c r="B202" s="3">
        <v>67.5</v>
      </c>
      <c r="C202" s="3">
        <v>407</v>
      </c>
      <c r="D202" s="3">
        <v>2869.6</v>
      </c>
      <c r="E202" s="4">
        <f t="shared" si="7"/>
        <v>-1.4598540145985401E-2</v>
      </c>
      <c r="F202" s="4">
        <f t="shared" si="7"/>
        <v>-9.7323600973236012E-3</v>
      </c>
      <c r="G202" s="4">
        <f t="shared" si="7"/>
        <v>4.7267252547179726E-3</v>
      </c>
      <c r="H202">
        <f t="shared" si="6"/>
        <v>-6.3867986614006443E-3</v>
      </c>
    </row>
    <row r="203" spans="1:8">
      <c r="A203" s="2">
        <v>32613</v>
      </c>
      <c r="B203" s="3">
        <v>66</v>
      </c>
      <c r="C203" s="3">
        <v>408</v>
      </c>
      <c r="D203" s="3">
        <v>2881.1</v>
      </c>
      <c r="E203" s="4">
        <f t="shared" si="7"/>
        <v>-2.2222222222222223E-2</v>
      </c>
      <c r="F203" s="4">
        <f t="shared" si="7"/>
        <v>2.4570024570024569E-3</v>
      </c>
      <c r="G203" s="4">
        <f t="shared" si="7"/>
        <v>4.0075271814887089E-3</v>
      </c>
      <c r="H203">
        <f t="shared" si="6"/>
        <v>-9.7598372891562618E-3</v>
      </c>
    </row>
    <row r="204" spans="1:8">
      <c r="A204" s="2">
        <v>32616</v>
      </c>
      <c r="B204" s="3">
        <v>68.5</v>
      </c>
      <c r="C204" s="3">
        <v>414</v>
      </c>
      <c r="D204" s="3">
        <v>2843.8</v>
      </c>
      <c r="E204" s="4">
        <f t="shared" si="7"/>
        <v>3.787878787878788E-2</v>
      </c>
      <c r="F204" s="4">
        <f t="shared" si="7"/>
        <v>1.4705882352941176E-2</v>
      </c>
      <c r="G204" s="4">
        <f t="shared" si="7"/>
        <v>-1.2946444066502283E-2</v>
      </c>
      <c r="H204">
        <f t="shared" si="6"/>
        <v>1.6146635950556886E-2</v>
      </c>
    </row>
    <row r="205" spans="1:8">
      <c r="A205" s="2">
        <v>32617</v>
      </c>
      <c r="B205" s="3">
        <v>69</v>
      </c>
      <c r="C205" s="3">
        <v>427</v>
      </c>
      <c r="D205" s="3">
        <v>2822.3</v>
      </c>
      <c r="E205" s="4">
        <f t="shared" si="7"/>
        <v>7.2992700729927005E-3</v>
      </c>
      <c r="F205" s="4">
        <f t="shared" si="7"/>
        <v>3.140096618357488E-2</v>
      </c>
      <c r="G205" s="4">
        <f t="shared" si="7"/>
        <v>-7.5603066319713053E-3</v>
      </c>
      <c r="H205">
        <f t="shared" si="6"/>
        <v>3.1585192448297869E-3</v>
      </c>
    </row>
    <row r="206" spans="1:8">
      <c r="A206" s="2">
        <v>32618</v>
      </c>
      <c r="B206" s="3">
        <v>68.5</v>
      </c>
      <c r="C206" s="3">
        <v>433</v>
      </c>
      <c r="D206" s="3">
        <v>2832.7</v>
      </c>
      <c r="E206" s="4">
        <f t="shared" si="7"/>
        <v>-7.246376811594203E-3</v>
      </c>
      <c r="F206" s="4">
        <f t="shared" si="7"/>
        <v>1.405152224824356E-2</v>
      </c>
      <c r="G206" s="4">
        <f t="shared" si="7"/>
        <v>3.6849378166742145E-3</v>
      </c>
      <c r="H206">
        <f t="shared" si="6"/>
        <v>-3.158519244829757E-3</v>
      </c>
    </row>
    <row r="207" spans="1:8">
      <c r="A207" s="2">
        <v>32619</v>
      </c>
      <c r="B207" s="3">
        <v>69.5</v>
      </c>
      <c r="C207" s="3">
        <v>433</v>
      </c>
      <c r="D207" s="3">
        <v>2797.3</v>
      </c>
      <c r="E207" s="4">
        <f t="shared" si="7"/>
        <v>1.4598540145985401E-2</v>
      </c>
      <c r="F207" s="4">
        <f t="shared" si="7"/>
        <v>0</v>
      </c>
      <c r="G207" s="4">
        <f t="shared" si="7"/>
        <v>-1.2496911074239997E-2</v>
      </c>
      <c r="H207">
        <f t="shared" si="6"/>
        <v>6.2942330976883043E-3</v>
      </c>
    </row>
    <row r="208" spans="1:8">
      <c r="A208" s="2">
        <v>32620</v>
      </c>
      <c r="B208" s="3">
        <v>71.5</v>
      </c>
      <c r="C208" s="3">
        <v>440</v>
      </c>
      <c r="D208" s="3">
        <v>2786.8</v>
      </c>
      <c r="E208" s="4">
        <f t="shared" si="7"/>
        <v>2.8776978417266189E-2</v>
      </c>
      <c r="F208" s="4">
        <f t="shared" si="7"/>
        <v>1.6166281755196306E-2</v>
      </c>
      <c r="G208" s="4">
        <f t="shared" si="7"/>
        <v>-3.7536195617202299E-3</v>
      </c>
      <c r="H208">
        <f t="shared" si="6"/>
        <v>1.2321237210966748E-2</v>
      </c>
    </row>
    <row r="209" spans="1:8">
      <c r="A209" s="2">
        <v>32623</v>
      </c>
      <c r="B209" s="3">
        <v>73</v>
      </c>
      <c r="C209" s="3">
        <v>431</v>
      </c>
      <c r="D209" s="3">
        <v>2813.1</v>
      </c>
      <c r="E209" s="4">
        <f t="shared" si="7"/>
        <v>2.097902097902098E-2</v>
      </c>
      <c r="F209" s="4">
        <f t="shared" si="7"/>
        <v>-2.0454545454545454E-2</v>
      </c>
      <c r="G209" s="4">
        <f t="shared" si="7"/>
        <v>9.4373474953350529E-3</v>
      </c>
      <c r="H209">
        <f t="shared" si="6"/>
        <v>9.0168183193753155E-3</v>
      </c>
    </row>
    <row r="210" spans="1:8">
      <c r="A210" s="2">
        <v>32624</v>
      </c>
      <c r="B210" s="3">
        <v>72.5</v>
      </c>
      <c r="C210" s="3">
        <v>438</v>
      </c>
      <c r="D210" s="3">
        <v>2813.1</v>
      </c>
      <c r="E210" s="4">
        <f t="shared" si="7"/>
        <v>-6.8493150684931503E-3</v>
      </c>
      <c r="F210" s="4">
        <f t="shared" si="7"/>
        <v>1.6241299303944315E-2</v>
      </c>
      <c r="G210" s="4">
        <f t="shared" si="7"/>
        <v>0</v>
      </c>
      <c r="H210">
        <f t="shared" si="6"/>
        <v>-2.9848535494622162E-3</v>
      </c>
    </row>
    <row r="211" spans="1:8">
      <c r="A211" s="2">
        <v>32625</v>
      </c>
      <c r="B211" s="3">
        <v>69.5</v>
      </c>
      <c r="C211" s="3">
        <v>429.5</v>
      </c>
      <c r="D211" s="3">
        <v>2812.6</v>
      </c>
      <c r="E211" s="4">
        <f t="shared" si="7"/>
        <v>-4.1379310344827586E-2</v>
      </c>
      <c r="F211" s="4">
        <f t="shared" si="7"/>
        <v>-1.9406392694063926E-2</v>
      </c>
      <c r="G211" s="4">
        <f t="shared" si="7"/>
        <v>-1.7773985994099038E-4</v>
      </c>
      <c r="H211">
        <f t="shared" si="6"/>
        <v>-1.8353201980879801E-2</v>
      </c>
    </row>
    <row r="212" spans="1:8">
      <c r="A212" s="2">
        <v>32626</v>
      </c>
      <c r="B212" s="3">
        <v>69.5</v>
      </c>
      <c r="C212" s="3">
        <v>422</v>
      </c>
      <c r="D212" s="3">
        <v>2796.5</v>
      </c>
      <c r="E212" s="4">
        <f t="shared" si="7"/>
        <v>0</v>
      </c>
      <c r="F212" s="4">
        <f t="shared" si="7"/>
        <v>-1.7462165308498253E-2</v>
      </c>
      <c r="G212" s="4">
        <f t="shared" si="7"/>
        <v>-5.7242409158785148E-3</v>
      </c>
      <c r="H212">
        <f t="shared" si="6"/>
        <v>0</v>
      </c>
    </row>
    <row r="213" spans="1:8">
      <c r="A213" s="2">
        <v>32627</v>
      </c>
      <c r="B213" s="3">
        <v>71</v>
      </c>
      <c r="C213" s="3">
        <v>429</v>
      </c>
      <c r="D213" s="3">
        <v>2786.3</v>
      </c>
      <c r="E213" s="4">
        <f t="shared" si="7"/>
        <v>2.1582733812949641E-2</v>
      </c>
      <c r="F213" s="4">
        <f t="shared" si="7"/>
        <v>1.6587677725118485E-2</v>
      </c>
      <c r="G213" s="4">
        <f t="shared" si="7"/>
        <v>-3.6474164133737949E-3</v>
      </c>
      <c r="H213">
        <f t="shared" si="6"/>
        <v>9.2735441289614386E-3</v>
      </c>
    </row>
    <row r="214" spans="1:8">
      <c r="A214" s="2">
        <v>32630</v>
      </c>
      <c r="B214" s="3">
        <v>71</v>
      </c>
      <c r="C214" s="3">
        <v>429</v>
      </c>
      <c r="D214" s="3">
        <v>2793.7</v>
      </c>
      <c r="E214" s="4">
        <f t="shared" si="7"/>
        <v>0</v>
      </c>
      <c r="F214" s="4">
        <f t="shared" si="7"/>
        <v>0</v>
      </c>
      <c r="G214" s="4">
        <f t="shared" si="7"/>
        <v>2.6558518465347003E-3</v>
      </c>
      <c r="H214">
        <f t="shared" si="6"/>
        <v>0</v>
      </c>
    </row>
    <row r="215" spans="1:8">
      <c r="A215" s="2">
        <v>32631</v>
      </c>
      <c r="B215" s="3">
        <v>69.5</v>
      </c>
      <c r="C215" s="3">
        <v>430</v>
      </c>
      <c r="D215" s="3">
        <v>2829.8</v>
      </c>
      <c r="E215" s="4">
        <f t="shared" si="7"/>
        <v>-2.1126760563380281E-2</v>
      </c>
      <c r="F215" s="4">
        <f t="shared" si="7"/>
        <v>2.331002331002331E-3</v>
      </c>
      <c r="G215" s="4">
        <f t="shared" si="7"/>
        <v>1.2921931488706864E-2</v>
      </c>
      <c r="H215">
        <f t="shared" si="6"/>
        <v>-9.2735441289613883E-3</v>
      </c>
    </row>
    <row r="216" spans="1:8">
      <c r="A216" s="2">
        <v>32632</v>
      </c>
      <c r="B216" s="3">
        <v>69</v>
      </c>
      <c r="C216" s="3">
        <v>428</v>
      </c>
      <c r="D216" s="3">
        <v>2836.1</v>
      </c>
      <c r="E216" s="4">
        <f t="shared" si="7"/>
        <v>-7.1942446043165471E-3</v>
      </c>
      <c r="F216" s="4">
        <f t="shared" si="7"/>
        <v>-4.6511627906976744E-3</v>
      </c>
      <c r="G216" s="4">
        <f t="shared" si="7"/>
        <v>2.2263057459890193E-3</v>
      </c>
      <c r="H216">
        <f t="shared" si="6"/>
        <v>-3.1357138528585494E-3</v>
      </c>
    </row>
    <row r="217" spans="1:8">
      <c r="A217" s="2">
        <v>32633</v>
      </c>
      <c r="B217" s="3">
        <v>67.5</v>
      </c>
      <c r="C217" s="3">
        <v>420</v>
      </c>
      <c r="D217" s="3">
        <v>2860.8</v>
      </c>
      <c r="E217" s="4">
        <f t="shared" si="7"/>
        <v>-2.1739130434782608E-2</v>
      </c>
      <c r="F217" s="4">
        <f t="shared" si="7"/>
        <v>-1.8691588785046728E-2</v>
      </c>
      <c r="G217" s="4">
        <f t="shared" si="7"/>
        <v>8.70914283699456E-3</v>
      </c>
      <c r="H217">
        <f t="shared" si="6"/>
        <v>-9.5453179062303887E-3</v>
      </c>
    </row>
    <row r="218" spans="1:8">
      <c r="A218" s="2">
        <v>32634</v>
      </c>
      <c r="B218" s="3">
        <v>67.5</v>
      </c>
      <c r="C218" s="3">
        <v>421</v>
      </c>
      <c r="D218" s="3">
        <v>2849.3</v>
      </c>
      <c r="E218" s="4">
        <f t="shared" si="7"/>
        <v>0</v>
      </c>
      <c r="F218" s="4">
        <f t="shared" si="7"/>
        <v>2.3809523809523812E-3</v>
      </c>
      <c r="G218" s="4">
        <f t="shared" si="7"/>
        <v>-4.0198545861297539E-3</v>
      </c>
      <c r="H218">
        <f t="shared" si="6"/>
        <v>0</v>
      </c>
    </row>
    <row r="219" spans="1:8">
      <c r="A219" s="2">
        <v>32637</v>
      </c>
      <c r="B219" s="3">
        <v>69</v>
      </c>
      <c r="C219" s="3">
        <v>424</v>
      </c>
      <c r="D219" s="3">
        <v>2847</v>
      </c>
      <c r="E219" s="4">
        <f t="shared" si="7"/>
        <v>2.2222222222222223E-2</v>
      </c>
      <c r="F219" s="4">
        <f t="shared" si="7"/>
        <v>7.1258907363420431E-3</v>
      </c>
      <c r="G219" s="4">
        <f t="shared" si="7"/>
        <v>-8.072158073913529E-4</v>
      </c>
      <c r="H219">
        <f t="shared" si="6"/>
        <v>9.5453179062303609E-3</v>
      </c>
    </row>
    <row r="220" spans="1:8">
      <c r="A220" s="2">
        <v>32638</v>
      </c>
      <c r="B220" s="3">
        <v>67.5</v>
      </c>
      <c r="C220" s="3">
        <v>430</v>
      </c>
      <c r="D220" s="3">
        <v>2858.1</v>
      </c>
      <c r="E220" s="4">
        <f t="shared" si="7"/>
        <v>-2.1739130434782608E-2</v>
      </c>
      <c r="F220" s="4">
        <f t="shared" si="7"/>
        <v>1.4150943396226415E-2</v>
      </c>
      <c r="G220" s="4">
        <f t="shared" si="7"/>
        <v>3.8988408851422232E-3</v>
      </c>
      <c r="H220">
        <f t="shared" si="6"/>
        <v>-9.5453179062303887E-3</v>
      </c>
    </row>
    <row r="221" spans="1:8">
      <c r="A221" s="2">
        <v>32639</v>
      </c>
      <c r="B221" s="3">
        <v>67.5</v>
      </c>
      <c r="C221" s="3">
        <v>435</v>
      </c>
      <c r="D221" s="3">
        <v>2847.3</v>
      </c>
      <c r="E221" s="4">
        <f t="shared" si="7"/>
        <v>0</v>
      </c>
      <c r="F221" s="4">
        <f t="shared" si="7"/>
        <v>1.1627906976744186E-2</v>
      </c>
      <c r="G221" s="4">
        <f t="shared" si="7"/>
        <v>-3.7787341240683417E-3</v>
      </c>
      <c r="H221">
        <f t="shared" si="6"/>
        <v>0</v>
      </c>
    </row>
    <row r="222" spans="1:8">
      <c r="A222" s="2">
        <v>32640</v>
      </c>
      <c r="B222" s="3">
        <v>65.5</v>
      </c>
      <c r="C222" s="3">
        <v>430</v>
      </c>
      <c r="D222" s="3">
        <v>2819.7</v>
      </c>
      <c r="E222" s="4">
        <f t="shared" si="7"/>
        <v>-2.9629629629629631E-2</v>
      </c>
      <c r="F222" s="4">
        <f t="shared" si="7"/>
        <v>-1.1494252873563218E-2</v>
      </c>
      <c r="G222" s="4">
        <f t="shared" si="7"/>
        <v>-9.6933937414393854E-3</v>
      </c>
      <c r="H222">
        <f t="shared" si="6"/>
        <v>-1.3062472839241874E-2</v>
      </c>
    </row>
    <row r="223" spans="1:8">
      <c r="A223" s="2">
        <v>32641</v>
      </c>
      <c r="B223" s="3">
        <v>65</v>
      </c>
      <c r="C223" s="3">
        <v>435</v>
      </c>
      <c r="D223" s="3">
        <v>2816.8</v>
      </c>
      <c r="E223" s="4">
        <f t="shared" si="7"/>
        <v>-7.6335877862595417E-3</v>
      </c>
      <c r="F223" s="4">
        <f t="shared" si="7"/>
        <v>1.1627906976744186E-2</v>
      </c>
      <c r="G223" s="4">
        <f t="shared" si="7"/>
        <v>-1.0284782069013144E-3</v>
      </c>
      <c r="H223">
        <f t="shared" si="6"/>
        <v>-3.327943348927497E-3</v>
      </c>
    </row>
    <row r="224" spans="1:8">
      <c r="A224" s="2">
        <v>32644</v>
      </c>
      <c r="B224" s="3">
        <v>65</v>
      </c>
      <c r="C224" s="3">
        <v>439</v>
      </c>
      <c r="D224" s="3">
        <v>2812.2</v>
      </c>
      <c r="E224" s="4">
        <f t="shared" si="7"/>
        <v>0</v>
      </c>
      <c r="F224" s="4">
        <f t="shared" si="7"/>
        <v>9.1954022988505746E-3</v>
      </c>
      <c r="G224" s="4">
        <f t="shared" si="7"/>
        <v>-1.6330587901165732E-3</v>
      </c>
      <c r="H224">
        <f t="shared" si="6"/>
        <v>0</v>
      </c>
    </row>
    <row r="225" spans="1:8">
      <c r="A225" s="2">
        <v>32645</v>
      </c>
      <c r="B225" s="3">
        <v>68.5</v>
      </c>
      <c r="C225" s="3">
        <v>446</v>
      </c>
      <c r="D225" s="3">
        <v>2825.6</v>
      </c>
      <c r="E225" s="4">
        <f t="shared" si="7"/>
        <v>5.3846153846153849E-2</v>
      </c>
      <c r="F225" s="4">
        <f t="shared" si="7"/>
        <v>1.5945330296127564E-2</v>
      </c>
      <c r="G225" s="4">
        <f t="shared" si="7"/>
        <v>4.7649527060664573E-3</v>
      </c>
      <c r="H225">
        <f t="shared" si="6"/>
        <v>2.2777214849570012E-2</v>
      </c>
    </row>
    <row r="226" spans="1:8">
      <c r="A226" s="2">
        <v>32646</v>
      </c>
      <c r="B226" s="3">
        <v>69.5</v>
      </c>
      <c r="C226" s="3">
        <v>448</v>
      </c>
      <c r="D226" s="3">
        <v>2837.7</v>
      </c>
      <c r="E226" s="4">
        <f t="shared" si="7"/>
        <v>1.4598540145985401E-2</v>
      </c>
      <c r="F226" s="4">
        <f t="shared" si="7"/>
        <v>4.4843049327354259E-3</v>
      </c>
      <c r="G226" s="4">
        <f t="shared" si="7"/>
        <v>4.2822763306907949E-3</v>
      </c>
      <c r="H226">
        <f t="shared" si="6"/>
        <v>6.2942330976883043E-3</v>
      </c>
    </row>
    <row r="227" spans="1:8">
      <c r="A227" s="2">
        <v>32647</v>
      </c>
      <c r="B227" s="3">
        <v>67</v>
      </c>
      <c r="C227" s="3">
        <v>460</v>
      </c>
      <c r="D227" s="3">
        <v>2846.9</v>
      </c>
      <c r="E227" s="4">
        <f t="shared" si="7"/>
        <v>-3.5971223021582732E-2</v>
      </c>
      <c r="F227" s="4">
        <f t="shared" si="7"/>
        <v>2.6785714285714284E-2</v>
      </c>
      <c r="G227" s="4">
        <f t="shared" si="7"/>
        <v>3.2420622334990569E-3</v>
      </c>
      <c r="H227">
        <f t="shared" si="6"/>
        <v>-1.5910001889287449E-2</v>
      </c>
    </row>
    <row r="228" spans="1:8">
      <c r="A228" s="2">
        <v>32648</v>
      </c>
      <c r="B228" s="3">
        <v>67.5</v>
      </c>
      <c r="C228" s="3">
        <v>457</v>
      </c>
      <c r="D228" s="3">
        <v>2855.3</v>
      </c>
      <c r="E228" s="4">
        <f t="shared" si="7"/>
        <v>7.462686567164179E-3</v>
      </c>
      <c r="F228" s="4">
        <f t="shared" si="7"/>
        <v>-6.5217391304347823E-3</v>
      </c>
      <c r="G228" s="4">
        <f t="shared" si="7"/>
        <v>2.9505778214900737E-3</v>
      </c>
      <c r="H228">
        <f t="shared" si="6"/>
        <v>3.2289701301984487E-3</v>
      </c>
    </row>
    <row r="229" spans="1:8">
      <c r="A229" s="2">
        <v>32651</v>
      </c>
      <c r="B229" s="3">
        <v>70</v>
      </c>
      <c r="C229" s="3">
        <v>457</v>
      </c>
      <c r="D229" s="3">
        <v>2840.7</v>
      </c>
      <c r="E229" s="4">
        <f t="shared" si="7"/>
        <v>3.7037037037037035E-2</v>
      </c>
      <c r="F229" s="4">
        <f t="shared" si="7"/>
        <v>0</v>
      </c>
      <c r="G229" s="4">
        <f t="shared" si="7"/>
        <v>-5.1132980772599593E-3</v>
      </c>
      <c r="H229">
        <f t="shared" si="6"/>
        <v>1.5794267183231885E-2</v>
      </c>
    </row>
    <row r="230" spans="1:8">
      <c r="A230" s="2">
        <v>32652</v>
      </c>
      <c r="B230" s="3">
        <v>69.75</v>
      </c>
      <c r="C230" s="3">
        <v>457</v>
      </c>
      <c r="D230" s="3">
        <v>2840.7</v>
      </c>
      <c r="E230" s="4">
        <f t="shared" si="7"/>
        <v>-3.5714285714285713E-3</v>
      </c>
      <c r="F230" s="4">
        <f t="shared" si="7"/>
        <v>0</v>
      </c>
      <c r="G230" s="4">
        <f t="shared" si="7"/>
        <v>0</v>
      </c>
      <c r="H230">
        <f t="shared" si="6"/>
        <v>-1.5538280686216615E-3</v>
      </c>
    </row>
    <row r="231" spans="1:8">
      <c r="A231" s="2">
        <v>32653</v>
      </c>
      <c r="B231" s="3">
        <v>69.5</v>
      </c>
      <c r="C231" s="3">
        <v>459</v>
      </c>
      <c r="D231" s="3">
        <v>2849.2</v>
      </c>
      <c r="E231" s="4">
        <f t="shared" si="7"/>
        <v>-3.5842293906810036E-3</v>
      </c>
      <c r="F231" s="4">
        <f t="shared" si="7"/>
        <v>4.3763676148796497E-3</v>
      </c>
      <c r="G231" s="4">
        <f t="shared" si="7"/>
        <v>2.9922202274087375E-3</v>
      </c>
      <c r="H231">
        <f t="shared" si="6"/>
        <v>-1.5594073555212932E-3</v>
      </c>
    </row>
    <row r="232" spans="1:8">
      <c r="A232" s="2">
        <v>32654</v>
      </c>
      <c r="B232" s="3">
        <v>70.5</v>
      </c>
      <c r="C232" s="3">
        <v>459</v>
      </c>
      <c r="D232" s="3">
        <v>2863</v>
      </c>
      <c r="E232" s="4">
        <f t="shared" si="7"/>
        <v>1.4388489208633094E-2</v>
      </c>
      <c r="F232" s="4">
        <f t="shared" si="7"/>
        <v>0</v>
      </c>
      <c r="G232" s="4">
        <f t="shared" si="7"/>
        <v>4.8434648322336739E-3</v>
      </c>
      <c r="H232">
        <f t="shared" si="6"/>
        <v>6.2043124012847832E-3</v>
      </c>
    </row>
    <row r="233" spans="1:8">
      <c r="A233" s="2">
        <v>32655</v>
      </c>
      <c r="B233" s="3">
        <v>70</v>
      </c>
      <c r="C233" s="3">
        <v>458</v>
      </c>
      <c r="D233" s="3">
        <v>2852.8</v>
      </c>
      <c r="E233" s="4">
        <f t="shared" si="7"/>
        <v>-7.0921985815602835E-3</v>
      </c>
      <c r="F233" s="4">
        <f t="shared" si="7"/>
        <v>-2.1786492374727671E-3</v>
      </c>
      <c r="G233" s="4">
        <f t="shared" si="7"/>
        <v>-3.562696472231861E-3</v>
      </c>
      <c r="H233">
        <f t="shared" si="6"/>
        <v>-3.0910769771418803E-3</v>
      </c>
    </row>
    <row r="234" spans="1:8">
      <c r="A234" s="2">
        <v>32658</v>
      </c>
      <c r="B234" s="3">
        <v>70</v>
      </c>
      <c r="C234" s="3">
        <v>458</v>
      </c>
      <c r="D234" s="3">
        <v>2829.9</v>
      </c>
      <c r="E234" s="4">
        <f t="shared" si="7"/>
        <v>0</v>
      </c>
      <c r="F234" s="4">
        <f t="shared" si="7"/>
        <v>0</v>
      </c>
      <c r="G234" s="4">
        <f t="shared" si="7"/>
        <v>-8.0272013460460211E-3</v>
      </c>
      <c r="H234">
        <f t="shared" si="6"/>
        <v>0</v>
      </c>
    </row>
    <row r="235" spans="1:8">
      <c r="A235" s="2">
        <v>32659</v>
      </c>
      <c r="B235" s="3">
        <v>70.5</v>
      </c>
      <c r="C235" s="3">
        <v>456</v>
      </c>
      <c r="D235" s="3">
        <v>2844.8</v>
      </c>
      <c r="E235" s="4">
        <f t="shared" si="7"/>
        <v>7.1428571428571426E-3</v>
      </c>
      <c r="F235" s="4">
        <f t="shared" si="7"/>
        <v>-4.3668122270742356E-3</v>
      </c>
      <c r="G235" s="4">
        <f t="shared" si="7"/>
        <v>5.2652037174458783E-3</v>
      </c>
      <c r="H235">
        <f t="shared" si="6"/>
        <v>3.0910769771418647E-3</v>
      </c>
    </row>
    <row r="236" spans="1:8">
      <c r="A236" s="2">
        <v>32660</v>
      </c>
      <c r="B236" s="3">
        <v>70</v>
      </c>
      <c r="C236" s="3">
        <v>467</v>
      </c>
      <c r="D236" s="3">
        <v>2844.4</v>
      </c>
      <c r="E236" s="4">
        <f t="shared" si="7"/>
        <v>-7.0921985815602835E-3</v>
      </c>
      <c r="F236" s="4">
        <f t="shared" si="7"/>
        <v>2.4122807017543858E-2</v>
      </c>
      <c r="G236" s="4">
        <f t="shared" si="7"/>
        <v>-1.4060742407202297E-4</v>
      </c>
      <c r="H236">
        <f t="shared" si="6"/>
        <v>-3.0910769771418803E-3</v>
      </c>
    </row>
    <row r="237" spans="1:8">
      <c r="A237" s="2">
        <v>32661</v>
      </c>
      <c r="B237" s="3">
        <v>70.5</v>
      </c>
      <c r="C237" s="3">
        <v>461</v>
      </c>
      <c r="D237" s="3">
        <v>2866.9</v>
      </c>
      <c r="E237" s="4">
        <f t="shared" si="7"/>
        <v>7.1428571428571426E-3</v>
      </c>
      <c r="F237" s="4">
        <f t="shared" si="7"/>
        <v>-1.284796573875803E-2</v>
      </c>
      <c r="G237" s="4">
        <f t="shared" si="7"/>
        <v>7.9102798481226269E-3</v>
      </c>
      <c r="H237">
        <f t="shared" si="6"/>
        <v>3.0910769771418647E-3</v>
      </c>
    </row>
    <row r="238" spans="1:8">
      <c r="A238" s="2">
        <v>32662</v>
      </c>
      <c r="B238" s="3">
        <v>68.5</v>
      </c>
      <c r="C238" s="3">
        <v>457</v>
      </c>
      <c r="D238" s="3">
        <v>2860</v>
      </c>
      <c r="E238" s="4">
        <f t="shared" si="7"/>
        <v>-2.8368794326241134E-2</v>
      </c>
      <c r="F238" s="4">
        <f t="shared" si="7"/>
        <v>-8.6767895878524948E-3</v>
      </c>
      <c r="G238" s="4">
        <f t="shared" si="7"/>
        <v>-2.4067808434197532E-3</v>
      </c>
      <c r="H238">
        <f t="shared" si="6"/>
        <v>-1.2498545498973151E-2</v>
      </c>
    </row>
    <row r="239" spans="1:8">
      <c r="A239" s="2">
        <v>32665</v>
      </c>
      <c r="B239" s="3">
        <v>70</v>
      </c>
      <c r="C239" s="3">
        <v>459</v>
      </c>
      <c r="D239" s="3">
        <v>2861.8</v>
      </c>
      <c r="E239" s="4">
        <f t="shared" si="7"/>
        <v>2.1897810218978103E-2</v>
      </c>
      <c r="F239" s="4">
        <f t="shared" si="7"/>
        <v>4.3763676148796497E-3</v>
      </c>
      <c r="G239" s="4">
        <f t="shared" si="7"/>
        <v>6.2937062937069301E-4</v>
      </c>
      <c r="H239">
        <f t="shared" si="6"/>
        <v>9.4074685218312939E-3</v>
      </c>
    </row>
    <row r="240" spans="1:8">
      <c r="A240" s="2">
        <v>32666</v>
      </c>
      <c r="B240" s="3">
        <v>69.5</v>
      </c>
      <c r="C240" s="3">
        <v>459</v>
      </c>
      <c r="D240" s="3">
        <v>2885.5</v>
      </c>
      <c r="E240" s="4">
        <f t="shared" si="7"/>
        <v>-7.1428571428571426E-3</v>
      </c>
      <c r="F240" s="4">
        <f t="shared" si="7"/>
        <v>0</v>
      </c>
      <c r="G240" s="4">
        <f t="shared" si="7"/>
        <v>8.2815011531203499E-3</v>
      </c>
      <c r="H240">
        <f t="shared" si="6"/>
        <v>-3.1132354241429345E-3</v>
      </c>
    </row>
    <row r="241" spans="1:8">
      <c r="A241" s="2">
        <v>32667</v>
      </c>
      <c r="B241" s="3">
        <v>70</v>
      </c>
      <c r="C241" s="3">
        <v>462</v>
      </c>
      <c r="D241" s="3">
        <v>2870</v>
      </c>
      <c r="E241" s="4">
        <f t="shared" si="7"/>
        <v>7.1942446043165471E-3</v>
      </c>
      <c r="F241" s="4">
        <f t="shared" si="7"/>
        <v>6.5359477124183009E-3</v>
      </c>
      <c r="G241" s="4">
        <f t="shared" si="7"/>
        <v>-5.3716860162883384E-3</v>
      </c>
      <c r="H241">
        <f t="shared" si="6"/>
        <v>3.1132354241429263E-3</v>
      </c>
    </row>
    <row r="242" spans="1:8">
      <c r="A242" s="2">
        <v>32668</v>
      </c>
      <c r="B242" s="3">
        <v>71.5</v>
      </c>
      <c r="C242" s="3">
        <v>465</v>
      </c>
      <c r="D242" s="3">
        <v>2883</v>
      </c>
      <c r="E242" s="4">
        <f t="shared" si="7"/>
        <v>2.1428571428571429E-2</v>
      </c>
      <c r="F242" s="4">
        <f t="shared" si="7"/>
        <v>6.4935064935064939E-3</v>
      </c>
      <c r="G242" s="4">
        <f t="shared" si="7"/>
        <v>4.5296167247386764E-3</v>
      </c>
      <c r="H242">
        <f t="shared" si="6"/>
        <v>9.2080017868237524E-3</v>
      </c>
    </row>
    <row r="243" spans="1:8">
      <c r="A243" s="2">
        <v>32669</v>
      </c>
      <c r="B243" s="3">
        <v>71</v>
      </c>
      <c r="C243" s="3">
        <v>467</v>
      </c>
      <c r="D243" s="3">
        <v>2875.7</v>
      </c>
      <c r="E243" s="4">
        <f t="shared" si="7"/>
        <v>-6.993006993006993E-3</v>
      </c>
      <c r="F243" s="4">
        <f t="shared" si="7"/>
        <v>4.3010752688172043E-3</v>
      </c>
      <c r="G243" s="4">
        <f t="shared" si="7"/>
        <v>-2.5320846340618043E-3</v>
      </c>
      <c r="H243">
        <f t="shared" si="6"/>
        <v>-3.047693082005322E-3</v>
      </c>
    </row>
    <row r="244" spans="1:8">
      <c r="A244" s="2">
        <v>32672</v>
      </c>
      <c r="B244" s="3">
        <v>70.75</v>
      </c>
      <c r="C244" s="3">
        <v>465</v>
      </c>
      <c r="D244" s="3">
        <v>2879.4</v>
      </c>
      <c r="E244" s="4">
        <f t="shared" si="7"/>
        <v>-3.5211267605633804E-3</v>
      </c>
      <c r="F244" s="4">
        <f t="shared" si="7"/>
        <v>-4.2826552462526769E-3</v>
      </c>
      <c r="G244" s="4">
        <f t="shared" si="7"/>
        <v>1.28664325207785E-3</v>
      </c>
      <c r="H244">
        <f t="shared" si="6"/>
        <v>-1.5319045227474388E-3</v>
      </c>
    </row>
    <row r="245" spans="1:8">
      <c r="A245" s="2">
        <v>32673</v>
      </c>
      <c r="B245" s="3">
        <v>71</v>
      </c>
      <c r="C245" s="3">
        <v>464.5</v>
      </c>
      <c r="D245" s="3">
        <v>2903.4</v>
      </c>
      <c r="E245" s="4">
        <f t="shared" si="7"/>
        <v>3.5335689045936395E-3</v>
      </c>
      <c r="F245" s="4">
        <f t="shared" si="7"/>
        <v>-1.0752688172043011E-3</v>
      </c>
      <c r="G245" s="4">
        <f t="shared" si="7"/>
        <v>8.3350698062096273E-3</v>
      </c>
      <c r="H245">
        <f t="shared" si="6"/>
        <v>1.5319045227474518E-3</v>
      </c>
    </row>
    <row r="246" spans="1:8">
      <c r="A246" s="2">
        <v>32674</v>
      </c>
      <c r="B246" s="3">
        <v>71.5</v>
      </c>
      <c r="C246" s="3">
        <v>465</v>
      </c>
      <c r="D246" s="3">
        <v>2907.6</v>
      </c>
      <c r="E246" s="4">
        <f t="shared" si="7"/>
        <v>7.0422535211267607E-3</v>
      </c>
      <c r="F246" s="4">
        <f t="shared" si="7"/>
        <v>1.076426264800861E-3</v>
      </c>
      <c r="G246" s="4">
        <f t="shared" si="7"/>
        <v>1.4465798718742914E-3</v>
      </c>
      <c r="H246">
        <f t="shared" si="6"/>
        <v>3.0476930820053246E-3</v>
      </c>
    </row>
    <row r="247" spans="1:8">
      <c r="A247" s="2">
        <v>32675</v>
      </c>
      <c r="B247" s="3">
        <v>72.5</v>
      </c>
      <c r="C247" s="3">
        <v>462</v>
      </c>
      <c r="D247" s="3">
        <v>2900.7</v>
      </c>
      <c r="E247" s="4">
        <f t="shared" si="7"/>
        <v>1.3986013986013986E-2</v>
      </c>
      <c r="F247" s="4">
        <f t="shared" si="7"/>
        <v>-6.4516129032258064E-3</v>
      </c>
      <c r="G247" s="4">
        <f t="shared" si="7"/>
        <v>-2.3730912092447694E-3</v>
      </c>
      <c r="H247">
        <f t="shared" si="6"/>
        <v>6.0319647699130698E-3</v>
      </c>
    </row>
    <row r="248" spans="1:8">
      <c r="A248" s="2">
        <v>32676</v>
      </c>
      <c r="B248" s="3">
        <v>74</v>
      </c>
      <c r="C248" s="3">
        <v>464</v>
      </c>
      <c r="D248" s="3">
        <v>2894.7</v>
      </c>
      <c r="E248" s="4">
        <f t="shared" si="7"/>
        <v>2.0689655172413793E-2</v>
      </c>
      <c r="F248" s="4">
        <f t="shared" si="7"/>
        <v>4.329004329004329E-3</v>
      </c>
      <c r="G248" s="4">
        <f t="shared" si="7"/>
        <v>-2.0684662322887578E-3</v>
      </c>
      <c r="H248">
        <f t="shared" si="6"/>
        <v>8.8937131599825126E-3</v>
      </c>
    </row>
    <row r="249" spans="1:8">
      <c r="A249" s="2">
        <v>32679</v>
      </c>
      <c r="B249" s="3">
        <v>74.5</v>
      </c>
      <c r="C249" s="3">
        <v>464</v>
      </c>
      <c r="D249" s="3">
        <v>2887.5</v>
      </c>
      <c r="E249" s="4">
        <f t="shared" si="7"/>
        <v>6.7567567567567571E-3</v>
      </c>
      <c r="F249" s="4">
        <f t="shared" si="7"/>
        <v>0</v>
      </c>
      <c r="G249" s="4">
        <f t="shared" si="7"/>
        <v>-2.4873043838739141E-3</v>
      </c>
      <c r="H249">
        <f t="shared" si="6"/>
        <v>2.9245530173166692E-3</v>
      </c>
    </row>
    <row r="250" spans="1:8">
      <c r="A250" s="2">
        <v>32680</v>
      </c>
      <c r="B250" s="3">
        <v>75</v>
      </c>
      <c r="C250" s="3">
        <v>465</v>
      </c>
      <c r="D250" s="3">
        <v>2897</v>
      </c>
      <c r="E250" s="4">
        <f t="shared" si="7"/>
        <v>6.7114093959731542E-3</v>
      </c>
      <c r="F250" s="4">
        <f t="shared" si="7"/>
        <v>2.1551724137931034E-3</v>
      </c>
      <c r="G250" s="4">
        <f t="shared" si="7"/>
        <v>3.29004329004329E-3</v>
      </c>
      <c r="H250">
        <f t="shared" si="6"/>
        <v>2.9049906434072477E-3</v>
      </c>
    </row>
    <row r="251" spans="1:8">
      <c r="A251" s="2">
        <v>32681</v>
      </c>
      <c r="B251" s="3">
        <v>75</v>
      </c>
      <c r="C251" s="3">
        <v>467</v>
      </c>
      <c r="D251" s="3">
        <v>2886</v>
      </c>
      <c r="E251" s="4">
        <f t="shared" si="7"/>
        <v>0</v>
      </c>
      <c r="F251" s="4">
        <f t="shared" si="7"/>
        <v>4.3010752688172043E-3</v>
      </c>
      <c r="G251" s="4">
        <f t="shared" si="7"/>
        <v>-3.7970314118053157E-3</v>
      </c>
      <c r="H251">
        <f t="shared" si="6"/>
        <v>0</v>
      </c>
    </row>
    <row r="252" spans="1:8">
      <c r="A252" s="2">
        <v>32682</v>
      </c>
      <c r="B252" s="3">
        <v>75.5</v>
      </c>
      <c r="C252" s="3">
        <v>467</v>
      </c>
      <c r="D252" s="3">
        <v>2900</v>
      </c>
      <c r="E252" s="4">
        <f t="shared" si="7"/>
        <v>6.6666666666666671E-3</v>
      </c>
      <c r="F252" s="4">
        <f t="shared" si="7"/>
        <v>0</v>
      </c>
      <c r="G252" s="4">
        <f t="shared" si="7"/>
        <v>4.8510048510048507E-3</v>
      </c>
      <c r="H252">
        <f t="shared" si="6"/>
        <v>2.8856882374881654E-3</v>
      </c>
    </row>
    <row r="253" spans="1:8">
      <c r="A253" s="2">
        <v>32683</v>
      </c>
      <c r="B253" s="3">
        <v>75</v>
      </c>
      <c r="C253" s="3">
        <v>466</v>
      </c>
      <c r="D253" s="3">
        <v>2888.8</v>
      </c>
      <c r="E253" s="4">
        <f t="shared" si="7"/>
        <v>-6.6225165562913907E-3</v>
      </c>
      <c r="F253" s="4">
        <f t="shared" si="7"/>
        <v>-2.1413276231263384E-3</v>
      </c>
      <c r="G253" s="4">
        <f t="shared" si="7"/>
        <v>-3.8620689655171785E-3</v>
      </c>
      <c r="H253">
        <f t="shared" si="6"/>
        <v>-2.8856882374882096E-3</v>
      </c>
    </row>
    <row r="254" spans="1:8">
      <c r="A254" s="2">
        <v>32686</v>
      </c>
      <c r="B254" s="3">
        <v>72.5</v>
      </c>
      <c r="C254" s="3">
        <v>470</v>
      </c>
      <c r="D254" s="3">
        <v>2857.7</v>
      </c>
      <c r="E254" s="4">
        <f t="shared" si="7"/>
        <v>-3.3333333333333333E-2</v>
      </c>
      <c r="F254" s="4">
        <f t="shared" si="7"/>
        <v>8.5836909871244635E-3</v>
      </c>
      <c r="G254" s="4">
        <f t="shared" si="7"/>
        <v>-1.0765715868180684E-2</v>
      </c>
      <c r="H254">
        <f t="shared" si="6"/>
        <v>-1.4723256820706347E-2</v>
      </c>
    </row>
    <row r="255" spans="1:8">
      <c r="A255" s="2">
        <v>32687</v>
      </c>
      <c r="B255" s="3">
        <v>73.5</v>
      </c>
      <c r="C255" s="3">
        <v>472</v>
      </c>
      <c r="D255" s="3">
        <v>2838.5</v>
      </c>
      <c r="E255" s="4">
        <f t="shared" si="7"/>
        <v>1.3793103448275862E-2</v>
      </c>
      <c r="F255" s="4">
        <f t="shared" si="7"/>
        <v>4.2553191489361703E-3</v>
      </c>
      <c r="G255" s="4">
        <f t="shared" si="7"/>
        <v>-6.7186898554781188E-3</v>
      </c>
      <c r="H255">
        <f t="shared" si="6"/>
        <v>5.9493325132012184E-3</v>
      </c>
    </row>
    <row r="256" spans="1:8">
      <c r="A256" s="2">
        <v>32688</v>
      </c>
      <c r="B256" s="3">
        <v>74</v>
      </c>
      <c r="C256" s="3">
        <v>483</v>
      </c>
      <c r="D256" s="3">
        <v>2848.1</v>
      </c>
      <c r="E256" s="4">
        <f t="shared" si="7"/>
        <v>6.8027210884353739E-3</v>
      </c>
      <c r="F256" s="4">
        <f t="shared" si="7"/>
        <v>2.3305084745762712E-2</v>
      </c>
      <c r="G256" s="4">
        <f t="shared" si="7"/>
        <v>3.3820679936585906E-3</v>
      </c>
      <c r="H256">
        <f t="shared" si="6"/>
        <v>2.9443806467812916E-3</v>
      </c>
    </row>
    <row r="257" spans="1:8">
      <c r="A257" s="2">
        <v>32689</v>
      </c>
      <c r="B257" s="3">
        <v>71.5</v>
      </c>
      <c r="C257" s="3">
        <v>487</v>
      </c>
      <c r="D257" s="3">
        <v>2848.3</v>
      </c>
      <c r="E257" s="4">
        <f t="shared" si="7"/>
        <v>-3.3783783783783786E-2</v>
      </c>
      <c r="F257" s="4">
        <f t="shared" si="7"/>
        <v>8.2815734989648039E-3</v>
      </c>
      <c r="G257" s="4">
        <f t="shared" si="7"/>
        <v>7.0222253432208439E-5</v>
      </c>
      <c r="H257">
        <f t="shared" si="6"/>
        <v>-1.4925677929895572E-2</v>
      </c>
    </row>
    <row r="258" spans="1:8">
      <c r="A258" s="2">
        <v>32690</v>
      </c>
      <c r="B258" s="3">
        <v>65.5</v>
      </c>
      <c r="C258" s="3">
        <v>481</v>
      </c>
      <c r="D258" s="3">
        <v>2845.9</v>
      </c>
      <c r="E258" s="4">
        <f t="shared" si="7"/>
        <v>-8.3916083916083919E-2</v>
      </c>
      <c r="F258" s="4">
        <f t="shared" si="7"/>
        <v>-1.2320328542094456E-2</v>
      </c>
      <c r="G258" s="4">
        <f t="shared" si="7"/>
        <v>-8.426078713618968E-4</v>
      </c>
      <c r="H258">
        <f t="shared" si="6"/>
        <v>-3.8064741809297573E-2</v>
      </c>
    </row>
    <row r="259" spans="1:8">
      <c r="A259" s="2">
        <v>32693</v>
      </c>
      <c r="B259" s="3">
        <v>64</v>
      </c>
      <c r="C259" s="3">
        <v>477</v>
      </c>
      <c r="D259" s="3">
        <v>2843.2</v>
      </c>
      <c r="E259" s="4">
        <f t="shared" si="7"/>
        <v>-2.2900763358778626E-2</v>
      </c>
      <c r="F259" s="4">
        <f t="shared" si="7"/>
        <v>-8.3160083160083165E-3</v>
      </c>
      <c r="G259" s="4">
        <f t="shared" si="7"/>
        <v>-9.4873326539944222E-4</v>
      </c>
      <c r="H259">
        <f t="shared" si="6"/>
        <v>-1.0061326007895912E-2</v>
      </c>
    </row>
    <row r="260" spans="1:8">
      <c r="A260" s="2">
        <v>32694</v>
      </c>
      <c r="B260" s="3">
        <v>62.5</v>
      </c>
      <c r="C260" s="3">
        <v>481</v>
      </c>
      <c r="D260" s="3">
        <v>2830.9</v>
      </c>
      <c r="E260" s="4">
        <f t="shared" si="7"/>
        <v>-2.34375E-2</v>
      </c>
      <c r="F260" s="4">
        <f t="shared" si="7"/>
        <v>8.385744234800839E-3</v>
      </c>
      <c r="G260" s="4">
        <f t="shared" si="7"/>
        <v>-4.3261114237477943E-3</v>
      </c>
      <c r="H260">
        <f t="shared" ref="H260:H323" si="8">LOG(B260/B259)</f>
        <v>-1.0299956639811952E-2</v>
      </c>
    </row>
    <row r="261" spans="1:8">
      <c r="A261" s="2">
        <v>32695</v>
      </c>
      <c r="B261" s="3">
        <v>62.25</v>
      </c>
      <c r="C261" s="3">
        <v>488</v>
      </c>
      <c r="D261" s="3">
        <v>2837.1</v>
      </c>
      <c r="E261" s="4">
        <f t="shared" ref="E261:G324" si="9">(B261-B260)/B260</f>
        <v>-4.0000000000000001E-3</v>
      </c>
      <c r="F261" s="4">
        <f t="shared" si="9"/>
        <v>1.4553014553014554E-2</v>
      </c>
      <c r="G261" s="4">
        <f t="shared" si="9"/>
        <v>2.1901162174572815E-3</v>
      </c>
      <c r="H261">
        <f t="shared" si="8"/>
        <v>-1.7406615763012701E-3</v>
      </c>
    </row>
    <row r="262" spans="1:8">
      <c r="A262" s="2">
        <v>32696</v>
      </c>
      <c r="B262" s="3">
        <v>61.75</v>
      </c>
      <c r="C262" s="3">
        <v>491</v>
      </c>
      <c r="D262" s="3">
        <v>2832.3</v>
      </c>
      <c r="E262" s="4">
        <f t="shared" si="9"/>
        <v>-8.0321285140562242E-3</v>
      </c>
      <c r="F262" s="4">
        <f t="shared" si="9"/>
        <v>6.1475409836065573E-3</v>
      </c>
      <c r="G262" s="4">
        <f t="shared" si="9"/>
        <v>-1.6918684572273545E-3</v>
      </c>
      <c r="H262">
        <f t="shared" si="8"/>
        <v>-3.5023938360706055E-3</v>
      </c>
    </row>
    <row r="263" spans="1:8">
      <c r="A263" s="2">
        <v>32697</v>
      </c>
      <c r="B263" s="3">
        <v>63.5</v>
      </c>
      <c r="C263" s="3">
        <v>480</v>
      </c>
      <c r="D263" s="3">
        <v>2831.7</v>
      </c>
      <c r="E263" s="4">
        <f t="shared" si="9"/>
        <v>2.8340080971659919E-2</v>
      </c>
      <c r="F263" s="4">
        <f t="shared" si="9"/>
        <v>-2.2403258655804479E-2</v>
      </c>
      <c r="G263" s="4">
        <f t="shared" si="9"/>
        <v>-2.1184196589357193E-4</v>
      </c>
      <c r="H263">
        <f t="shared" si="8"/>
        <v>1.2136763360272302E-2</v>
      </c>
    </row>
    <row r="264" spans="1:8">
      <c r="A264" s="2">
        <v>32700</v>
      </c>
      <c r="B264" s="3">
        <v>62.5</v>
      </c>
      <c r="C264" s="3">
        <v>480</v>
      </c>
      <c r="D264" s="3">
        <v>2833</v>
      </c>
      <c r="E264" s="4">
        <f t="shared" si="9"/>
        <v>-1.5748031496062992E-2</v>
      </c>
      <c r="F264" s="4">
        <f t="shared" si="9"/>
        <v>0</v>
      </c>
      <c r="G264" s="4">
        <f t="shared" si="9"/>
        <v>4.5908818024514674E-4</v>
      </c>
      <c r="H264">
        <f t="shared" si="8"/>
        <v>-6.8937079479004376E-3</v>
      </c>
    </row>
    <row r="265" spans="1:8">
      <c r="A265" s="2">
        <v>32701</v>
      </c>
      <c r="B265" s="3">
        <v>62.5</v>
      </c>
      <c r="C265" s="3">
        <v>481</v>
      </c>
      <c r="D265" s="3">
        <v>2842.9</v>
      </c>
      <c r="E265" s="4">
        <f t="shared" si="9"/>
        <v>0</v>
      </c>
      <c r="F265" s="4">
        <f t="shared" si="9"/>
        <v>2.0833333333333333E-3</v>
      </c>
      <c r="G265" s="4">
        <f t="shared" si="9"/>
        <v>3.4945287680903958E-3</v>
      </c>
      <c r="H265">
        <f t="shared" si="8"/>
        <v>0</v>
      </c>
    </row>
    <row r="266" spans="1:8">
      <c r="A266" s="2">
        <v>32702</v>
      </c>
      <c r="B266" s="3">
        <v>61.75</v>
      </c>
      <c r="C266" s="3">
        <v>485</v>
      </c>
      <c r="D266" s="3">
        <v>2823.9</v>
      </c>
      <c r="E266" s="4">
        <f t="shared" si="9"/>
        <v>-1.2E-2</v>
      </c>
      <c r="F266" s="4">
        <f t="shared" si="9"/>
        <v>8.3160083160083165E-3</v>
      </c>
      <c r="G266" s="4">
        <f t="shared" si="9"/>
        <v>-6.6833163319145938E-3</v>
      </c>
      <c r="H266">
        <f t="shared" si="8"/>
        <v>-5.2430554123718831E-3</v>
      </c>
    </row>
    <row r="267" spans="1:8">
      <c r="A267" s="2">
        <v>32703</v>
      </c>
      <c r="B267" s="3">
        <v>60.5</v>
      </c>
      <c r="C267" s="3">
        <v>487</v>
      </c>
      <c r="D267" s="3">
        <v>2814.1</v>
      </c>
      <c r="E267" s="4">
        <f t="shared" si="9"/>
        <v>-2.0242914979757085E-2</v>
      </c>
      <c r="F267" s="4">
        <f t="shared" si="9"/>
        <v>4.1237113402061857E-3</v>
      </c>
      <c r="G267" s="4">
        <f t="shared" si="9"/>
        <v>-3.4703778462410787E-3</v>
      </c>
      <c r="H267">
        <f t="shared" si="8"/>
        <v>-8.8815872792344409E-3</v>
      </c>
    </row>
    <row r="268" spans="1:8">
      <c r="A268" s="2">
        <v>32704</v>
      </c>
      <c r="B268" s="3">
        <v>60</v>
      </c>
      <c r="C268" s="3">
        <v>489</v>
      </c>
      <c r="D268" s="3">
        <v>2820.1</v>
      </c>
      <c r="E268" s="4">
        <f t="shared" si="9"/>
        <v>-8.2644628099173556E-3</v>
      </c>
      <c r="F268" s="4">
        <f t="shared" si="9"/>
        <v>4.1067761806981521E-3</v>
      </c>
      <c r="G268" s="4">
        <f t="shared" si="9"/>
        <v>2.1321203937315659E-3</v>
      </c>
      <c r="H268">
        <f t="shared" si="8"/>
        <v>-3.6041242688252418E-3</v>
      </c>
    </row>
    <row r="269" spans="1:8">
      <c r="A269" s="2">
        <v>32707</v>
      </c>
      <c r="B269" s="3">
        <v>62.5</v>
      </c>
      <c r="C269" s="3">
        <v>492</v>
      </c>
      <c r="D269" s="3">
        <v>2827.7</v>
      </c>
      <c r="E269" s="4">
        <f t="shared" si="9"/>
        <v>4.1666666666666664E-2</v>
      </c>
      <c r="F269" s="4">
        <f t="shared" si="9"/>
        <v>6.1349693251533744E-3</v>
      </c>
      <c r="G269" s="4">
        <f t="shared" si="9"/>
        <v>2.6949398957483457E-3</v>
      </c>
      <c r="H269">
        <f t="shared" si="8"/>
        <v>1.7728766960431616E-2</v>
      </c>
    </row>
    <row r="270" spans="1:8">
      <c r="A270" s="2">
        <v>32708</v>
      </c>
      <c r="B270" s="3">
        <v>62.75</v>
      </c>
      <c r="C270" s="3">
        <v>478</v>
      </c>
      <c r="D270" s="3">
        <v>2844.2</v>
      </c>
      <c r="E270" s="4">
        <f t="shared" si="9"/>
        <v>4.0000000000000001E-3</v>
      </c>
      <c r="F270" s="4">
        <f t="shared" si="9"/>
        <v>-2.8455284552845527E-2</v>
      </c>
      <c r="G270" s="4">
        <f t="shared" si="9"/>
        <v>5.8351310252148392E-3</v>
      </c>
      <c r="H270">
        <f t="shared" si="8"/>
        <v>1.7337128090005314E-3</v>
      </c>
    </row>
    <row r="271" spans="1:8">
      <c r="A271" s="2">
        <v>32709</v>
      </c>
      <c r="B271" s="3">
        <v>61.75</v>
      </c>
      <c r="C271" s="3">
        <v>473</v>
      </c>
      <c r="D271" s="3">
        <v>2879.4</v>
      </c>
      <c r="E271" s="4">
        <f t="shared" si="9"/>
        <v>-1.5936254980079681E-2</v>
      </c>
      <c r="F271" s="4">
        <f t="shared" si="9"/>
        <v>-1.0460251046025104E-2</v>
      </c>
      <c r="G271" s="4">
        <f t="shared" si="9"/>
        <v>1.2376063567962968E-2</v>
      </c>
      <c r="H271">
        <f t="shared" si="8"/>
        <v>-6.9767682213724026E-3</v>
      </c>
    </row>
    <row r="272" spans="1:8">
      <c r="A272" s="2">
        <v>32710</v>
      </c>
      <c r="B272" s="3">
        <v>61.5</v>
      </c>
      <c r="C272" s="3">
        <v>472</v>
      </c>
      <c r="D272" s="3">
        <v>2884.2</v>
      </c>
      <c r="E272" s="4">
        <f t="shared" si="9"/>
        <v>-4.048582995951417E-3</v>
      </c>
      <c r="F272" s="4">
        <f t="shared" si="9"/>
        <v>-2.1141649048625794E-3</v>
      </c>
      <c r="G272" s="4">
        <f t="shared" si="9"/>
        <v>1.6670139612418307E-3</v>
      </c>
      <c r="H272">
        <f t="shared" si="8"/>
        <v>-1.7618461562866204E-3</v>
      </c>
    </row>
    <row r="273" spans="1:8">
      <c r="A273" s="2">
        <v>32711</v>
      </c>
      <c r="B273" s="3">
        <v>61.25</v>
      </c>
      <c r="C273" s="3">
        <v>468</v>
      </c>
      <c r="D273" s="3">
        <v>2917.6</v>
      </c>
      <c r="E273" s="4">
        <f t="shared" si="9"/>
        <v>-4.0650406504065045E-3</v>
      </c>
      <c r="F273" s="4">
        <f t="shared" si="9"/>
        <v>-8.4745762711864406E-3</v>
      </c>
      <c r="G273" s="4">
        <f t="shared" si="9"/>
        <v>1.158033423479651E-2</v>
      </c>
      <c r="H273">
        <f t="shared" si="8"/>
        <v>-1.7690227388466463E-3</v>
      </c>
    </row>
    <row r="274" spans="1:8">
      <c r="A274" s="2">
        <v>32714</v>
      </c>
      <c r="B274" s="3">
        <v>64</v>
      </c>
      <c r="C274" s="3">
        <v>474</v>
      </c>
      <c r="D274" s="3">
        <v>2926.5</v>
      </c>
      <c r="E274" s="4">
        <f t="shared" si="9"/>
        <v>4.4897959183673466E-2</v>
      </c>
      <c r="F274" s="4">
        <f t="shared" si="9"/>
        <v>1.282051282051282E-2</v>
      </c>
      <c r="G274" s="4">
        <f t="shared" si="9"/>
        <v>3.0504524266520739E-3</v>
      </c>
      <c r="H274">
        <f t="shared" si="8"/>
        <v>1.9073880947317136E-2</v>
      </c>
    </row>
    <row r="275" spans="1:8">
      <c r="A275" s="2">
        <v>32715</v>
      </c>
      <c r="B275" s="3">
        <v>63.5</v>
      </c>
      <c r="C275" s="3">
        <v>482</v>
      </c>
      <c r="D275" s="3">
        <v>2941.7</v>
      </c>
      <c r="E275" s="4">
        <f t="shared" si="9"/>
        <v>-7.8125E-3</v>
      </c>
      <c r="F275" s="4">
        <f t="shared" si="9"/>
        <v>1.6877637130801686E-2</v>
      </c>
      <c r="G275" s="4">
        <f t="shared" si="9"/>
        <v>5.1939176490687911E-3</v>
      </c>
      <c r="H275">
        <f t="shared" si="8"/>
        <v>-3.4062486919115022E-3</v>
      </c>
    </row>
    <row r="276" spans="1:8">
      <c r="A276" s="2">
        <v>32716</v>
      </c>
      <c r="B276" s="3">
        <v>63.5</v>
      </c>
      <c r="C276" s="3">
        <v>479</v>
      </c>
      <c r="D276" s="3">
        <v>2945</v>
      </c>
      <c r="E276" s="4">
        <f t="shared" si="9"/>
        <v>0</v>
      </c>
      <c r="F276" s="4">
        <f t="shared" si="9"/>
        <v>-6.2240663900414933E-3</v>
      </c>
      <c r="G276" s="4">
        <f t="shared" si="9"/>
        <v>1.1218003195431832E-3</v>
      </c>
      <c r="H276">
        <f t="shared" si="8"/>
        <v>0</v>
      </c>
    </row>
    <row r="277" spans="1:8">
      <c r="A277" s="2">
        <v>32717</v>
      </c>
      <c r="B277" s="3">
        <v>63.5</v>
      </c>
      <c r="C277" s="3">
        <v>487</v>
      </c>
      <c r="D277" s="3">
        <v>2941.3</v>
      </c>
      <c r="E277" s="4">
        <f t="shared" si="9"/>
        <v>0</v>
      </c>
      <c r="F277" s="4">
        <f t="shared" si="9"/>
        <v>1.6701461377870562E-2</v>
      </c>
      <c r="G277" s="4">
        <f t="shared" si="9"/>
        <v>-1.2563667232597005E-3</v>
      </c>
      <c r="H277">
        <f t="shared" si="8"/>
        <v>0</v>
      </c>
    </row>
    <row r="278" spans="1:8">
      <c r="A278" s="2">
        <v>32718</v>
      </c>
      <c r="B278" s="3">
        <v>64.25</v>
      </c>
      <c r="C278" s="3">
        <v>482</v>
      </c>
      <c r="D278" s="3">
        <v>2943.4</v>
      </c>
      <c r="E278" s="4">
        <f t="shared" si="9"/>
        <v>1.1811023622047244E-2</v>
      </c>
      <c r="F278" s="4">
        <f t="shared" si="9"/>
        <v>-1.0266940451745379E-2</v>
      </c>
      <c r="G278" s="4">
        <f t="shared" si="9"/>
        <v>7.1397001325941209E-4</v>
      </c>
      <c r="H278">
        <f t="shared" si="8"/>
        <v>5.0994067113564684E-3</v>
      </c>
    </row>
    <row r="279" spans="1:8">
      <c r="A279" s="2">
        <v>32721</v>
      </c>
      <c r="B279" s="3">
        <v>64.75</v>
      </c>
      <c r="C279" s="3">
        <v>486</v>
      </c>
      <c r="D279" s="3">
        <v>2969.8</v>
      </c>
      <c r="E279" s="4">
        <f t="shared" si="9"/>
        <v>7.7821011673151752E-3</v>
      </c>
      <c r="F279" s="4">
        <f t="shared" si="9"/>
        <v>8.2987551867219917E-3</v>
      </c>
      <c r="G279" s="4">
        <f t="shared" si="9"/>
        <v>8.9692192702317351E-3</v>
      </c>
      <c r="H279">
        <f t="shared" si="8"/>
        <v>3.3666407499572783E-3</v>
      </c>
    </row>
    <row r="280" spans="1:8">
      <c r="A280" s="2">
        <v>32722</v>
      </c>
      <c r="B280" s="3">
        <v>64.75</v>
      </c>
      <c r="C280" s="3">
        <v>499</v>
      </c>
      <c r="D280" s="3">
        <v>2986.4</v>
      </c>
      <c r="E280" s="4">
        <f t="shared" si="9"/>
        <v>0</v>
      </c>
      <c r="F280" s="4">
        <f t="shared" si="9"/>
        <v>2.6748971193415638E-2</v>
      </c>
      <c r="G280" s="4">
        <f t="shared" si="9"/>
        <v>5.5896019934001976E-3</v>
      </c>
      <c r="H280">
        <f t="shared" si="8"/>
        <v>0</v>
      </c>
    </row>
    <row r="281" spans="1:8">
      <c r="A281" s="2">
        <v>32723</v>
      </c>
      <c r="B281" s="3">
        <v>63.75</v>
      </c>
      <c r="C281" s="3">
        <v>502</v>
      </c>
      <c r="D281" s="3">
        <v>2971.6</v>
      </c>
      <c r="E281" s="4">
        <f t="shared" si="9"/>
        <v>-1.5444015444015444E-2</v>
      </c>
      <c r="F281" s="4">
        <f t="shared" si="9"/>
        <v>6.0120240480961923E-3</v>
      </c>
      <c r="G281" s="4">
        <f t="shared" si="9"/>
        <v>-4.9557996249665753E-3</v>
      </c>
      <c r="H281">
        <f t="shared" si="8"/>
        <v>-6.7595836472966429E-3</v>
      </c>
    </row>
    <row r="282" spans="1:8">
      <c r="A282" s="2">
        <v>32724</v>
      </c>
      <c r="B282" s="3">
        <v>64.5</v>
      </c>
      <c r="C282" s="3">
        <v>498</v>
      </c>
      <c r="D282" s="3">
        <v>3006.1</v>
      </c>
      <c r="E282" s="4">
        <f t="shared" si="9"/>
        <v>1.1764705882352941E-2</v>
      </c>
      <c r="F282" s="4">
        <f t="shared" si="9"/>
        <v>-7.9681274900398405E-3</v>
      </c>
      <c r="G282" s="4">
        <f t="shared" si="9"/>
        <v>1.1609907120743035E-2</v>
      </c>
      <c r="H282">
        <f t="shared" si="8"/>
        <v>5.0795255292749707E-3</v>
      </c>
    </row>
    <row r="283" spans="1:8">
      <c r="A283" s="2">
        <v>32725</v>
      </c>
      <c r="B283" s="3">
        <v>65.5</v>
      </c>
      <c r="C283" s="3">
        <v>498</v>
      </c>
      <c r="D283" s="3">
        <v>3009.1</v>
      </c>
      <c r="E283" s="4">
        <f t="shared" si="9"/>
        <v>1.5503875968992248E-2</v>
      </c>
      <c r="F283" s="4">
        <f t="shared" si="9"/>
        <v>0</v>
      </c>
      <c r="G283" s="4">
        <f t="shared" si="9"/>
        <v>9.9797079272146631E-4</v>
      </c>
      <c r="H283">
        <f t="shared" si="8"/>
        <v>6.6815853565153089E-3</v>
      </c>
    </row>
    <row r="284" spans="1:8">
      <c r="A284" s="2">
        <v>32728</v>
      </c>
      <c r="B284" s="3">
        <v>64</v>
      </c>
      <c r="C284" s="3">
        <v>502</v>
      </c>
      <c r="D284" s="3">
        <v>3010.1</v>
      </c>
      <c r="E284" s="4">
        <f t="shared" si="9"/>
        <v>-2.2900763358778626E-2</v>
      </c>
      <c r="F284" s="4">
        <f t="shared" si="9"/>
        <v>8.0321285140562242E-3</v>
      </c>
      <c r="G284" s="4">
        <f t="shared" si="9"/>
        <v>3.3232527998404838E-4</v>
      </c>
      <c r="H284">
        <f t="shared" si="8"/>
        <v>-1.0061326007895912E-2</v>
      </c>
    </row>
    <row r="285" spans="1:8">
      <c r="A285" s="2">
        <v>32729</v>
      </c>
      <c r="B285" s="3">
        <v>63</v>
      </c>
      <c r="C285" s="3">
        <v>498</v>
      </c>
      <c r="D285" s="3">
        <v>3008.3</v>
      </c>
      <c r="E285" s="4">
        <f t="shared" si="9"/>
        <v>-1.5625E-2</v>
      </c>
      <c r="F285" s="4">
        <f t="shared" si="9"/>
        <v>-7.9681274900398405E-3</v>
      </c>
      <c r="G285" s="4">
        <f t="shared" si="9"/>
        <v>-5.9798677784782142E-4</v>
      </c>
      <c r="H285">
        <f t="shared" si="8"/>
        <v>-6.8394245303054664E-3</v>
      </c>
    </row>
    <row r="286" spans="1:8">
      <c r="A286" s="2">
        <v>32730</v>
      </c>
      <c r="B286" s="3">
        <v>62.75</v>
      </c>
      <c r="C286" s="3">
        <v>505</v>
      </c>
      <c r="D286" s="3">
        <v>3025</v>
      </c>
      <c r="E286" s="4">
        <f t="shared" si="9"/>
        <v>-3.968253968253968E-3</v>
      </c>
      <c r="F286" s="4">
        <f t="shared" si="9"/>
        <v>1.4056224899598393E-2</v>
      </c>
      <c r="G286" s="4">
        <f t="shared" si="9"/>
        <v>5.5513080477345399E-3</v>
      </c>
      <c r="H286">
        <f t="shared" si="8"/>
        <v>-1.7268193005059503E-3</v>
      </c>
    </row>
    <row r="287" spans="1:8">
      <c r="A287" s="2">
        <v>32731</v>
      </c>
      <c r="B287" s="3">
        <v>61.25</v>
      </c>
      <c r="C287" s="3">
        <v>501</v>
      </c>
      <c r="D287" s="3">
        <v>3073.6</v>
      </c>
      <c r="E287" s="4">
        <f t="shared" si="9"/>
        <v>-2.3904382470119521E-2</v>
      </c>
      <c r="F287" s="4">
        <f t="shared" si="9"/>
        <v>-7.9207920792079209E-3</v>
      </c>
      <c r="G287" s="4">
        <f t="shared" si="9"/>
        <v>1.606611570247931E-2</v>
      </c>
      <c r="H287">
        <f t="shared" si="8"/>
        <v>-1.0507637116505663E-2</v>
      </c>
    </row>
    <row r="288" spans="1:8">
      <c r="A288" s="2">
        <v>32732</v>
      </c>
      <c r="B288" s="3">
        <v>61.25</v>
      </c>
      <c r="C288" s="3">
        <v>494</v>
      </c>
      <c r="D288" s="3">
        <v>3065.5</v>
      </c>
      <c r="E288" s="4">
        <f t="shared" si="9"/>
        <v>0</v>
      </c>
      <c r="F288" s="4">
        <f t="shared" si="9"/>
        <v>-1.3972055888223553E-2</v>
      </c>
      <c r="G288" s="4">
        <f t="shared" si="9"/>
        <v>-2.6353461738677477E-3</v>
      </c>
      <c r="H288">
        <f t="shared" si="8"/>
        <v>0</v>
      </c>
    </row>
    <row r="289" spans="1:8">
      <c r="A289" s="2">
        <v>32735</v>
      </c>
      <c r="B289" s="3">
        <v>61.25</v>
      </c>
      <c r="C289" s="3">
        <v>480</v>
      </c>
      <c r="D289" s="3">
        <v>3057.6</v>
      </c>
      <c r="E289" s="4">
        <f t="shared" si="9"/>
        <v>0</v>
      </c>
      <c r="F289" s="4">
        <f t="shared" si="9"/>
        <v>-2.8340080971659919E-2</v>
      </c>
      <c r="G289" s="4">
        <f t="shared" si="9"/>
        <v>-2.5770673625836213E-3</v>
      </c>
      <c r="H289">
        <f t="shared" si="8"/>
        <v>0</v>
      </c>
    </row>
    <row r="290" spans="1:8">
      <c r="A290" s="2">
        <v>32736</v>
      </c>
      <c r="B290" s="3">
        <v>62.75</v>
      </c>
      <c r="C290" s="3">
        <v>477</v>
      </c>
      <c r="D290" s="3">
        <v>3042</v>
      </c>
      <c r="E290" s="4">
        <f t="shared" si="9"/>
        <v>2.4489795918367346E-2</v>
      </c>
      <c r="F290" s="4">
        <f t="shared" si="9"/>
        <v>-6.2500000000000003E-3</v>
      </c>
      <c r="G290" s="4">
        <f t="shared" si="9"/>
        <v>-5.1020408163265007E-3</v>
      </c>
      <c r="H290">
        <f t="shared" si="8"/>
        <v>1.0507637116505703E-2</v>
      </c>
    </row>
    <row r="291" spans="1:8">
      <c r="A291" s="2">
        <v>32737</v>
      </c>
      <c r="B291" s="3">
        <v>64.5</v>
      </c>
      <c r="C291" s="3">
        <v>472</v>
      </c>
      <c r="D291" s="3">
        <v>3049.3</v>
      </c>
      <c r="E291" s="4">
        <f t="shared" si="9"/>
        <v>2.7888446215139442E-2</v>
      </c>
      <c r="F291" s="4">
        <f t="shared" si="9"/>
        <v>-1.0482180293501049E-2</v>
      </c>
      <c r="G291" s="4">
        <f t="shared" si="9"/>
        <v>2.3997370151216902E-3</v>
      </c>
      <c r="H291">
        <f t="shared" si="8"/>
        <v>1.1945984482192008E-2</v>
      </c>
    </row>
    <row r="292" spans="1:8">
      <c r="A292" s="2">
        <v>32738</v>
      </c>
      <c r="B292" s="3">
        <v>63</v>
      </c>
      <c r="C292" s="3">
        <v>491</v>
      </c>
      <c r="D292" s="3">
        <v>3079.2</v>
      </c>
      <c r="E292" s="4">
        <f t="shared" si="9"/>
        <v>-2.3255813953488372E-2</v>
      </c>
      <c r="F292" s="4">
        <f t="shared" si="9"/>
        <v>4.025423728813559E-2</v>
      </c>
      <c r="G292" s="4">
        <f t="shared" si="9"/>
        <v>9.8055291378347925E-3</v>
      </c>
      <c r="H292">
        <f t="shared" si="8"/>
        <v>-1.0219165181686082E-2</v>
      </c>
    </row>
    <row r="293" spans="1:8">
      <c r="A293" s="2">
        <v>32739</v>
      </c>
      <c r="B293" s="3">
        <v>64</v>
      </c>
      <c r="C293" s="3">
        <v>496</v>
      </c>
      <c r="D293" s="3">
        <v>3079.2</v>
      </c>
      <c r="E293" s="4">
        <f t="shared" si="9"/>
        <v>1.5873015873015872E-2</v>
      </c>
      <c r="F293" s="4">
        <f t="shared" si="9"/>
        <v>1.0183299389002037E-2</v>
      </c>
      <c r="G293" s="4">
        <f t="shared" si="9"/>
        <v>0</v>
      </c>
      <c r="H293">
        <f t="shared" si="8"/>
        <v>6.8394245303054421E-3</v>
      </c>
    </row>
    <row r="294" spans="1:8">
      <c r="A294" s="2">
        <v>32742</v>
      </c>
      <c r="B294" s="3">
        <v>64.5</v>
      </c>
      <c r="C294" s="3">
        <v>497</v>
      </c>
      <c r="D294" s="3">
        <v>3100.6</v>
      </c>
      <c r="E294" s="4">
        <f t="shared" si="9"/>
        <v>7.8125E-3</v>
      </c>
      <c r="F294" s="4">
        <f t="shared" si="9"/>
        <v>2.0161290322580645E-3</v>
      </c>
      <c r="G294" s="4">
        <f t="shared" si="9"/>
        <v>6.949857105741781E-3</v>
      </c>
      <c r="H294">
        <f t="shared" si="8"/>
        <v>3.379740651380597E-3</v>
      </c>
    </row>
    <row r="295" spans="1:8">
      <c r="A295" s="2">
        <v>32743</v>
      </c>
      <c r="B295" s="3">
        <v>64.5</v>
      </c>
      <c r="C295" s="3">
        <v>505</v>
      </c>
      <c r="D295" s="3">
        <v>3100.6</v>
      </c>
      <c r="E295" s="4">
        <f t="shared" si="9"/>
        <v>0</v>
      </c>
      <c r="F295" s="4">
        <f t="shared" si="9"/>
        <v>1.6096579476861168E-2</v>
      </c>
      <c r="G295" s="4">
        <f t="shared" si="9"/>
        <v>0</v>
      </c>
      <c r="H295">
        <f t="shared" si="8"/>
        <v>0</v>
      </c>
    </row>
    <row r="296" spans="1:8">
      <c r="A296" s="2">
        <v>32744</v>
      </c>
      <c r="B296" s="3">
        <v>66.25</v>
      </c>
      <c r="C296" s="3">
        <v>515</v>
      </c>
      <c r="D296" s="3">
        <v>3100</v>
      </c>
      <c r="E296" s="4">
        <f t="shared" si="9"/>
        <v>2.7131782945736434E-2</v>
      </c>
      <c r="F296" s="4">
        <f t="shared" si="9"/>
        <v>1.9801980198019802E-2</v>
      </c>
      <c r="G296" s="4">
        <f t="shared" si="9"/>
        <v>-1.9351093336770594E-4</v>
      </c>
      <c r="H296">
        <f t="shared" si="8"/>
        <v>1.1626167973577711E-2</v>
      </c>
    </row>
    <row r="297" spans="1:8">
      <c r="A297" s="2">
        <v>32745</v>
      </c>
      <c r="B297" s="3">
        <v>65.5</v>
      </c>
      <c r="C297" s="3">
        <v>514</v>
      </c>
      <c r="D297" s="3">
        <v>3085</v>
      </c>
      <c r="E297" s="4">
        <f t="shared" si="9"/>
        <v>-1.1320754716981131E-2</v>
      </c>
      <c r="F297" s="4">
        <f t="shared" si="9"/>
        <v>-1.9417475728155339E-3</v>
      </c>
      <c r="G297" s="4">
        <f t="shared" si="9"/>
        <v>-4.8387096774193551E-3</v>
      </c>
      <c r="H297">
        <f t="shared" si="8"/>
        <v>-4.9445826170623937E-3</v>
      </c>
    </row>
    <row r="298" spans="1:8">
      <c r="A298" s="2">
        <v>32746</v>
      </c>
      <c r="B298" s="3">
        <v>66</v>
      </c>
      <c r="C298" s="3">
        <v>508</v>
      </c>
      <c r="D298" s="3">
        <v>3072.6</v>
      </c>
      <c r="E298" s="4">
        <f t="shared" si="9"/>
        <v>7.6335877862595417E-3</v>
      </c>
      <c r="F298" s="4">
        <f t="shared" si="9"/>
        <v>-1.1673151750972763E-2</v>
      </c>
      <c r="G298" s="4">
        <f t="shared" si="9"/>
        <v>-4.0194489465154269E-3</v>
      </c>
      <c r="H298">
        <f t="shared" si="8"/>
        <v>3.3026355500855652E-3</v>
      </c>
    </row>
    <row r="299" spans="1:8">
      <c r="A299" s="2">
        <v>32749</v>
      </c>
      <c r="B299" s="3">
        <v>66</v>
      </c>
      <c r="C299" s="3">
        <v>508</v>
      </c>
      <c r="D299" s="3">
        <v>3057.3</v>
      </c>
      <c r="E299" s="4">
        <f t="shared" si="9"/>
        <v>0</v>
      </c>
      <c r="F299" s="4">
        <f t="shared" si="9"/>
        <v>0</v>
      </c>
      <c r="G299" s="4">
        <f t="shared" si="9"/>
        <v>-4.9794961921498819E-3</v>
      </c>
      <c r="H299">
        <f t="shared" si="8"/>
        <v>0</v>
      </c>
    </row>
    <row r="300" spans="1:8">
      <c r="A300" s="2">
        <v>32750</v>
      </c>
      <c r="B300" s="3">
        <v>66</v>
      </c>
      <c r="C300" s="3">
        <v>499</v>
      </c>
      <c r="D300" s="3">
        <v>3059</v>
      </c>
      <c r="E300" s="4">
        <f t="shared" si="9"/>
        <v>0</v>
      </c>
      <c r="F300" s="4">
        <f t="shared" si="9"/>
        <v>-1.7716535433070866E-2</v>
      </c>
      <c r="G300" s="4">
        <f t="shared" si="9"/>
        <v>5.5604618454185655E-4</v>
      </c>
      <c r="H300">
        <f t="shared" si="8"/>
        <v>0</v>
      </c>
    </row>
    <row r="301" spans="1:8">
      <c r="A301" s="2">
        <v>32751</v>
      </c>
      <c r="B301" s="3">
        <v>65.75</v>
      </c>
      <c r="C301" s="3">
        <v>498</v>
      </c>
      <c r="D301" s="3">
        <v>3038.6</v>
      </c>
      <c r="E301" s="4">
        <f t="shared" si="9"/>
        <v>-3.787878787878788E-3</v>
      </c>
      <c r="F301" s="4">
        <f t="shared" si="9"/>
        <v>-2.004008016032064E-3</v>
      </c>
      <c r="G301" s="4">
        <f t="shared" si="9"/>
        <v>-6.6688460281137925E-3</v>
      </c>
      <c r="H301">
        <f t="shared" si="8"/>
        <v>-1.6481783800731933E-3</v>
      </c>
    </row>
    <row r="302" spans="1:8">
      <c r="A302" s="2">
        <v>32752</v>
      </c>
      <c r="B302" s="3">
        <v>64.5</v>
      </c>
      <c r="C302" s="3">
        <v>490</v>
      </c>
      <c r="D302" s="3">
        <v>3035.4</v>
      </c>
      <c r="E302" s="4">
        <f t="shared" si="9"/>
        <v>-1.9011406844106463E-2</v>
      </c>
      <c r="F302" s="4">
        <f t="shared" si="9"/>
        <v>-1.6064257028112448E-2</v>
      </c>
      <c r="G302" s="4">
        <f t="shared" si="9"/>
        <v>-1.0531165668399322E-3</v>
      </c>
      <c r="H302">
        <f t="shared" si="8"/>
        <v>-8.336042526527733E-3</v>
      </c>
    </row>
    <row r="303" spans="1:8">
      <c r="A303" s="2">
        <v>32753</v>
      </c>
      <c r="B303" s="3">
        <v>67</v>
      </c>
      <c r="C303" s="3">
        <v>492</v>
      </c>
      <c r="D303" s="3">
        <v>3031.2</v>
      </c>
      <c r="E303" s="4">
        <f t="shared" si="9"/>
        <v>3.875968992248062E-2</v>
      </c>
      <c r="F303" s="4">
        <f t="shared" si="9"/>
        <v>4.0816326530612249E-3</v>
      </c>
      <c r="G303" s="4">
        <f t="shared" si="9"/>
        <v>-1.3836726625816277E-3</v>
      </c>
      <c r="H303">
        <f t="shared" si="8"/>
        <v>1.6515088065558695E-2</v>
      </c>
    </row>
    <row r="304" spans="1:8">
      <c r="A304" s="2">
        <v>32756</v>
      </c>
      <c r="B304" s="3">
        <v>66.5</v>
      </c>
      <c r="C304" s="3">
        <v>497</v>
      </c>
      <c r="D304" s="3">
        <v>3037</v>
      </c>
      <c r="E304" s="4">
        <f t="shared" si="9"/>
        <v>-7.462686567164179E-3</v>
      </c>
      <c r="F304" s="4">
        <f t="shared" si="9"/>
        <v>1.016260162601626E-2</v>
      </c>
      <c r="G304" s="4">
        <f t="shared" si="9"/>
        <v>1.9134336236474605E-3</v>
      </c>
      <c r="H304">
        <f t="shared" si="8"/>
        <v>-3.2531573977218464E-3</v>
      </c>
    </row>
    <row r="305" spans="1:8">
      <c r="A305" s="2">
        <v>32757</v>
      </c>
      <c r="B305" s="3">
        <v>65.75</v>
      </c>
      <c r="C305" s="3">
        <v>502</v>
      </c>
      <c r="D305" s="3">
        <v>3024.8</v>
      </c>
      <c r="E305" s="4">
        <f t="shared" si="9"/>
        <v>-1.1278195488721804E-2</v>
      </c>
      <c r="F305" s="4">
        <f t="shared" si="9"/>
        <v>1.0060362173038229E-2</v>
      </c>
      <c r="G305" s="4">
        <f t="shared" si="9"/>
        <v>-4.0171221600262819E-3</v>
      </c>
      <c r="H305">
        <f t="shared" si="8"/>
        <v>-4.9258881413091057E-3</v>
      </c>
    </row>
    <row r="306" spans="1:8">
      <c r="A306" s="2">
        <v>32758</v>
      </c>
      <c r="B306" s="3">
        <v>64.5</v>
      </c>
      <c r="C306" s="3">
        <v>506</v>
      </c>
      <c r="D306" s="3">
        <v>3028</v>
      </c>
      <c r="E306" s="4">
        <f t="shared" si="9"/>
        <v>-1.9011406844106463E-2</v>
      </c>
      <c r="F306" s="4">
        <f t="shared" si="9"/>
        <v>7.9681274900398405E-3</v>
      </c>
      <c r="G306" s="4">
        <f t="shared" si="9"/>
        <v>1.0579211848716669E-3</v>
      </c>
      <c r="H306">
        <f t="shared" si="8"/>
        <v>-8.336042526527733E-3</v>
      </c>
    </row>
    <row r="307" spans="1:8">
      <c r="A307" s="2">
        <v>32759</v>
      </c>
      <c r="B307" s="3">
        <v>65.5</v>
      </c>
      <c r="C307" s="3">
        <v>503</v>
      </c>
      <c r="D307" s="3">
        <v>2989.4</v>
      </c>
      <c r="E307" s="4">
        <f t="shared" si="9"/>
        <v>1.5503875968992248E-2</v>
      </c>
      <c r="F307" s="4">
        <f t="shared" si="9"/>
        <v>-5.9288537549407111E-3</v>
      </c>
      <c r="G307" s="4">
        <f t="shared" si="9"/>
        <v>-1.2747688243064699E-2</v>
      </c>
      <c r="H307">
        <f t="shared" si="8"/>
        <v>6.6815853565153089E-3</v>
      </c>
    </row>
    <row r="308" spans="1:8">
      <c r="A308" s="2">
        <v>32760</v>
      </c>
      <c r="B308" s="3">
        <v>64.75</v>
      </c>
      <c r="C308" s="3">
        <v>508</v>
      </c>
      <c r="D308" s="3">
        <v>3003.9</v>
      </c>
      <c r="E308" s="4">
        <f t="shared" si="9"/>
        <v>-1.1450381679389313E-2</v>
      </c>
      <c r="F308" s="4">
        <f t="shared" si="9"/>
        <v>9.9403578528827041E-3</v>
      </c>
      <c r="G308" s="4">
        <f t="shared" si="9"/>
        <v>4.8504716665551612E-3</v>
      </c>
      <c r="H308">
        <f t="shared" si="8"/>
        <v>-5.0015272384936124E-3</v>
      </c>
    </row>
    <row r="309" spans="1:8">
      <c r="A309" s="2">
        <v>32763</v>
      </c>
      <c r="B309" s="3">
        <v>63</v>
      </c>
      <c r="C309" s="3">
        <v>505</v>
      </c>
      <c r="D309" s="3">
        <v>3005.5</v>
      </c>
      <c r="E309" s="4">
        <f t="shared" si="9"/>
        <v>-2.7027027027027029E-2</v>
      </c>
      <c r="F309" s="4">
        <f t="shared" si="9"/>
        <v>-5.905511811023622E-3</v>
      </c>
      <c r="G309" s="4">
        <f t="shared" si="9"/>
        <v>5.3264090016309101E-4</v>
      </c>
      <c r="H309">
        <f t="shared" si="8"/>
        <v>-1.1899223299707707E-2</v>
      </c>
    </row>
    <row r="310" spans="1:8">
      <c r="A310" s="2">
        <v>32764</v>
      </c>
      <c r="B310" s="3">
        <v>63</v>
      </c>
      <c r="C310" s="3">
        <v>506</v>
      </c>
      <c r="D310" s="3">
        <v>3004.5</v>
      </c>
      <c r="E310" s="4">
        <f t="shared" si="9"/>
        <v>0</v>
      </c>
      <c r="F310" s="4">
        <f t="shared" si="9"/>
        <v>1.9801980198019802E-3</v>
      </c>
      <c r="G310" s="4">
        <f t="shared" si="9"/>
        <v>-3.3272334054233906E-4</v>
      </c>
      <c r="H310">
        <f t="shared" si="8"/>
        <v>0</v>
      </c>
    </row>
    <row r="311" spans="1:8">
      <c r="A311" s="2">
        <v>32765</v>
      </c>
      <c r="B311" s="3">
        <v>62.25</v>
      </c>
      <c r="C311" s="3">
        <v>505</v>
      </c>
      <c r="D311" s="3">
        <v>3001.6</v>
      </c>
      <c r="E311" s="4">
        <f t="shared" si="9"/>
        <v>-1.1904761904761904E-2</v>
      </c>
      <c r="F311" s="4">
        <f t="shared" si="9"/>
        <v>-1.976284584980237E-3</v>
      </c>
      <c r="G311" s="4">
        <f t="shared" si="9"/>
        <v>-9.6521883840908337E-4</v>
      </c>
      <c r="H311">
        <f t="shared" si="8"/>
        <v>-5.2011936858077359E-3</v>
      </c>
    </row>
    <row r="312" spans="1:8">
      <c r="A312" s="2">
        <v>32766</v>
      </c>
      <c r="B312" s="3">
        <v>62</v>
      </c>
      <c r="C312" s="3">
        <v>505</v>
      </c>
      <c r="D312" s="3">
        <v>3007.5</v>
      </c>
      <c r="E312" s="4">
        <f t="shared" si="9"/>
        <v>-4.0160642570281121E-3</v>
      </c>
      <c r="F312" s="4">
        <f t="shared" si="9"/>
        <v>0</v>
      </c>
      <c r="G312" s="4">
        <f t="shared" si="9"/>
        <v>1.9656183368870241E-3</v>
      </c>
      <c r="H312">
        <f t="shared" si="8"/>
        <v>-1.7476662695200976E-3</v>
      </c>
    </row>
    <row r="313" spans="1:8">
      <c r="A313" s="2">
        <v>32767</v>
      </c>
      <c r="B313" s="3">
        <v>61.75</v>
      </c>
      <c r="C313" s="3">
        <v>505</v>
      </c>
      <c r="D313" s="3">
        <v>3001.3</v>
      </c>
      <c r="E313" s="4">
        <f t="shared" si="9"/>
        <v>-4.0322580645161289E-3</v>
      </c>
      <c r="F313" s="4">
        <f t="shared" si="9"/>
        <v>0</v>
      </c>
      <c r="G313" s="4">
        <f t="shared" si="9"/>
        <v>-2.0615128844554674E-3</v>
      </c>
      <c r="H313">
        <f t="shared" si="8"/>
        <v>-1.754727566550533E-3</v>
      </c>
    </row>
    <row r="314" spans="1:8">
      <c r="A314" s="2">
        <v>32770</v>
      </c>
      <c r="B314" s="3">
        <v>62</v>
      </c>
      <c r="C314" s="3">
        <v>508</v>
      </c>
      <c r="D314" s="3">
        <v>3005.2</v>
      </c>
      <c r="E314" s="4">
        <f t="shared" si="9"/>
        <v>4.048582995951417E-3</v>
      </c>
      <c r="F314" s="4">
        <f t="shared" si="9"/>
        <v>5.9405940594059407E-3</v>
      </c>
      <c r="G314" s="4">
        <f t="shared" si="9"/>
        <v>1.2994369106719209E-3</v>
      </c>
      <c r="H314">
        <f t="shared" si="8"/>
        <v>1.7547275665505031E-3</v>
      </c>
    </row>
    <row r="315" spans="1:8">
      <c r="A315" s="2">
        <v>32771</v>
      </c>
      <c r="B315" s="3">
        <v>61.75</v>
      </c>
      <c r="C315" s="3">
        <v>509</v>
      </c>
      <c r="D315" s="3">
        <v>3026.3</v>
      </c>
      <c r="E315" s="4">
        <f t="shared" si="9"/>
        <v>-4.0322580645161289E-3</v>
      </c>
      <c r="F315" s="4">
        <f t="shared" si="9"/>
        <v>1.968503937007874E-3</v>
      </c>
      <c r="G315" s="4">
        <f t="shared" si="9"/>
        <v>7.0211633169174649E-3</v>
      </c>
      <c r="H315">
        <f t="shared" si="8"/>
        <v>-1.754727566550533E-3</v>
      </c>
    </row>
    <row r="316" spans="1:8">
      <c r="A316" s="2">
        <v>32772</v>
      </c>
      <c r="B316" s="3">
        <v>62</v>
      </c>
      <c r="C316" s="3">
        <v>507</v>
      </c>
      <c r="D316" s="3">
        <v>3036.9</v>
      </c>
      <c r="E316" s="4">
        <f t="shared" si="9"/>
        <v>4.048582995951417E-3</v>
      </c>
      <c r="F316" s="4">
        <f t="shared" si="9"/>
        <v>-3.929273084479371E-3</v>
      </c>
      <c r="G316" s="4">
        <f t="shared" si="9"/>
        <v>3.5026269702276404E-3</v>
      </c>
      <c r="H316">
        <f t="shared" si="8"/>
        <v>1.7547275665505031E-3</v>
      </c>
    </row>
    <row r="317" spans="1:8">
      <c r="A317" s="2">
        <v>32773</v>
      </c>
      <c r="B317" s="3">
        <v>59.5</v>
      </c>
      <c r="C317" s="3">
        <v>505</v>
      </c>
      <c r="D317" s="3">
        <v>3030.1</v>
      </c>
      <c r="E317" s="4">
        <f t="shared" si="9"/>
        <v>-4.0322580645161289E-2</v>
      </c>
      <c r="F317" s="4">
        <f t="shared" si="9"/>
        <v>-3.9447731755424065E-3</v>
      </c>
      <c r="G317" s="4">
        <f t="shared" si="9"/>
        <v>-2.2391254239521163E-3</v>
      </c>
      <c r="H317">
        <f t="shared" si="8"/>
        <v>-1.7874723769704295E-2</v>
      </c>
    </row>
    <row r="318" spans="1:8">
      <c r="A318" s="2">
        <v>32774</v>
      </c>
      <c r="B318" s="3">
        <v>60.5</v>
      </c>
      <c r="C318" s="3">
        <v>504</v>
      </c>
      <c r="D318" s="3">
        <v>3037.5</v>
      </c>
      <c r="E318" s="4">
        <f t="shared" si="9"/>
        <v>1.680672268907563E-2</v>
      </c>
      <c r="F318" s="4">
        <f t="shared" si="9"/>
        <v>-1.9801980198019802E-3</v>
      </c>
      <c r="G318" s="4">
        <f t="shared" si="9"/>
        <v>2.4421636249629024E-3</v>
      </c>
      <c r="H318">
        <f t="shared" si="8"/>
        <v>7.238408923919297E-3</v>
      </c>
    </row>
    <row r="319" spans="1:8">
      <c r="A319" s="2">
        <v>32777</v>
      </c>
      <c r="B319" s="3">
        <v>59.5</v>
      </c>
      <c r="C319" s="3">
        <v>506</v>
      </c>
      <c r="D319" s="3">
        <v>3039.3</v>
      </c>
      <c r="E319" s="4">
        <f t="shared" si="9"/>
        <v>-1.6528925619834711E-2</v>
      </c>
      <c r="F319" s="4">
        <f t="shared" si="9"/>
        <v>3.968253968253968E-3</v>
      </c>
      <c r="G319" s="4">
        <f t="shared" si="9"/>
        <v>5.9259259259265243E-4</v>
      </c>
      <c r="H319">
        <f t="shared" si="8"/>
        <v>-7.2384089239192978E-3</v>
      </c>
    </row>
    <row r="320" spans="1:8">
      <c r="A320" s="2">
        <v>32778</v>
      </c>
      <c r="B320" s="3">
        <v>60</v>
      </c>
      <c r="C320" s="3">
        <v>509</v>
      </c>
      <c r="D320" s="3">
        <v>3067.7</v>
      </c>
      <c r="E320" s="4">
        <f t="shared" si="9"/>
        <v>8.4033613445378148E-3</v>
      </c>
      <c r="F320" s="4">
        <f t="shared" si="9"/>
        <v>5.9288537549407111E-3</v>
      </c>
      <c r="G320" s="4">
        <f t="shared" si="9"/>
        <v>9.3442569012600375E-3</v>
      </c>
      <c r="H320">
        <f t="shared" si="8"/>
        <v>3.6342846550940556E-3</v>
      </c>
    </row>
    <row r="321" spans="1:8">
      <c r="A321" s="2">
        <v>32779</v>
      </c>
      <c r="B321" s="3">
        <v>59.5</v>
      </c>
      <c r="C321" s="3">
        <v>515</v>
      </c>
      <c r="D321" s="3">
        <v>3085.2</v>
      </c>
      <c r="E321" s="4">
        <f t="shared" si="9"/>
        <v>-8.3333333333333332E-3</v>
      </c>
      <c r="F321" s="4">
        <f t="shared" si="9"/>
        <v>1.1787819253438114E-2</v>
      </c>
      <c r="G321" s="4">
        <f t="shared" si="9"/>
        <v>5.7045995371124954E-3</v>
      </c>
      <c r="H321">
        <f t="shared" si="8"/>
        <v>-3.6342846550940556E-3</v>
      </c>
    </row>
    <row r="322" spans="1:8">
      <c r="A322" s="2">
        <v>32780</v>
      </c>
      <c r="B322" s="3">
        <v>57.75</v>
      </c>
      <c r="C322" s="3">
        <v>524</v>
      </c>
      <c r="D322" s="3">
        <v>3100.8</v>
      </c>
      <c r="E322" s="4">
        <f t="shared" si="9"/>
        <v>-2.9411764705882353E-2</v>
      </c>
      <c r="F322" s="4">
        <f t="shared" si="9"/>
        <v>1.7475728155339806E-2</v>
      </c>
      <c r="G322" s="4">
        <f t="shared" si="9"/>
        <v>5.0563982886037747E-3</v>
      </c>
      <c r="H322">
        <f t="shared" si="8"/>
        <v>-1.2964977164367649E-2</v>
      </c>
    </row>
    <row r="323" spans="1:8">
      <c r="A323" s="2">
        <v>32781</v>
      </c>
      <c r="B323" s="3">
        <v>55</v>
      </c>
      <c r="C323" s="3">
        <v>534</v>
      </c>
      <c r="D323" s="3">
        <v>3092.4</v>
      </c>
      <c r="E323" s="4">
        <f t="shared" si="9"/>
        <v>-4.7619047619047616E-2</v>
      </c>
      <c r="F323" s="4">
        <f t="shared" si="9"/>
        <v>1.9083969465648856E-2</v>
      </c>
      <c r="G323" s="4">
        <f t="shared" si="9"/>
        <v>-2.7089783281734037E-3</v>
      </c>
      <c r="H323">
        <f t="shared" si="8"/>
        <v>-2.1189299069938095E-2</v>
      </c>
    </row>
    <row r="324" spans="1:8">
      <c r="A324" s="2">
        <v>32784</v>
      </c>
      <c r="B324" s="3">
        <v>56.75</v>
      </c>
      <c r="C324" s="3">
        <v>545</v>
      </c>
      <c r="D324" s="3">
        <v>3108.6</v>
      </c>
      <c r="E324" s="4">
        <f t="shared" si="9"/>
        <v>3.1818181818181815E-2</v>
      </c>
      <c r="F324" s="4">
        <f t="shared" si="9"/>
        <v>2.0599250936329586E-2</v>
      </c>
      <c r="G324" s="4">
        <f t="shared" si="9"/>
        <v>5.2386495925494173E-3</v>
      </c>
      <c r="H324">
        <f t="shared" ref="H324:H387" si="10">LOG(B324/B323)</f>
        <v>1.3603176370916454E-2</v>
      </c>
    </row>
    <row r="325" spans="1:8">
      <c r="A325" s="2">
        <v>32785</v>
      </c>
      <c r="B325" s="3">
        <v>57.5</v>
      </c>
      <c r="C325" s="3">
        <v>547</v>
      </c>
      <c r="D325" s="3">
        <v>3102.2</v>
      </c>
      <c r="E325" s="4">
        <f t="shared" ref="E325:G388" si="11">(B325-B324)/B324</f>
        <v>1.3215859030837005E-2</v>
      </c>
      <c r="F325" s="4">
        <f t="shared" si="11"/>
        <v>3.669724770642202E-3</v>
      </c>
      <c r="G325" s="4">
        <f t="shared" si="11"/>
        <v>-2.0588046065753364E-3</v>
      </c>
      <c r="H325">
        <f t="shared" si="10"/>
        <v>5.701978824470203E-3</v>
      </c>
    </row>
    <row r="326" spans="1:8">
      <c r="A326" s="2">
        <v>32786</v>
      </c>
      <c r="B326" s="3">
        <v>59.5</v>
      </c>
      <c r="C326" s="3">
        <v>553</v>
      </c>
      <c r="D326" s="3">
        <v>3094.7</v>
      </c>
      <c r="E326" s="4">
        <f t="shared" si="11"/>
        <v>3.4782608695652174E-2</v>
      </c>
      <c r="F326" s="4">
        <f t="shared" si="11"/>
        <v>1.0968921389396709E-2</v>
      </c>
      <c r="G326" s="4">
        <f t="shared" si="11"/>
        <v>-2.417639094835923E-3</v>
      </c>
      <c r="H326">
        <f t="shared" si="10"/>
        <v>1.4849121038919085E-2</v>
      </c>
    </row>
    <row r="327" spans="1:8">
      <c r="A327" s="2">
        <v>32787</v>
      </c>
      <c r="B327" s="3">
        <v>58</v>
      </c>
      <c r="C327" s="3">
        <v>554</v>
      </c>
      <c r="D327" s="3">
        <v>3080.9</v>
      </c>
      <c r="E327" s="4">
        <f t="shared" si="11"/>
        <v>-2.5210084033613446E-2</v>
      </c>
      <c r="F327" s="4">
        <f t="shared" si="11"/>
        <v>1.8083182640144665E-3</v>
      </c>
      <c r="G327" s="4">
        <f t="shared" si="11"/>
        <v>-4.4592367596212002E-3</v>
      </c>
      <c r="H327">
        <f t="shared" si="10"/>
        <v>-1.108897216561229E-2</v>
      </c>
    </row>
    <row r="328" spans="1:8">
      <c r="A328" s="2">
        <v>32788</v>
      </c>
      <c r="B328" s="3">
        <v>57.75</v>
      </c>
      <c r="C328" s="3">
        <v>560</v>
      </c>
      <c r="D328" s="3">
        <v>3086.3</v>
      </c>
      <c r="E328" s="4">
        <f t="shared" si="11"/>
        <v>-4.3103448275862068E-3</v>
      </c>
      <c r="F328" s="4">
        <f t="shared" si="11"/>
        <v>1.0830324909747292E-2</v>
      </c>
      <c r="G328" s="4">
        <f t="shared" si="11"/>
        <v>1.7527345905417543E-3</v>
      </c>
      <c r="H328">
        <f t="shared" si="10"/>
        <v>-1.8760049987553559E-3</v>
      </c>
    </row>
    <row r="329" spans="1:8">
      <c r="A329" s="2">
        <v>32791</v>
      </c>
      <c r="B329" s="3">
        <v>57.5</v>
      </c>
      <c r="C329" s="3">
        <v>560</v>
      </c>
      <c r="D329" s="3">
        <v>3120.8</v>
      </c>
      <c r="E329" s="4">
        <f t="shared" si="11"/>
        <v>-4.329004329004329E-3</v>
      </c>
      <c r="F329" s="4">
        <f t="shared" si="11"/>
        <v>0</v>
      </c>
      <c r="G329" s="4">
        <f t="shared" si="11"/>
        <v>1.1178433723228461E-2</v>
      </c>
      <c r="H329">
        <f t="shared" si="10"/>
        <v>-1.8841438745514144E-3</v>
      </c>
    </row>
    <row r="330" spans="1:8">
      <c r="A330" s="2">
        <v>32792</v>
      </c>
      <c r="B330" s="3">
        <v>56.5</v>
      </c>
      <c r="C330" s="3">
        <v>556</v>
      </c>
      <c r="D330" s="3">
        <v>3137.6</v>
      </c>
      <c r="E330" s="4">
        <f t="shared" si="11"/>
        <v>-1.7391304347826087E-2</v>
      </c>
      <c r="F330" s="4">
        <f t="shared" si="11"/>
        <v>-7.1428571428571426E-3</v>
      </c>
      <c r="G330" s="4">
        <f t="shared" si="11"/>
        <v>5.383235067931212E-3</v>
      </c>
      <c r="H330">
        <f t="shared" si="10"/>
        <v>-7.6193968701919659E-3</v>
      </c>
    </row>
    <row r="331" spans="1:8">
      <c r="A331" s="2">
        <v>32793</v>
      </c>
      <c r="B331" s="3">
        <v>55.5</v>
      </c>
      <c r="C331" s="3">
        <v>557</v>
      </c>
      <c r="D331" s="3">
        <v>3129.6</v>
      </c>
      <c r="E331" s="4">
        <f t="shared" si="11"/>
        <v>-1.7699115044247787E-2</v>
      </c>
      <c r="F331" s="4">
        <f t="shared" si="11"/>
        <v>1.7985611510791368E-3</v>
      </c>
      <c r="G331" s="4">
        <f t="shared" si="11"/>
        <v>-2.5497195308516064E-3</v>
      </c>
      <c r="H331">
        <f t="shared" si="10"/>
        <v>-7.7554646967623007E-3</v>
      </c>
    </row>
    <row r="332" spans="1:8">
      <c r="A332" s="2">
        <v>32794</v>
      </c>
      <c r="B332" s="3">
        <v>53.25</v>
      </c>
      <c r="C332" s="3">
        <v>562</v>
      </c>
      <c r="D332" s="3">
        <v>3156.3</v>
      </c>
      <c r="E332" s="4">
        <f t="shared" si="11"/>
        <v>-4.0540540540540543E-2</v>
      </c>
      <c r="F332" s="4">
        <f t="shared" si="11"/>
        <v>8.9766606822262122E-3</v>
      </c>
      <c r="G332" s="4">
        <f t="shared" si="11"/>
        <v>8.5314417177914988E-3</v>
      </c>
      <c r="H332">
        <f t="shared" si="10"/>
        <v>-1.797337101190092E-2</v>
      </c>
    </row>
    <row r="333" spans="1:8">
      <c r="A333" s="2">
        <v>32795</v>
      </c>
      <c r="B333" s="3">
        <v>53.75</v>
      </c>
      <c r="C333" s="3">
        <v>573</v>
      </c>
      <c r="D333" s="3">
        <v>3188.3</v>
      </c>
      <c r="E333" s="4">
        <f t="shared" si="11"/>
        <v>9.3896713615023476E-3</v>
      </c>
      <c r="F333" s="4">
        <f t="shared" si="11"/>
        <v>1.9572953736654804E-2</v>
      </c>
      <c r="G333" s="4">
        <f t="shared" si="11"/>
        <v>1.0138453252225706E-2</v>
      </c>
      <c r="H333">
        <f t="shared" si="10"/>
        <v>4.0588564768675702E-3</v>
      </c>
    </row>
    <row r="334" spans="1:8">
      <c r="A334" s="2">
        <v>32798</v>
      </c>
      <c r="B334" s="3">
        <v>54.5</v>
      </c>
      <c r="C334" s="3">
        <v>574</v>
      </c>
      <c r="D334" s="3">
        <v>3199</v>
      </c>
      <c r="E334" s="4">
        <f t="shared" si="11"/>
        <v>1.3953488372093023E-2</v>
      </c>
      <c r="F334" s="4">
        <f t="shared" si="11"/>
        <v>1.7452006980802793E-3</v>
      </c>
      <c r="G334" s="4">
        <f t="shared" si="11"/>
        <v>3.3560204497694122E-3</v>
      </c>
      <c r="H334">
        <f t="shared" si="10"/>
        <v>6.0180336889995292E-3</v>
      </c>
    </row>
    <row r="335" spans="1:8">
      <c r="A335" s="2">
        <v>32799</v>
      </c>
      <c r="B335" s="3">
        <v>52.5</v>
      </c>
      <c r="C335" s="3">
        <v>558</v>
      </c>
      <c r="D335" s="3">
        <v>3184.8</v>
      </c>
      <c r="E335" s="4">
        <f t="shared" si="11"/>
        <v>-3.669724770642202E-2</v>
      </c>
      <c r="F335" s="4">
        <f t="shared" si="11"/>
        <v>-2.7874564459930314E-2</v>
      </c>
      <c r="G335" s="4">
        <f t="shared" si="11"/>
        <v>-4.438887152235017E-3</v>
      </c>
      <c r="H335">
        <f t="shared" si="10"/>
        <v>-1.6237198870685563E-2</v>
      </c>
    </row>
    <row r="336" spans="1:8">
      <c r="A336" s="2">
        <v>32800</v>
      </c>
      <c r="B336" s="3">
        <v>55.5</v>
      </c>
      <c r="C336" s="3">
        <v>562</v>
      </c>
      <c r="D336" s="3">
        <v>3165.3</v>
      </c>
      <c r="E336" s="4">
        <f t="shared" si="11"/>
        <v>5.7142857142857141E-2</v>
      </c>
      <c r="F336" s="4">
        <f t="shared" si="11"/>
        <v>7.1684587813620072E-3</v>
      </c>
      <c r="G336" s="4">
        <f t="shared" si="11"/>
        <v>-6.1228334589299169E-3</v>
      </c>
      <c r="H336">
        <f t="shared" si="10"/>
        <v>2.413367971671937E-2</v>
      </c>
    </row>
    <row r="337" spans="1:8">
      <c r="A337" s="2">
        <v>32801</v>
      </c>
      <c r="B337" s="3">
        <v>54.5</v>
      </c>
      <c r="C337" s="3">
        <v>572</v>
      </c>
      <c r="D337" s="3">
        <v>3154.3</v>
      </c>
      <c r="E337" s="4">
        <f t="shared" si="11"/>
        <v>-1.8018018018018018E-2</v>
      </c>
      <c r="F337" s="4">
        <f t="shared" si="11"/>
        <v>1.7793594306049824E-2</v>
      </c>
      <c r="G337" s="4">
        <f t="shared" si="11"/>
        <v>-3.4751840267905096E-3</v>
      </c>
      <c r="H337">
        <f t="shared" si="10"/>
        <v>-7.896480846033815E-3</v>
      </c>
    </row>
    <row r="338" spans="1:8">
      <c r="A338" s="2">
        <v>32802</v>
      </c>
      <c r="B338" s="3">
        <v>56</v>
      </c>
      <c r="C338" s="3">
        <v>577</v>
      </c>
      <c r="D338" s="3">
        <v>3163</v>
      </c>
      <c r="E338" s="4">
        <f t="shared" si="11"/>
        <v>2.7522935779816515E-2</v>
      </c>
      <c r="F338" s="4">
        <f t="shared" si="11"/>
        <v>8.7412587412587419E-3</v>
      </c>
      <c r="G338" s="4">
        <f t="shared" si="11"/>
        <v>2.7581396823383375E-3</v>
      </c>
      <c r="H338">
        <f t="shared" si="10"/>
        <v>1.1791524729558E-2</v>
      </c>
    </row>
    <row r="339" spans="1:8">
      <c r="A339" s="2">
        <v>32805</v>
      </c>
      <c r="B339" s="3">
        <v>55.75</v>
      </c>
      <c r="C339" s="3">
        <v>567</v>
      </c>
      <c r="D339" s="3">
        <v>3171</v>
      </c>
      <c r="E339" s="4">
        <f t="shared" si="11"/>
        <v>-4.464285714285714E-3</v>
      </c>
      <c r="F339" s="4">
        <f t="shared" si="11"/>
        <v>-1.7331022530329289E-2</v>
      </c>
      <c r="G339" s="4">
        <f t="shared" si="11"/>
        <v>2.5292443882390138E-3</v>
      </c>
      <c r="H339">
        <f t="shared" si="10"/>
        <v>-1.9431552860021263E-3</v>
      </c>
    </row>
    <row r="340" spans="1:8">
      <c r="A340" s="2">
        <v>32806</v>
      </c>
      <c r="B340" s="3">
        <v>55.25</v>
      </c>
      <c r="C340" s="3">
        <v>558</v>
      </c>
      <c r="D340" s="3">
        <v>3164.4</v>
      </c>
      <c r="E340" s="4">
        <f t="shared" si="11"/>
        <v>-8.9686098654708519E-3</v>
      </c>
      <c r="F340" s="4">
        <f t="shared" si="11"/>
        <v>-1.5873015873015872E-2</v>
      </c>
      <c r="G340" s="4">
        <f t="shared" si="11"/>
        <v>-2.0813623462629799E-3</v>
      </c>
      <c r="H340">
        <f t="shared" si="10"/>
        <v>-3.9125893630499869E-3</v>
      </c>
    </row>
    <row r="341" spans="1:8">
      <c r="A341" s="2">
        <v>32807</v>
      </c>
      <c r="B341" s="3">
        <v>56.75</v>
      </c>
      <c r="C341" s="3">
        <v>556</v>
      </c>
      <c r="D341" s="3">
        <v>3164.1</v>
      </c>
      <c r="E341" s="4">
        <f t="shared" si="11"/>
        <v>2.7149321266968326E-2</v>
      </c>
      <c r="F341" s="4">
        <f t="shared" si="11"/>
        <v>-3.5842293906810036E-3</v>
      </c>
      <c r="G341" s="4">
        <f t="shared" si="11"/>
        <v>-9.4804702313292221E-5</v>
      </c>
      <c r="H341">
        <f t="shared" si="10"/>
        <v>1.1633583508011981E-2</v>
      </c>
    </row>
    <row r="342" spans="1:8">
      <c r="A342" s="2">
        <v>32808</v>
      </c>
      <c r="B342" s="3">
        <v>55.5</v>
      </c>
      <c r="C342" s="3">
        <v>564</v>
      </c>
      <c r="D342" s="3">
        <v>3162.3</v>
      </c>
      <c r="E342" s="4">
        <f t="shared" si="11"/>
        <v>-2.2026431718061675E-2</v>
      </c>
      <c r="F342" s="4">
        <f t="shared" si="11"/>
        <v>1.4388489208633094E-2</v>
      </c>
      <c r="G342" s="4">
        <f t="shared" si="11"/>
        <v>-5.6888214658188025E-4</v>
      </c>
      <c r="H342">
        <f t="shared" si="10"/>
        <v>-9.672882742484068E-3</v>
      </c>
    </row>
    <row r="343" spans="1:8">
      <c r="A343" s="2">
        <v>32809</v>
      </c>
      <c r="B343" s="3">
        <v>54</v>
      </c>
      <c r="C343" s="3">
        <v>570</v>
      </c>
      <c r="D343" s="3">
        <v>3149</v>
      </c>
      <c r="E343" s="4">
        <f t="shared" si="11"/>
        <v>-2.7027027027027029E-2</v>
      </c>
      <c r="F343" s="4">
        <f t="shared" si="11"/>
        <v>1.0638297872340425E-2</v>
      </c>
      <c r="G343" s="4">
        <f t="shared" si="11"/>
        <v>-4.205799576257844E-3</v>
      </c>
      <c r="H343">
        <f t="shared" si="10"/>
        <v>-1.1899223299707707E-2</v>
      </c>
    </row>
    <row r="344" spans="1:8">
      <c r="A344" s="2">
        <v>32812</v>
      </c>
      <c r="B344" s="3">
        <v>54</v>
      </c>
      <c r="C344" s="3">
        <v>569</v>
      </c>
      <c r="D344" s="3">
        <v>3085.6</v>
      </c>
      <c r="E344" s="4">
        <f t="shared" si="11"/>
        <v>0</v>
      </c>
      <c r="F344" s="4">
        <f t="shared" si="11"/>
        <v>-1.7543859649122807E-3</v>
      </c>
      <c r="G344" s="4">
        <f t="shared" si="11"/>
        <v>-2.013337567481743E-2</v>
      </c>
      <c r="H344">
        <f t="shared" si="10"/>
        <v>0</v>
      </c>
    </row>
    <row r="345" spans="1:8">
      <c r="A345" s="2">
        <v>32813</v>
      </c>
      <c r="B345" s="3">
        <v>52.5</v>
      </c>
      <c r="C345" s="3">
        <v>583</v>
      </c>
      <c r="D345" s="3">
        <v>3077.6</v>
      </c>
      <c r="E345" s="4">
        <f t="shared" si="11"/>
        <v>-2.7777777777777776E-2</v>
      </c>
      <c r="F345" s="4">
        <f t="shared" si="11"/>
        <v>2.4604569420035149E-2</v>
      </c>
      <c r="G345" s="4">
        <f t="shared" si="11"/>
        <v>-2.5926886180969665E-3</v>
      </c>
      <c r="H345">
        <f t="shared" si="10"/>
        <v>-1.2234456417011635E-2</v>
      </c>
    </row>
    <row r="346" spans="1:8">
      <c r="A346" s="2">
        <v>32814</v>
      </c>
      <c r="B346" s="3">
        <v>50.25</v>
      </c>
      <c r="C346" s="3">
        <v>579</v>
      </c>
      <c r="D346" s="3">
        <v>3096</v>
      </c>
      <c r="E346" s="4">
        <f t="shared" si="11"/>
        <v>-4.2857142857142858E-2</v>
      </c>
      <c r="F346" s="4">
        <f t="shared" si="11"/>
        <v>-6.8610634648370496E-3</v>
      </c>
      <c r="G346" s="4">
        <f t="shared" si="11"/>
        <v>5.9786846893683685E-3</v>
      </c>
      <c r="H346">
        <f t="shared" si="10"/>
        <v>-1.9023237313430377E-2</v>
      </c>
    </row>
    <row r="347" spans="1:8">
      <c r="A347" s="2">
        <v>32815</v>
      </c>
      <c r="B347" s="3">
        <v>49.75</v>
      </c>
      <c r="C347" s="3">
        <v>570</v>
      </c>
      <c r="D347" s="3">
        <v>3098.5</v>
      </c>
      <c r="E347" s="4">
        <f t="shared" si="11"/>
        <v>-9.9502487562189053E-3</v>
      </c>
      <c r="F347" s="4">
        <f t="shared" si="11"/>
        <v>-1.5544041450777202E-2</v>
      </c>
      <c r="G347" s="4">
        <f t="shared" si="11"/>
        <v>8.0749354005167954E-4</v>
      </c>
      <c r="H347">
        <f t="shared" si="10"/>
        <v>-4.3429810107822016E-3</v>
      </c>
    </row>
    <row r="348" spans="1:8">
      <c r="A348" s="2">
        <v>32816</v>
      </c>
      <c r="B348" s="3">
        <v>49.5</v>
      </c>
      <c r="C348" s="3">
        <v>559</v>
      </c>
      <c r="D348" s="3">
        <v>3099.7</v>
      </c>
      <c r="E348" s="4">
        <f t="shared" si="11"/>
        <v>-5.0251256281407036E-3</v>
      </c>
      <c r="F348" s="4">
        <f t="shared" si="11"/>
        <v>-1.9298245614035089E-2</v>
      </c>
      <c r="G348" s="4">
        <f t="shared" si="11"/>
        <v>3.8728416975950235E-4</v>
      </c>
      <c r="H348">
        <f t="shared" si="10"/>
        <v>-2.1878861481755491E-3</v>
      </c>
    </row>
    <row r="349" spans="1:8">
      <c r="A349" s="2">
        <v>32819</v>
      </c>
      <c r="B349" s="3">
        <v>49.75</v>
      </c>
      <c r="C349" s="3">
        <v>555</v>
      </c>
      <c r="D349" s="3">
        <v>3099.1</v>
      </c>
      <c r="E349" s="4">
        <f t="shared" si="11"/>
        <v>5.0505050505050509E-3</v>
      </c>
      <c r="F349" s="4">
        <f t="shared" si="11"/>
        <v>-7.1556350626118068E-3</v>
      </c>
      <c r="G349" s="4">
        <f t="shared" si="11"/>
        <v>-1.9356711939862216E-4</v>
      </c>
      <c r="H349">
        <f t="shared" si="10"/>
        <v>2.1878861481755057E-3</v>
      </c>
    </row>
    <row r="350" spans="1:8">
      <c r="A350" s="2">
        <v>32820</v>
      </c>
      <c r="B350" s="3">
        <v>50</v>
      </c>
      <c r="C350" s="3">
        <v>562</v>
      </c>
      <c r="D350" s="3">
        <v>3093.3</v>
      </c>
      <c r="E350" s="4">
        <f t="shared" si="11"/>
        <v>5.0251256281407036E-3</v>
      </c>
      <c r="F350" s="4">
        <f t="shared" si="11"/>
        <v>1.2612612612612612E-2</v>
      </c>
      <c r="G350" s="4">
        <f t="shared" si="11"/>
        <v>-1.8715110838629691E-3</v>
      </c>
      <c r="H350">
        <f t="shared" si="10"/>
        <v>2.1769192542745066E-3</v>
      </c>
    </row>
    <row r="351" spans="1:8">
      <c r="A351" s="2">
        <v>32821</v>
      </c>
      <c r="B351" s="3">
        <v>50.25</v>
      </c>
      <c r="C351" s="3">
        <v>573</v>
      </c>
      <c r="D351" s="3">
        <v>3097.5</v>
      </c>
      <c r="E351" s="4">
        <f t="shared" si="11"/>
        <v>5.0000000000000001E-3</v>
      </c>
      <c r="F351" s="4">
        <f t="shared" si="11"/>
        <v>1.9572953736654804E-2</v>
      </c>
      <c r="G351" s="4">
        <f t="shared" si="11"/>
        <v>1.3577732518668794E-3</v>
      </c>
      <c r="H351">
        <f t="shared" si="10"/>
        <v>2.1660617565076304E-3</v>
      </c>
    </row>
    <row r="352" spans="1:8">
      <c r="A352" s="2">
        <v>32822</v>
      </c>
      <c r="B352" s="3">
        <v>49.25</v>
      </c>
      <c r="C352" s="3">
        <v>572</v>
      </c>
      <c r="D352" s="3">
        <v>3120</v>
      </c>
      <c r="E352" s="4">
        <f t="shared" si="11"/>
        <v>-1.9900497512437811E-2</v>
      </c>
      <c r="F352" s="4">
        <f t="shared" si="11"/>
        <v>-1.7452006980802793E-3</v>
      </c>
      <c r="G352" s="4">
        <f t="shared" si="11"/>
        <v>7.2639225181598066E-3</v>
      </c>
      <c r="H352">
        <f t="shared" si="10"/>
        <v>-8.7298312588959537E-3</v>
      </c>
    </row>
    <row r="353" spans="1:8">
      <c r="A353" s="2">
        <v>32823</v>
      </c>
      <c r="B353" s="3">
        <v>50.5</v>
      </c>
      <c r="C353" s="3">
        <v>576</v>
      </c>
      <c r="D353" s="3">
        <v>3125.5</v>
      </c>
      <c r="E353" s="4">
        <f t="shared" si="11"/>
        <v>2.5380710659898477E-2</v>
      </c>
      <c r="F353" s="4">
        <f t="shared" si="11"/>
        <v>6.993006993006993E-3</v>
      </c>
      <c r="G353" s="4">
        <f t="shared" si="11"/>
        <v>1.7628205128205128E-3</v>
      </c>
      <c r="H353">
        <f t="shared" si="10"/>
        <v>1.0885143285030827E-2</v>
      </c>
    </row>
    <row r="354" spans="1:8">
      <c r="A354" s="2">
        <v>32826</v>
      </c>
      <c r="B354" s="3">
        <v>51</v>
      </c>
      <c r="C354" s="3">
        <v>582</v>
      </c>
      <c r="D354" s="3">
        <v>3108</v>
      </c>
      <c r="E354" s="4">
        <f t="shared" si="11"/>
        <v>9.9009900990099011E-3</v>
      </c>
      <c r="F354" s="4">
        <f t="shared" si="11"/>
        <v>1.0416666666666666E-2</v>
      </c>
      <c r="G354" s="4">
        <f t="shared" si="11"/>
        <v>-5.5991041433370659E-3</v>
      </c>
      <c r="H354">
        <f t="shared" si="10"/>
        <v>4.2787979792749909E-3</v>
      </c>
    </row>
    <row r="355" spans="1:8">
      <c r="A355" s="2">
        <v>32827</v>
      </c>
      <c r="B355" s="3">
        <v>50</v>
      </c>
      <c r="C355" s="3">
        <v>584</v>
      </c>
      <c r="D355" s="3">
        <v>3070.6</v>
      </c>
      <c r="E355" s="4">
        <f t="shared" si="11"/>
        <v>-1.9607843137254902E-2</v>
      </c>
      <c r="F355" s="4">
        <f t="shared" si="11"/>
        <v>3.4364261168384879E-3</v>
      </c>
      <c r="G355" s="4">
        <f t="shared" si="11"/>
        <v>-1.2033462033462063E-2</v>
      </c>
      <c r="H355">
        <f t="shared" si="10"/>
        <v>-8.6001717619175796E-3</v>
      </c>
    </row>
    <row r="356" spans="1:8">
      <c r="A356" s="2">
        <v>32828</v>
      </c>
      <c r="B356" s="3">
        <v>50.75</v>
      </c>
      <c r="C356" s="3">
        <v>585</v>
      </c>
      <c r="D356" s="3">
        <v>3069.3</v>
      </c>
      <c r="E356" s="4">
        <f t="shared" si="11"/>
        <v>1.4999999999999999E-2</v>
      </c>
      <c r="F356" s="4">
        <f t="shared" si="11"/>
        <v>1.7123287671232876E-3</v>
      </c>
      <c r="G356" s="4">
        <f t="shared" si="11"/>
        <v>-4.2337002540211266E-4</v>
      </c>
      <c r="H356">
        <f t="shared" si="10"/>
        <v>6.4660422492316813E-3</v>
      </c>
    </row>
    <row r="357" spans="1:8">
      <c r="A357" s="2">
        <v>32829</v>
      </c>
      <c r="B357" s="3">
        <v>52</v>
      </c>
      <c r="C357" s="3">
        <v>582</v>
      </c>
      <c r="D357" s="3">
        <v>3067.2</v>
      </c>
      <c r="E357" s="4">
        <f t="shared" si="11"/>
        <v>2.4630541871921183E-2</v>
      </c>
      <c r="F357" s="4">
        <f t="shared" si="11"/>
        <v>-5.1282051282051282E-3</v>
      </c>
      <c r="G357" s="4">
        <f t="shared" si="11"/>
        <v>-6.8419509334387762E-4</v>
      </c>
      <c r="H357">
        <f t="shared" si="10"/>
        <v>1.0567297049548667E-2</v>
      </c>
    </row>
    <row r="358" spans="1:8">
      <c r="A358" s="2">
        <v>32830</v>
      </c>
      <c r="B358" s="3">
        <v>53.5</v>
      </c>
      <c r="C358" s="3">
        <v>575</v>
      </c>
      <c r="D358" s="3">
        <v>3093.1</v>
      </c>
      <c r="E358" s="4">
        <f t="shared" si="11"/>
        <v>2.8846153846153848E-2</v>
      </c>
      <c r="F358" s="4">
        <f t="shared" si="11"/>
        <v>-1.2027491408934709E-2</v>
      </c>
      <c r="G358" s="4">
        <f t="shared" si="11"/>
        <v>8.4441836202399888E-3</v>
      </c>
      <c r="H358">
        <f t="shared" si="10"/>
        <v>1.2350438386429243E-2</v>
      </c>
    </row>
    <row r="359" spans="1:8">
      <c r="A359" s="2">
        <v>32833</v>
      </c>
      <c r="B359" s="3">
        <v>52.5</v>
      </c>
      <c r="C359" s="3">
        <v>561</v>
      </c>
      <c r="D359" s="3">
        <v>3111.4</v>
      </c>
      <c r="E359" s="4">
        <f t="shared" si="11"/>
        <v>-1.8691588785046728E-2</v>
      </c>
      <c r="F359" s="4">
        <f t="shared" si="11"/>
        <v>-2.4347826086956521E-2</v>
      </c>
      <c r="G359" s="4">
        <f t="shared" si="11"/>
        <v>5.9163945556238665E-3</v>
      </c>
      <c r="H359">
        <f t="shared" si="10"/>
        <v>-8.1944786152715696E-3</v>
      </c>
    </row>
    <row r="360" spans="1:8">
      <c r="A360" s="2">
        <v>32834</v>
      </c>
      <c r="B360" s="3">
        <v>51.5</v>
      </c>
      <c r="C360" s="3">
        <v>548</v>
      </c>
      <c r="D360" s="3">
        <v>3135.8</v>
      </c>
      <c r="E360" s="4">
        <f t="shared" si="11"/>
        <v>-1.9047619047619049E-2</v>
      </c>
      <c r="F360" s="4">
        <f t="shared" si="11"/>
        <v>-2.3172905525846704E-2</v>
      </c>
      <c r="G360" s="4">
        <f t="shared" si="11"/>
        <v>7.8421289451694066E-3</v>
      </c>
      <c r="H360">
        <f t="shared" si="10"/>
        <v>-8.3520743647658869E-3</v>
      </c>
    </row>
    <row r="361" spans="1:8">
      <c r="A361" s="2">
        <v>32835</v>
      </c>
      <c r="B361" s="3">
        <v>52.5</v>
      </c>
      <c r="C361" s="3">
        <v>554</v>
      </c>
      <c r="D361" s="3">
        <v>3166.9</v>
      </c>
      <c r="E361" s="4">
        <f t="shared" si="11"/>
        <v>1.9417475728155338E-2</v>
      </c>
      <c r="F361" s="4">
        <f t="shared" si="11"/>
        <v>1.0948905109489052E-2</v>
      </c>
      <c r="G361" s="4">
        <f t="shared" si="11"/>
        <v>9.9177243446648081E-3</v>
      </c>
      <c r="H361">
        <f t="shared" si="10"/>
        <v>8.3520743647658643E-3</v>
      </c>
    </row>
    <row r="362" spans="1:8">
      <c r="A362" s="2">
        <v>32836</v>
      </c>
      <c r="B362" s="3">
        <v>52.75</v>
      </c>
      <c r="C362" s="3">
        <v>559</v>
      </c>
      <c r="D362" s="3">
        <v>3233.2</v>
      </c>
      <c r="E362" s="4">
        <f t="shared" si="11"/>
        <v>4.7619047619047623E-3</v>
      </c>
      <c r="F362" s="4">
        <f t="shared" si="11"/>
        <v>9.0252707581227436E-3</v>
      </c>
      <c r="G362" s="4">
        <f t="shared" si="11"/>
        <v>2.0935299504246968E-2</v>
      </c>
      <c r="H362">
        <f t="shared" si="10"/>
        <v>2.0631605637733896E-3</v>
      </c>
    </row>
    <row r="363" spans="1:8">
      <c r="A363" s="2">
        <v>32837</v>
      </c>
      <c r="B363" s="3">
        <v>52.5</v>
      </c>
      <c r="C363" s="3">
        <v>556</v>
      </c>
      <c r="D363" s="3">
        <v>3223.9</v>
      </c>
      <c r="E363" s="4">
        <f t="shared" si="11"/>
        <v>-4.7393364928909956E-3</v>
      </c>
      <c r="F363" s="4">
        <f t="shared" si="11"/>
        <v>-5.3667262969588547E-3</v>
      </c>
      <c r="G363" s="4">
        <f t="shared" si="11"/>
        <v>-2.8764072745267005E-3</v>
      </c>
      <c r="H363">
        <f t="shared" si="10"/>
        <v>-2.0631605637734182E-3</v>
      </c>
    </row>
    <row r="364" spans="1:8">
      <c r="A364" s="2">
        <v>32840</v>
      </c>
      <c r="B364" s="3">
        <v>53</v>
      </c>
      <c r="C364" s="3">
        <v>570</v>
      </c>
      <c r="D364" s="3">
        <v>3234.2</v>
      </c>
      <c r="E364" s="4">
        <f t="shared" si="11"/>
        <v>9.5238095238095247E-3</v>
      </c>
      <c r="F364" s="4">
        <f t="shared" si="11"/>
        <v>2.5179856115107913E-2</v>
      </c>
      <c r="G364" s="4">
        <f t="shared" si="11"/>
        <v>3.1948881789136533E-3</v>
      </c>
      <c r="H364">
        <f t="shared" si="10"/>
        <v>4.1165661948321533E-3</v>
      </c>
    </row>
    <row r="365" spans="1:8">
      <c r="A365" s="2">
        <v>32841</v>
      </c>
      <c r="B365" s="3">
        <v>54.5</v>
      </c>
      <c r="C365" s="3">
        <v>584</v>
      </c>
      <c r="D365" s="3">
        <v>3237.3</v>
      </c>
      <c r="E365" s="4">
        <f t="shared" si="11"/>
        <v>2.8301886792452831E-2</v>
      </c>
      <c r="F365" s="4">
        <f t="shared" si="11"/>
        <v>2.456140350877193E-2</v>
      </c>
      <c r="G365" s="4">
        <f t="shared" si="11"/>
        <v>9.5850596747274874E-4</v>
      </c>
      <c r="H365">
        <f t="shared" si="10"/>
        <v>1.2120632675853438E-2</v>
      </c>
    </row>
    <row r="366" spans="1:8">
      <c r="A366" s="2">
        <v>32842</v>
      </c>
      <c r="B366" s="3">
        <v>52.5</v>
      </c>
      <c r="C366" s="3">
        <v>609</v>
      </c>
      <c r="D366" s="3">
        <v>3237.3</v>
      </c>
      <c r="E366" s="4">
        <f t="shared" si="11"/>
        <v>-3.669724770642202E-2</v>
      </c>
      <c r="F366" s="4">
        <f t="shared" si="11"/>
        <v>4.2808219178082189E-2</v>
      </c>
      <c r="G366" s="4">
        <f t="shared" si="11"/>
        <v>0</v>
      </c>
      <c r="H366">
        <f t="shared" si="10"/>
        <v>-1.6237198870685563E-2</v>
      </c>
    </row>
    <row r="367" spans="1:8">
      <c r="A367" s="2">
        <v>32843</v>
      </c>
      <c r="B367" s="3">
        <v>50</v>
      </c>
      <c r="C367" s="3">
        <v>614</v>
      </c>
      <c r="D367" s="3">
        <v>3277.4</v>
      </c>
      <c r="E367" s="4">
        <f t="shared" si="11"/>
        <v>-4.7619047619047616E-2</v>
      </c>
      <c r="F367" s="4">
        <f t="shared" si="11"/>
        <v>8.2101806239737278E-3</v>
      </c>
      <c r="G367" s="4">
        <f t="shared" si="11"/>
        <v>1.2386865597874743E-2</v>
      </c>
      <c r="H367">
        <f t="shared" si="10"/>
        <v>-2.1189299069938095E-2</v>
      </c>
    </row>
    <row r="368" spans="1:8">
      <c r="A368" s="2">
        <v>32844</v>
      </c>
      <c r="B368" s="3">
        <v>50.75</v>
      </c>
      <c r="C368" s="3">
        <v>609</v>
      </c>
      <c r="D368" s="3">
        <v>3271.5</v>
      </c>
      <c r="E368" s="4">
        <f t="shared" si="11"/>
        <v>1.4999999999999999E-2</v>
      </c>
      <c r="F368" s="4">
        <f t="shared" si="11"/>
        <v>-8.1433224755700327E-3</v>
      </c>
      <c r="G368" s="4">
        <f t="shared" si="11"/>
        <v>-1.800207481540273E-3</v>
      </c>
      <c r="H368">
        <f t="shared" si="10"/>
        <v>6.4660422492316813E-3</v>
      </c>
    </row>
    <row r="369" spans="1:8">
      <c r="A369" s="2">
        <v>32847</v>
      </c>
      <c r="B369" s="3">
        <v>48.75</v>
      </c>
      <c r="C369" s="3">
        <v>614</v>
      </c>
      <c r="D369" s="3">
        <v>3261.3</v>
      </c>
      <c r="E369" s="4">
        <f t="shared" si="11"/>
        <v>-3.9408866995073892E-2</v>
      </c>
      <c r="F369" s="4">
        <f t="shared" si="11"/>
        <v>8.2101806239737278E-3</v>
      </c>
      <c r="G369" s="4">
        <f t="shared" si="11"/>
        <v>-3.1178358551122781E-3</v>
      </c>
      <c r="H369">
        <f t="shared" si="10"/>
        <v>-1.7461426550694884E-2</v>
      </c>
    </row>
    <row r="370" spans="1:8">
      <c r="A370" s="2">
        <v>32848</v>
      </c>
      <c r="B370" s="3">
        <v>48.75</v>
      </c>
      <c r="C370" s="3">
        <v>626</v>
      </c>
      <c r="D370" s="3">
        <v>3254.6</v>
      </c>
      <c r="E370" s="4">
        <f t="shared" si="11"/>
        <v>0</v>
      </c>
      <c r="F370" s="4">
        <f t="shared" si="11"/>
        <v>1.9543973941368076E-2</v>
      </c>
      <c r="G370" s="4">
        <f t="shared" si="11"/>
        <v>-2.054395486462537E-3</v>
      </c>
      <c r="H370">
        <f t="shared" si="10"/>
        <v>0</v>
      </c>
    </row>
    <row r="371" spans="1:8">
      <c r="A371" s="2">
        <v>32849</v>
      </c>
      <c r="B371" s="3">
        <v>49.5</v>
      </c>
      <c r="C371" s="3">
        <v>642</v>
      </c>
      <c r="D371" s="3">
        <v>3248.4</v>
      </c>
      <c r="E371" s="4">
        <f t="shared" si="11"/>
        <v>1.5384615384615385E-2</v>
      </c>
      <c r="F371" s="4">
        <f t="shared" si="11"/>
        <v>2.5559105431309903E-2</v>
      </c>
      <c r="G371" s="4">
        <f t="shared" si="11"/>
        <v>-1.9049960056534807E-3</v>
      </c>
      <c r="H371">
        <f t="shared" si="10"/>
        <v>6.6305788990130756E-3</v>
      </c>
    </row>
    <row r="372" spans="1:8">
      <c r="A372" s="2">
        <v>32850</v>
      </c>
      <c r="B372" s="3">
        <v>52</v>
      </c>
      <c r="C372" s="3">
        <v>630</v>
      </c>
      <c r="D372" s="3">
        <v>3278.8</v>
      </c>
      <c r="E372" s="4">
        <f t="shared" si="11"/>
        <v>5.0505050505050504E-2</v>
      </c>
      <c r="F372" s="4">
        <f t="shared" si="11"/>
        <v>-1.8691588785046728E-2</v>
      </c>
      <c r="G372" s="4">
        <f t="shared" si="11"/>
        <v>9.3584533924393823E-3</v>
      </c>
      <c r="H372">
        <f t="shared" si="10"/>
        <v>2.1398144701230481E-2</v>
      </c>
    </row>
    <row r="373" spans="1:8">
      <c r="A373" s="2">
        <v>32851</v>
      </c>
      <c r="B373" s="3">
        <v>52.25</v>
      </c>
      <c r="C373" s="3">
        <v>611</v>
      </c>
      <c r="D373" s="3">
        <v>3311.2</v>
      </c>
      <c r="E373" s="4">
        <f t="shared" si="11"/>
        <v>4.807692307692308E-3</v>
      </c>
      <c r="F373" s="4">
        <f t="shared" si="11"/>
        <v>-3.0158730158730159E-2</v>
      </c>
      <c r="G373" s="4">
        <f t="shared" si="11"/>
        <v>9.8816640234230917E-3</v>
      </c>
      <c r="H373">
        <f t="shared" si="10"/>
        <v>2.0829511482924447E-3</v>
      </c>
    </row>
    <row r="374" spans="1:8">
      <c r="A374" s="2">
        <v>32854</v>
      </c>
      <c r="B374" s="3">
        <v>51.5</v>
      </c>
      <c r="C374" s="3">
        <v>609</v>
      </c>
      <c r="D374" s="3">
        <v>3337.1</v>
      </c>
      <c r="E374" s="4">
        <f t="shared" si="11"/>
        <v>-1.4354066985645933E-2</v>
      </c>
      <c r="F374" s="4">
        <f t="shared" si="11"/>
        <v>-3.2733224222585926E-3</v>
      </c>
      <c r="G374" s="4">
        <f t="shared" si="11"/>
        <v>7.8219376661029516E-3</v>
      </c>
      <c r="H374">
        <f t="shared" si="10"/>
        <v>-6.2790657419005856E-3</v>
      </c>
    </row>
    <row r="375" spans="1:8">
      <c r="A375" s="2">
        <v>32855</v>
      </c>
      <c r="B375" s="3">
        <v>52.75</v>
      </c>
      <c r="C375" s="3">
        <v>612</v>
      </c>
      <c r="D375" s="3">
        <v>3364.9</v>
      </c>
      <c r="E375" s="4">
        <f t="shared" si="11"/>
        <v>2.4271844660194174E-2</v>
      </c>
      <c r="F375" s="4">
        <f t="shared" si="11"/>
        <v>4.9261083743842365E-3</v>
      </c>
      <c r="G375" s="4">
        <f t="shared" si="11"/>
        <v>8.3305864373258761E-3</v>
      </c>
      <c r="H375">
        <f t="shared" si="10"/>
        <v>1.041523492853926E-2</v>
      </c>
    </row>
    <row r="376" spans="1:8">
      <c r="A376" s="2">
        <v>32856</v>
      </c>
      <c r="B376" s="3">
        <v>54</v>
      </c>
      <c r="C376" s="3">
        <v>612</v>
      </c>
      <c r="D376" s="3">
        <v>3342.4</v>
      </c>
      <c r="E376" s="4">
        <f t="shared" si="11"/>
        <v>2.3696682464454975E-2</v>
      </c>
      <c r="F376" s="4">
        <f t="shared" si="11"/>
        <v>0</v>
      </c>
      <c r="G376" s="4">
        <f t="shared" si="11"/>
        <v>-6.6866771672263658E-3</v>
      </c>
      <c r="H376">
        <f t="shared" si="10"/>
        <v>1.0171295853238196E-2</v>
      </c>
    </row>
    <row r="377" spans="1:8">
      <c r="A377" s="2">
        <v>32857</v>
      </c>
      <c r="B377" s="3">
        <v>55</v>
      </c>
      <c r="C377" s="3">
        <v>610</v>
      </c>
      <c r="D377" s="3">
        <v>3355.7</v>
      </c>
      <c r="E377" s="4">
        <f t="shared" si="11"/>
        <v>1.8518518518518517E-2</v>
      </c>
      <c r="F377" s="4">
        <f t="shared" si="11"/>
        <v>-3.2679738562091504E-3</v>
      </c>
      <c r="G377" s="4">
        <f t="shared" si="11"/>
        <v>3.9791766395403686E-3</v>
      </c>
      <c r="H377">
        <f t="shared" si="10"/>
        <v>7.9689296712753734E-3</v>
      </c>
    </row>
    <row r="378" spans="1:8">
      <c r="A378" s="2">
        <v>32858</v>
      </c>
      <c r="B378" s="3">
        <v>56</v>
      </c>
      <c r="C378" s="3">
        <v>615</v>
      </c>
      <c r="D378" s="3">
        <v>3396.5</v>
      </c>
      <c r="E378" s="4">
        <f t="shared" si="11"/>
        <v>1.8181818181818181E-2</v>
      </c>
      <c r="F378" s="4">
        <f t="shared" si="11"/>
        <v>8.1967213114754103E-3</v>
      </c>
      <c r="G378" s="4">
        <f t="shared" si="11"/>
        <v>1.2158417021783885E-2</v>
      </c>
      <c r="H378">
        <f t="shared" si="10"/>
        <v>7.8253375119565257E-3</v>
      </c>
    </row>
    <row r="379" spans="1:8">
      <c r="A379" s="2">
        <v>32861</v>
      </c>
      <c r="B379" s="3">
        <v>55</v>
      </c>
      <c r="C379" s="3">
        <v>615</v>
      </c>
      <c r="D379" s="3">
        <v>3412.3</v>
      </c>
      <c r="E379" s="4">
        <f t="shared" si="11"/>
        <v>-1.7857142857142856E-2</v>
      </c>
      <c r="F379" s="4">
        <f t="shared" si="11"/>
        <v>0</v>
      </c>
      <c r="G379" s="4">
        <f t="shared" si="11"/>
        <v>4.6518474900633542E-3</v>
      </c>
      <c r="H379">
        <f t="shared" si="10"/>
        <v>-7.8253375119565916E-3</v>
      </c>
    </row>
    <row r="380" spans="1:8">
      <c r="A380" s="2">
        <v>32862</v>
      </c>
      <c r="B380" s="3">
        <v>54.25</v>
      </c>
      <c r="C380" s="3">
        <v>618</v>
      </c>
      <c r="D380" s="3">
        <v>3412.3</v>
      </c>
      <c r="E380" s="4">
        <f t="shared" si="11"/>
        <v>-1.3636363636363636E-2</v>
      </c>
      <c r="F380" s="4">
        <f t="shared" si="11"/>
        <v>4.8780487804878049E-3</v>
      </c>
      <c r="G380" s="4">
        <f t="shared" si="11"/>
        <v>0</v>
      </c>
      <c r="H380">
        <f t="shared" si="10"/>
        <v>-5.9629469736767401E-3</v>
      </c>
    </row>
    <row r="381" spans="1:8">
      <c r="A381" s="2">
        <v>32863</v>
      </c>
      <c r="B381" s="3">
        <v>54</v>
      </c>
      <c r="C381" s="3">
        <v>623</v>
      </c>
      <c r="D381" s="3">
        <v>3412.3</v>
      </c>
      <c r="E381" s="4">
        <f t="shared" si="11"/>
        <v>-4.608294930875576E-3</v>
      </c>
      <c r="F381" s="4">
        <f t="shared" si="11"/>
        <v>8.0906148867313909E-3</v>
      </c>
      <c r="G381" s="4">
        <f t="shared" si="11"/>
        <v>0</v>
      </c>
      <c r="H381">
        <f t="shared" si="10"/>
        <v>-2.0059826975986042E-3</v>
      </c>
    </row>
    <row r="382" spans="1:8">
      <c r="A382" s="2">
        <v>32864</v>
      </c>
      <c r="B382" s="3">
        <v>54.5</v>
      </c>
      <c r="C382" s="3">
        <v>624</v>
      </c>
      <c r="D382" s="3">
        <v>3462</v>
      </c>
      <c r="E382" s="4">
        <f t="shared" si="11"/>
        <v>9.2592592592592587E-3</v>
      </c>
      <c r="F382" s="4">
        <f t="shared" si="11"/>
        <v>1.6051364365971107E-3</v>
      </c>
      <c r="G382" s="4">
        <f t="shared" si="11"/>
        <v>1.4564956187908394E-2</v>
      </c>
      <c r="H382">
        <f t="shared" si="10"/>
        <v>4.0027424536739509E-3</v>
      </c>
    </row>
    <row r="383" spans="1:8">
      <c r="A383" s="2">
        <v>32865</v>
      </c>
      <c r="B383" s="3">
        <v>55</v>
      </c>
      <c r="C383" s="3">
        <v>633</v>
      </c>
      <c r="D383" s="3">
        <v>3428.8</v>
      </c>
      <c r="E383" s="4">
        <f t="shared" si="11"/>
        <v>9.1743119266055051E-3</v>
      </c>
      <c r="F383" s="4">
        <f t="shared" si="11"/>
        <v>1.4423076923076924E-2</v>
      </c>
      <c r="G383" s="4">
        <f t="shared" si="11"/>
        <v>-9.5898324667821541E-3</v>
      </c>
      <c r="H383">
        <f t="shared" si="10"/>
        <v>3.9661872176013817E-3</v>
      </c>
    </row>
    <row r="384" spans="1:8">
      <c r="A384" s="2">
        <v>32868</v>
      </c>
      <c r="B384" s="3">
        <v>55</v>
      </c>
      <c r="C384" s="3">
        <v>633</v>
      </c>
      <c r="D384" s="3">
        <v>3418.4</v>
      </c>
      <c r="E384" s="4">
        <f t="shared" si="11"/>
        <v>0</v>
      </c>
      <c r="F384" s="4">
        <f t="shared" si="11"/>
        <v>0</v>
      </c>
      <c r="G384" s="4">
        <f t="shared" si="11"/>
        <v>-3.0331311245917203E-3</v>
      </c>
      <c r="H384">
        <f t="shared" si="10"/>
        <v>0</v>
      </c>
    </row>
    <row r="385" spans="1:8">
      <c r="A385" s="2">
        <v>32869</v>
      </c>
      <c r="B385" s="3">
        <v>55</v>
      </c>
      <c r="C385" s="3">
        <v>633</v>
      </c>
      <c r="D385" s="3">
        <v>3418.4</v>
      </c>
      <c r="E385" s="4">
        <f t="shared" si="11"/>
        <v>0</v>
      </c>
      <c r="F385" s="4">
        <f t="shared" si="11"/>
        <v>0</v>
      </c>
      <c r="G385" s="4">
        <f t="shared" si="11"/>
        <v>0</v>
      </c>
      <c r="H385">
        <f t="shared" si="10"/>
        <v>0</v>
      </c>
    </row>
    <row r="386" spans="1:8">
      <c r="A386" s="2">
        <v>32870</v>
      </c>
      <c r="B386" s="3">
        <v>57.5</v>
      </c>
      <c r="C386" s="3">
        <v>644</v>
      </c>
      <c r="D386" s="3">
        <v>3408.5</v>
      </c>
      <c r="E386" s="4">
        <f t="shared" si="11"/>
        <v>4.5454545454545456E-2</v>
      </c>
      <c r="F386" s="4">
        <f t="shared" si="11"/>
        <v>1.7377567140600316E-2</v>
      </c>
      <c r="G386" s="4">
        <f t="shared" si="11"/>
        <v>-2.896091738825208E-3</v>
      </c>
      <c r="H386">
        <f t="shared" si="10"/>
        <v>1.9305155195386624E-2</v>
      </c>
    </row>
    <row r="387" spans="1:8">
      <c r="A387" s="2">
        <v>32871</v>
      </c>
      <c r="B387" s="3">
        <v>56.5</v>
      </c>
      <c r="C387" s="3">
        <v>636</v>
      </c>
      <c r="D387" s="3">
        <v>3379.2</v>
      </c>
      <c r="E387" s="4">
        <f t="shared" si="11"/>
        <v>-1.7391304347826087E-2</v>
      </c>
      <c r="F387" s="4">
        <f t="shared" si="11"/>
        <v>-1.2422360248447204E-2</v>
      </c>
      <c r="G387" s="4">
        <f t="shared" si="11"/>
        <v>-8.5961566671556942E-3</v>
      </c>
      <c r="H387">
        <f t="shared" si="10"/>
        <v>-7.6193968701919659E-3</v>
      </c>
    </row>
    <row r="388" spans="1:8">
      <c r="A388" s="2">
        <v>32872</v>
      </c>
      <c r="B388" s="3">
        <v>55.5</v>
      </c>
      <c r="C388" s="3">
        <v>636</v>
      </c>
      <c r="D388" s="3">
        <v>3403</v>
      </c>
      <c r="E388" s="4">
        <f t="shared" si="11"/>
        <v>-1.7699115044247787E-2</v>
      </c>
      <c r="F388" s="4">
        <f t="shared" si="11"/>
        <v>0</v>
      </c>
      <c r="G388" s="4">
        <f t="shared" si="11"/>
        <v>7.0430871212121757E-3</v>
      </c>
      <c r="H388">
        <f t="shared" ref="H388:H451" si="12">LOG(B388/B387)</f>
        <v>-7.7554646967623007E-3</v>
      </c>
    </row>
    <row r="389" spans="1:8">
      <c r="A389" s="2">
        <v>32875</v>
      </c>
      <c r="B389" s="3">
        <v>55.5</v>
      </c>
      <c r="C389" s="3">
        <v>636</v>
      </c>
      <c r="D389" s="3">
        <v>3446</v>
      </c>
      <c r="E389" s="4">
        <f t="shared" ref="E389:G452" si="13">(B389-B388)/B388</f>
        <v>0</v>
      </c>
      <c r="F389" s="4">
        <f t="shared" si="13"/>
        <v>0</v>
      </c>
      <c r="G389" s="4">
        <f t="shared" si="13"/>
        <v>1.2635909491625037E-2</v>
      </c>
      <c r="H389">
        <f t="shared" si="12"/>
        <v>0</v>
      </c>
    </row>
    <row r="390" spans="1:8">
      <c r="A390" s="2">
        <v>32876</v>
      </c>
      <c r="B390" s="3">
        <v>57.25</v>
      </c>
      <c r="C390" s="3">
        <v>634</v>
      </c>
      <c r="D390" s="3">
        <v>3440.6</v>
      </c>
      <c r="E390" s="4">
        <f t="shared" si="13"/>
        <v>3.1531531531531529E-2</v>
      </c>
      <c r="F390" s="4">
        <f t="shared" si="13"/>
        <v>-3.1446540880503146E-3</v>
      </c>
      <c r="G390" s="4">
        <f t="shared" si="13"/>
        <v>-1.5670342426001424E-3</v>
      </c>
      <c r="H390">
        <f t="shared" si="12"/>
        <v>1.3482507889249323E-2</v>
      </c>
    </row>
    <row r="391" spans="1:8">
      <c r="A391" s="2">
        <v>32877</v>
      </c>
      <c r="B391" s="3">
        <v>60.25</v>
      </c>
      <c r="C391" s="3">
        <v>614</v>
      </c>
      <c r="D391" s="3">
        <v>3413.8</v>
      </c>
      <c r="E391" s="4">
        <f t="shared" si="13"/>
        <v>5.2401746724890827E-2</v>
      </c>
      <c r="F391" s="4">
        <f t="shared" si="13"/>
        <v>-3.1545741324921134E-2</v>
      </c>
      <c r="G391" s="4">
        <f t="shared" si="13"/>
        <v>-7.7893390687669966E-3</v>
      </c>
      <c r="H391">
        <f t="shared" si="12"/>
        <v>2.2181560234980347E-2</v>
      </c>
    </row>
    <row r="392" spans="1:8">
      <c r="A392" s="2">
        <v>32878</v>
      </c>
      <c r="B392" s="3">
        <v>62</v>
      </c>
      <c r="C392" s="3">
        <v>617</v>
      </c>
      <c r="D392" s="3">
        <v>3372</v>
      </c>
      <c r="E392" s="4">
        <f t="shared" si="13"/>
        <v>2.9045643153526972E-2</v>
      </c>
      <c r="F392" s="4">
        <f t="shared" si="13"/>
        <v>4.8859934853420191E-3</v>
      </c>
      <c r="G392" s="4">
        <f t="shared" si="13"/>
        <v>-1.2244419708243066E-2</v>
      </c>
      <c r="H392">
        <f t="shared" si="12"/>
        <v>1.2434638251347838E-2</v>
      </c>
    </row>
    <row r="393" spans="1:8">
      <c r="A393" s="2">
        <v>32879</v>
      </c>
      <c r="B393" s="3">
        <v>62</v>
      </c>
      <c r="C393" s="3">
        <v>619</v>
      </c>
      <c r="D393" s="3">
        <v>3360</v>
      </c>
      <c r="E393" s="4">
        <f t="shared" si="13"/>
        <v>0</v>
      </c>
      <c r="F393" s="4">
        <f t="shared" si="13"/>
        <v>3.2414910858995136E-3</v>
      </c>
      <c r="G393" s="4">
        <f t="shared" si="13"/>
        <v>-3.5587188612099642E-3</v>
      </c>
      <c r="H393">
        <f t="shared" si="12"/>
        <v>0</v>
      </c>
    </row>
    <row r="394" spans="1:8">
      <c r="A394" s="2">
        <v>32882</v>
      </c>
      <c r="B394" s="3">
        <v>60.25</v>
      </c>
      <c r="C394" s="3">
        <v>609</v>
      </c>
      <c r="D394" s="3">
        <v>3400.6</v>
      </c>
      <c r="E394" s="4">
        <f t="shared" si="13"/>
        <v>-2.8225806451612902E-2</v>
      </c>
      <c r="F394" s="4">
        <f t="shared" si="13"/>
        <v>-1.6155088852988692E-2</v>
      </c>
      <c r="G394" s="4">
        <f t="shared" si="13"/>
        <v>1.2083333333333307E-2</v>
      </c>
      <c r="H394">
        <f t="shared" si="12"/>
        <v>-1.2434638251347869E-2</v>
      </c>
    </row>
    <row r="395" spans="1:8">
      <c r="A395" s="2">
        <v>32883</v>
      </c>
      <c r="B395" s="3">
        <v>60</v>
      </c>
      <c r="C395" s="3">
        <v>597</v>
      </c>
      <c r="D395" s="3">
        <v>3407.8</v>
      </c>
      <c r="E395" s="4">
        <f t="shared" si="13"/>
        <v>-4.1493775933609959E-3</v>
      </c>
      <c r="F395" s="4">
        <f t="shared" si="13"/>
        <v>-1.9704433497536946E-2</v>
      </c>
      <c r="G395" s="4">
        <f t="shared" si="13"/>
        <v>2.1172734223373151E-3</v>
      </c>
      <c r="H395">
        <f t="shared" si="12"/>
        <v>-1.8058008632623548E-3</v>
      </c>
    </row>
    <row r="396" spans="1:8">
      <c r="A396" s="2">
        <v>32884</v>
      </c>
      <c r="B396" s="3">
        <v>61.25</v>
      </c>
      <c r="C396" s="3">
        <v>594.5</v>
      </c>
      <c r="D396" s="3">
        <v>3437</v>
      </c>
      <c r="E396" s="4">
        <f t="shared" si="13"/>
        <v>2.0833333333333332E-2</v>
      </c>
      <c r="F396" s="4">
        <f t="shared" si="13"/>
        <v>-4.1876046901172526E-3</v>
      </c>
      <c r="G396" s="4">
        <f t="shared" si="13"/>
        <v>8.5685779681905685E-3</v>
      </c>
      <c r="H396">
        <f t="shared" si="12"/>
        <v>8.9548426529264119E-3</v>
      </c>
    </row>
    <row r="397" spans="1:8">
      <c r="A397" s="2">
        <v>32885</v>
      </c>
      <c r="B397" s="3">
        <v>60.75</v>
      </c>
      <c r="C397" s="3">
        <v>594</v>
      </c>
      <c r="D397" s="3">
        <v>3475.1</v>
      </c>
      <c r="E397" s="4">
        <f t="shared" si="13"/>
        <v>-8.1632653061224497E-3</v>
      </c>
      <c r="F397" s="4">
        <f t="shared" si="13"/>
        <v>-8.4104289318755253E-4</v>
      </c>
      <c r="G397" s="4">
        <f t="shared" si="13"/>
        <v>1.1085248763456476E-2</v>
      </c>
      <c r="H397">
        <f t="shared" si="12"/>
        <v>-3.5598107662202739E-3</v>
      </c>
    </row>
    <row r="398" spans="1:8">
      <c r="A398" s="2">
        <v>32886</v>
      </c>
      <c r="B398" s="3">
        <v>63.5</v>
      </c>
      <c r="C398" s="3">
        <v>600</v>
      </c>
      <c r="D398" s="3">
        <v>3470</v>
      </c>
      <c r="E398" s="4">
        <f t="shared" si="13"/>
        <v>4.5267489711934158E-2</v>
      </c>
      <c r="F398" s="4">
        <f t="shared" si="13"/>
        <v>1.0101010101010102E-2</v>
      </c>
      <c r="G398" s="4">
        <f t="shared" si="13"/>
        <v>-1.4675836666570485E-3</v>
      </c>
      <c r="H398">
        <f t="shared" si="12"/>
        <v>1.9227443021625833E-2</v>
      </c>
    </row>
    <row r="399" spans="1:8">
      <c r="A399" s="2">
        <v>32889</v>
      </c>
      <c r="B399" s="3">
        <v>62.5</v>
      </c>
      <c r="C399" s="3">
        <v>607</v>
      </c>
      <c r="D399" s="3">
        <v>3484.2</v>
      </c>
      <c r="E399" s="4">
        <f t="shared" si="13"/>
        <v>-1.5748031496062992E-2</v>
      </c>
      <c r="F399" s="4">
        <f t="shared" si="13"/>
        <v>1.1666666666666667E-2</v>
      </c>
      <c r="G399" s="4">
        <f t="shared" si="13"/>
        <v>4.0922190201728584E-3</v>
      </c>
      <c r="H399">
        <f t="shared" si="12"/>
        <v>-6.8937079479004376E-3</v>
      </c>
    </row>
    <row r="400" spans="1:8">
      <c r="A400" s="2">
        <v>32890</v>
      </c>
      <c r="B400" s="3">
        <v>61.5</v>
      </c>
      <c r="C400" s="3">
        <v>617</v>
      </c>
      <c r="D400" s="3">
        <v>3481.4</v>
      </c>
      <c r="E400" s="4">
        <f t="shared" si="13"/>
        <v>-1.6E-2</v>
      </c>
      <c r="F400" s="4">
        <f t="shared" si="13"/>
        <v>1.6474464579901153E-2</v>
      </c>
      <c r="G400" s="4">
        <f t="shared" si="13"/>
        <v>-8.0362780552199276E-4</v>
      </c>
      <c r="H400">
        <f t="shared" si="12"/>
        <v>-7.0049015686584892E-3</v>
      </c>
    </row>
    <row r="401" spans="1:8">
      <c r="A401" s="2">
        <v>32891</v>
      </c>
      <c r="B401" s="3">
        <v>64.5</v>
      </c>
      <c r="C401" s="3">
        <v>609</v>
      </c>
      <c r="D401" s="3">
        <v>3444</v>
      </c>
      <c r="E401" s="4">
        <f t="shared" si="13"/>
        <v>4.878048780487805E-2</v>
      </c>
      <c r="F401" s="4">
        <f t="shared" si="13"/>
        <v>-1.2965964343598054E-2</v>
      </c>
      <c r="G401" s="4">
        <f t="shared" si="13"/>
        <v>-1.0742804618831531E-2</v>
      </c>
      <c r="H401">
        <f t="shared" si="12"/>
        <v>2.068459885985105E-2</v>
      </c>
    </row>
    <row r="402" spans="1:8">
      <c r="A402" s="2">
        <v>32892</v>
      </c>
      <c r="B402" s="3">
        <v>63.25</v>
      </c>
      <c r="C402" s="3">
        <v>617</v>
      </c>
      <c r="D402" s="3">
        <v>3436.1</v>
      </c>
      <c r="E402" s="4">
        <f t="shared" si="13"/>
        <v>-1.937984496124031E-2</v>
      </c>
      <c r="F402" s="4">
        <f t="shared" si="13"/>
        <v>1.3136288998357963E-2</v>
      </c>
      <c r="G402" s="4">
        <f t="shared" si="13"/>
        <v>-2.2938443670151251E-3</v>
      </c>
      <c r="H402">
        <f t="shared" si="12"/>
        <v>-8.4991847874122551E-3</v>
      </c>
    </row>
    <row r="403" spans="1:8">
      <c r="A403" s="2">
        <v>32893</v>
      </c>
      <c r="B403" s="3">
        <v>63.75</v>
      </c>
      <c r="C403" s="3">
        <v>621</v>
      </c>
      <c r="D403" s="3">
        <v>3427.3</v>
      </c>
      <c r="E403" s="4">
        <f t="shared" si="13"/>
        <v>7.9051383399209481E-3</v>
      </c>
      <c r="F403" s="4">
        <f t="shared" si="13"/>
        <v>6.4829821717990272E-3</v>
      </c>
      <c r="G403" s="4">
        <f t="shared" si="13"/>
        <v>-2.5610430429846998E-3</v>
      </c>
      <c r="H403">
        <f t="shared" si="12"/>
        <v>3.4196592581372314E-3</v>
      </c>
    </row>
    <row r="404" spans="1:8">
      <c r="A404" s="2">
        <v>32896</v>
      </c>
      <c r="B404" s="3">
        <v>64</v>
      </c>
      <c r="C404" s="3">
        <v>635</v>
      </c>
      <c r="D404" s="3">
        <v>3447.4</v>
      </c>
      <c r="E404" s="4">
        <f t="shared" si="13"/>
        <v>3.9215686274509803E-3</v>
      </c>
      <c r="F404" s="4">
        <f t="shared" si="13"/>
        <v>2.2544283413848631E-2</v>
      </c>
      <c r="G404" s="4">
        <f t="shared" si="13"/>
        <v>5.8646748169112447E-3</v>
      </c>
      <c r="H404">
        <f t="shared" si="12"/>
        <v>1.699784877894385E-3</v>
      </c>
    </row>
    <row r="405" spans="1:8">
      <c r="A405" s="2">
        <v>32897</v>
      </c>
      <c r="B405" s="3">
        <v>62</v>
      </c>
      <c r="C405" s="3">
        <v>629</v>
      </c>
      <c r="D405" s="3">
        <v>3491.8</v>
      </c>
      <c r="E405" s="4">
        <f t="shared" si="13"/>
        <v>-3.125E-2</v>
      </c>
      <c r="F405" s="4">
        <f t="shared" si="13"/>
        <v>-9.4488188976377951E-3</v>
      </c>
      <c r="G405" s="4">
        <f t="shared" si="13"/>
        <v>1.2879271334919095E-2</v>
      </c>
      <c r="H405">
        <f t="shared" si="12"/>
        <v>-1.3788284485633297E-2</v>
      </c>
    </row>
    <row r="406" spans="1:8">
      <c r="A406" s="2">
        <v>32898</v>
      </c>
      <c r="B406" s="3">
        <v>62.5</v>
      </c>
      <c r="C406" s="3">
        <v>625</v>
      </c>
      <c r="D406" s="3">
        <v>3481.5</v>
      </c>
      <c r="E406" s="4">
        <f t="shared" si="13"/>
        <v>8.0645161290322578E-3</v>
      </c>
      <c r="F406" s="4">
        <f t="shared" si="13"/>
        <v>-6.3593004769475362E-3</v>
      </c>
      <c r="G406" s="4">
        <f t="shared" si="13"/>
        <v>-2.9497680279512517E-3</v>
      </c>
      <c r="H406">
        <f t="shared" si="12"/>
        <v>3.4883278458213412E-3</v>
      </c>
    </row>
    <row r="407" spans="1:8">
      <c r="A407" s="2">
        <v>32899</v>
      </c>
      <c r="B407" s="3">
        <v>62</v>
      </c>
      <c r="C407" s="3">
        <v>618</v>
      </c>
      <c r="D407" s="3">
        <v>3520.3</v>
      </c>
      <c r="E407" s="4">
        <f t="shared" si="13"/>
        <v>-8.0000000000000002E-3</v>
      </c>
      <c r="F407" s="4">
        <f t="shared" si="13"/>
        <v>-1.12E-2</v>
      </c>
      <c r="G407" s="4">
        <f t="shared" si="13"/>
        <v>1.1144621571161908E-2</v>
      </c>
      <c r="H407">
        <f t="shared" si="12"/>
        <v>-3.4883278458213473E-3</v>
      </c>
    </row>
    <row r="408" spans="1:8">
      <c r="A408" s="2">
        <v>32900</v>
      </c>
      <c r="B408" s="3">
        <v>58.5</v>
      </c>
      <c r="C408" s="3">
        <v>627</v>
      </c>
      <c r="D408" s="3">
        <v>3491.5</v>
      </c>
      <c r="E408" s="4">
        <f t="shared" si="13"/>
        <v>-5.6451612903225805E-2</v>
      </c>
      <c r="F408" s="4">
        <f t="shared" si="13"/>
        <v>1.4563106796116505E-2</v>
      </c>
      <c r="G408" s="4">
        <f t="shared" si="13"/>
        <v>-8.1811209271937559E-3</v>
      </c>
      <c r="H408">
        <f t="shared" si="12"/>
        <v>-2.5235823416073402E-2</v>
      </c>
    </row>
    <row r="409" spans="1:8">
      <c r="A409" s="2">
        <v>32903</v>
      </c>
      <c r="B409" s="3">
        <v>59.5</v>
      </c>
      <c r="C409" s="3">
        <v>627.5</v>
      </c>
      <c r="D409" s="3">
        <v>3475.4</v>
      </c>
      <c r="E409" s="4">
        <f t="shared" si="13"/>
        <v>1.7094017094017096E-2</v>
      </c>
      <c r="F409" s="4">
        <f t="shared" si="13"/>
        <v>7.9744816586921851E-4</v>
      </c>
      <c r="G409" s="4">
        <f t="shared" si="13"/>
        <v>-4.611198625232682E-3</v>
      </c>
      <c r="H409">
        <f t="shared" si="12"/>
        <v>7.3610996463690896E-3</v>
      </c>
    </row>
    <row r="410" spans="1:8">
      <c r="A410" s="2">
        <v>32904</v>
      </c>
      <c r="B410" s="3">
        <v>62</v>
      </c>
      <c r="C410" s="3">
        <v>620</v>
      </c>
      <c r="D410" s="3">
        <v>3419.1</v>
      </c>
      <c r="E410" s="4">
        <f t="shared" si="13"/>
        <v>4.2016806722689079E-2</v>
      </c>
      <c r="F410" s="4">
        <f t="shared" si="13"/>
        <v>-1.1952191235059761E-2</v>
      </c>
      <c r="G410" s="4">
        <f t="shared" si="13"/>
        <v>-1.6199574149738213E-2</v>
      </c>
      <c r="H410">
        <f t="shared" si="12"/>
        <v>1.7874723769704341E-2</v>
      </c>
    </row>
    <row r="411" spans="1:8">
      <c r="A411" s="2">
        <v>32905</v>
      </c>
      <c r="B411" s="3">
        <v>63.5</v>
      </c>
      <c r="C411" s="3">
        <v>629</v>
      </c>
      <c r="D411" s="3">
        <v>3440.2</v>
      </c>
      <c r="E411" s="4">
        <f t="shared" si="13"/>
        <v>2.4193548387096774E-2</v>
      </c>
      <c r="F411" s="4">
        <f t="shared" si="13"/>
        <v>1.4516129032258065E-2</v>
      </c>
      <c r="G411" s="4">
        <f t="shared" si="13"/>
        <v>6.1712146471293349E-3</v>
      </c>
      <c r="H411">
        <f t="shared" si="12"/>
        <v>1.0382035793721786E-2</v>
      </c>
    </row>
    <row r="412" spans="1:8">
      <c r="A412" s="2">
        <v>32906</v>
      </c>
      <c r="B412" s="3">
        <v>62</v>
      </c>
      <c r="C412" s="3">
        <v>624</v>
      </c>
      <c r="D412" s="3">
        <v>3429.1</v>
      </c>
      <c r="E412" s="4">
        <f t="shared" si="13"/>
        <v>-2.3622047244094488E-2</v>
      </c>
      <c r="F412" s="4">
        <f t="shared" si="13"/>
        <v>-7.9491255961844191E-3</v>
      </c>
      <c r="G412" s="4">
        <f t="shared" si="13"/>
        <v>-3.2265565955467441E-3</v>
      </c>
      <c r="H412">
        <f t="shared" si="12"/>
        <v>-1.0382035793721775E-2</v>
      </c>
    </row>
    <row r="413" spans="1:8">
      <c r="A413" s="2">
        <v>32907</v>
      </c>
      <c r="B413" s="3">
        <v>60.5</v>
      </c>
      <c r="C413" s="3">
        <v>615</v>
      </c>
      <c r="D413" s="3">
        <v>3407</v>
      </c>
      <c r="E413" s="4">
        <f t="shared" si="13"/>
        <v>-2.4193548387096774E-2</v>
      </c>
      <c r="F413" s="4">
        <f t="shared" si="13"/>
        <v>-1.4423076923076924E-2</v>
      </c>
      <c r="G413" s="4">
        <f t="shared" si="13"/>
        <v>-6.4448397538712518E-3</v>
      </c>
      <c r="H413">
        <f t="shared" si="12"/>
        <v>-1.0636314845784979E-2</v>
      </c>
    </row>
    <row r="414" spans="1:8">
      <c r="A414" s="2">
        <v>32910</v>
      </c>
      <c r="B414" s="3">
        <v>59</v>
      </c>
      <c r="C414" s="3">
        <v>597</v>
      </c>
      <c r="D414" s="3">
        <v>3378.9</v>
      </c>
      <c r="E414" s="4">
        <f t="shared" si="13"/>
        <v>-2.4793388429752067E-2</v>
      </c>
      <c r="F414" s="4">
        <f t="shared" si="13"/>
        <v>-2.9268292682926831E-2</v>
      </c>
      <c r="G414" s="4">
        <f t="shared" si="13"/>
        <v>-8.247725271499827E-3</v>
      </c>
      <c r="H414">
        <f t="shared" si="12"/>
        <v>-1.0903363010324709E-2</v>
      </c>
    </row>
    <row r="415" spans="1:8">
      <c r="A415" s="2">
        <v>32911</v>
      </c>
      <c r="B415" s="3">
        <v>57.5</v>
      </c>
      <c r="C415" s="3">
        <v>589</v>
      </c>
      <c r="D415" s="3">
        <v>3363.5</v>
      </c>
      <c r="E415" s="4">
        <f t="shared" si="13"/>
        <v>-2.5423728813559324E-2</v>
      </c>
      <c r="F415" s="4">
        <f t="shared" si="13"/>
        <v>-1.340033500837521E-2</v>
      </c>
      <c r="G415" s="4">
        <f t="shared" si="13"/>
        <v>-4.5576962916925893E-3</v>
      </c>
      <c r="H415">
        <f t="shared" si="12"/>
        <v>-1.1184166952513721E-2</v>
      </c>
    </row>
    <row r="416" spans="1:8">
      <c r="A416" s="2">
        <v>32912</v>
      </c>
      <c r="B416" s="3">
        <v>59</v>
      </c>
      <c r="C416" s="3">
        <v>587</v>
      </c>
      <c r="D416" s="3">
        <v>3393.2</v>
      </c>
      <c r="E416" s="4">
        <f t="shared" si="13"/>
        <v>2.6086956521739129E-2</v>
      </c>
      <c r="F416" s="4">
        <f t="shared" si="13"/>
        <v>-3.3955857385398981E-3</v>
      </c>
      <c r="G416" s="4">
        <f t="shared" si="13"/>
        <v>8.8300877062583074E-3</v>
      </c>
      <c r="H416">
        <f t="shared" si="12"/>
        <v>1.1184166952513732E-2</v>
      </c>
    </row>
    <row r="417" spans="1:8">
      <c r="A417" s="2">
        <v>32913</v>
      </c>
      <c r="B417" s="3">
        <v>58</v>
      </c>
      <c r="C417" s="3">
        <v>580.5</v>
      </c>
      <c r="D417" s="3">
        <v>3417.7</v>
      </c>
      <c r="E417" s="4">
        <f t="shared" si="13"/>
        <v>-1.6949152542372881E-2</v>
      </c>
      <c r="F417" s="4">
        <f t="shared" si="13"/>
        <v>-1.1073253833049404E-2</v>
      </c>
      <c r="G417" s="4">
        <f t="shared" si="13"/>
        <v>7.2203229989390551E-3</v>
      </c>
      <c r="H417">
        <f t="shared" si="12"/>
        <v>-7.4240180792068877E-3</v>
      </c>
    </row>
    <row r="418" spans="1:8">
      <c r="A418" s="2">
        <v>32914</v>
      </c>
      <c r="B418" s="3">
        <v>58.5</v>
      </c>
      <c r="C418" s="3">
        <v>584</v>
      </c>
      <c r="D418" s="3">
        <v>3425.3</v>
      </c>
      <c r="E418" s="4">
        <f t="shared" si="13"/>
        <v>8.6206896551724137E-3</v>
      </c>
      <c r="F418" s="4">
        <f t="shared" si="13"/>
        <v>6.029285099052541E-3</v>
      </c>
      <c r="G418" s="4">
        <f t="shared" si="13"/>
        <v>2.2237177048893596E-3</v>
      </c>
      <c r="H418">
        <f t="shared" si="12"/>
        <v>3.7278725192431495E-3</v>
      </c>
    </row>
    <row r="419" spans="1:8">
      <c r="A419" s="2">
        <v>32917</v>
      </c>
      <c r="B419" s="3">
        <v>57</v>
      </c>
      <c r="C419" s="3">
        <v>579</v>
      </c>
      <c r="D419" s="3">
        <v>3382.6</v>
      </c>
      <c r="E419" s="4">
        <f t="shared" si="13"/>
        <v>-2.564102564102564E-2</v>
      </c>
      <c r="F419" s="4">
        <f t="shared" si="13"/>
        <v>-8.5616438356164379E-3</v>
      </c>
      <c r="G419" s="4">
        <f t="shared" si="13"/>
        <v>-1.2466061366887651E-2</v>
      </c>
      <c r="H419">
        <f t="shared" si="12"/>
        <v>-1.1281010409689058E-2</v>
      </c>
    </row>
    <row r="420" spans="1:8">
      <c r="A420" s="2">
        <v>32918</v>
      </c>
      <c r="B420" s="3">
        <v>57</v>
      </c>
      <c r="C420" s="3">
        <v>583</v>
      </c>
      <c r="D420" s="3">
        <v>3350.3</v>
      </c>
      <c r="E420" s="4">
        <f t="shared" si="13"/>
        <v>0</v>
      </c>
      <c r="F420" s="4">
        <f t="shared" si="13"/>
        <v>6.9084628670120895E-3</v>
      </c>
      <c r="G420" s="4">
        <f t="shared" si="13"/>
        <v>-9.5488677348784159E-3</v>
      </c>
      <c r="H420">
        <f t="shared" si="12"/>
        <v>0</v>
      </c>
    </row>
    <row r="421" spans="1:8">
      <c r="A421" s="2">
        <v>32919</v>
      </c>
      <c r="B421" s="3">
        <v>58.25</v>
      </c>
      <c r="C421" s="3">
        <v>583</v>
      </c>
      <c r="D421" s="3">
        <v>3333.7</v>
      </c>
      <c r="E421" s="4">
        <f t="shared" si="13"/>
        <v>2.1929824561403508E-2</v>
      </c>
      <c r="F421" s="4">
        <f t="shared" si="13"/>
        <v>0</v>
      </c>
      <c r="G421" s="4">
        <f t="shared" si="13"/>
        <v>-4.9547801689402036E-3</v>
      </c>
      <c r="H421">
        <f t="shared" si="12"/>
        <v>9.4210740255651643E-3</v>
      </c>
    </row>
    <row r="422" spans="1:8">
      <c r="A422" s="2">
        <v>32920</v>
      </c>
      <c r="B422" s="3">
        <v>58</v>
      </c>
      <c r="C422" s="3">
        <v>585</v>
      </c>
      <c r="D422" s="3">
        <v>3341.9</v>
      </c>
      <c r="E422" s="4">
        <f t="shared" si="13"/>
        <v>-4.2918454935622317E-3</v>
      </c>
      <c r="F422" s="4">
        <f t="shared" si="13"/>
        <v>3.4305317324185248E-3</v>
      </c>
      <c r="G422" s="4">
        <f t="shared" si="13"/>
        <v>2.4597294297628081E-3</v>
      </c>
      <c r="H422">
        <f t="shared" si="12"/>
        <v>-1.8679361351192885E-3</v>
      </c>
    </row>
    <row r="423" spans="1:8">
      <c r="A423" s="2">
        <v>32921</v>
      </c>
      <c r="B423" s="3">
        <v>56.25</v>
      </c>
      <c r="C423" s="3">
        <v>577</v>
      </c>
      <c r="D423" s="3">
        <v>3267.5</v>
      </c>
      <c r="E423" s="4">
        <f t="shared" si="13"/>
        <v>-3.017241379310345E-2</v>
      </c>
      <c r="F423" s="4">
        <f t="shared" si="13"/>
        <v>-1.3675213675213675E-2</v>
      </c>
      <c r="G423" s="4">
        <f t="shared" si="13"/>
        <v>-2.2262784643466319E-2</v>
      </c>
      <c r="H423">
        <f t="shared" si="12"/>
        <v>-1.3305466779537178E-2</v>
      </c>
    </row>
    <row r="424" spans="1:8">
      <c r="A424" s="2">
        <v>32924</v>
      </c>
      <c r="B424" s="3">
        <v>56.5</v>
      </c>
      <c r="C424" s="3">
        <v>577.5</v>
      </c>
      <c r="D424" s="3">
        <v>3281.2</v>
      </c>
      <c r="E424" s="4">
        <f t="shared" si="13"/>
        <v>4.4444444444444444E-3</v>
      </c>
      <c r="F424" s="4">
        <f t="shared" si="13"/>
        <v>8.6655112651646442E-4</v>
      </c>
      <c r="G424" s="4">
        <f t="shared" si="13"/>
        <v>4.1928079571537319E-3</v>
      </c>
      <c r="H424">
        <f t="shared" si="12"/>
        <v>1.9259210360384462E-3</v>
      </c>
    </row>
    <row r="425" spans="1:8">
      <c r="A425" s="2">
        <v>32925</v>
      </c>
      <c r="B425" s="3">
        <v>57.25</v>
      </c>
      <c r="C425" s="3">
        <v>574</v>
      </c>
      <c r="D425" s="3">
        <v>3328.1</v>
      </c>
      <c r="E425" s="4">
        <f t="shared" si="13"/>
        <v>1.3274336283185841E-2</v>
      </c>
      <c r="F425" s="4">
        <f t="shared" si="13"/>
        <v>-6.0606060606060606E-3</v>
      </c>
      <c r="G425" s="4">
        <f t="shared" si="13"/>
        <v>1.4293551139826921E-2</v>
      </c>
      <c r="H425">
        <f t="shared" si="12"/>
        <v>5.727043192487037E-3</v>
      </c>
    </row>
    <row r="426" spans="1:8">
      <c r="A426" s="2">
        <v>32926</v>
      </c>
      <c r="B426" s="3">
        <v>58</v>
      </c>
      <c r="C426" s="3">
        <v>564</v>
      </c>
      <c r="D426" s="3">
        <v>3270.6</v>
      </c>
      <c r="E426" s="4">
        <f t="shared" si="13"/>
        <v>1.3100436681222707E-2</v>
      </c>
      <c r="F426" s="4">
        <f t="shared" si="13"/>
        <v>-1.7421602787456445E-2</v>
      </c>
      <c r="G426" s="4">
        <f t="shared" si="13"/>
        <v>-1.7277125086385625E-2</v>
      </c>
      <c r="H426">
        <f t="shared" si="12"/>
        <v>5.6525025510116445E-3</v>
      </c>
    </row>
    <row r="427" spans="1:8">
      <c r="A427" s="2">
        <v>32927</v>
      </c>
      <c r="B427" s="3">
        <v>56.25</v>
      </c>
      <c r="C427" s="3">
        <v>537</v>
      </c>
      <c r="D427" s="3">
        <v>3248.1</v>
      </c>
      <c r="E427" s="4">
        <f t="shared" si="13"/>
        <v>-3.017241379310345E-2</v>
      </c>
      <c r="F427" s="4">
        <f t="shared" si="13"/>
        <v>-4.7872340425531915E-2</v>
      </c>
      <c r="G427" s="4">
        <f t="shared" si="13"/>
        <v>-6.8794716565767754E-3</v>
      </c>
      <c r="H427">
        <f t="shared" si="12"/>
        <v>-1.3305466779537178E-2</v>
      </c>
    </row>
    <row r="428" spans="1:8">
      <c r="A428" s="2">
        <v>32928</v>
      </c>
      <c r="B428" s="3">
        <v>56.75</v>
      </c>
      <c r="C428" s="3">
        <v>541</v>
      </c>
      <c r="D428" s="3">
        <v>3246.5</v>
      </c>
      <c r="E428" s="4">
        <f t="shared" si="13"/>
        <v>8.8888888888888889E-3</v>
      </c>
      <c r="F428" s="4">
        <f t="shared" si="13"/>
        <v>7.4487895716945996E-3</v>
      </c>
      <c r="G428" s="4">
        <f t="shared" si="13"/>
        <v>-4.9259567131551031E-4</v>
      </c>
      <c r="H428">
        <f t="shared" si="12"/>
        <v>3.8433390817602608E-3</v>
      </c>
    </row>
    <row r="429" spans="1:8">
      <c r="A429" s="2">
        <v>32931</v>
      </c>
      <c r="B429" s="3">
        <v>57.5</v>
      </c>
      <c r="C429" s="3">
        <v>558</v>
      </c>
      <c r="D429" s="3">
        <v>3278</v>
      </c>
      <c r="E429" s="4">
        <f t="shared" si="13"/>
        <v>1.3215859030837005E-2</v>
      </c>
      <c r="F429" s="4">
        <f t="shared" si="13"/>
        <v>3.1423290203327174E-2</v>
      </c>
      <c r="G429" s="4">
        <f t="shared" si="13"/>
        <v>9.7027568150315716E-3</v>
      </c>
      <c r="H429">
        <f t="shared" si="12"/>
        <v>5.701978824470203E-3</v>
      </c>
    </row>
    <row r="430" spans="1:8">
      <c r="A430" s="2">
        <v>32932</v>
      </c>
      <c r="B430" s="3">
        <v>57.75</v>
      </c>
      <c r="C430" s="3">
        <v>536</v>
      </c>
      <c r="D430" s="3">
        <v>3305.9</v>
      </c>
      <c r="E430" s="4">
        <f t="shared" si="13"/>
        <v>4.3478260869565218E-3</v>
      </c>
      <c r="F430" s="4">
        <f t="shared" si="13"/>
        <v>-3.9426523297491037E-2</v>
      </c>
      <c r="G430" s="4">
        <f t="shared" si="13"/>
        <v>8.5112873703478004E-3</v>
      </c>
      <c r="H430">
        <f t="shared" si="12"/>
        <v>1.8841438745514189E-3</v>
      </c>
    </row>
    <row r="431" spans="1:8">
      <c r="A431" s="2">
        <v>32933</v>
      </c>
      <c r="B431" s="3">
        <v>58.25</v>
      </c>
      <c r="C431" s="3">
        <v>529</v>
      </c>
      <c r="D431" s="3">
        <v>3264.4</v>
      </c>
      <c r="E431" s="4">
        <f t="shared" si="13"/>
        <v>8.658008658008658E-3</v>
      </c>
      <c r="F431" s="4">
        <f t="shared" si="13"/>
        <v>-1.3059701492537313E-2</v>
      </c>
      <c r="G431" s="4">
        <f t="shared" si="13"/>
        <v>-1.2553313772346411E-2</v>
      </c>
      <c r="H431">
        <f t="shared" si="12"/>
        <v>3.7439411338746329E-3</v>
      </c>
    </row>
    <row r="432" spans="1:8">
      <c r="A432" s="2">
        <v>32934</v>
      </c>
      <c r="B432" s="3">
        <v>58.25</v>
      </c>
      <c r="C432" s="3">
        <v>518</v>
      </c>
      <c r="D432" s="3">
        <v>3246.7</v>
      </c>
      <c r="E432" s="4">
        <f t="shared" si="13"/>
        <v>0</v>
      </c>
      <c r="F432" s="4">
        <f t="shared" si="13"/>
        <v>-2.0793950850661626E-2</v>
      </c>
      <c r="G432" s="4">
        <f t="shared" si="13"/>
        <v>-5.4221296409754545E-3</v>
      </c>
      <c r="H432">
        <f t="shared" si="12"/>
        <v>0</v>
      </c>
    </row>
    <row r="433" spans="1:8">
      <c r="A433" s="2">
        <v>32935</v>
      </c>
      <c r="B433" s="3">
        <v>60.25</v>
      </c>
      <c r="C433" s="3">
        <v>512</v>
      </c>
      <c r="D433" s="3">
        <v>3233.9</v>
      </c>
      <c r="E433" s="4">
        <f t="shared" si="13"/>
        <v>3.4334763948497854E-2</v>
      </c>
      <c r="F433" s="4">
        <f t="shared" si="13"/>
        <v>-1.1583011583011582E-2</v>
      </c>
      <c r="G433" s="4">
        <f t="shared" si="13"/>
        <v>-3.9424646564202815E-3</v>
      </c>
      <c r="H433">
        <f t="shared" si="12"/>
        <v>1.4661121548849423E-2</v>
      </c>
    </row>
    <row r="434" spans="1:8">
      <c r="A434" s="2">
        <v>32938</v>
      </c>
      <c r="B434" s="3">
        <v>62.5</v>
      </c>
      <c r="C434" s="3">
        <v>517</v>
      </c>
      <c r="D434" s="3">
        <v>3191.9</v>
      </c>
      <c r="E434" s="4">
        <f t="shared" si="13"/>
        <v>3.7344398340248962E-2</v>
      </c>
      <c r="F434" s="4">
        <f t="shared" si="13"/>
        <v>9.765625E-3</v>
      </c>
      <c r="G434" s="4">
        <f t="shared" si="13"/>
        <v>-1.2987414576826742E-2</v>
      </c>
      <c r="H434">
        <f t="shared" si="12"/>
        <v>1.5922966097169262E-2</v>
      </c>
    </row>
    <row r="435" spans="1:8">
      <c r="A435" s="2">
        <v>32939</v>
      </c>
      <c r="B435" s="3">
        <v>61.25</v>
      </c>
      <c r="C435" s="3">
        <v>512</v>
      </c>
      <c r="D435" s="3">
        <v>3233.4</v>
      </c>
      <c r="E435" s="4">
        <f t="shared" si="13"/>
        <v>-0.02</v>
      </c>
      <c r="F435" s="4">
        <f t="shared" si="13"/>
        <v>-9.6711798839458421E-3</v>
      </c>
      <c r="G435" s="4">
        <f t="shared" si="13"/>
        <v>1.300166045302171E-2</v>
      </c>
      <c r="H435">
        <f t="shared" si="12"/>
        <v>-8.7739243075051505E-3</v>
      </c>
    </row>
    <row r="436" spans="1:8">
      <c r="A436" s="2">
        <v>32940</v>
      </c>
      <c r="B436" s="3">
        <v>59</v>
      </c>
      <c r="C436" s="3">
        <v>502</v>
      </c>
      <c r="D436" s="3">
        <v>3267.4</v>
      </c>
      <c r="E436" s="4">
        <f t="shared" si="13"/>
        <v>-3.6734693877551024E-2</v>
      </c>
      <c r="F436" s="4">
        <f t="shared" si="13"/>
        <v>-1.953125E-2</v>
      </c>
      <c r="G436" s="4">
        <f t="shared" si="13"/>
        <v>1.0515247108307046E-2</v>
      </c>
      <c r="H436">
        <f t="shared" si="12"/>
        <v>-1.6254081394425884E-2</v>
      </c>
    </row>
    <row r="437" spans="1:8">
      <c r="A437" s="2">
        <v>32941</v>
      </c>
      <c r="B437" s="3">
        <v>59</v>
      </c>
      <c r="C437" s="3">
        <v>510</v>
      </c>
      <c r="D437" s="3">
        <v>3242.9</v>
      </c>
      <c r="E437" s="4">
        <f t="shared" si="13"/>
        <v>0</v>
      </c>
      <c r="F437" s="4">
        <f t="shared" si="13"/>
        <v>1.5936254980079681E-2</v>
      </c>
      <c r="G437" s="4">
        <f t="shared" si="13"/>
        <v>-7.4983167044132947E-3</v>
      </c>
      <c r="H437">
        <f t="shared" si="12"/>
        <v>0</v>
      </c>
    </row>
    <row r="438" spans="1:8">
      <c r="A438" s="2">
        <v>32942</v>
      </c>
      <c r="B438" s="3">
        <v>58</v>
      </c>
      <c r="C438" s="3">
        <v>519</v>
      </c>
      <c r="D438" s="3">
        <v>3255.7</v>
      </c>
      <c r="E438" s="4">
        <f t="shared" si="13"/>
        <v>-1.6949152542372881E-2</v>
      </c>
      <c r="F438" s="4">
        <f t="shared" si="13"/>
        <v>1.7647058823529412E-2</v>
      </c>
      <c r="G438" s="4">
        <f t="shared" si="13"/>
        <v>3.9470843997655575E-3</v>
      </c>
      <c r="H438">
        <f t="shared" si="12"/>
        <v>-7.4240180792068877E-3</v>
      </c>
    </row>
    <row r="439" spans="1:8">
      <c r="A439" s="2">
        <v>32945</v>
      </c>
      <c r="B439" s="3">
        <v>59.5</v>
      </c>
      <c r="C439" s="3">
        <v>533</v>
      </c>
      <c r="D439" s="3">
        <v>3218.1</v>
      </c>
      <c r="E439" s="4">
        <f t="shared" si="13"/>
        <v>2.5862068965517241E-2</v>
      </c>
      <c r="F439" s="4">
        <f t="shared" si="13"/>
        <v>2.6974951830443159E-2</v>
      </c>
      <c r="G439" s="4">
        <f t="shared" si="13"/>
        <v>-1.1548975642718897E-2</v>
      </c>
      <c r="H439">
        <f t="shared" si="12"/>
        <v>1.1088972165612327E-2</v>
      </c>
    </row>
    <row r="440" spans="1:8">
      <c r="A440" s="2">
        <v>32946</v>
      </c>
      <c r="B440" s="3">
        <v>60.5</v>
      </c>
      <c r="C440" s="3">
        <v>555</v>
      </c>
      <c r="D440" s="3">
        <v>3198</v>
      </c>
      <c r="E440" s="4">
        <f t="shared" si="13"/>
        <v>1.680672268907563E-2</v>
      </c>
      <c r="F440" s="4">
        <f t="shared" si="13"/>
        <v>4.1275797373358347E-2</v>
      </c>
      <c r="G440" s="4">
        <f t="shared" si="13"/>
        <v>-6.2459215064789506E-3</v>
      </c>
      <c r="H440">
        <f t="shared" si="12"/>
        <v>7.238408923919297E-3</v>
      </c>
    </row>
    <row r="441" spans="1:8">
      <c r="A441" s="2">
        <v>32947</v>
      </c>
      <c r="B441" s="3">
        <v>60</v>
      </c>
      <c r="C441" s="3">
        <v>557</v>
      </c>
      <c r="D441" s="3">
        <v>3201.5</v>
      </c>
      <c r="E441" s="4">
        <f t="shared" si="13"/>
        <v>-8.2644628099173556E-3</v>
      </c>
      <c r="F441" s="4">
        <f t="shared" si="13"/>
        <v>3.6036036036036037E-3</v>
      </c>
      <c r="G441" s="4">
        <f t="shared" si="13"/>
        <v>1.0944340212632896E-3</v>
      </c>
      <c r="H441">
        <f t="shared" si="12"/>
        <v>-3.6041242688252418E-3</v>
      </c>
    </row>
    <row r="442" spans="1:8">
      <c r="A442" s="2">
        <v>32948</v>
      </c>
      <c r="B442" s="3">
        <v>59.5</v>
      </c>
      <c r="C442" s="3">
        <v>553</v>
      </c>
      <c r="D442" s="3">
        <v>3155.3</v>
      </c>
      <c r="E442" s="4">
        <f t="shared" si="13"/>
        <v>-8.3333333333333332E-3</v>
      </c>
      <c r="F442" s="4">
        <f t="shared" si="13"/>
        <v>-7.1813285457809697E-3</v>
      </c>
      <c r="G442" s="4">
        <f t="shared" si="13"/>
        <v>-1.4430735592690869E-2</v>
      </c>
      <c r="H442">
        <f t="shared" si="12"/>
        <v>-3.6342846550940556E-3</v>
      </c>
    </row>
    <row r="443" spans="1:8">
      <c r="A443" s="2">
        <v>32949</v>
      </c>
      <c r="B443" s="3">
        <v>58</v>
      </c>
      <c r="C443" s="3">
        <v>552</v>
      </c>
      <c r="D443" s="3">
        <v>3121.7</v>
      </c>
      <c r="E443" s="4">
        <f t="shared" si="13"/>
        <v>-2.5210084033613446E-2</v>
      </c>
      <c r="F443" s="4">
        <f t="shared" si="13"/>
        <v>-1.8083182640144665E-3</v>
      </c>
      <c r="G443" s="4">
        <f t="shared" si="13"/>
        <v>-1.0648749722688923E-2</v>
      </c>
      <c r="H443">
        <f t="shared" si="12"/>
        <v>-1.108897216561229E-2</v>
      </c>
    </row>
    <row r="444" spans="1:8">
      <c r="A444" s="2">
        <v>32952</v>
      </c>
      <c r="B444" s="3">
        <v>57.5</v>
      </c>
      <c r="C444" s="3">
        <v>540</v>
      </c>
      <c r="D444" s="3">
        <v>3129</v>
      </c>
      <c r="E444" s="4">
        <f t="shared" si="13"/>
        <v>-8.6206896551724137E-3</v>
      </c>
      <c r="F444" s="4">
        <f t="shared" si="13"/>
        <v>-2.1739130434782608E-2</v>
      </c>
      <c r="G444" s="4">
        <f t="shared" si="13"/>
        <v>2.3384694237114979E-3</v>
      </c>
      <c r="H444">
        <f t="shared" si="12"/>
        <v>-3.7601488733067772E-3</v>
      </c>
    </row>
    <row r="445" spans="1:8">
      <c r="A445" s="2">
        <v>32953</v>
      </c>
      <c r="B445" s="3">
        <v>57</v>
      </c>
      <c r="C445" s="3">
        <v>542</v>
      </c>
      <c r="D445" s="3">
        <v>3129.5</v>
      </c>
      <c r="E445" s="4">
        <f t="shared" si="13"/>
        <v>-8.6956521739130436E-3</v>
      </c>
      <c r="F445" s="4">
        <f t="shared" si="13"/>
        <v>3.7037037037037038E-3</v>
      </c>
      <c r="G445" s="4">
        <f t="shared" si="13"/>
        <v>1.5979546180888463E-4</v>
      </c>
      <c r="H445">
        <f t="shared" si="12"/>
        <v>-3.7929890171390676E-3</v>
      </c>
    </row>
    <row r="446" spans="1:8">
      <c r="A446" s="2">
        <v>32954</v>
      </c>
      <c r="B446" s="3">
        <v>56</v>
      </c>
      <c r="C446" s="3">
        <v>537</v>
      </c>
      <c r="D446" s="3">
        <v>3123.4</v>
      </c>
      <c r="E446" s="4">
        <f t="shared" si="13"/>
        <v>-1.7543859649122806E-2</v>
      </c>
      <c r="F446" s="4">
        <f t="shared" si="13"/>
        <v>-9.2250922509225092E-3</v>
      </c>
      <c r="G446" s="4">
        <f t="shared" si="13"/>
        <v>-1.9491931618469114E-3</v>
      </c>
      <c r="H446">
        <f t="shared" si="12"/>
        <v>-7.6868286662910065E-3</v>
      </c>
    </row>
    <row r="447" spans="1:8">
      <c r="A447" s="2">
        <v>32955</v>
      </c>
      <c r="B447" s="3">
        <v>57</v>
      </c>
      <c r="C447" s="3">
        <v>525</v>
      </c>
      <c r="D447" s="3">
        <v>3092.4</v>
      </c>
      <c r="E447" s="4">
        <f t="shared" si="13"/>
        <v>1.7857142857142856E-2</v>
      </c>
      <c r="F447" s="4">
        <f t="shared" si="13"/>
        <v>-2.23463687150838E-2</v>
      </c>
      <c r="G447" s="4">
        <f t="shared" si="13"/>
        <v>-9.925081641800601E-3</v>
      </c>
      <c r="H447">
        <f t="shared" si="12"/>
        <v>7.6868286662909553E-3</v>
      </c>
    </row>
    <row r="448" spans="1:8">
      <c r="A448" s="2">
        <v>32956</v>
      </c>
      <c r="B448" s="3">
        <v>56.5</v>
      </c>
      <c r="C448" s="3">
        <v>537</v>
      </c>
      <c r="D448" s="3">
        <v>3086.4</v>
      </c>
      <c r="E448" s="4">
        <f t="shared" si="13"/>
        <v>-8.771929824561403E-3</v>
      </c>
      <c r="F448" s="4">
        <f t="shared" si="13"/>
        <v>2.2857142857142857E-2</v>
      </c>
      <c r="G448" s="4">
        <f t="shared" si="13"/>
        <v>-1.9402405898331393E-3</v>
      </c>
      <c r="H448">
        <f t="shared" si="12"/>
        <v>-3.8264078530528831E-3</v>
      </c>
    </row>
    <row r="449" spans="1:8">
      <c r="A449" s="2">
        <v>32959</v>
      </c>
      <c r="B449" s="3">
        <v>57</v>
      </c>
      <c r="C449" s="3">
        <v>539</v>
      </c>
      <c r="D449" s="3">
        <v>3086.4</v>
      </c>
      <c r="E449" s="4">
        <f t="shared" si="13"/>
        <v>8.8495575221238937E-3</v>
      </c>
      <c r="F449" s="4">
        <f t="shared" si="13"/>
        <v>3.7243947858472998E-3</v>
      </c>
      <c r="G449" s="4">
        <f t="shared" si="13"/>
        <v>0</v>
      </c>
      <c r="H449">
        <f t="shared" si="12"/>
        <v>3.826407853052877E-3</v>
      </c>
    </row>
    <row r="450" spans="1:8">
      <c r="A450" s="2">
        <v>32960</v>
      </c>
      <c r="B450" s="3">
        <v>57.75</v>
      </c>
      <c r="C450" s="3">
        <v>536</v>
      </c>
      <c r="D450" s="3">
        <v>3086.4</v>
      </c>
      <c r="E450" s="4">
        <f t="shared" si="13"/>
        <v>1.3157894736842105E-2</v>
      </c>
      <c r="F450" s="4">
        <f t="shared" si="13"/>
        <v>-5.5658627087198514E-3</v>
      </c>
      <c r="G450" s="4">
        <f t="shared" si="13"/>
        <v>0</v>
      </c>
      <c r="H450">
        <f t="shared" si="12"/>
        <v>5.6771328916904893E-3</v>
      </c>
    </row>
    <row r="451" spans="1:8">
      <c r="A451" s="2">
        <v>32961</v>
      </c>
      <c r="B451" s="3">
        <v>57.5</v>
      </c>
      <c r="C451" s="3">
        <v>529</v>
      </c>
      <c r="D451" s="3">
        <v>3116.2</v>
      </c>
      <c r="E451" s="4">
        <f t="shared" si="13"/>
        <v>-4.329004329004329E-3</v>
      </c>
      <c r="F451" s="4">
        <f t="shared" si="13"/>
        <v>-1.3059701492537313E-2</v>
      </c>
      <c r="G451" s="4">
        <f t="shared" si="13"/>
        <v>9.6552617936753911E-3</v>
      </c>
      <c r="H451">
        <f t="shared" si="12"/>
        <v>-1.8841438745514144E-3</v>
      </c>
    </row>
    <row r="452" spans="1:8">
      <c r="A452" s="2">
        <v>32962</v>
      </c>
      <c r="B452" s="3">
        <v>58</v>
      </c>
      <c r="C452" s="3">
        <v>524</v>
      </c>
      <c r="D452" s="3">
        <v>3131.5</v>
      </c>
      <c r="E452" s="4">
        <f t="shared" si="13"/>
        <v>8.6956521739130436E-3</v>
      </c>
      <c r="F452" s="4">
        <f t="shared" si="13"/>
        <v>-9.4517958412098299E-3</v>
      </c>
      <c r="G452" s="4">
        <f t="shared" si="13"/>
        <v>4.9098260702137809E-3</v>
      </c>
      <c r="H452">
        <f t="shared" ref="H452:H515" si="14">LOG(B452/B451)</f>
        <v>3.7601488733067724E-3</v>
      </c>
    </row>
    <row r="453" spans="1:8">
      <c r="A453" s="2">
        <v>32963</v>
      </c>
      <c r="B453" s="3">
        <v>58</v>
      </c>
      <c r="C453" s="3">
        <v>524</v>
      </c>
      <c r="D453" s="3">
        <v>3129</v>
      </c>
      <c r="E453" s="4">
        <f t="shared" ref="E453:G516" si="15">(B453-B452)/B452</f>
        <v>0</v>
      </c>
      <c r="F453" s="4">
        <f t="shared" si="15"/>
        <v>0</v>
      </c>
      <c r="G453" s="4">
        <f t="shared" si="15"/>
        <v>-7.9833945393581354E-4</v>
      </c>
      <c r="H453">
        <f t="shared" si="14"/>
        <v>0</v>
      </c>
    </row>
    <row r="454" spans="1:8">
      <c r="A454" s="2">
        <v>32966</v>
      </c>
      <c r="B454" s="3">
        <v>58</v>
      </c>
      <c r="C454" s="3">
        <v>524</v>
      </c>
      <c r="D454" s="3">
        <v>3120.8</v>
      </c>
      <c r="E454" s="4">
        <f t="shared" si="15"/>
        <v>0</v>
      </c>
      <c r="F454" s="4">
        <f t="shared" si="15"/>
        <v>0</v>
      </c>
      <c r="G454" s="4">
        <f t="shared" si="15"/>
        <v>-2.6206455736656497E-3</v>
      </c>
      <c r="H454">
        <f t="shared" si="14"/>
        <v>0</v>
      </c>
    </row>
    <row r="455" spans="1:8">
      <c r="A455" s="2">
        <v>32967</v>
      </c>
      <c r="B455" s="3">
        <v>58.75</v>
      </c>
      <c r="C455" s="3">
        <v>533</v>
      </c>
      <c r="D455" s="3">
        <v>3149.4</v>
      </c>
      <c r="E455" s="4">
        <f t="shared" si="15"/>
        <v>1.2931034482758621E-2</v>
      </c>
      <c r="F455" s="4">
        <f t="shared" si="15"/>
        <v>1.717557251908397E-2</v>
      </c>
      <c r="G455" s="4">
        <f t="shared" si="15"/>
        <v>9.164316841835397E-3</v>
      </c>
      <c r="H455">
        <f t="shared" si="14"/>
        <v>5.5798773808366196E-3</v>
      </c>
    </row>
    <row r="456" spans="1:8">
      <c r="A456" s="2">
        <v>32968</v>
      </c>
      <c r="B456" s="3">
        <v>58</v>
      </c>
      <c r="C456" s="3">
        <v>536</v>
      </c>
      <c r="D456" s="3">
        <v>3159.1</v>
      </c>
      <c r="E456" s="4">
        <f t="shared" si="15"/>
        <v>-1.276595744680851E-2</v>
      </c>
      <c r="F456" s="4">
        <f t="shared" si="15"/>
        <v>5.6285178236397749E-3</v>
      </c>
      <c r="G456" s="4">
        <f t="shared" si="15"/>
        <v>3.0799517368387051E-3</v>
      </c>
      <c r="H456">
        <f t="shared" si="14"/>
        <v>-5.579877380836604E-3</v>
      </c>
    </row>
    <row r="457" spans="1:8">
      <c r="A457" s="2">
        <v>32969</v>
      </c>
      <c r="B457" s="3">
        <v>57.75</v>
      </c>
      <c r="C457" s="3">
        <v>535</v>
      </c>
      <c r="D457" s="3">
        <v>3145.8</v>
      </c>
      <c r="E457" s="4">
        <f t="shared" si="15"/>
        <v>-4.3103448275862068E-3</v>
      </c>
      <c r="F457" s="4">
        <f t="shared" si="15"/>
        <v>-1.8656716417910447E-3</v>
      </c>
      <c r="G457" s="4">
        <f t="shared" si="15"/>
        <v>-4.2100598271658787E-3</v>
      </c>
      <c r="H457">
        <f t="shared" si="14"/>
        <v>-1.8760049987553559E-3</v>
      </c>
    </row>
    <row r="458" spans="1:8">
      <c r="A458" s="2">
        <v>32970</v>
      </c>
      <c r="B458" s="3">
        <v>57</v>
      </c>
      <c r="C458" s="3">
        <v>526</v>
      </c>
      <c r="D458" s="3">
        <v>3131.7</v>
      </c>
      <c r="E458" s="4">
        <f t="shared" si="15"/>
        <v>-1.2987012987012988E-2</v>
      </c>
      <c r="F458" s="4">
        <f t="shared" si="15"/>
        <v>-1.6822429906542057E-2</v>
      </c>
      <c r="G458" s="4">
        <f t="shared" si="15"/>
        <v>-4.4821666984551983E-3</v>
      </c>
      <c r="H458">
        <f t="shared" si="14"/>
        <v>-5.6771328916905214E-3</v>
      </c>
    </row>
    <row r="459" spans="1:8">
      <c r="A459" s="2">
        <v>32973</v>
      </c>
      <c r="B459" s="3">
        <v>57.25</v>
      </c>
      <c r="C459" s="3">
        <v>529</v>
      </c>
      <c r="D459" s="3">
        <v>3168.3</v>
      </c>
      <c r="E459" s="4">
        <f t="shared" si="15"/>
        <v>4.3859649122807015E-3</v>
      </c>
      <c r="F459" s="4">
        <f t="shared" si="15"/>
        <v>5.7034220532319393E-3</v>
      </c>
      <c r="G459" s="4">
        <f t="shared" si="15"/>
        <v>1.1686943193792626E-2</v>
      </c>
      <c r="H459">
        <f t="shared" si="14"/>
        <v>1.9006353394341628E-3</v>
      </c>
    </row>
    <row r="460" spans="1:8">
      <c r="A460" s="2">
        <v>32974</v>
      </c>
      <c r="B460" s="3">
        <v>57.5</v>
      </c>
      <c r="C460" s="3">
        <v>527</v>
      </c>
      <c r="D460" s="3">
        <v>3138.2</v>
      </c>
      <c r="E460" s="4">
        <f t="shared" si="15"/>
        <v>4.3668122270742356E-3</v>
      </c>
      <c r="F460" s="4">
        <f t="shared" si="15"/>
        <v>-3.780718336483932E-3</v>
      </c>
      <c r="G460" s="4">
        <f t="shared" si="15"/>
        <v>-9.5003629706783953E-3</v>
      </c>
      <c r="H460">
        <f t="shared" si="14"/>
        <v>1.8923536777048411E-3</v>
      </c>
    </row>
    <row r="461" spans="1:8">
      <c r="A461" s="2">
        <v>32975</v>
      </c>
      <c r="B461" s="3">
        <v>56.5</v>
      </c>
      <c r="C461" s="3">
        <v>522</v>
      </c>
      <c r="D461" s="3">
        <v>3128</v>
      </c>
      <c r="E461" s="4">
        <f t="shared" si="15"/>
        <v>-1.7391304347826087E-2</v>
      </c>
      <c r="F461" s="4">
        <f t="shared" si="15"/>
        <v>-9.4876660341555973E-3</v>
      </c>
      <c r="G461" s="4">
        <f t="shared" si="15"/>
        <v>-3.2502708559046011E-3</v>
      </c>
      <c r="H461">
        <f t="shared" si="14"/>
        <v>-7.6193968701919659E-3</v>
      </c>
    </row>
    <row r="462" spans="1:8">
      <c r="A462" s="2">
        <v>32976</v>
      </c>
      <c r="B462" s="3">
        <v>57</v>
      </c>
      <c r="C462" s="3">
        <v>526</v>
      </c>
      <c r="D462" s="3">
        <v>3098.3</v>
      </c>
      <c r="E462" s="4">
        <f t="shared" si="15"/>
        <v>8.8495575221238937E-3</v>
      </c>
      <c r="F462" s="4">
        <f t="shared" si="15"/>
        <v>7.6628352490421452E-3</v>
      </c>
      <c r="G462" s="4">
        <f t="shared" si="15"/>
        <v>-9.4948849104858745E-3</v>
      </c>
      <c r="H462">
        <f t="shared" si="14"/>
        <v>3.826407853052877E-3</v>
      </c>
    </row>
    <row r="463" spans="1:8">
      <c r="A463" s="2">
        <v>32977</v>
      </c>
      <c r="B463" s="3">
        <v>58.25</v>
      </c>
      <c r="C463" s="3">
        <v>529</v>
      </c>
      <c r="D463" s="3">
        <v>3101.2</v>
      </c>
      <c r="E463" s="4">
        <f t="shared" si="15"/>
        <v>2.1929824561403508E-2</v>
      </c>
      <c r="F463" s="4">
        <f t="shared" si="15"/>
        <v>5.7034220532319393E-3</v>
      </c>
      <c r="G463" s="4">
        <f t="shared" si="15"/>
        <v>9.3599715973263916E-4</v>
      </c>
      <c r="H463">
        <f t="shared" si="14"/>
        <v>9.4210740255651643E-3</v>
      </c>
    </row>
    <row r="464" spans="1:8">
      <c r="A464" s="2">
        <v>32980</v>
      </c>
      <c r="B464" s="3">
        <v>58</v>
      </c>
      <c r="C464" s="3">
        <v>519</v>
      </c>
      <c r="D464" s="3">
        <v>3133.7</v>
      </c>
      <c r="E464" s="4">
        <f t="shared" si="15"/>
        <v>-4.2918454935622317E-3</v>
      </c>
      <c r="F464" s="4">
        <f t="shared" si="15"/>
        <v>-1.890359168241966E-2</v>
      </c>
      <c r="G464" s="4">
        <f t="shared" si="15"/>
        <v>1.0479814265445635E-2</v>
      </c>
      <c r="H464">
        <f t="shared" si="14"/>
        <v>-1.8679361351192885E-3</v>
      </c>
    </row>
    <row r="465" spans="1:8">
      <c r="A465" s="2">
        <v>32981</v>
      </c>
      <c r="B465" s="3">
        <v>56.25</v>
      </c>
      <c r="C465" s="3">
        <v>522</v>
      </c>
      <c r="D465" s="3">
        <v>3106.1</v>
      </c>
      <c r="E465" s="4">
        <f t="shared" si="15"/>
        <v>-3.017241379310345E-2</v>
      </c>
      <c r="F465" s="4">
        <f t="shared" si="15"/>
        <v>5.7803468208092483E-3</v>
      </c>
      <c r="G465" s="4">
        <f t="shared" si="15"/>
        <v>-8.8074799757474898E-3</v>
      </c>
      <c r="H465">
        <f t="shared" si="14"/>
        <v>-1.3305466779537178E-2</v>
      </c>
    </row>
    <row r="466" spans="1:8">
      <c r="A466" s="2">
        <v>32982</v>
      </c>
      <c r="B466" s="3">
        <v>54.5</v>
      </c>
      <c r="C466" s="3">
        <v>516</v>
      </c>
      <c r="D466" s="3">
        <v>3125.3</v>
      </c>
      <c r="E466" s="4">
        <f t="shared" si="15"/>
        <v>-3.111111111111111E-2</v>
      </c>
      <c r="F466" s="4">
        <f t="shared" si="15"/>
        <v>-1.1494252873563218E-2</v>
      </c>
      <c r="G466" s="4">
        <f t="shared" si="15"/>
        <v>6.1813850165803657E-3</v>
      </c>
      <c r="H466">
        <f t="shared" si="14"/>
        <v>-1.3726024506757644E-2</v>
      </c>
    </row>
    <row r="467" spans="1:8">
      <c r="A467" s="2">
        <v>32983</v>
      </c>
      <c r="B467" s="3">
        <v>55</v>
      </c>
      <c r="C467" s="3">
        <v>509</v>
      </c>
      <c r="D467" s="3">
        <v>3150</v>
      </c>
      <c r="E467" s="4">
        <f t="shared" si="15"/>
        <v>9.1743119266055051E-3</v>
      </c>
      <c r="F467" s="4">
        <f t="shared" si="15"/>
        <v>-1.3565891472868217E-2</v>
      </c>
      <c r="G467" s="4">
        <f t="shared" si="15"/>
        <v>7.9032412888362137E-3</v>
      </c>
      <c r="H467">
        <f t="shared" si="14"/>
        <v>3.9661872176013817E-3</v>
      </c>
    </row>
    <row r="468" spans="1:8">
      <c r="A468" s="2">
        <v>32984</v>
      </c>
      <c r="B468" s="3">
        <v>55.5</v>
      </c>
      <c r="C468" s="3">
        <v>516</v>
      </c>
      <c r="D468" s="3">
        <v>3129.9</v>
      </c>
      <c r="E468" s="4">
        <f t="shared" si="15"/>
        <v>9.0909090909090905E-3</v>
      </c>
      <c r="F468" s="4">
        <f t="shared" si="15"/>
        <v>1.37524557956778E-2</v>
      </c>
      <c r="G468" s="4">
        <f t="shared" si="15"/>
        <v>-6.3809523809523518E-3</v>
      </c>
      <c r="H468">
        <f t="shared" si="14"/>
        <v>3.9302936284323709E-3</v>
      </c>
    </row>
    <row r="469" spans="1:8">
      <c r="A469" s="2">
        <v>32987</v>
      </c>
      <c r="B469" s="3">
        <v>55</v>
      </c>
      <c r="C469" s="3">
        <v>509</v>
      </c>
      <c r="D469" s="3">
        <v>3125.3</v>
      </c>
      <c r="E469" s="4">
        <f t="shared" si="15"/>
        <v>-9.0090090090090089E-3</v>
      </c>
      <c r="F469" s="4">
        <f t="shared" si="15"/>
        <v>-1.3565891472868217E-2</v>
      </c>
      <c r="G469" s="4">
        <f t="shared" si="15"/>
        <v>-1.4696955174286427E-3</v>
      </c>
      <c r="H469">
        <f t="shared" si="14"/>
        <v>-3.9302936284324021E-3</v>
      </c>
    </row>
    <row r="470" spans="1:8">
      <c r="A470" s="2">
        <v>32988</v>
      </c>
      <c r="B470" s="3">
        <v>55</v>
      </c>
      <c r="C470" s="3">
        <v>516</v>
      </c>
      <c r="D470" s="3">
        <v>3125.3</v>
      </c>
      <c r="E470" s="4">
        <f t="shared" si="15"/>
        <v>0</v>
      </c>
      <c r="F470" s="4">
        <f t="shared" si="15"/>
        <v>1.37524557956778E-2</v>
      </c>
      <c r="G470" s="4">
        <f t="shared" si="15"/>
        <v>0</v>
      </c>
      <c r="H470">
        <f t="shared" si="14"/>
        <v>0</v>
      </c>
    </row>
    <row r="471" spans="1:8">
      <c r="A471" s="2">
        <v>32989</v>
      </c>
      <c r="B471" s="3">
        <v>54.75</v>
      </c>
      <c r="C471" s="3">
        <v>518</v>
      </c>
      <c r="D471" s="3">
        <v>3100</v>
      </c>
      <c r="E471" s="4">
        <f t="shared" si="15"/>
        <v>-4.5454545454545452E-3</v>
      </c>
      <c r="F471" s="4">
        <f t="shared" si="15"/>
        <v>3.875968992248062E-3</v>
      </c>
      <c r="G471" s="4">
        <f t="shared" si="15"/>
        <v>-8.0952228586056319E-3</v>
      </c>
      <c r="H471">
        <f t="shared" si="14"/>
        <v>-1.9785659820878861E-3</v>
      </c>
    </row>
    <row r="472" spans="1:8">
      <c r="A472" s="2">
        <v>32990</v>
      </c>
      <c r="B472" s="3">
        <v>55.5</v>
      </c>
      <c r="C472" s="3">
        <v>510</v>
      </c>
      <c r="D472" s="3">
        <v>3070.5</v>
      </c>
      <c r="E472" s="4">
        <f t="shared" si="15"/>
        <v>1.3698630136986301E-2</v>
      </c>
      <c r="F472" s="4">
        <f t="shared" si="15"/>
        <v>-1.5444015444015444E-2</v>
      </c>
      <c r="G472" s="4">
        <f t="shared" si="15"/>
        <v>-9.5161290322580642E-3</v>
      </c>
      <c r="H472">
        <f t="shared" si="14"/>
        <v>5.9088596105203147E-3</v>
      </c>
    </row>
    <row r="473" spans="1:8">
      <c r="A473" s="2">
        <v>32991</v>
      </c>
      <c r="B473" s="3">
        <v>55.5</v>
      </c>
      <c r="C473" s="3">
        <v>511</v>
      </c>
      <c r="D473" s="3">
        <v>3106</v>
      </c>
      <c r="E473" s="4">
        <f t="shared" si="15"/>
        <v>0</v>
      </c>
      <c r="F473" s="4">
        <f t="shared" si="15"/>
        <v>1.9607843137254902E-3</v>
      </c>
      <c r="G473" s="4">
        <f t="shared" si="15"/>
        <v>1.1561634912880639E-2</v>
      </c>
      <c r="H473">
        <f t="shared" si="14"/>
        <v>0</v>
      </c>
    </row>
    <row r="474" spans="1:8">
      <c r="A474" s="2">
        <v>32994</v>
      </c>
      <c r="B474" s="3">
        <v>55.5</v>
      </c>
      <c r="C474" s="3">
        <v>511</v>
      </c>
      <c r="D474" s="3">
        <v>3106</v>
      </c>
      <c r="E474" s="4">
        <f t="shared" si="15"/>
        <v>0</v>
      </c>
      <c r="F474" s="4">
        <f t="shared" si="15"/>
        <v>0</v>
      </c>
      <c r="G474" s="4">
        <f t="shared" si="15"/>
        <v>0</v>
      </c>
      <c r="H474">
        <f t="shared" si="14"/>
        <v>0</v>
      </c>
    </row>
    <row r="475" spans="1:8">
      <c r="A475" s="2">
        <v>32995</v>
      </c>
      <c r="B475" s="3">
        <v>55.25</v>
      </c>
      <c r="C475" s="3">
        <v>504</v>
      </c>
      <c r="D475" s="3">
        <v>3097.8</v>
      </c>
      <c r="E475" s="4">
        <f t="shared" si="15"/>
        <v>-4.5045045045045045E-3</v>
      </c>
      <c r="F475" s="4">
        <f t="shared" si="15"/>
        <v>-1.3698630136986301E-2</v>
      </c>
      <c r="G475" s="4">
        <f t="shared" si="15"/>
        <v>-2.6400515132001989E-3</v>
      </c>
      <c r="H475">
        <f t="shared" si="14"/>
        <v>-1.9607007655279116E-3</v>
      </c>
    </row>
    <row r="476" spans="1:8">
      <c r="A476" s="2">
        <v>32996</v>
      </c>
      <c r="B476" s="3">
        <v>55.25</v>
      </c>
      <c r="C476" s="3">
        <v>499</v>
      </c>
      <c r="D476" s="3">
        <v>3136.3</v>
      </c>
      <c r="E476" s="4">
        <f t="shared" si="15"/>
        <v>0</v>
      </c>
      <c r="F476" s="4">
        <f t="shared" si="15"/>
        <v>-9.9206349206349201E-3</v>
      </c>
      <c r="G476" s="4">
        <f t="shared" si="15"/>
        <v>1.2428174833752985E-2</v>
      </c>
      <c r="H476">
        <f t="shared" si="14"/>
        <v>0</v>
      </c>
    </row>
    <row r="477" spans="1:8">
      <c r="A477" s="2">
        <v>32997</v>
      </c>
      <c r="B477" s="3">
        <v>56.5</v>
      </c>
      <c r="C477" s="3">
        <v>512</v>
      </c>
      <c r="D477" s="3">
        <v>3130.5</v>
      </c>
      <c r="E477" s="4">
        <f t="shared" si="15"/>
        <v>2.2624434389140271E-2</v>
      </c>
      <c r="F477" s="4">
        <f t="shared" si="15"/>
        <v>2.6052104208416832E-2</v>
      </c>
      <c r="G477" s="4">
        <f t="shared" si="15"/>
        <v>-1.8493128846093108E-3</v>
      </c>
      <c r="H477">
        <f t="shared" si="14"/>
        <v>9.7161654622901859E-3</v>
      </c>
    </row>
    <row r="478" spans="1:8">
      <c r="A478" s="2">
        <v>32998</v>
      </c>
      <c r="B478" s="3">
        <v>55.75</v>
      </c>
      <c r="C478" s="3">
        <v>519</v>
      </c>
      <c r="D478" s="3">
        <v>3137.8</v>
      </c>
      <c r="E478" s="4">
        <f t="shared" si="15"/>
        <v>-1.3274336283185841E-2</v>
      </c>
      <c r="F478" s="4">
        <f t="shared" si="15"/>
        <v>1.3671875E-2</v>
      </c>
      <c r="G478" s="4">
        <f t="shared" si="15"/>
        <v>2.3318958632806844E-3</v>
      </c>
      <c r="H478">
        <f t="shared" si="14"/>
        <v>-5.8035760992402536E-3</v>
      </c>
    </row>
    <row r="479" spans="1:8">
      <c r="A479" s="2">
        <v>33001</v>
      </c>
      <c r="B479" s="3">
        <v>55.5</v>
      </c>
      <c r="C479" s="3">
        <v>523</v>
      </c>
      <c r="D479" s="3">
        <v>3119.2</v>
      </c>
      <c r="E479" s="4">
        <f t="shared" si="15"/>
        <v>-4.4843049327354259E-3</v>
      </c>
      <c r="F479" s="4">
        <f t="shared" si="15"/>
        <v>7.7071290944123313E-3</v>
      </c>
      <c r="G479" s="4">
        <f t="shared" si="15"/>
        <v>-5.9277200586399272E-3</v>
      </c>
      <c r="H479">
        <f t="shared" si="14"/>
        <v>-1.9518885975220498E-3</v>
      </c>
    </row>
    <row r="480" spans="1:8">
      <c r="A480" s="2">
        <v>33002</v>
      </c>
      <c r="B480" s="3">
        <v>56.5</v>
      </c>
      <c r="C480" s="3">
        <v>537.5</v>
      </c>
      <c r="D480" s="3">
        <v>3115.6</v>
      </c>
      <c r="E480" s="4">
        <f t="shared" si="15"/>
        <v>1.8018018018018018E-2</v>
      </c>
      <c r="F480" s="4">
        <f t="shared" si="15"/>
        <v>2.7724665391969407E-2</v>
      </c>
      <c r="G480" s="4">
        <f t="shared" si="15"/>
        <v>-1.1541420877147696E-3</v>
      </c>
      <c r="H480">
        <f t="shared" si="14"/>
        <v>7.7554646967623051E-3</v>
      </c>
    </row>
    <row r="481" spans="1:8">
      <c r="A481" s="2">
        <v>33003</v>
      </c>
      <c r="B481" s="3">
        <v>59</v>
      </c>
      <c r="C481" s="3">
        <v>537</v>
      </c>
      <c r="D481" s="3">
        <v>3123.5</v>
      </c>
      <c r="E481" s="4">
        <f t="shared" si="15"/>
        <v>4.4247787610619468E-2</v>
      </c>
      <c r="F481" s="4">
        <f t="shared" si="15"/>
        <v>-9.3023255813953494E-4</v>
      </c>
      <c r="G481" s="4">
        <f t="shared" si="15"/>
        <v>2.5356271665169122E-3</v>
      </c>
      <c r="H481">
        <f t="shared" si="14"/>
        <v>1.8803563822705691E-2</v>
      </c>
    </row>
    <row r="482" spans="1:8">
      <c r="A482" s="2">
        <v>33004</v>
      </c>
      <c r="B482" s="3">
        <v>57.5</v>
      </c>
      <c r="C482" s="3">
        <v>544</v>
      </c>
      <c r="D482" s="3">
        <v>3116.5</v>
      </c>
      <c r="E482" s="4">
        <f t="shared" si="15"/>
        <v>-2.5423728813559324E-2</v>
      </c>
      <c r="F482" s="4">
        <f t="shared" si="15"/>
        <v>1.3035381750465549E-2</v>
      </c>
      <c r="G482" s="4">
        <f t="shared" si="15"/>
        <v>-2.2410757163438448E-3</v>
      </c>
      <c r="H482">
        <f t="shared" si="14"/>
        <v>-1.1184166952513721E-2</v>
      </c>
    </row>
    <row r="483" spans="1:8">
      <c r="A483" s="2">
        <v>33005</v>
      </c>
      <c r="B483" s="3">
        <v>55.75</v>
      </c>
      <c r="C483" s="3">
        <v>540</v>
      </c>
      <c r="D483" s="3">
        <v>3122.8</v>
      </c>
      <c r="E483" s="4">
        <f t="shared" si="15"/>
        <v>-3.0434782608695653E-2</v>
      </c>
      <c r="F483" s="4">
        <f t="shared" si="15"/>
        <v>-7.3529411764705881E-3</v>
      </c>
      <c r="G483" s="4">
        <f t="shared" si="15"/>
        <v>2.021498475854382E-3</v>
      </c>
      <c r="H483">
        <f t="shared" si="14"/>
        <v>-1.3422972969432225E-2</v>
      </c>
    </row>
    <row r="484" spans="1:8">
      <c r="A484" s="2">
        <v>33008</v>
      </c>
      <c r="B484" s="3">
        <v>57</v>
      </c>
      <c r="C484" s="3">
        <v>537</v>
      </c>
      <c r="D484" s="3">
        <v>3127.3</v>
      </c>
      <c r="E484" s="4">
        <f t="shared" si="15"/>
        <v>2.2421524663677129E-2</v>
      </c>
      <c r="F484" s="4">
        <f t="shared" si="15"/>
        <v>-5.5555555555555558E-3</v>
      </c>
      <c r="G484" s="4">
        <f t="shared" si="15"/>
        <v>1.4410144741898296E-3</v>
      </c>
      <c r="H484">
        <f t="shared" si="14"/>
        <v>9.6299839522931436E-3</v>
      </c>
    </row>
    <row r="485" spans="1:8">
      <c r="A485" s="2">
        <v>33009</v>
      </c>
      <c r="B485" s="3">
        <v>59</v>
      </c>
      <c r="C485" s="3">
        <v>537</v>
      </c>
      <c r="D485" s="3">
        <v>3108.4</v>
      </c>
      <c r="E485" s="4">
        <f t="shared" si="15"/>
        <v>3.5087719298245612E-2</v>
      </c>
      <c r="F485" s="4">
        <f t="shared" si="15"/>
        <v>0</v>
      </c>
      <c r="G485" s="4">
        <f t="shared" si="15"/>
        <v>-6.0435519457679434E-3</v>
      </c>
      <c r="H485">
        <f t="shared" si="14"/>
        <v>1.4977155969652838E-2</v>
      </c>
    </row>
    <row r="486" spans="1:8">
      <c r="A486" s="2">
        <v>33010</v>
      </c>
      <c r="B486" s="3">
        <v>57.5</v>
      </c>
      <c r="C486" s="3">
        <v>543</v>
      </c>
      <c r="D486" s="3">
        <v>3089.1</v>
      </c>
      <c r="E486" s="4">
        <f t="shared" si="15"/>
        <v>-2.5423728813559324E-2</v>
      </c>
      <c r="F486" s="4">
        <f t="shared" si="15"/>
        <v>1.11731843575419E-2</v>
      </c>
      <c r="G486" s="4">
        <f t="shared" si="15"/>
        <v>-6.2089821129842305E-3</v>
      </c>
      <c r="H486">
        <f t="shared" si="14"/>
        <v>-1.1184166952513721E-2</v>
      </c>
    </row>
    <row r="487" spans="1:8">
      <c r="A487" s="2">
        <v>33011</v>
      </c>
      <c r="B487" s="3">
        <v>57</v>
      </c>
      <c r="C487" s="3">
        <v>543</v>
      </c>
      <c r="D487" s="3">
        <v>3020.7</v>
      </c>
      <c r="E487" s="4">
        <f t="shared" si="15"/>
        <v>-8.6956521739130436E-3</v>
      </c>
      <c r="F487" s="4">
        <f t="shared" si="15"/>
        <v>0</v>
      </c>
      <c r="G487" s="4">
        <f t="shared" si="15"/>
        <v>-2.214237156453339E-2</v>
      </c>
      <c r="H487">
        <f t="shared" si="14"/>
        <v>-3.7929890171390676E-3</v>
      </c>
    </row>
    <row r="488" spans="1:8">
      <c r="A488" s="2">
        <v>33012</v>
      </c>
      <c r="B488" s="3">
        <v>56.5</v>
      </c>
      <c r="C488" s="3">
        <v>546</v>
      </c>
      <c r="D488" s="3">
        <v>3019.7</v>
      </c>
      <c r="E488" s="4">
        <f t="shared" si="15"/>
        <v>-8.771929824561403E-3</v>
      </c>
      <c r="F488" s="4">
        <f t="shared" si="15"/>
        <v>5.5248618784530384E-3</v>
      </c>
      <c r="G488" s="4">
        <f t="shared" si="15"/>
        <v>-3.3104909458072632E-4</v>
      </c>
      <c r="H488">
        <f t="shared" si="14"/>
        <v>-3.8264078530528831E-3</v>
      </c>
    </row>
    <row r="489" spans="1:8">
      <c r="A489" s="2">
        <v>33015</v>
      </c>
      <c r="B489" s="3">
        <v>56.5</v>
      </c>
      <c r="C489" s="3">
        <v>541</v>
      </c>
      <c r="D489" s="3">
        <v>2966.4</v>
      </c>
      <c r="E489" s="4">
        <f t="shared" si="15"/>
        <v>0</v>
      </c>
      <c r="F489" s="4">
        <f t="shared" si="15"/>
        <v>-9.1575091575091579E-3</v>
      </c>
      <c r="G489" s="4">
        <f t="shared" si="15"/>
        <v>-1.7650760009272355E-2</v>
      </c>
      <c r="H489">
        <f t="shared" si="14"/>
        <v>0</v>
      </c>
    </row>
    <row r="490" spans="1:8">
      <c r="A490" s="2">
        <v>33016</v>
      </c>
      <c r="B490" s="3">
        <v>56.25</v>
      </c>
      <c r="C490" s="3">
        <v>541</v>
      </c>
      <c r="D490" s="3">
        <v>2966.4</v>
      </c>
      <c r="E490" s="4">
        <f t="shared" si="15"/>
        <v>-4.4247787610619468E-3</v>
      </c>
      <c r="F490" s="4">
        <f t="shared" si="15"/>
        <v>0</v>
      </c>
      <c r="G490" s="4">
        <f t="shared" si="15"/>
        <v>0</v>
      </c>
      <c r="H490">
        <f t="shared" si="14"/>
        <v>-1.9259210360384369E-3</v>
      </c>
    </row>
    <row r="491" spans="1:8">
      <c r="A491" s="2">
        <v>33017</v>
      </c>
      <c r="B491" s="3">
        <v>55.25</v>
      </c>
      <c r="C491" s="3">
        <v>527</v>
      </c>
      <c r="D491" s="3">
        <v>2970.5</v>
      </c>
      <c r="E491" s="4">
        <f t="shared" si="15"/>
        <v>-1.7777777777777778E-2</v>
      </c>
      <c r="F491" s="4">
        <f t="shared" si="15"/>
        <v>-2.5878003696857672E-2</v>
      </c>
      <c r="G491" s="4">
        <f t="shared" si="15"/>
        <v>1.3821467098165819E-3</v>
      </c>
      <c r="H491">
        <f t="shared" si="14"/>
        <v>-7.7902444262517882E-3</v>
      </c>
    </row>
    <row r="492" spans="1:8">
      <c r="A492" s="2">
        <v>33018</v>
      </c>
      <c r="B492" s="3">
        <v>55.5</v>
      </c>
      <c r="C492" s="3">
        <v>523</v>
      </c>
      <c r="D492" s="3">
        <v>2931.9</v>
      </c>
      <c r="E492" s="4">
        <f t="shared" si="15"/>
        <v>4.5248868778280547E-3</v>
      </c>
      <c r="F492" s="4">
        <f t="shared" si="15"/>
        <v>-7.5901328273244783E-3</v>
      </c>
      <c r="G492" s="4">
        <f t="shared" si="15"/>
        <v>-1.2994445379565699E-2</v>
      </c>
      <c r="H492">
        <f t="shared" si="14"/>
        <v>1.9607007655279246E-3</v>
      </c>
    </row>
    <row r="493" spans="1:8">
      <c r="A493" s="2">
        <v>33019</v>
      </c>
      <c r="B493" s="3">
        <v>54.25</v>
      </c>
      <c r="C493" s="3">
        <v>506</v>
      </c>
      <c r="D493" s="3">
        <v>2980.8</v>
      </c>
      <c r="E493" s="4">
        <f t="shared" si="15"/>
        <v>-2.2522522522522521E-2</v>
      </c>
      <c r="F493" s="4">
        <f t="shared" si="15"/>
        <v>-3.2504780114722756E-2</v>
      </c>
      <c r="G493" s="4">
        <f t="shared" si="15"/>
        <v>1.6678604318019062E-2</v>
      </c>
      <c r="H493">
        <f t="shared" si="14"/>
        <v>-9.8932406021091154E-3</v>
      </c>
    </row>
    <row r="494" spans="1:8">
      <c r="A494" s="2">
        <v>33022</v>
      </c>
      <c r="B494" s="3">
        <v>54.25</v>
      </c>
      <c r="C494" s="3">
        <v>506</v>
      </c>
      <c r="D494" s="3">
        <v>2997.8</v>
      </c>
      <c r="E494" s="4">
        <f t="shared" si="15"/>
        <v>0</v>
      </c>
      <c r="F494" s="4">
        <f t="shared" si="15"/>
        <v>0</v>
      </c>
      <c r="G494" s="4">
        <f t="shared" si="15"/>
        <v>5.7031669350509923E-3</v>
      </c>
      <c r="H494">
        <f t="shared" si="14"/>
        <v>0</v>
      </c>
    </row>
    <row r="495" spans="1:8">
      <c r="A495" s="2">
        <v>33023</v>
      </c>
      <c r="B495" s="3">
        <v>52.5</v>
      </c>
      <c r="C495" s="3">
        <v>505</v>
      </c>
      <c r="D495" s="3">
        <v>3009.4</v>
      </c>
      <c r="E495" s="4">
        <f t="shared" si="15"/>
        <v>-3.2258064516129031E-2</v>
      </c>
      <c r="F495" s="4">
        <f t="shared" si="15"/>
        <v>-1.976284584980237E-3</v>
      </c>
      <c r="G495" s="4">
        <f t="shared" si="15"/>
        <v>3.8695043031556171E-3</v>
      </c>
      <c r="H495">
        <f t="shared" si="14"/>
        <v>-1.424043911461023E-2</v>
      </c>
    </row>
    <row r="496" spans="1:8">
      <c r="A496" s="2">
        <v>33024</v>
      </c>
      <c r="B496" s="3">
        <v>50.75</v>
      </c>
      <c r="C496" s="3">
        <v>500</v>
      </c>
      <c r="D496" s="3">
        <v>3004.8</v>
      </c>
      <c r="E496" s="4">
        <f t="shared" si="15"/>
        <v>-3.3333333333333333E-2</v>
      </c>
      <c r="F496" s="4">
        <f t="shared" si="15"/>
        <v>-9.9009900990099011E-3</v>
      </c>
      <c r="G496" s="4">
        <f t="shared" si="15"/>
        <v>-1.5285438957931511E-3</v>
      </c>
      <c r="H496">
        <f t="shared" si="14"/>
        <v>-1.4723256820706347E-2</v>
      </c>
    </row>
    <row r="497" spans="1:8">
      <c r="A497" s="2">
        <v>33025</v>
      </c>
      <c r="B497" s="3">
        <v>52.5</v>
      </c>
      <c r="C497" s="3">
        <v>519</v>
      </c>
      <c r="D497" s="3">
        <v>3038.2</v>
      </c>
      <c r="E497" s="4">
        <f t="shared" si="15"/>
        <v>3.4482758620689655E-2</v>
      </c>
      <c r="F497" s="4">
        <f t="shared" si="15"/>
        <v>3.7999999999999999E-2</v>
      </c>
      <c r="G497" s="4">
        <f t="shared" si="15"/>
        <v>1.1115548455803925E-2</v>
      </c>
      <c r="H497">
        <f t="shared" si="14"/>
        <v>1.4723256820706378E-2</v>
      </c>
    </row>
    <row r="498" spans="1:8">
      <c r="A498" s="2">
        <v>33026</v>
      </c>
      <c r="B498" s="3">
        <v>53.75</v>
      </c>
      <c r="C498" s="3">
        <v>536</v>
      </c>
      <c r="D498" s="3">
        <v>3028.9</v>
      </c>
      <c r="E498" s="4">
        <f t="shared" si="15"/>
        <v>2.3809523809523808E-2</v>
      </c>
      <c r="F498" s="4">
        <f t="shared" si="15"/>
        <v>3.2755298651252408E-2</v>
      </c>
      <c r="G498" s="4">
        <f t="shared" si="15"/>
        <v>-3.0610229741293289E-3</v>
      </c>
      <c r="H498">
        <f t="shared" si="14"/>
        <v>1.0219165181686028E-2</v>
      </c>
    </row>
    <row r="499" spans="1:8">
      <c r="A499" s="2">
        <v>33029</v>
      </c>
      <c r="B499" s="3">
        <v>54</v>
      </c>
      <c r="C499" s="3">
        <v>542</v>
      </c>
      <c r="D499" s="3">
        <v>3055.9</v>
      </c>
      <c r="E499" s="4">
        <f t="shared" si="15"/>
        <v>4.6511627906976744E-3</v>
      </c>
      <c r="F499" s="4">
        <f t="shared" si="15"/>
        <v>1.1194029850746268E-2</v>
      </c>
      <c r="G499" s="4">
        <f t="shared" si="15"/>
        <v>8.9141272409125425E-3</v>
      </c>
      <c r="H499">
        <f t="shared" si="14"/>
        <v>2.0152912353256082E-3</v>
      </c>
    </row>
    <row r="500" spans="1:8">
      <c r="A500" s="2">
        <v>33030</v>
      </c>
      <c r="B500" s="3">
        <v>54.5</v>
      </c>
      <c r="C500" s="3">
        <v>541</v>
      </c>
      <c r="D500" s="3">
        <v>3016.3</v>
      </c>
      <c r="E500" s="4">
        <f t="shared" si="15"/>
        <v>9.2592592592592587E-3</v>
      </c>
      <c r="F500" s="4">
        <f t="shared" si="15"/>
        <v>-1.8450184501845018E-3</v>
      </c>
      <c r="G500" s="4">
        <f t="shared" si="15"/>
        <v>-1.2958539219215259E-2</v>
      </c>
      <c r="H500">
        <f t="shared" si="14"/>
        <v>4.0027424536739509E-3</v>
      </c>
    </row>
    <row r="501" spans="1:8">
      <c r="A501" s="2">
        <v>33031</v>
      </c>
      <c r="B501" s="3">
        <v>55.75</v>
      </c>
      <c r="C501" s="3">
        <v>549</v>
      </c>
      <c r="D501" s="3">
        <v>3039.6</v>
      </c>
      <c r="E501" s="4">
        <f t="shared" si="15"/>
        <v>2.2935779816513763E-2</v>
      </c>
      <c r="F501" s="4">
        <f t="shared" si="15"/>
        <v>1.4787430683918669E-2</v>
      </c>
      <c r="G501" s="4">
        <f t="shared" si="15"/>
        <v>7.7246958193812705E-3</v>
      </c>
      <c r="H501">
        <f t="shared" si="14"/>
        <v>9.8483694435558319E-3</v>
      </c>
    </row>
    <row r="502" spans="1:8">
      <c r="A502" s="2">
        <v>33032</v>
      </c>
      <c r="B502" s="3">
        <v>55</v>
      </c>
      <c r="C502" s="3">
        <v>550</v>
      </c>
      <c r="D502" s="3">
        <v>3045.8</v>
      </c>
      <c r="E502" s="4">
        <f t="shared" si="15"/>
        <v>-1.3452914798206279E-2</v>
      </c>
      <c r="F502" s="4">
        <f t="shared" si="15"/>
        <v>1.8214936247723133E-3</v>
      </c>
      <c r="G502" s="4">
        <f t="shared" si="15"/>
        <v>2.039742071325264E-3</v>
      </c>
      <c r="H502">
        <f t="shared" si="14"/>
        <v>-5.8821822259544545E-3</v>
      </c>
    </row>
    <row r="503" spans="1:8">
      <c r="A503" s="2">
        <v>33033</v>
      </c>
      <c r="B503" s="3">
        <v>56.75</v>
      </c>
      <c r="C503" s="3">
        <v>546</v>
      </c>
      <c r="D503" s="3">
        <v>3030.1</v>
      </c>
      <c r="E503" s="4">
        <f t="shared" si="15"/>
        <v>3.1818181818181815E-2</v>
      </c>
      <c r="F503" s="4">
        <f t="shared" si="15"/>
        <v>-7.2727272727272727E-3</v>
      </c>
      <c r="G503" s="4">
        <f t="shared" si="15"/>
        <v>-5.1546391752578212E-3</v>
      </c>
      <c r="H503">
        <f t="shared" si="14"/>
        <v>1.3603176370916454E-2</v>
      </c>
    </row>
    <row r="504" spans="1:8">
      <c r="A504" s="2">
        <v>33036</v>
      </c>
      <c r="B504" s="3">
        <v>56</v>
      </c>
      <c r="C504" s="3">
        <v>549</v>
      </c>
      <c r="D504" s="3">
        <v>3022.9</v>
      </c>
      <c r="E504" s="4">
        <f t="shared" si="15"/>
        <v>-1.3215859030837005E-2</v>
      </c>
      <c r="F504" s="4">
        <f t="shared" si="15"/>
        <v>5.4945054945054949E-3</v>
      </c>
      <c r="G504" s="4">
        <f t="shared" si="15"/>
        <v>-2.3761592026665186E-3</v>
      </c>
      <c r="H504">
        <f t="shared" si="14"/>
        <v>-5.7778388589599097E-3</v>
      </c>
    </row>
    <row r="505" spans="1:8">
      <c r="A505" s="2">
        <v>33037</v>
      </c>
      <c r="B505" s="3">
        <v>56</v>
      </c>
      <c r="C505" s="3">
        <v>550</v>
      </c>
      <c r="D505" s="3">
        <v>2971.1</v>
      </c>
      <c r="E505" s="4">
        <f t="shared" si="15"/>
        <v>0</v>
      </c>
      <c r="F505" s="4">
        <f t="shared" si="15"/>
        <v>1.8214936247723133E-3</v>
      </c>
      <c r="G505" s="4">
        <f t="shared" si="15"/>
        <v>-1.7135862913096756E-2</v>
      </c>
      <c r="H505">
        <f t="shared" si="14"/>
        <v>0</v>
      </c>
    </row>
    <row r="506" spans="1:8">
      <c r="A506" s="2">
        <v>33038</v>
      </c>
      <c r="B506" s="3">
        <v>55</v>
      </c>
      <c r="C506" s="3">
        <v>560</v>
      </c>
      <c r="D506" s="3">
        <v>2940.2</v>
      </c>
      <c r="E506" s="4">
        <f t="shared" si="15"/>
        <v>-1.7857142857142856E-2</v>
      </c>
      <c r="F506" s="4">
        <f t="shared" si="15"/>
        <v>1.8181818181818181E-2</v>
      </c>
      <c r="G506" s="4">
        <f t="shared" si="15"/>
        <v>-1.0400188482380295E-2</v>
      </c>
      <c r="H506">
        <f t="shared" si="14"/>
        <v>-7.8253375119565916E-3</v>
      </c>
    </row>
    <row r="507" spans="1:8">
      <c r="A507" s="2">
        <v>33039</v>
      </c>
      <c r="B507" s="3">
        <v>55</v>
      </c>
      <c r="C507" s="3">
        <v>558</v>
      </c>
      <c r="D507" s="3">
        <v>2960.4</v>
      </c>
      <c r="E507" s="4">
        <f t="shared" si="15"/>
        <v>0</v>
      </c>
      <c r="F507" s="4">
        <f t="shared" si="15"/>
        <v>-3.5714285714285713E-3</v>
      </c>
      <c r="G507" s="4">
        <f t="shared" si="15"/>
        <v>6.8702809332699391E-3</v>
      </c>
      <c r="H507">
        <f t="shared" si="14"/>
        <v>0</v>
      </c>
    </row>
    <row r="508" spans="1:8">
      <c r="A508" s="2">
        <v>33040</v>
      </c>
      <c r="B508" s="3">
        <v>55.75</v>
      </c>
      <c r="C508" s="3">
        <v>561.5</v>
      </c>
      <c r="D508" s="3">
        <v>2942.4</v>
      </c>
      <c r="E508" s="4">
        <f t="shared" si="15"/>
        <v>1.3636363636363636E-2</v>
      </c>
      <c r="F508" s="4">
        <f t="shared" si="15"/>
        <v>6.2724014336917565E-3</v>
      </c>
      <c r="G508" s="4">
        <f t="shared" si="15"/>
        <v>-6.0802594244021074E-3</v>
      </c>
      <c r="H508">
        <f t="shared" si="14"/>
        <v>5.882182225954451E-3</v>
      </c>
    </row>
    <row r="509" spans="1:8">
      <c r="A509" s="2">
        <v>33043</v>
      </c>
      <c r="B509" s="3">
        <v>55</v>
      </c>
      <c r="C509" s="3">
        <v>546</v>
      </c>
      <c r="D509" s="3">
        <v>2876.6</v>
      </c>
      <c r="E509" s="4">
        <f t="shared" si="15"/>
        <v>-1.3452914798206279E-2</v>
      </c>
      <c r="F509" s="4">
        <f t="shared" si="15"/>
        <v>-2.7604630454140695E-2</v>
      </c>
      <c r="G509" s="4">
        <f t="shared" si="15"/>
        <v>-2.2362697117998973E-2</v>
      </c>
      <c r="H509">
        <f t="shared" si="14"/>
        <v>-5.8821822259544545E-3</v>
      </c>
    </row>
    <row r="510" spans="1:8">
      <c r="A510" s="2">
        <v>33044</v>
      </c>
      <c r="B510" s="3">
        <v>55.5</v>
      </c>
      <c r="C510" s="3">
        <v>531.5</v>
      </c>
      <c r="D510" s="3">
        <v>2899.9</v>
      </c>
      <c r="E510" s="4">
        <f t="shared" si="15"/>
        <v>9.0909090909090905E-3</v>
      </c>
      <c r="F510" s="4">
        <f t="shared" si="15"/>
        <v>-2.6556776556776556E-2</v>
      </c>
      <c r="G510" s="4">
        <f t="shared" si="15"/>
        <v>8.0998400889940141E-3</v>
      </c>
      <c r="H510">
        <f t="shared" si="14"/>
        <v>3.9302936284323709E-3</v>
      </c>
    </row>
    <row r="511" spans="1:8">
      <c r="A511" s="2">
        <v>33045</v>
      </c>
      <c r="B511" s="3">
        <v>55.25</v>
      </c>
      <c r="C511" s="3">
        <v>539</v>
      </c>
      <c r="D511" s="3">
        <v>2909</v>
      </c>
      <c r="E511" s="4">
        <f t="shared" si="15"/>
        <v>-4.5045045045045045E-3</v>
      </c>
      <c r="F511" s="4">
        <f t="shared" si="15"/>
        <v>1.4111006585136407E-2</v>
      </c>
      <c r="G511" s="4">
        <f t="shared" si="15"/>
        <v>3.1380392427324765E-3</v>
      </c>
      <c r="H511">
        <f t="shared" si="14"/>
        <v>-1.9607007655279116E-3</v>
      </c>
    </row>
    <row r="512" spans="1:8">
      <c r="A512" s="2">
        <v>33046</v>
      </c>
      <c r="B512" s="3">
        <v>54.75</v>
      </c>
      <c r="C512" s="3">
        <v>535</v>
      </c>
      <c r="D512" s="3">
        <v>2946.3</v>
      </c>
      <c r="E512" s="4">
        <f t="shared" si="15"/>
        <v>-9.0497737556561094E-3</v>
      </c>
      <c r="F512" s="4">
        <f t="shared" si="15"/>
        <v>-7.4211502782931356E-3</v>
      </c>
      <c r="G512" s="4">
        <f t="shared" si="15"/>
        <v>1.2822275696115566E-2</v>
      </c>
      <c r="H512">
        <f t="shared" si="14"/>
        <v>-3.9481588449923454E-3</v>
      </c>
    </row>
    <row r="513" spans="1:8">
      <c r="A513" s="2">
        <v>33047</v>
      </c>
      <c r="B513" s="3">
        <v>52.5</v>
      </c>
      <c r="C513" s="3">
        <v>520</v>
      </c>
      <c r="D513" s="3">
        <v>2919.2</v>
      </c>
      <c r="E513" s="4">
        <f t="shared" si="15"/>
        <v>-4.1095890410958902E-2</v>
      </c>
      <c r="F513" s="4">
        <f t="shared" si="15"/>
        <v>-2.8037383177570093E-2</v>
      </c>
      <c r="G513" s="4">
        <f t="shared" si="15"/>
        <v>-9.1979771238503757E-3</v>
      </c>
      <c r="H513">
        <f t="shared" si="14"/>
        <v>-1.8224820106199094E-2</v>
      </c>
    </row>
    <row r="514" spans="1:8">
      <c r="A514" s="2">
        <v>33050</v>
      </c>
      <c r="B514" s="3">
        <v>50.5</v>
      </c>
      <c r="C514" s="3">
        <v>525</v>
      </c>
      <c r="D514" s="3">
        <v>2936.4</v>
      </c>
      <c r="E514" s="4">
        <f t="shared" si="15"/>
        <v>-3.8095238095238099E-2</v>
      </c>
      <c r="F514" s="4">
        <f t="shared" si="15"/>
        <v>9.6153846153846159E-3</v>
      </c>
      <c r="G514" s="4">
        <f t="shared" si="15"/>
        <v>5.8920252123870493E-3</v>
      </c>
      <c r="H514">
        <f t="shared" si="14"/>
        <v>-1.6867925287295488E-2</v>
      </c>
    </row>
    <row r="515" spans="1:8">
      <c r="A515" s="2">
        <v>33051</v>
      </c>
      <c r="B515" s="3">
        <v>51.5</v>
      </c>
      <c r="C515" s="3">
        <v>522</v>
      </c>
      <c r="D515" s="3">
        <v>2970.4</v>
      </c>
      <c r="E515" s="4">
        <f t="shared" si="15"/>
        <v>1.9801980198019802E-2</v>
      </c>
      <c r="F515" s="4">
        <f t="shared" si="15"/>
        <v>-5.7142857142857143E-3</v>
      </c>
      <c r="G515" s="4">
        <f t="shared" si="15"/>
        <v>1.1578803977659719E-2</v>
      </c>
      <c r="H515">
        <f t="shared" si="14"/>
        <v>8.5158509225296379E-3</v>
      </c>
    </row>
    <row r="516" spans="1:8">
      <c r="A516" s="2">
        <v>33052</v>
      </c>
      <c r="B516" s="3">
        <v>51.5</v>
      </c>
      <c r="C516" s="3">
        <v>535</v>
      </c>
      <c r="D516" s="3">
        <v>2965</v>
      </c>
      <c r="E516" s="4">
        <f t="shared" si="15"/>
        <v>0</v>
      </c>
      <c r="F516" s="4">
        <f t="shared" si="15"/>
        <v>2.4904214559386972E-2</v>
      </c>
      <c r="G516" s="4">
        <f t="shared" si="15"/>
        <v>-1.8179369781847869E-3</v>
      </c>
      <c r="H516">
        <f t="shared" ref="H516:H579" si="16">LOG(B516/B515)</f>
        <v>0</v>
      </c>
    </row>
    <row r="517" spans="1:8">
      <c r="A517" s="2">
        <v>33053</v>
      </c>
      <c r="B517" s="3">
        <v>52.25</v>
      </c>
      <c r="C517" s="3">
        <v>519</v>
      </c>
      <c r="D517" s="3">
        <v>2946.7</v>
      </c>
      <c r="E517" s="4">
        <f t="shared" ref="E517:G580" si="17">(B517-B516)/B516</f>
        <v>1.4563106796116505E-2</v>
      </c>
      <c r="F517" s="4">
        <f t="shared" si="17"/>
        <v>-2.9906542056074768E-2</v>
      </c>
      <c r="G517" s="4">
        <f t="shared" si="17"/>
        <v>-6.1720067453626248E-3</v>
      </c>
      <c r="H517">
        <f t="shared" si="16"/>
        <v>6.2790657419005995E-3</v>
      </c>
    </row>
    <row r="518" spans="1:8">
      <c r="A518" s="2">
        <v>33054</v>
      </c>
      <c r="B518" s="3">
        <v>52.75</v>
      </c>
      <c r="C518" s="3">
        <v>530</v>
      </c>
      <c r="D518" s="3">
        <v>2964.4</v>
      </c>
      <c r="E518" s="4">
        <f t="shared" si="17"/>
        <v>9.5693779904306216E-3</v>
      </c>
      <c r="F518" s="4">
        <f t="shared" si="17"/>
        <v>2.119460500963391E-2</v>
      </c>
      <c r="G518" s="4">
        <f t="shared" si="17"/>
        <v>6.0067193810025704E-3</v>
      </c>
      <c r="H518">
        <f t="shared" si="16"/>
        <v>4.136169186638684E-3</v>
      </c>
    </row>
    <row r="519" spans="1:8">
      <c r="A519" s="2">
        <v>33057</v>
      </c>
      <c r="B519" s="3">
        <v>54.5</v>
      </c>
      <c r="C519" s="3">
        <v>540</v>
      </c>
      <c r="D519" s="3">
        <v>2962.4</v>
      </c>
      <c r="E519" s="4">
        <f t="shared" si="17"/>
        <v>3.3175355450236969E-2</v>
      </c>
      <c r="F519" s="4">
        <f t="shared" si="17"/>
        <v>1.8867924528301886E-2</v>
      </c>
      <c r="G519" s="4">
        <f t="shared" si="17"/>
        <v>-6.746727836999055E-4</v>
      </c>
      <c r="H519">
        <f t="shared" si="16"/>
        <v>1.4174038306912169E-2</v>
      </c>
    </row>
    <row r="520" spans="1:8">
      <c r="A520" s="2">
        <v>33058</v>
      </c>
      <c r="B520" s="3">
        <v>53.75</v>
      </c>
      <c r="C520" s="3">
        <v>539</v>
      </c>
      <c r="D520" s="3">
        <v>2983.8</v>
      </c>
      <c r="E520" s="4">
        <f t="shared" si="17"/>
        <v>-1.3761467889908258E-2</v>
      </c>
      <c r="F520" s="4">
        <f t="shared" si="17"/>
        <v>-1.8518518518518519E-3</v>
      </c>
      <c r="G520" s="4">
        <f t="shared" si="17"/>
        <v>7.2238725357818287E-3</v>
      </c>
      <c r="H520">
        <f t="shared" si="16"/>
        <v>-6.0180336889995118E-3</v>
      </c>
    </row>
    <row r="521" spans="1:8">
      <c r="A521" s="2">
        <v>33059</v>
      </c>
      <c r="B521" s="3">
        <v>54</v>
      </c>
      <c r="C521" s="3">
        <v>528</v>
      </c>
      <c r="D521" s="3">
        <v>2963.9</v>
      </c>
      <c r="E521" s="4">
        <f t="shared" si="17"/>
        <v>4.6511627906976744E-3</v>
      </c>
      <c r="F521" s="4">
        <f t="shared" si="17"/>
        <v>-2.0408163265306121E-2</v>
      </c>
      <c r="G521" s="4">
        <f t="shared" si="17"/>
        <v>-6.6693478115155474E-3</v>
      </c>
      <c r="H521">
        <f t="shared" si="16"/>
        <v>2.0152912353256082E-3</v>
      </c>
    </row>
    <row r="522" spans="1:8">
      <c r="A522" s="2">
        <v>33060</v>
      </c>
      <c r="B522" s="3">
        <v>54.75</v>
      </c>
      <c r="C522" s="3">
        <v>529</v>
      </c>
      <c r="D522" s="3">
        <v>3005.3</v>
      </c>
      <c r="E522" s="4">
        <f t="shared" si="17"/>
        <v>1.3888888888888888E-2</v>
      </c>
      <c r="F522" s="4">
        <f t="shared" si="17"/>
        <v>1.893939393939394E-3</v>
      </c>
      <c r="G522" s="4">
        <f t="shared" si="17"/>
        <v>1.3968082593879716E-2</v>
      </c>
      <c r="H522">
        <f t="shared" si="16"/>
        <v>5.9903636891874201E-3</v>
      </c>
    </row>
    <row r="523" spans="1:8">
      <c r="A523" s="2">
        <v>33061</v>
      </c>
      <c r="B523" s="3">
        <v>55.75</v>
      </c>
      <c r="C523" s="3">
        <v>522</v>
      </c>
      <c r="D523" s="3">
        <v>3050.4</v>
      </c>
      <c r="E523" s="4">
        <f t="shared" si="17"/>
        <v>1.8264840182648401E-2</v>
      </c>
      <c r="F523" s="4">
        <f t="shared" si="17"/>
        <v>-1.3232514177693762E-2</v>
      </c>
      <c r="G523" s="4">
        <f t="shared" si="17"/>
        <v>1.5006821282401061E-2</v>
      </c>
      <c r="H523">
        <f t="shared" si="16"/>
        <v>7.8607482080423341E-3</v>
      </c>
    </row>
    <row r="524" spans="1:8">
      <c r="A524" s="2">
        <v>33064</v>
      </c>
      <c r="B524" s="3">
        <v>57.5</v>
      </c>
      <c r="C524" s="3">
        <v>529</v>
      </c>
      <c r="D524" s="3">
        <v>3074.8</v>
      </c>
      <c r="E524" s="4">
        <f t="shared" si="17"/>
        <v>3.1390134529147982E-2</v>
      </c>
      <c r="F524" s="4">
        <f t="shared" si="17"/>
        <v>1.3409961685823755E-2</v>
      </c>
      <c r="G524" s="4">
        <f t="shared" si="17"/>
        <v>7.9989509572515379E-3</v>
      </c>
      <c r="H524">
        <f t="shared" si="16"/>
        <v>1.3422972969432243E-2</v>
      </c>
    </row>
    <row r="525" spans="1:8">
      <c r="A525" s="2">
        <v>33065</v>
      </c>
      <c r="B525" s="3">
        <v>57</v>
      </c>
      <c r="C525" s="3">
        <v>526</v>
      </c>
      <c r="D525" s="3">
        <v>3082</v>
      </c>
      <c r="E525" s="4">
        <f t="shared" si="17"/>
        <v>-8.6956521739130436E-3</v>
      </c>
      <c r="F525" s="4">
        <f t="shared" si="17"/>
        <v>-5.6710775047258983E-3</v>
      </c>
      <c r="G525" s="4">
        <f t="shared" si="17"/>
        <v>2.3416157148431825E-3</v>
      </c>
      <c r="H525">
        <f t="shared" si="16"/>
        <v>-3.7929890171390676E-3</v>
      </c>
    </row>
    <row r="526" spans="1:8">
      <c r="A526" s="2">
        <v>33066</v>
      </c>
      <c r="B526" s="3">
        <v>55.75</v>
      </c>
      <c r="C526" s="3">
        <v>532</v>
      </c>
      <c r="D526" s="3">
        <v>3091.3</v>
      </c>
      <c r="E526" s="4">
        <f t="shared" si="17"/>
        <v>-2.1929824561403508E-2</v>
      </c>
      <c r="F526" s="4">
        <f t="shared" si="17"/>
        <v>1.1406844106463879E-2</v>
      </c>
      <c r="G526" s="4">
        <f t="shared" si="17"/>
        <v>3.0175210902012271E-3</v>
      </c>
      <c r="H526">
        <f t="shared" si="16"/>
        <v>-9.6299839522930968E-3</v>
      </c>
    </row>
    <row r="527" spans="1:8">
      <c r="A527" s="2">
        <v>33067</v>
      </c>
      <c r="B527" s="3">
        <v>57.25</v>
      </c>
      <c r="C527" s="3">
        <v>539</v>
      </c>
      <c r="D527" s="3">
        <v>3077.2</v>
      </c>
      <c r="E527" s="4">
        <f t="shared" si="17"/>
        <v>2.6905829596412557E-2</v>
      </c>
      <c r="F527" s="4">
        <f t="shared" si="17"/>
        <v>1.3157894736842105E-2</v>
      </c>
      <c r="G527" s="4">
        <f t="shared" si="17"/>
        <v>-4.5611878497720578E-3</v>
      </c>
      <c r="H527">
        <f t="shared" si="16"/>
        <v>1.1530619291727353E-2</v>
      </c>
    </row>
    <row r="528" spans="1:8">
      <c r="A528" s="2">
        <v>33068</v>
      </c>
      <c r="B528" s="3">
        <v>57.25</v>
      </c>
      <c r="C528" s="3">
        <v>554</v>
      </c>
      <c r="D528" s="3">
        <v>3095.1</v>
      </c>
      <c r="E528" s="4">
        <f t="shared" si="17"/>
        <v>0</v>
      </c>
      <c r="F528" s="4">
        <f t="shared" si="17"/>
        <v>2.7829313543599257E-2</v>
      </c>
      <c r="G528" s="4">
        <f t="shared" si="17"/>
        <v>5.8169764721175393E-3</v>
      </c>
      <c r="H528">
        <f t="shared" si="16"/>
        <v>0</v>
      </c>
    </row>
    <row r="529" spans="1:8">
      <c r="A529" s="2">
        <v>33071</v>
      </c>
      <c r="B529" s="3">
        <v>58</v>
      </c>
      <c r="C529" s="3">
        <v>555</v>
      </c>
      <c r="D529" s="3">
        <v>3114.7</v>
      </c>
      <c r="E529" s="4">
        <f t="shared" si="17"/>
        <v>1.3100436681222707E-2</v>
      </c>
      <c r="F529" s="4">
        <f t="shared" si="17"/>
        <v>1.8050541516245488E-3</v>
      </c>
      <c r="G529" s="4">
        <f t="shared" si="17"/>
        <v>6.3325902232560854E-3</v>
      </c>
      <c r="H529">
        <f t="shared" si="16"/>
        <v>5.6525025510116445E-3</v>
      </c>
    </row>
    <row r="530" spans="1:8">
      <c r="A530" s="2">
        <v>33072</v>
      </c>
      <c r="B530" s="3">
        <v>56.25</v>
      </c>
      <c r="C530" s="3">
        <v>554</v>
      </c>
      <c r="D530" s="3">
        <v>3106.1</v>
      </c>
      <c r="E530" s="4">
        <f t="shared" si="17"/>
        <v>-3.017241379310345E-2</v>
      </c>
      <c r="F530" s="4">
        <f t="shared" si="17"/>
        <v>-1.8018018018018018E-3</v>
      </c>
      <c r="G530" s="4">
        <f t="shared" si="17"/>
        <v>-2.7611005875364915E-3</v>
      </c>
      <c r="H530">
        <f t="shared" si="16"/>
        <v>-1.3305466779537178E-2</v>
      </c>
    </row>
    <row r="531" spans="1:8">
      <c r="A531" s="2">
        <v>33073</v>
      </c>
      <c r="B531" s="3">
        <v>56.25</v>
      </c>
      <c r="C531" s="3">
        <v>546</v>
      </c>
      <c r="D531" s="3">
        <v>3117.2</v>
      </c>
      <c r="E531" s="4">
        <f t="shared" si="17"/>
        <v>0</v>
      </c>
      <c r="F531" s="4">
        <f t="shared" si="17"/>
        <v>-1.444043321299639E-2</v>
      </c>
      <c r="G531" s="4">
        <f t="shared" si="17"/>
        <v>3.5736132127104437E-3</v>
      </c>
      <c r="H531">
        <f t="shared" si="16"/>
        <v>0</v>
      </c>
    </row>
    <row r="532" spans="1:8">
      <c r="A532" s="2">
        <v>33074</v>
      </c>
      <c r="B532" s="3">
        <v>57</v>
      </c>
      <c r="C532" s="3">
        <v>545</v>
      </c>
      <c r="D532" s="3">
        <v>3082.3</v>
      </c>
      <c r="E532" s="4">
        <f t="shared" si="17"/>
        <v>1.3333333333333334E-2</v>
      </c>
      <c r="F532" s="4">
        <f t="shared" si="17"/>
        <v>-1.8315018315018315E-3</v>
      </c>
      <c r="G532" s="4">
        <f t="shared" si="17"/>
        <v>-1.1195945078916861E-2</v>
      </c>
      <c r="H532">
        <f t="shared" si="16"/>
        <v>5.7523288890913415E-3</v>
      </c>
    </row>
    <row r="533" spans="1:8">
      <c r="A533" s="2">
        <v>33075</v>
      </c>
      <c r="B533" s="3">
        <v>57</v>
      </c>
      <c r="C533" s="3">
        <v>545</v>
      </c>
      <c r="D533" s="3">
        <v>3095.9</v>
      </c>
      <c r="E533" s="4">
        <f t="shared" si="17"/>
        <v>0</v>
      </c>
      <c r="F533" s="4">
        <f t="shared" si="17"/>
        <v>0</v>
      </c>
      <c r="G533" s="4">
        <f t="shared" si="17"/>
        <v>4.4122895240566815E-3</v>
      </c>
      <c r="H533">
        <f t="shared" si="16"/>
        <v>0</v>
      </c>
    </row>
    <row r="534" spans="1:8">
      <c r="A534" s="2">
        <v>33078</v>
      </c>
      <c r="B534" s="3">
        <v>56.75</v>
      </c>
      <c r="C534" s="3">
        <v>542</v>
      </c>
      <c r="D534" s="3">
        <v>3082.6</v>
      </c>
      <c r="E534" s="4">
        <f t="shared" si="17"/>
        <v>-4.3859649122807015E-3</v>
      </c>
      <c r="F534" s="4">
        <f t="shared" si="17"/>
        <v>-5.5045871559633031E-3</v>
      </c>
      <c r="G534" s="4">
        <f t="shared" si="17"/>
        <v>-4.296004392906806E-3</v>
      </c>
      <c r="H534">
        <f t="shared" si="16"/>
        <v>-1.9089898073310751E-3</v>
      </c>
    </row>
    <row r="535" spans="1:8">
      <c r="A535" s="2">
        <v>33079</v>
      </c>
      <c r="B535" s="3">
        <v>56.5</v>
      </c>
      <c r="C535" s="3">
        <v>551</v>
      </c>
      <c r="D535" s="3">
        <v>3097.4</v>
      </c>
      <c r="E535" s="4">
        <f t="shared" si="17"/>
        <v>-4.4052863436123352E-3</v>
      </c>
      <c r="F535" s="4">
        <f t="shared" si="17"/>
        <v>1.6605166051660517E-2</v>
      </c>
      <c r="G535" s="4">
        <f t="shared" si="17"/>
        <v>4.8011418932070926E-3</v>
      </c>
      <c r="H535">
        <f t="shared" si="16"/>
        <v>-1.9174180457218171E-3</v>
      </c>
    </row>
    <row r="536" spans="1:8">
      <c r="A536" s="2">
        <v>33080</v>
      </c>
      <c r="B536" s="3">
        <v>57</v>
      </c>
      <c r="C536" s="3">
        <v>544</v>
      </c>
      <c r="D536" s="3">
        <v>3157.5</v>
      </c>
      <c r="E536" s="4">
        <f t="shared" si="17"/>
        <v>8.8495575221238937E-3</v>
      </c>
      <c r="F536" s="4">
        <f t="shared" si="17"/>
        <v>-1.2704174228675136E-2</v>
      </c>
      <c r="G536" s="4">
        <f t="shared" si="17"/>
        <v>1.9403370568864178E-2</v>
      </c>
      <c r="H536">
        <f t="shared" si="16"/>
        <v>3.826407853052877E-3</v>
      </c>
    </row>
    <row r="537" spans="1:8">
      <c r="A537" s="2">
        <v>33081</v>
      </c>
      <c r="B537" s="3">
        <v>58</v>
      </c>
      <c r="C537" s="3">
        <v>545</v>
      </c>
      <c r="D537" s="3">
        <v>3160.4</v>
      </c>
      <c r="E537" s="4">
        <f t="shared" si="17"/>
        <v>1.7543859649122806E-2</v>
      </c>
      <c r="F537" s="4">
        <f t="shared" si="17"/>
        <v>1.838235294117647E-3</v>
      </c>
      <c r="G537" s="4">
        <f t="shared" si="17"/>
        <v>9.1844813935078101E-4</v>
      </c>
      <c r="H537">
        <f t="shared" si="16"/>
        <v>7.5531378904459068E-3</v>
      </c>
    </row>
    <row r="538" spans="1:8">
      <c r="A538" s="2">
        <v>33082</v>
      </c>
      <c r="B538" s="3">
        <v>57.5</v>
      </c>
      <c r="C538" s="3">
        <v>554</v>
      </c>
      <c r="D538" s="3">
        <v>3150.5</v>
      </c>
      <c r="E538" s="4">
        <f t="shared" si="17"/>
        <v>-8.6206896551724137E-3</v>
      </c>
      <c r="F538" s="4">
        <f t="shared" si="17"/>
        <v>1.6513761467889909E-2</v>
      </c>
      <c r="G538" s="4">
        <f t="shared" si="17"/>
        <v>-3.1325148715352774E-3</v>
      </c>
      <c r="H538">
        <f t="shared" si="16"/>
        <v>-3.7601488733067772E-3</v>
      </c>
    </row>
    <row r="539" spans="1:8">
      <c r="A539" s="2">
        <v>33085</v>
      </c>
      <c r="B539" s="3">
        <v>59.5</v>
      </c>
      <c r="C539" s="3">
        <v>557</v>
      </c>
      <c r="D539" s="3">
        <v>3167.5</v>
      </c>
      <c r="E539" s="4">
        <f t="shared" si="17"/>
        <v>3.4782608695652174E-2</v>
      </c>
      <c r="F539" s="4">
        <f t="shared" si="17"/>
        <v>5.415162454873646E-3</v>
      </c>
      <c r="G539" s="4">
        <f t="shared" si="17"/>
        <v>5.3959688938263767E-3</v>
      </c>
      <c r="H539">
        <f t="shared" si="16"/>
        <v>1.4849121038919085E-2</v>
      </c>
    </row>
    <row r="540" spans="1:8">
      <c r="A540" s="2">
        <v>33086</v>
      </c>
      <c r="B540" s="3">
        <v>60</v>
      </c>
      <c r="C540" s="3">
        <v>568</v>
      </c>
      <c r="D540" s="3">
        <v>3171.9</v>
      </c>
      <c r="E540" s="4">
        <f t="shared" si="17"/>
        <v>8.4033613445378148E-3</v>
      </c>
      <c r="F540" s="4">
        <f t="shared" si="17"/>
        <v>1.9748653500897665E-2</v>
      </c>
      <c r="G540" s="4">
        <f t="shared" si="17"/>
        <v>1.3891081294396498E-3</v>
      </c>
      <c r="H540">
        <f t="shared" si="16"/>
        <v>3.6342846550940556E-3</v>
      </c>
    </row>
    <row r="541" spans="1:8">
      <c r="A541" s="2">
        <v>33087</v>
      </c>
      <c r="B541" s="3">
        <v>60.5</v>
      </c>
      <c r="C541" s="3">
        <v>560</v>
      </c>
      <c r="D541" s="3">
        <v>3168.6</v>
      </c>
      <c r="E541" s="4">
        <f t="shared" si="17"/>
        <v>8.3333333333333332E-3</v>
      </c>
      <c r="F541" s="4">
        <f t="shared" si="17"/>
        <v>-1.4084507042253521E-2</v>
      </c>
      <c r="G541" s="4">
        <f t="shared" si="17"/>
        <v>-1.0403858885841867E-3</v>
      </c>
      <c r="H541">
        <f t="shared" si="16"/>
        <v>3.6041242688252409E-3</v>
      </c>
    </row>
    <row r="542" spans="1:8">
      <c r="A542" s="2">
        <v>33088</v>
      </c>
      <c r="B542" s="3">
        <v>60.5</v>
      </c>
      <c r="C542" s="3">
        <v>557</v>
      </c>
      <c r="D542" s="3">
        <v>3167</v>
      </c>
      <c r="E542" s="4">
        <f t="shared" si="17"/>
        <v>0</v>
      </c>
      <c r="F542" s="4">
        <f t="shared" si="17"/>
        <v>-5.3571428571428572E-3</v>
      </c>
      <c r="G542" s="4">
        <f t="shared" si="17"/>
        <v>-5.0495486965849556E-4</v>
      </c>
      <c r="H542">
        <f t="shared" si="16"/>
        <v>0</v>
      </c>
    </row>
    <row r="543" spans="1:8">
      <c r="A543" s="2">
        <v>33089</v>
      </c>
      <c r="B543" s="3">
        <v>61.25</v>
      </c>
      <c r="C543" s="3">
        <v>559</v>
      </c>
      <c r="D543" s="3">
        <v>3138.2</v>
      </c>
      <c r="E543" s="4">
        <f t="shared" si="17"/>
        <v>1.2396694214876033E-2</v>
      </c>
      <c r="F543" s="4">
        <f t="shared" si="17"/>
        <v>3.5906642728904849E-3</v>
      </c>
      <c r="G543" s="4">
        <f t="shared" si="17"/>
        <v>-9.0937796021471999E-3</v>
      </c>
      <c r="H543">
        <f t="shared" si="16"/>
        <v>5.3507183841012195E-3</v>
      </c>
    </row>
    <row r="544" spans="1:8">
      <c r="A544" s="2">
        <v>33092</v>
      </c>
      <c r="B544" s="3">
        <v>61</v>
      </c>
      <c r="C544" s="3">
        <v>564</v>
      </c>
      <c r="D544" s="3">
        <v>3142.3</v>
      </c>
      <c r="E544" s="4">
        <f t="shared" si="17"/>
        <v>-4.0816326530612249E-3</v>
      </c>
      <c r="F544" s="4">
        <f t="shared" si="17"/>
        <v>8.9445438282647581E-3</v>
      </c>
      <c r="G544" s="4">
        <f t="shared" si="17"/>
        <v>1.3064814224715965E-3</v>
      </c>
      <c r="H544">
        <f t="shared" si="16"/>
        <v>-1.7762580258030632E-3</v>
      </c>
    </row>
    <row r="545" spans="1:8">
      <c r="A545" s="2">
        <v>33093</v>
      </c>
      <c r="B545" s="3">
        <v>61</v>
      </c>
      <c r="C545" s="3">
        <v>568</v>
      </c>
      <c r="D545" s="3">
        <v>3142.2</v>
      </c>
      <c r="E545" s="4">
        <f t="shared" si="17"/>
        <v>0</v>
      </c>
      <c r="F545" s="4">
        <f t="shared" si="17"/>
        <v>7.0921985815602835E-3</v>
      </c>
      <c r="G545" s="4">
        <f t="shared" si="17"/>
        <v>-3.182382331424873E-5</v>
      </c>
      <c r="H545">
        <f t="shared" si="16"/>
        <v>0</v>
      </c>
    </row>
    <row r="546" spans="1:8">
      <c r="A546" s="2">
        <v>33094</v>
      </c>
      <c r="B546" s="3">
        <v>61</v>
      </c>
      <c r="C546" s="3">
        <v>563</v>
      </c>
      <c r="D546" s="3">
        <v>3147.3</v>
      </c>
      <c r="E546" s="4">
        <f t="shared" si="17"/>
        <v>0</v>
      </c>
      <c r="F546" s="4">
        <f t="shared" si="17"/>
        <v>-8.8028169014084511E-3</v>
      </c>
      <c r="G546" s="4">
        <f t="shared" si="17"/>
        <v>1.6230666412069136E-3</v>
      </c>
      <c r="H546">
        <f t="shared" si="16"/>
        <v>0</v>
      </c>
    </row>
    <row r="547" spans="1:8">
      <c r="A547" s="2">
        <v>33095</v>
      </c>
      <c r="B547" s="3">
        <v>62</v>
      </c>
      <c r="C547" s="3">
        <v>548.5</v>
      </c>
      <c r="D547" s="3">
        <v>3190.3</v>
      </c>
      <c r="E547" s="4">
        <f t="shared" si="17"/>
        <v>1.6393442622950821E-2</v>
      </c>
      <c r="F547" s="4">
        <f t="shared" si="17"/>
        <v>-2.5754884547069271E-2</v>
      </c>
      <c r="G547" s="4">
        <f t="shared" si="17"/>
        <v>1.3662504368824071E-2</v>
      </c>
      <c r="H547">
        <f t="shared" si="16"/>
        <v>7.0618544874868489E-3</v>
      </c>
    </row>
    <row r="548" spans="1:8">
      <c r="A548" s="2">
        <v>33096</v>
      </c>
      <c r="B548" s="3">
        <v>62.5</v>
      </c>
      <c r="C548" s="3">
        <v>547</v>
      </c>
      <c r="D548" s="3">
        <v>3182.6</v>
      </c>
      <c r="E548" s="4">
        <f t="shared" si="17"/>
        <v>8.0645161290322578E-3</v>
      </c>
      <c r="F548" s="4">
        <f t="shared" si="17"/>
        <v>-2.7347310847766638E-3</v>
      </c>
      <c r="G548" s="4">
        <f t="shared" si="17"/>
        <v>-2.4135661223083321E-3</v>
      </c>
      <c r="H548">
        <f t="shared" si="16"/>
        <v>3.4883278458213412E-3</v>
      </c>
    </row>
    <row r="549" spans="1:8">
      <c r="A549" s="2">
        <v>33099</v>
      </c>
      <c r="B549" s="3">
        <v>63</v>
      </c>
      <c r="C549" s="3">
        <v>544</v>
      </c>
      <c r="D549" s="3">
        <v>3191.4</v>
      </c>
      <c r="E549" s="4">
        <f t="shared" si="17"/>
        <v>8.0000000000000002E-3</v>
      </c>
      <c r="F549" s="4">
        <f t="shared" si="17"/>
        <v>-5.4844606946983544E-3</v>
      </c>
      <c r="G549" s="4">
        <f t="shared" si="17"/>
        <v>2.7650348771445302E-3</v>
      </c>
      <c r="H549">
        <f t="shared" si="16"/>
        <v>3.4605321095064891E-3</v>
      </c>
    </row>
    <row r="550" spans="1:8">
      <c r="A550" s="2">
        <v>33100</v>
      </c>
      <c r="B550" s="3">
        <v>63</v>
      </c>
      <c r="C550" s="3">
        <v>545</v>
      </c>
      <c r="D550" s="3">
        <v>3171.3</v>
      </c>
      <c r="E550" s="4">
        <f t="shared" si="17"/>
        <v>0</v>
      </c>
      <c r="F550" s="4">
        <f t="shared" si="17"/>
        <v>1.838235294117647E-3</v>
      </c>
      <c r="G550" s="4">
        <f t="shared" si="17"/>
        <v>-6.2981763489377415E-3</v>
      </c>
      <c r="H550">
        <f t="shared" si="16"/>
        <v>0</v>
      </c>
    </row>
    <row r="551" spans="1:8">
      <c r="A551" s="2">
        <v>33101</v>
      </c>
      <c r="B551" s="3">
        <v>63</v>
      </c>
      <c r="C551" s="3">
        <v>560</v>
      </c>
      <c r="D551" s="3">
        <v>3175.1</v>
      </c>
      <c r="E551" s="4">
        <f t="shared" si="17"/>
        <v>0</v>
      </c>
      <c r="F551" s="4">
        <f t="shared" si="17"/>
        <v>2.7522935779816515E-2</v>
      </c>
      <c r="G551" s="4">
        <f t="shared" si="17"/>
        <v>1.1982467757701027E-3</v>
      </c>
      <c r="H551">
        <f t="shared" si="16"/>
        <v>0</v>
      </c>
    </row>
    <row r="552" spans="1:8">
      <c r="A552" s="2">
        <v>33102</v>
      </c>
      <c r="B552" s="3">
        <v>62.5</v>
      </c>
      <c r="C552" s="3">
        <v>558.5</v>
      </c>
      <c r="D552" s="3">
        <v>3205.2</v>
      </c>
      <c r="E552" s="4">
        <f t="shared" si="17"/>
        <v>-7.9365079365079361E-3</v>
      </c>
      <c r="F552" s="4">
        <f t="shared" si="17"/>
        <v>-2.6785714285714286E-3</v>
      </c>
      <c r="G552" s="4">
        <f t="shared" si="17"/>
        <v>9.480016377436902E-3</v>
      </c>
      <c r="H552">
        <f t="shared" si="16"/>
        <v>-3.4605321095064739E-3</v>
      </c>
    </row>
    <row r="553" spans="1:8">
      <c r="A553" s="2">
        <v>33103</v>
      </c>
      <c r="B553" s="3">
        <v>62.5</v>
      </c>
      <c r="C553" s="3">
        <v>564</v>
      </c>
      <c r="D553" s="3">
        <v>3234.2</v>
      </c>
      <c r="E553" s="4">
        <f t="shared" si="17"/>
        <v>0</v>
      </c>
      <c r="F553" s="4">
        <f t="shared" si="17"/>
        <v>9.8478066248880933E-3</v>
      </c>
      <c r="G553" s="4">
        <f t="shared" si="17"/>
        <v>9.0477973293398226E-3</v>
      </c>
      <c r="H553">
        <f t="shared" si="16"/>
        <v>0</v>
      </c>
    </row>
    <row r="554" spans="1:8">
      <c r="A554" s="2">
        <v>33106</v>
      </c>
      <c r="B554" s="3">
        <v>62.5</v>
      </c>
      <c r="C554" s="3">
        <v>566</v>
      </c>
      <c r="D554" s="3">
        <v>3265.1</v>
      </c>
      <c r="E554" s="4">
        <f t="shared" si="17"/>
        <v>0</v>
      </c>
      <c r="F554" s="4">
        <f t="shared" si="17"/>
        <v>3.5460992907801418E-3</v>
      </c>
      <c r="G554" s="4">
        <f t="shared" si="17"/>
        <v>9.5541401273885641E-3</v>
      </c>
      <c r="H554">
        <f t="shared" si="16"/>
        <v>0</v>
      </c>
    </row>
    <row r="555" spans="1:8">
      <c r="A555" s="2">
        <v>33107</v>
      </c>
      <c r="B555" s="3">
        <v>64</v>
      </c>
      <c r="C555" s="3">
        <v>568</v>
      </c>
      <c r="D555" s="3">
        <v>3265.1</v>
      </c>
      <c r="E555" s="4">
        <f t="shared" si="17"/>
        <v>2.4E-2</v>
      </c>
      <c r="F555" s="4">
        <f t="shared" si="17"/>
        <v>3.5335689045936395E-3</v>
      </c>
      <c r="G555" s="4">
        <f t="shared" si="17"/>
        <v>0</v>
      </c>
      <c r="H555">
        <f t="shared" si="16"/>
        <v>1.0299956639811961E-2</v>
      </c>
    </row>
    <row r="556" spans="1:8">
      <c r="A556" s="2">
        <v>33108</v>
      </c>
      <c r="B556" s="3">
        <v>66.5</v>
      </c>
      <c r="C556" s="3">
        <v>570</v>
      </c>
      <c r="D556" s="3">
        <v>3249.6</v>
      </c>
      <c r="E556" s="4">
        <f t="shared" si="17"/>
        <v>3.90625E-2</v>
      </c>
      <c r="F556" s="4">
        <f t="shared" si="17"/>
        <v>3.5211267605633804E-3</v>
      </c>
      <c r="G556" s="4">
        <f t="shared" si="17"/>
        <v>-4.7471746654007534E-3</v>
      </c>
      <c r="H556">
        <f t="shared" si="16"/>
        <v>1.6641671319217427E-2</v>
      </c>
    </row>
    <row r="557" spans="1:8">
      <c r="A557" s="2">
        <v>33109</v>
      </c>
      <c r="B557" s="3">
        <v>67.25</v>
      </c>
      <c r="C557" s="3">
        <v>579</v>
      </c>
      <c r="D557" s="3">
        <v>3251.3</v>
      </c>
      <c r="E557" s="4">
        <f t="shared" si="17"/>
        <v>1.1278195488721804E-2</v>
      </c>
      <c r="F557" s="4">
        <f t="shared" si="17"/>
        <v>1.5789473684210527E-2</v>
      </c>
      <c r="G557" s="4">
        <f t="shared" si="17"/>
        <v>5.2314130969973935E-4</v>
      </c>
      <c r="H557">
        <f t="shared" si="16"/>
        <v>4.8706433713409806E-3</v>
      </c>
    </row>
    <row r="558" spans="1:8">
      <c r="A558" s="2">
        <v>33110</v>
      </c>
      <c r="B558" s="3">
        <v>67.75</v>
      </c>
      <c r="C558" s="3">
        <v>587</v>
      </c>
      <c r="D558" s="3">
        <v>3216.5</v>
      </c>
      <c r="E558" s="4">
        <f t="shared" si="17"/>
        <v>7.4349442379182153E-3</v>
      </c>
      <c r="F558" s="4">
        <f t="shared" si="17"/>
        <v>1.3816925734024179E-2</v>
      </c>
      <c r="G558" s="4">
        <f t="shared" si="17"/>
        <v>-1.0703410943315037E-2</v>
      </c>
      <c r="H558">
        <f t="shared" si="16"/>
        <v>3.2170108719977598E-3</v>
      </c>
    </row>
    <row r="559" spans="1:8">
      <c r="A559" s="2">
        <v>33113</v>
      </c>
      <c r="B559" s="3">
        <v>67.75</v>
      </c>
      <c r="C559" s="3">
        <v>587</v>
      </c>
      <c r="D559" s="3">
        <v>3222.7</v>
      </c>
      <c r="E559" s="4">
        <f t="shared" si="17"/>
        <v>0</v>
      </c>
      <c r="F559" s="4">
        <f t="shared" si="17"/>
        <v>0</v>
      </c>
      <c r="G559" s="4">
        <f t="shared" si="17"/>
        <v>1.9275610135239603E-3</v>
      </c>
      <c r="H559">
        <f t="shared" si="16"/>
        <v>0</v>
      </c>
    </row>
    <row r="560" spans="1:8">
      <c r="A560" s="2">
        <v>33114</v>
      </c>
      <c r="B560" s="3">
        <v>67.5</v>
      </c>
      <c r="C560" s="3">
        <v>586</v>
      </c>
      <c r="D560" s="3">
        <v>3241.5</v>
      </c>
      <c r="E560" s="4">
        <f t="shared" si="17"/>
        <v>-3.6900369003690036E-3</v>
      </c>
      <c r="F560" s="4">
        <f t="shared" si="17"/>
        <v>-1.7035775127768314E-3</v>
      </c>
      <c r="G560" s="4">
        <f t="shared" si="17"/>
        <v>5.8336177739163383E-3</v>
      </c>
      <c r="H560">
        <f t="shared" si="16"/>
        <v>-1.6055267154183959E-3</v>
      </c>
    </row>
    <row r="561" spans="1:8">
      <c r="A561" s="2">
        <v>33115</v>
      </c>
      <c r="B561" s="3">
        <v>66.5</v>
      </c>
      <c r="C561" s="3">
        <v>585</v>
      </c>
      <c r="D561" s="3">
        <v>3205.4</v>
      </c>
      <c r="E561" s="4">
        <f t="shared" si="17"/>
        <v>-1.4814814814814815E-2</v>
      </c>
      <c r="F561" s="4">
        <f t="shared" si="17"/>
        <v>-1.7064846416382253E-3</v>
      </c>
      <c r="G561" s="4">
        <f t="shared" si="17"/>
        <v>-1.1136819373746694E-2</v>
      </c>
      <c r="H561">
        <f t="shared" si="16"/>
        <v>-6.482127527920334E-3</v>
      </c>
    </row>
    <row r="562" spans="1:8">
      <c r="A562" s="2">
        <v>33116</v>
      </c>
      <c r="B562" s="3">
        <v>65.5</v>
      </c>
      <c r="C562" s="3">
        <v>579</v>
      </c>
      <c r="D562" s="3">
        <v>3203.9</v>
      </c>
      <c r="E562" s="4">
        <f t="shared" si="17"/>
        <v>-1.5037593984962405E-2</v>
      </c>
      <c r="F562" s="4">
        <f t="shared" si="17"/>
        <v>-1.0256410256410256E-2</v>
      </c>
      <c r="G562" s="4">
        <f t="shared" si="17"/>
        <v>-4.6796031696512137E-4</v>
      </c>
      <c r="H562">
        <f t="shared" si="16"/>
        <v>-6.5803453113215307E-3</v>
      </c>
    </row>
    <row r="563" spans="1:8">
      <c r="A563" s="2">
        <v>33117</v>
      </c>
      <c r="B563" s="3">
        <v>64.75</v>
      </c>
      <c r="C563" s="3">
        <v>586</v>
      </c>
      <c r="D563" s="3">
        <v>3180</v>
      </c>
      <c r="E563" s="4">
        <f t="shared" si="17"/>
        <v>-1.1450381679389313E-2</v>
      </c>
      <c r="F563" s="4">
        <f t="shared" si="17"/>
        <v>1.2089810017271158E-2</v>
      </c>
      <c r="G563" s="4">
        <f t="shared" si="17"/>
        <v>-7.4596585411529984E-3</v>
      </c>
      <c r="H563">
        <f t="shared" si="16"/>
        <v>-5.0015272384936124E-3</v>
      </c>
    </row>
    <row r="564" spans="1:8">
      <c r="A564" s="2">
        <v>33120</v>
      </c>
      <c r="B564" s="3">
        <v>64.5</v>
      </c>
      <c r="C564" s="3">
        <v>595</v>
      </c>
      <c r="D564" s="3">
        <v>3139.3</v>
      </c>
      <c r="E564" s="4">
        <f t="shared" si="17"/>
        <v>-3.8610038610038611E-3</v>
      </c>
      <c r="F564" s="4">
        <f t="shared" si="17"/>
        <v>1.5358361774744027E-2</v>
      </c>
      <c r="G564" s="4">
        <f t="shared" si="17"/>
        <v>-1.2798742138364723E-2</v>
      </c>
      <c r="H564">
        <f t="shared" si="16"/>
        <v>-1.6800581180216653E-3</v>
      </c>
    </row>
    <row r="565" spans="1:8">
      <c r="A565" s="2">
        <v>33121</v>
      </c>
      <c r="B565" s="3">
        <v>63.5</v>
      </c>
      <c r="C565" s="3">
        <v>595</v>
      </c>
      <c r="D565" s="3">
        <v>3128.8</v>
      </c>
      <c r="E565" s="4">
        <f t="shared" si="17"/>
        <v>-1.5503875968992248E-2</v>
      </c>
      <c r="F565" s="4">
        <f t="shared" si="17"/>
        <v>0</v>
      </c>
      <c r="G565" s="4">
        <f t="shared" si="17"/>
        <v>-3.3446946771573277E-3</v>
      </c>
      <c r="H565">
        <f t="shared" si="16"/>
        <v>-6.7859893432921118E-3</v>
      </c>
    </row>
    <row r="566" spans="1:8">
      <c r="A566" s="2">
        <v>33122</v>
      </c>
      <c r="B566" s="3">
        <v>64</v>
      </c>
      <c r="C566" s="3">
        <v>599</v>
      </c>
      <c r="D566" s="3">
        <v>3121.4</v>
      </c>
      <c r="E566" s="4">
        <f t="shared" si="17"/>
        <v>7.874015748031496E-3</v>
      </c>
      <c r="F566" s="4">
        <f t="shared" si="17"/>
        <v>6.7226890756302525E-3</v>
      </c>
      <c r="G566" s="4">
        <f t="shared" si="17"/>
        <v>-2.3651240092048358E-3</v>
      </c>
      <c r="H566">
        <f t="shared" si="16"/>
        <v>3.4062486919114962E-3</v>
      </c>
    </row>
    <row r="567" spans="1:8">
      <c r="A567" s="2">
        <v>33123</v>
      </c>
      <c r="B567" s="3">
        <v>64.5</v>
      </c>
      <c r="C567" s="3">
        <v>589</v>
      </c>
      <c r="D567" s="3">
        <v>3079.8</v>
      </c>
      <c r="E567" s="4">
        <f t="shared" si="17"/>
        <v>7.8125E-3</v>
      </c>
      <c r="F567" s="4">
        <f t="shared" si="17"/>
        <v>-1.6694490818030049E-2</v>
      </c>
      <c r="G567" s="4">
        <f t="shared" si="17"/>
        <v>-1.3327353110783592E-2</v>
      </c>
      <c r="H567">
        <f t="shared" si="16"/>
        <v>3.379740651380597E-3</v>
      </c>
    </row>
    <row r="568" spans="1:8">
      <c r="A568" s="2">
        <v>33124</v>
      </c>
      <c r="B568" s="3">
        <v>64.5</v>
      </c>
      <c r="C568" s="3">
        <v>585</v>
      </c>
      <c r="D568" s="3">
        <v>3112.7</v>
      </c>
      <c r="E568" s="4">
        <f t="shared" si="17"/>
        <v>0</v>
      </c>
      <c r="F568" s="4">
        <f t="shared" si="17"/>
        <v>-6.7911714770797962E-3</v>
      </c>
      <c r="G568" s="4">
        <f t="shared" si="17"/>
        <v>1.0682511851418804E-2</v>
      </c>
      <c r="H568">
        <f t="shared" si="16"/>
        <v>0</v>
      </c>
    </row>
    <row r="569" spans="1:8">
      <c r="A569" s="2">
        <v>33127</v>
      </c>
      <c r="B569" s="3">
        <v>65.75</v>
      </c>
      <c r="C569" s="3">
        <v>595</v>
      </c>
      <c r="D569" s="3">
        <v>3065.1</v>
      </c>
      <c r="E569" s="4">
        <f t="shared" si="17"/>
        <v>1.937984496124031E-2</v>
      </c>
      <c r="F569" s="4">
        <f t="shared" si="17"/>
        <v>1.7094017094017096E-2</v>
      </c>
      <c r="G569" s="4">
        <f t="shared" si="17"/>
        <v>-1.5292190060076432E-2</v>
      </c>
      <c r="H569">
        <f t="shared" si="16"/>
        <v>8.3360425265277243E-3</v>
      </c>
    </row>
    <row r="570" spans="1:8">
      <c r="A570" s="2">
        <v>33128</v>
      </c>
      <c r="B570" s="3">
        <v>66.5</v>
      </c>
      <c r="C570" s="3">
        <v>595</v>
      </c>
      <c r="D570" s="3">
        <v>3079.1</v>
      </c>
      <c r="E570" s="4">
        <f t="shared" si="17"/>
        <v>1.1406844106463879E-2</v>
      </c>
      <c r="F570" s="4">
        <f t="shared" si="17"/>
        <v>0</v>
      </c>
      <c r="G570" s="4">
        <f t="shared" si="17"/>
        <v>4.5675508140028062E-3</v>
      </c>
      <c r="H570">
        <f t="shared" si="16"/>
        <v>4.9258881413091126E-3</v>
      </c>
    </row>
    <row r="571" spans="1:8">
      <c r="A571" s="2">
        <v>33129</v>
      </c>
      <c r="B571" s="3">
        <v>66</v>
      </c>
      <c r="C571" s="3">
        <v>585</v>
      </c>
      <c r="D571" s="3">
        <v>3037.3</v>
      </c>
      <c r="E571" s="4">
        <f t="shared" si="17"/>
        <v>-7.5187969924812026E-3</v>
      </c>
      <c r="F571" s="4">
        <f t="shared" si="17"/>
        <v>-1.680672268907563E-2</v>
      </c>
      <c r="G571" s="4">
        <f t="shared" si="17"/>
        <v>-1.3575395407748929E-2</v>
      </c>
      <c r="H571">
        <f t="shared" si="16"/>
        <v>-3.2777097612359477E-3</v>
      </c>
    </row>
    <row r="572" spans="1:8">
      <c r="A572" s="2">
        <v>33130</v>
      </c>
      <c r="B572" s="3">
        <v>67</v>
      </c>
      <c r="C572" s="3">
        <v>594</v>
      </c>
      <c r="D572" s="3">
        <v>3014.8</v>
      </c>
      <c r="E572" s="4">
        <f t="shared" si="17"/>
        <v>1.5151515151515152E-2</v>
      </c>
      <c r="F572" s="4">
        <f t="shared" si="17"/>
        <v>1.5384615384615385E-2</v>
      </c>
      <c r="G572" s="4">
        <f t="shared" si="17"/>
        <v>-7.4078951700523483E-3</v>
      </c>
      <c r="H572">
        <f t="shared" si="16"/>
        <v>6.530867158957755E-3</v>
      </c>
    </row>
    <row r="573" spans="1:8">
      <c r="A573" s="2">
        <v>33131</v>
      </c>
      <c r="B573" s="3">
        <v>66</v>
      </c>
      <c r="C573" s="3">
        <v>586</v>
      </c>
      <c r="D573" s="3">
        <v>3021.2</v>
      </c>
      <c r="E573" s="4">
        <f t="shared" si="17"/>
        <v>-1.4925373134328358E-2</v>
      </c>
      <c r="F573" s="4">
        <f t="shared" si="17"/>
        <v>-1.3468013468013467E-2</v>
      </c>
      <c r="G573" s="4">
        <f t="shared" si="17"/>
        <v>2.1228605545971992E-3</v>
      </c>
      <c r="H573">
        <f t="shared" si="16"/>
        <v>-6.5308671589577802E-3</v>
      </c>
    </row>
    <row r="574" spans="1:8">
      <c r="A574" s="2">
        <v>33134</v>
      </c>
      <c r="B574" s="3">
        <v>67</v>
      </c>
      <c r="C574" s="3">
        <v>592</v>
      </c>
      <c r="D574" s="3">
        <v>3028.2</v>
      </c>
      <c r="E574" s="4">
        <f t="shared" si="17"/>
        <v>1.5151515151515152E-2</v>
      </c>
      <c r="F574" s="4">
        <f t="shared" si="17"/>
        <v>1.0238907849829351E-2</v>
      </c>
      <c r="G574" s="4">
        <f t="shared" si="17"/>
        <v>2.3169601482854497E-3</v>
      </c>
      <c r="H574">
        <f t="shared" si="16"/>
        <v>6.530867158957755E-3</v>
      </c>
    </row>
    <row r="575" spans="1:8">
      <c r="A575" s="2">
        <v>33135</v>
      </c>
      <c r="B575" s="3">
        <v>67</v>
      </c>
      <c r="C575" s="3">
        <v>578</v>
      </c>
      <c r="D575" s="3">
        <v>2999.8</v>
      </c>
      <c r="E575" s="4">
        <f t="shared" si="17"/>
        <v>0</v>
      </c>
      <c r="F575" s="4">
        <f t="shared" si="17"/>
        <v>-2.364864864864865E-2</v>
      </c>
      <c r="G575" s="4">
        <f t="shared" si="17"/>
        <v>-9.378508685027289E-3</v>
      </c>
      <c r="H575">
        <f t="shared" si="16"/>
        <v>0</v>
      </c>
    </row>
    <row r="576" spans="1:8">
      <c r="A576" s="2">
        <v>33136</v>
      </c>
      <c r="B576" s="3">
        <v>65.75</v>
      </c>
      <c r="C576" s="3">
        <v>567.5</v>
      </c>
      <c r="D576" s="3">
        <v>3008.5</v>
      </c>
      <c r="E576" s="4">
        <f t="shared" si="17"/>
        <v>-1.8656716417910446E-2</v>
      </c>
      <c r="F576" s="4">
        <f t="shared" si="17"/>
        <v>-1.8166089965397925E-2</v>
      </c>
      <c r="G576" s="4">
        <f t="shared" si="17"/>
        <v>2.9001933462230209E-3</v>
      </c>
      <c r="H576">
        <f t="shared" si="16"/>
        <v>-8.1790455390309547E-3</v>
      </c>
    </row>
    <row r="577" spans="1:8">
      <c r="A577" s="2">
        <v>33137</v>
      </c>
      <c r="B577" s="3">
        <v>63</v>
      </c>
      <c r="C577" s="3">
        <v>554</v>
      </c>
      <c r="D577" s="3">
        <v>3038.7</v>
      </c>
      <c r="E577" s="4">
        <f t="shared" si="17"/>
        <v>-4.1825095057034217E-2</v>
      </c>
      <c r="F577" s="4">
        <f t="shared" si="17"/>
        <v>-2.378854625550661E-2</v>
      </c>
      <c r="G577" s="4">
        <f t="shared" si="17"/>
        <v>1.0038225029084202E-2</v>
      </c>
      <c r="H577">
        <f t="shared" si="16"/>
        <v>-1.8555207708213783E-2</v>
      </c>
    </row>
    <row r="578" spans="1:8">
      <c r="A578" s="2">
        <v>33138</v>
      </c>
      <c r="B578" s="3">
        <v>61.5</v>
      </c>
      <c r="C578" s="3">
        <v>559</v>
      </c>
      <c r="D578" s="3">
        <v>2992.5</v>
      </c>
      <c r="E578" s="4">
        <f t="shared" si="17"/>
        <v>-2.3809523809523808E-2</v>
      </c>
      <c r="F578" s="4">
        <f t="shared" si="17"/>
        <v>9.0252707581227436E-3</v>
      </c>
      <c r="G578" s="4">
        <f t="shared" si="17"/>
        <v>-1.5203870076019291E-2</v>
      </c>
      <c r="H578">
        <f t="shared" si="16"/>
        <v>-1.046543367816498E-2</v>
      </c>
    </row>
    <row r="579" spans="1:8">
      <c r="A579" s="2">
        <v>33141</v>
      </c>
      <c r="B579" s="3">
        <v>62</v>
      </c>
      <c r="C579" s="3">
        <v>556</v>
      </c>
      <c r="D579" s="3">
        <v>3026.3</v>
      </c>
      <c r="E579" s="4">
        <f t="shared" si="17"/>
        <v>8.130081300813009E-3</v>
      </c>
      <c r="F579" s="4">
        <f t="shared" si="17"/>
        <v>-5.3667262969588547E-3</v>
      </c>
      <c r="G579" s="4">
        <f t="shared" si="17"/>
        <v>1.1294903926482934E-2</v>
      </c>
      <c r="H579">
        <f t="shared" si="16"/>
        <v>3.5165737228371094E-3</v>
      </c>
    </row>
    <row r="580" spans="1:8">
      <c r="A580" s="2">
        <v>33142</v>
      </c>
      <c r="B580" s="3">
        <v>61.75</v>
      </c>
      <c r="C580" s="3">
        <v>560</v>
      </c>
      <c r="D580" s="3">
        <v>2983.5</v>
      </c>
      <c r="E580" s="4">
        <f t="shared" si="17"/>
        <v>-4.0322580645161289E-3</v>
      </c>
      <c r="F580" s="4">
        <f t="shared" si="17"/>
        <v>7.1942446043165471E-3</v>
      </c>
      <c r="G580" s="4">
        <f t="shared" si="17"/>
        <v>-1.4142682483560843E-2</v>
      </c>
      <c r="H580">
        <f t="shared" ref="H580:H643" si="18">LOG(B580/B579)</f>
        <v>-1.754727566550533E-3</v>
      </c>
    </row>
    <row r="581" spans="1:8">
      <c r="A581" s="2">
        <v>33143</v>
      </c>
      <c r="B581" s="3">
        <v>62.5</v>
      </c>
      <c r="C581" s="3">
        <v>567</v>
      </c>
      <c r="D581" s="3">
        <v>3001.8</v>
      </c>
      <c r="E581" s="4">
        <f t="shared" ref="E581:G644" si="19">(B581-B580)/B580</f>
        <v>1.2145748987854251E-2</v>
      </c>
      <c r="F581" s="4">
        <f t="shared" si="19"/>
        <v>1.2500000000000001E-2</v>
      </c>
      <c r="G581" s="4">
        <f t="shared" si="19"/>
        <v>6.133735545500312E-3</v>
      </c>
      <c r="H581">
        <f t="shared" si="18"/>
        <v>5.2430554123718805E-3</v>
      </c>
    </row>
    <row r="582" spans="1:8">
      <c r="A582" s="2">
        <v>33144</v>
      </c>
      <c r="B582" s="3">
        <v>63.5</v>
      </c>
      <c r="C582" s="3">
        <v>559</v>
      </c>
      <c r="D582" s="3">
        <v>2956.3</v>
      </c>
      <c r="E582" s="4">
        <f t="shared" si="19"/>
        <v>1.6E-2</v>
      </c>
      <c r="F582" s="4">
        <f t="shared" si="19"/>
        <v>-1.4109347442680775E-2</v>
      </c>
      <c r="G582" s="4">
        <f t="shared" si="19"/>
        <v>-1.5157572123392631E-2</v>
      </c>
      <c r="H582">
        <f t="shared" si="18"/>
        <v>6.8937079479004558E-3</v>
      </c>
    </row>
    <row r="583" spans="1:8">
      <c r="A583" s="2">
        <v>33145</v>
      </c>
      <c r="B583" s="3">
        <v>65.5</v>
      </c>
      <c r="C583" s="3">
        <v>570.5</v>
      </c>
      <c r="D583" s="3">
        <v>2984.4</v>
      </c>
      <c r="E583" s="4">
        <f t="shared" si="19"/>
        <v>3.1496062992125984E-2</v>
      </c>
      <c r="F583" s="4">
        <f t="shared" si="19"/>
        <v>2.0572450805008944E-2</v>
      </c>
      <c r="G583" s="4">
        <f t="shared" si="19"/>
        <v>9.5051246490545308E-3</v>
      </c>
      <c r="H583">
        <f t="shared" si="18"/>
        <v>1.3467574699807373E-2</v>
      </c>
    </row>
    <row r="584" spans="1:8">
      <c r="A584" s="2">
        <v>33148</v>
      </c>
      <c r="B584" s="3">
        <v>62.25</v>
      </c>
      <c r="C584" s="3">
        <v>559</v>
      </c>
      <c r="D584" s="3">
        <v>2998.7</v>
      </c>
      <c r="E584" s="4">
        <f t="shared" si="19"/>
        <v>-4.9618320610687022E-2</v>
      </c>
      <c r="F584" s="4">
        <f t="shared" si="19"/>
        <v>-2.0157756354075372E-2</v>
      </c>
      <c r="G584" s="4">
        <f t="shared" si="19"/>
        <v>4.7915828977347962E-3</v>
      </c>
      <c r="H584">
        <f t="shared" si="18"/>
        <v>-2.2101944224009126E-2</v>
      </c>
    </row>
    <row r="585" spans="1:8">
      <c r="A585" s="2">
        <v>33149</v>
      </c>
      <c r="B585" s="3">
        <v>63</v>
      </c>
      <c r="C585" s="3">
        <v>563</v>
      </c>
      <c r="D585" s="3">
        <v>3032.3</v>
      </c>
      <c r="E585" s="4">
        <f t="shared" si="19"/>
        <v>1.2048192771084338E-2</v>
      </c>
      <c r="F585" s="4">
        <f t="shared" si="19"/>
        <v>7.1556350626118068E-3</v>
      </c>
      <c r="G585" s="4">
        <f t="shared" si="19"/>
        <v>1.1204855437356309E-2</v>
      </c>
      <c r="H585">
        <f t="shared" si="18"/>
        <v>5.2011936858077238E-3</v>
      </c>
    </row>
    <row r="586" spans="1:8">
      <c r="A586" s="2">
        <v>33150</v>
      </c>
      <c r="B586" s="3">
        <v>62.75</v>
      </c>
      <c r="C586" s="3">
        <v>551</v>
      </c>
      <c r="D586" s="3">
        <v>3073</v>
      </c>
      <c r="E586" s="4">
        <f t="shared" si="19"/>
        <v>-3.968253968253968E-3</v>
      </c>
      <c r="F586" s="4">
        <f t="shared" si="19"/>
        <v>-2.1314387211367674E-2</v>
      </c>
      <c r="G586" s="4">
        <f t="shared" si="19"/>
        <v>1.3422154799986747E-2</v>
      </c>
      <c r="H586">
        <f t="shared" si="18"/>
        <v>-1.7268193005059503E-3</v>
      </c>
    </row>
    <row r="587" spans="1:8">
      <c r="A587" s="2">
        <v>33151</v>
      </c>
      <c r="B587" s="3">
        <v>62.5</v>
      </c>
      <c r="C587" s="3">
        <v>550</v>
      </c>
      <c r="D587" s="3">
        <v>3100.5</v>
      </c>
      <c r="E587" s="4">
        <f t="shared" si="19"/>
        <v>-3.9840637450199202E-3</v>
      </c>
      <c r="F587" s="4">
        <f t="shared" si="19"/>
        <v>-1.8148820326678765E-3</v>
      </c>
      <c r="G587" s="4">
        <f t="shared" si="19"/>
        <v>8.9489098600715918E-3</v>
      </c>
      <c r="H587">
        <f t="shared" si="18"/>
        <v>-1.7337128090005281E-3</v>
      </c>
    </row>
    <row r="588" spans="1:8">
      <c r="A588" s="2">
        <v>33152</v>
      </c>
      <c r="B588" s="3">
        <v>61</v>
      </c>
      <c r="C588" s="3">
        <v>542</v>
      </c>
      <c r="D588" s="3">
        <v>3141.9</v>
      </c>
      <c r="E588" s="4">
        <f t="shared" si="19"/>
        <v>-2.4E-2</v>
      </c>
      <c r="F588" s="4">
        <f t="shared" si="19"/>
        <v>-1.4545454545454545E-2</v>
      </c>
      <c r="G588" s="4">
        <f t="shared" si="19"/>
        <v>1.3352685050798287E-2</v>
      </c>
      <c r="H588">
        <f t="shared" si="18"/>
        <v>-1.0550182333308195E-2</v>
      </c>
    </row>
    <row r="589" spans="1:8">
      <c r="A589" s="2">
        <v>33155</v>
      </c>
      <c r="B589" s="3">
        <v>61.5</v>
      </c>
      <c r="C589" s="3">
        <v>553</v>
      </c>
      <c r="D589" s="3">
        <v>3106.7</v>
      </c>
      <c r="E589" s="4">
        <f t="shared" si="19"/>
        <v>8.1967213114754103E-3</v>
      </c>
      <c r="F589" s="4">
        <f t="shared" si="19"/>
        <v>2.0295202952029519E-2</v>
      </c>
      <c r="G589" s="4">
        <f t="shared" si="19"/>
        <v>-1.1203411948184307E-2</v>
      </c>
      <c r="H589">
        <f t="shared" si="18"/>
        <v>3.5452807646496587E-3</v>
      </c>
    </row>
    <row r="590" spans="1:8">
      <c r="A590" s="2">
        <v>33156</v>
      </c>
      <c r="B590" s="3">
        <v>61.5</v>
      </c>
      <c r="C590" s="3">
        <v>562</v>
      </c>
      <c r="D590" s="3">
        <v>3120.2</v>
      </c>
      <c r="E590" s="4">
        <f t="shared" si="19"/>
        <v>0</v>
      </c>
      <c r="F590" s="4">
        <f t="shared" si="19"/>
        <v>1.62748643761302E-2</v>
      </c>
      <c r="G590" s="4">
        <f t="shared" si="19"/>
        <v>4.345446937264622E-3</v>
      </c>
      <c r="H590">
        <f t="shared" si="18"/>
        <v>0</v>
      </c>
    </row>
    <row r="591" spans="1:8">
      <c r="A591" s="2">
        <v>33157</v>
      </c>
      <c r="B591" s="3">
        <v>62.5</v>
      </c>
      <c r="C591" s="3">
        <v>563</v>
      </c>
      <c r="D591" s="3">
        <v>3085.3</v>
      </c>
      <c r="E591" s="4">
        <f t="shared" si="19"/>
        <v>1.6260162601626018E-2</v>
      </c>
      <c r="F591" s="4">
        <f t="shared" si="19"/>
        <v>1.7793594306049821E-3</v>
      </c>
      <c r="G591" s="4">
        <f t="shared" si="19"/>
        <v>-1.1185180437151349E-2</v>
      </c>
      <c r="H591">
        <f t="shared" si="18"/>
        <v>7.0049015686585205E-3</v>
      </c>
    </row>
    <row r="592" spans="1:8">
      <c r="A592" s="2">
        <v>33158</v>
      </c>
      <c r="B592" s="3">
        <v>64.5</v>
      </c>
      <c r="C592" s="3">
        <v>573</v>
      </c>
      <c r="D592" s="3">
        <v>3060.8</v>
      </c>
      <c r="E592" s="4">
        <f t="shared" si="19"/>
        <v>3.2000000000000001E-2</v>
      </c>
      <c r="F592" s="4">
        <f t="shared" si="19"/>
        <v>1.7761989342806393E-2</v>
      </c>
      <c r="G592" s="4">
        <f t="shared" si="19"/>
        <v>-7.9408809516092436E-3</v>
      </c>
      <c r="H592">
        <f t="shared" si="18"/>
        <v>1.3679697291192561E-2</v>
      </c>
    </row>
    <row r="593" spans="1:8">
      <c r="A593" s="2">
        <v>33159</v>
      </c>
      <c r="B593" s="3">
        <v>64</v>
      </c>
      <c r="C593" s="3">
        <v>566</v>
      </c>
      <c r="D593" s="3">
        <v>3063.2</v>
      </c>
      <c r="E593" s="4">
        <f t="shared" si="19"/>
        <v>-7.7519379844961239E-3</v>
      </c>
      <c r="F593" s="4">
        <f t="shared" si="19"/>
        <v>-1.2216404886561954E-2</v>
      </c>
      <c r="G593" s="4">
        <f t="shared" si="19"/>
        <v>7.841087297437389E-4</v>
      </c>
      <c r="H593">
        <f t="shared" si="18"/>
        <v>-3.3797406513806031E-3</v>
      </c>
    </row>
    <row r="594" spans="1:8">
      <c r="A594" s="2">
        <v>33162</v>
      </c>
      <c r="B594" s="3">
        <v>64.5</v>
      </c>
      <c r="C594" s="3">
        <v>570.5</v>
      </c>
      <c r="D594" s="3">
        <v>3032.8</v>
      </c>
      <c r="E594" s="4">
        <f t="shared" si="19"/>
        <v>7.8125E-3</v>
      </c>
      <c r="F594" s="4">
        <f t="shared" si="19"/>
        <v>7.9505300353356883E-3</v>
      </c>
      <c r="G594" s="4">
        <f t="shared" si="19"/>
        <v>-9.9242622094540475E-3</v>
      </c>
      <c r="H594">
        <f t="shared" si="18"/>
        <v>3.379740651380597E-3</v>
      </c>
    </row>
    <row r="595" spans="1:8">
      <c r="A595" s="2">
        <v>33163</v>
      </c>
      <c r="B595" s="3">
        <v>63.5</v>
      </c>
      <c r="C595" s="3">
        <v>564</v>
      </c>
      <c r="D595" s="3">
        <v>3029.1</v>
      </c>
      <c r="E595" s="4">
        <f t="shared" si="19"/>
        <v>-1.5503875968992248E-2</v>
      </c>
      <c r="F595" s="4">
        <f t="shared" si="19"/>
        <v>-1.1393514460999123E-2</v>
      </c>
      <c r="G595" s="4">
        <f t="shared" si="19"/>
        <v>-1.2199947243472279E-3</v>
      </c>
      <c r="H595">
        <f t="shared" si="18"/>
        <v>-6.7859893432921118E-3</v>
      </c>
    </row>
    <row r="596" spans="1:8">
      <c r="A596" s="2">
        <v>33164</v>
      </c>
      <c r="B596" s="3">
        <v>63</v>
      </c>
      <c r="C596" s="3">
        <v>567</v>
      </c>
      <c r="D596" s="3">
        <v>3000.9</v>
      </c>
      <c r="E596" s="4">
        <f t="shared" si="19"/>
        <v>-7.874015748031496E-3</v>
      </c>
      <c r="F596" s="4">
        <f t="shared" si="19"/>
        <v>5.3191489361702126E-3</v>
      </c>
      <c r="G596" s="4">
        <f t="shared" si="19"/>
        <v>-9.3096959492918099E-3</v>
      </c>
      <c r="H596">
        <f t="shared" si="18"/>
        <v>-3.4331758383939577E-3</v>
      </c>
    </row>
    <row r="597" spans="1:8">
      <c r="A597" s="2">
        <v>33165</v>
      </c>
      <c r="B597" s="3">
        <v>62.5</v>
      </c>
      <c r="C597" s="3">
        <v>570</v>
      </c>
      <c r="D597" s="3">
        <v>2999.9</v>
      </c>
      <c r="E597" s="4">
        <f t="shared" si="19"/>
        <v>-7.9365079365079361E-3</v>
      </c>
      <c r="F597" s="4">
        <f t="shared" si="19"/>
        <v>5.2910052910052907E-3</v>
      </c>
      <c r="G597" s="4">
        <f t="shared" si="19"/>
        <v>-3.33233363324336E-4</v>
      </c>
      <c r="H597">
        <f t="shared" si="18"/>
        <v>-3.4605321095064739E-3</v>
      </c>
    </row>
    <row r="598" spans="1:8">
      <c r="A598" s="2">
        <v>33166</v>
      </c>
      <c r="B598" s="3">
        <v>63.5</v>
      </c>
      <c r="C598" s="3">
        <v>572</v>
      </c>
      <c r="D598" s="3">
        <v>3029.6</v>
      </c>
      <c r="E598" s="4">
        <f t="shared" si="19"/>
        <v>1.6E-2</v>
      </c>
      <c r="F598" s="4">
        <f t="shared" si="19"/>
        <v>3.5087719298245615E-3</v>
      </c>
      <c r="G598" s="4">
        <f t="shared" si="19"/>
        <v>9.9003300110003054E-3</v>
      </c>
      <c r="H598">
        <f t="shared" si="18"/>
        <v>6.8937079479004558E-3</v>
      </c>
    </row>
    <row r="599" spans="1:8">
      <c r="A599" s="2">
        <v>33169</v>
      </c>
      <c r="B599" s="3">
        <v>64.5</v>
      </c>
      <c r="C599" s="3">
        <v>572</v>
      </c>
      <c r="D599" s="3">
        <v>3083.8</v>
      </c>
      <c r="E599" s="4">
        <f t="shared" si="19"/>
        <v>1.5748031496062992E-2</v>
      </c>
      <c r="F599" s="4">
        <f t="shared" si="19"/>
        <v>0</v>
      </c>
      <c r="G599" s="4">
        <f t="shared" si="19"/>
        <v>1.7890150514919552E-2</v>
      </c>
      <c r="H599">
        <f t="shared" si="18"/>
        <v>6.7859893432920875E-3</v>
      </c>
    </row>
    <row r="600" spans="1:8">
      <c r="A600" s="2">
        <v>33170</v>
      </c>
      <c r="B600" s="3">
        <v>62</v>
      </c>
      <c r="C600" s="3">
        <v>567</v>
      </c>
      <c r="D600" s="3">
        <v>3097.4</v>
      </c>
      <c r="E600" s="4">
        <f t="shared" si="19"/>
        <v>-3.875968992248062E-2</v>
      </c>
      <c r="F600" s="4">
        <f t="shared" si="19"/>
        <v>-8.7412587412587419E-3</v>
      </c>
      <c r="G600" s="4">
        <f t="shared" si="19"/>
        <v>4.4101433296581845E-3</v>
      </c>
      <c r="H600">
        <f t="shared" si="18"/>
        <v>-1.7168025137013876E-2</v>
      </c>
    </row>
    <row r="601" spans="1:8">
      <c r="A601" s="2">
        <v>33171</v>
      </c>
      <c r="B601" s="3">
        <v>61.5</v>
      </c>
      <c r="C601" s="3">
        <v>569</v>
      </c>
      <c r="D601" s="3">
        <v>3096.3</v>
      </c>
      <c r="E601" s="4">
        <f t="shared" si="19"/>
        <v>-8.0645161290322578E-3</v>
      </c>
      <c r="F601" s="4">
        <f t="shared" si="19"/>
        <v>3.5273368606701938E-3</v>
      </c>
      <c r="G601" s="4">
        <f t="shared" si="19"/>
        <v>-3.5513656615222735E-4</v>
      </c>
      <c r="H601">
        <f t="shared" si="18"/>
        <v>-3.516573722837135E-3</v>
      </c>
    </row>
    <row r="602" spans="1:8">
      <c r="A602" s="2">
        <v>33172</v>
      </c>
      <c r="B602" s="3">
        <v>61.5</v>
      </c>
      <c r="C602" s="3">
        <v>575</v>
      </c>
      <c r="D602" s="3">
        <v>3081.3</v>
      </c>
      <c r="E602" s="4">
        <f t="shared" si="19"/>
        <v>0</v>
      </c>
      <c r="F602" s="4">
        <f t="shared" si="19"/>
        <v>1.054481546572935E-2</v>
      </c>
      <c r="G602" s="4">
        <f t="shared" si="19"/>
        <v>-4.8444918128088361E-3</v>
      </c>
      <c r="H602">
        <f t="shared" si="18"/>
        <v>0</v>
      </c>
    </row>
    <row r="603" spans="1:8">
      <c r="A603" s="2">
        <v>33173</v>
      </c>
      <c r="B603" s="3">
        <v>61.5</v>
      </c>
      <c r="C603" s="3">
        <v>582</v>
      </c>
      <c r="D603" s="3">
        <v>3104.4</v>
      </c>
      <c r="E603" s="4">
        <f t="shared" si="19"/>
        <v>0</v>
      </c>
      <c r="F603" s="4">
        <f t="shared" si="19"/>
        <v>1.2173913043478261E-2</v>
      </c>
      <c r="G603" s="4">
        <f t="shared" si="19"/>
        <v>7.4968357511439676E-3</v>
      </c>
      <c r="H603">
        <f t="shared" si="18"/>
        <v>0</v>
      </c>
    </row>
    <row r="604" spans="1:8">
      <c r="A604" s="2">
        <v>33176</v>
      </c>
      <c r="B604" s="3">
        <v>60.5</v>
      </c>
      <c r="C604" s="3">
        <v>583</v>
      </c>
      <c r="D604" s="3">
        <v>3097.6</v>
      </c>
      <c r="E604" s="4">
        <f t="shared" si="19"/>
        <v>-1.6260162601626018E-2</v>
      </c>
      <c r="F604" s="4">
        <f t="shared" si="19"/>
        <v>1.718213058419244E-3</v>
      </c>
      <c r="G604" s="4">
        <f t="shared" si="19"/>
        <v>-2.1904393763690832E-3</v>
      </c>
      <c r="H604">
        <f t="shared" si="18"/>
        <v>-7.11974112294784E-3</v>
      </c>
    </row>
    <row r="605" spans="1:8">
      <c r="A605" s="2">
        <v>33177</v>
      </c>
      <c r="B605" s="3">
        <v>60.5</v>
      </c>
      <c r="C605" s="3">
        <v>587</v>
      </c>
      <c r="D605" s="3">
        <v>3065.8</v>
      </c>
      <c r="E605" s="4">
        <f t="shared" si="19"/>
        <v>0</v>
      </c>
      <c r="F605" s="4">
        <f t="shared" si="19"/>
        <v>6.8610634648370496E-3</v>
      </c>
      <c r="G605" s="4">
        <f t="shared" si="19"/>
        <v>-1.0266012396694127E-2</v>
      </c>
      <c r="H605">
        <f t="shared" si="18"/>
        <v>0</v>
      </c>
    </row>
    <row r="606" spans="1:8">
      <c r="A606" s="2">
        <v>33178</v>
      </c>
      <c r="B606" s="3">
        <v>61.5</v>
      </c>
      <c r="C606" s="3">
        <v>583</v>
      </c>
      <c r="D606" s="3">
        <v>3063.8</v>
      </c>
      <c r="E606" s="4">
        <f t="shared" si="19"/>
        <v>1.6528925619834711E-2</v>
      </c>
      <c r="F606" s="4">
        <f t="shared" si="19"/>
        <v>-6.8143100511073255E-3</v>
      </c>
      <c r="G606" s="4">
        <f t="shared" si="19"/>
        <v>-6.5235827516472045E-4</v>
      </c>
      <c r="H606">
        <f t="shared" si="18"/>
        <v>7.119741122947827E-3</v>
      </c>
    </row>
    <row r="607" spans="1:8">
      <c r="A607" s="2">
        <v>33179</v>
      </c>
      <c r="B607" s="3">
        <v>63.25</v>
      </c>
      <c r="C607" s="3">
        <v>592</v>
      </c>
      <c r="D607" s="3">
        <v>3099.6</v>
      </c>
      <c r="E607" s="4">
        <f t="shared" si="19"/>
        <v>2.8455284552845527E-2</v>
      </c>
      <c r="F607" s="4">
        <f t="shared" si="19"/>
        <v>1.5437392795883362E-2</v>
      </c>
      <c r="G607" s="4">
        <f t="shared" si="19"/>
        <v>1.1684835824792652E-2</v>
      </c>
      <c r="H607">
        <f t="shared" si="18"/>
        <v>1.2185414072438835E-2</v>
      </c>
    </row>
    <row r="608" spans="1:8">
      <c r="A608" s="2">
        <v>33180</v>
      </c>
      <c r="B608" s="3">
        <v>63</v>
      </c>
      <c r="C608" s="3">
        <v>588</v>
      </c>
      <c r="D608" s="3">
        <v>3103.5</v>
      </c>
      <c r="E608" s="4">
        <f t="shared" si="19"/>
        <v>-3.952569169960474E-3</v>
      </c>
      <c r="F608" s="4">
        <f t="shared" si="19"/>
        <v>-6.7567567567567571E-3</v>
      </c>
      <c r="G608" s="4">
        <f t="shared" si="19"/>
        <v>1.2582268679829948E-3</v>
      </c>
      <c r="H608">
        <f t="shared" si="18"/>
        <v>-1.719980394273814E-3</v>
      </c>
    </row>
    <row r="609" spans="1:8">
      <c r="A609" s="2">
        <v>33183</v>
      </c>
      <c r="B609" s="3">
        <v>62.5</v>
      </c>
      <c r="C609" s="3">
        <v>587</v>
      </c>
      <c r="D609" s="3">
        <v>3075.9</v>
      </c>
      <c r="E609" s="4">
        <f t="shared" si="19"/>
        <v>-7.9365079365079361E-3</v>
      </c>
      <c r="F609" s="4">
        <f t="shared" si="19"/>
        <v>-1.7006802721088435E-3</v>
      </c>
      <c r="G609" s="4">
        <f t="shared" si="19"/>
        <v>-8.8931851135814113E-3</v>
      </c>
      <c r="H609">
        <f t="shared" si="18"/>
        <v>-3.4605321095064739E-3</v>
      </c>
    </row>
    <row r="610" spans="1:8">
      <c r="A610" s="2">
        <v>33184</v>
      </c>
      <c r="B610" s="3">
        <v>62.5</v>
      </c>
      <c r="C610" s="3">
        <v>589</v>
      </c>
      <c r="D610" s="3">
        <v>3095.3</v>
      </c>
      <c r="E610" s="4">
        <f t="shared" si="19"/>
        <v>0</v>
      </c>
      <c r="F610" s="4">
        <f t="shared" si="19"/>
        <v>3.4071550255536627E-3</v>
      </c>
      <c r="G610" s="4">
        <f t="shared" si="19"/>
        <v>6.307097109789034E-3</v>
      </c>
      <c r="H610">
        <f t="shared" si="18"/>
        <v>0</v>
      </c>
    </row>
    <row r="611" spans="1:8">
      <c r="A611" s="2">
        <v>33185</v>
      </c>
      <c r="B611" s="3">
        <v>62.75</v>
      </c>
      <c r="C611" s="3">
        <v>598</v>
      </c>
      <c r="D611" s="3">
        <v>3135.4</v>
      </c>
      <c r="E611" s="4">
        <f t="shared" si="19"/>
        <v>4.0000000000000001E-3</v>
      </c>
      <c r="F611" s="4">
        <f t="shared" si="19"/>
        <v>1.5280135823429542E-2</v>
      </c>
      <c r="G611" s="4">
        <f t="shared" si="19"/>
        <v>1.2955125512874328E-2</v>
      </c>
      <c r="H611">
        <f t="shared" si="18"/>
        <v>1.7337128090005314E-3</v>
      </c>
    </row>
    <row r="612" spans="1:8">
      <c r="A612" s="2">
        <v>33186</v>
      </c>
      <c r="B612" s="3">
        <v>64</v>
      </c>
      <c r="C612" s="3">
        <v>607</v>
      </c>
      <c r="D612" s="3">
        <v>3146.5</v>
      </c>
      <c r="E612" s="4">
        <f t="shared" si="19"/>
        <v>1.9920318725099601E-2</v>
      </c>
      <c r="F612" s="4">
        <f t="shared" si="19"/>
        <v>1.5050167224080268E-2</v>
      </c>
      <c r="G612" s="4">
        <f t="shared" si="19"/>
        <v>3.5402181539835138E-3</v>
      </c>
      <c r="H612">
        <f t="shared" si="18"/>
        <v>8.5662438308114156E-3</v>
      </c>
    </row>
    <row r="613" spans="1:8">
      <c r="A613" s="2">
        <v>33187</v>
      </c>
      <c r="B613" s="3">
        <v>63.5</v>
      </c>
      <c r="C613" s="3">
        <v>606.5</v>
      </c>
      <c r="D613" s="3">
        <v>3127.5</v>
      </c>
      <c r="E613" s="4">
        <f t="shared" si="19"/>
        <v>-7.8125E-3</v>
      </c>
      <c r="F613" s="4">
        <f t="shared" si="19"/>
        <v>-8.2372322899505767E-4</v>
      </c>
      <c r="G613" s="4">
        <f t="shared" si="19"/>
        <v>-6.0384554266645482E-3</v>
      </c>
      <c r="H613">
        <f t="shared" si="18"/>
        <v>-3.4062486919115022E-3</v>
      </c>
    </row>
    <row r="614" spans="1:8">
      <c r="A614" s="2">
        <v>33190</v>
      </c>
      <c r="B614" s="3">
        <v>64.75</v>
      </c>
      <c r="C614" s="3">
        <v>605.5</v>
      </c>
      <c r="D614" s="3">
        <v>3131</v>
      </c>
      <c r="E614" s="4">
        <f t="shared" si="19"/>
        <v>1.968503937007874E-2</v>
      </c>
      <c r="F614" s="4">
        <f t="shared" si="19"/>
        <v>-1.6488046166529267E-3</v>
      </c>
      <c r="G614" s="4">
        <f t="shared" si="19"/>
        <v>1.1191047162270183E-3</v>
      </c>
      <c r="H614">
        <f t="shared" si="18"/>
        <v>8.4660474613137537E-3</v>
      </c>
    </row>
    <row r="615" spans="1:8">
      <c r="A615" s="2">
        <v>33191</v>
      </c>
      <c r="B615" s="3">
        <v>66.25</v>
      </c>
      <c r="C615" s="3">
        <v>612</v>
      </c>
      <c r="D615" s="3">
        <v>3121</v>
      </c>
      <c r="E615" s="4">
        <f t="shared" si="19"/>
        <v>2.3166023166023165E-2</v>
      </c>
      <c r="F615" s="4">
        <f t="shared" si="19"/>
        <v>1.0734929810074319E-2</v>
      </c>
      <c r="G615" s="4">
        <f t="shared" si="19"/>
        <v>-3.1938677738741618E-3</v>
      </c>
      <c r="H615">
        <f t="shared" si="18"/>
        <v>9.9461098555560026E-3</v>
      </c>
    </row>
    <row r="616" spans="1:8">
      <c r="A616" s="2">
        <v>33192</v>
      </c>
      <c r="B616" s="3">
        <v>65.75</v>
      </c>
      <c r="C616" s="3">
        <v>616</v>
      </c>
      <c r="D616" s="3">
        <v>3078.7</v>
      </c>
      <c r="E616" s="4">
        <f t="shared" si="19"/>
        <v>-7.5471698113207548E-3</v>
      </c>
      <c r="F616" s="4">
        <f t="shared" si="19"/>
        <v>6.5359477124183009E-3</v>
      </c>
      <c r="G616" s="4">
        <f t="shared" si="19"/>
        <v>-1.3553348285805889E-2</v>
      </c>
      <c r="H616">
        <f t="shared" si="18"/>
        <v>-3.2901254470499809E-3</v>
      </c>
    </row>
    <row r="617" spans="1:8">
      <c r="A617" s="2">
        <v>33193</v>
      </c>
      <c r="B617" s="3">
        <v>65.75</v>
      </c>
      <c r="C617" s="3">
        <v>604</v>
      </c>
      <c r="D617" s="3">
        <v>3027.5</v>
      </c>
      <c r="E617" s="4">
        <f t="shared" si="19"/>
        <v>0</v>
      </c>
      <c r="F617" s="4">
        <f t="shared" si="19"/>
        <v>-1.948051948051948E-2</v>
      </c>
      <c r="G617" s="4">
        <f t="shared" si="19"/>
        <v>-1.6630395946340928E-2</v>
      </c>
      <c r="H617">
        <f t="shared" si="18"/>
        <v>0</v>
      </c>
    </row>
    <row r="618" spans="1:8">
      <c r="A618" s="2">
        <v>33194</v>
      </c>
      <c r="B618" s="3">
        <v>65.75</v>
      </c>
      <c r="C618" s="3">
        <v>603</v>
      </c>
      <c r="D618" s="3">
        <v>3036.6</v>
      </c>
      <c r="E618" s="4">
        <f t="shared" si="19"/>
        <v>0</v>
      </c>
      <c r="F618" s="4">
        <f t="shared" si="19"/>
        <v>-1.6556291390728477E-3</v>
      </c>
      <c r="G618" s="4">
        <f t="shared" si="19"/>
        <v>3.0057803468207791E-3</v>
      </c>
      <c r="H618">
        <f t="shared" si="18"/>
        <v>0</v>
      </c>
    </row>
    <row r="619" spans="1:8">
      <c r="A619" s="2">
        <v>33197</v>
      </c>
      <c r="B619" s="3">
        <v>65.75</v>
      </c>
      <c r="C619" s="3">
        <v>590</v>
      </c>
      <c r="D619" s="3">
        <v>3033.5</v>
      </c>
      <c r="E619" s="4">
        <f t="shared" si="19"/>
        <v>0</v>
      </c>
      <c r="F619" s="4">
        <f t="shared" si="19"/>
        <v>-2.1558872305140961E-2</v>
      </c>
      <c r="G619" s="4">
        <f t="shared" si="19"/>
        <v>-1.0208786142395802E-3</v>
      </c>
      <c r="H619">
        <f t="shared" si="18"/>
        <v>0</v>
      </c>
    </row>
    <row r="620" spans="1:8">
      <c r="A620" s="2">
        <v>33198</v>
      </c>
      <c r="B620" s="3">
        <v>65.5</v>
      </c>
      <c r="C620" s="3">
        <v>584</v>
      </c>
      <c r="D620" s="3">
        <v>3047.1</v>
      </c>
      <c r="E620" s="4">
        <f t="shared" si="19"/>
        <v>-3.8022813688212928E-3</v>
      </c>
      <c r="F620" s="4">
        <f t="shared" si="19"/>
        <v>-1.0169491525423728E-2</v>
      </c>
      <c r="G620" s="4">
        <f t="shared" si="19"/>
        <v>4.4832701499917284E-3</v>
      </c>
      <c r="H620">
        <f t="shared" si="18"/>
        <v>-1.6544571700124271E-3</v>
      </c>
    </row>
    <row r="621" spans="1:8">
      <c r="A621" s="2">
        <v>33199</v>
      </c>
      <c r="B621" s="3">
        <v>65</v>
      </c>
      <c r="C621" s="3">
        <v>580</v>
      </c>
      <c r="D621" s="3">
        <v>3061.1</v>
      </c>
      <c r="E621" s="4">
        <f t="shared" si="19"/>
        <v>-7.6335877862595417E-3</v>
      </c>
      <c r="F621" s="4">
        <f t="shared" si="19"/>
        <v>-6.8493150684931503E-3</v>
      </c>
      <c r="G621" s="4">
        <f t="shared" si="19"/>
        <v>4.594532506317482E-3</v>
      </c>
      <c r="H621">
        <f t="shared" si="18"/>
        <v>-3.327943348927497E-3</v>
      </c>
    </row>
    <row r="622" spans="1:8">
      <c r="A622" s="2">
        <v>33200</v>
      </c>
      <c r="B622" s="3">
        <v>64.75</v>
      </c>
      <c r="C622" s="3">
        <v>586.5</v>
      </c>
      <c r="D622" s="3">
        <v>3081.4</v>
      </c>
      <c r="E622" s="4">
        <f t="shared" si="19"/>
        <v>-3.8461538461538464E-3</v>
      </c>
      <c r="F622" s="4">
        <f t="shared" si="19"/>
        <v>1.1206896551724138E-2</v>
      </c>
      <c r="G622" s="4">
        <f t="shared" si="19"/>
        <v>6.6316030185228133E-3</v>
      </c>
      <c r="H622">
        <f t="shared" si="18"/>
        <v>-1.673583889566131E-3</v>
      </c>
    </row>
    <row r="623" spans="1:8">
      <c r="A623" s="2">
        <v>33201</v>
      </c>
      <c r="B623" s="3">
        <v>65</v>
      </c>
      <c r="C623" s="3">
        <v>587</v>
      </c>
      <c r="D623" s="3">
        <v>3039.6</v>
      </c>
      <c r="E623" s="4">
        <f t="shared" si="19"/>
        <v>3.8610038610038611E-3</v>
      </c>
      <c r="F623" s="4">
        <f t="shared" si="19"/>
        <v>8.5251491901108269E-4</v>
      </c>
      <c r="G623" s="4">
        <f t="shared" si="19"/>
        <v>-1.3565262542999994E-2</v>
      </c>
      <c r="H623">
        <f t="shared" si="18"/>
        <v>1.6735838895661336E-3</v>
      </c>
    </row>
    <row r="624" spans="1:8">
      <c r="A624" s="2">
        <v>33204</v>
      </c>
      <c r="B624" s="3">
        <v>65</v>
      </c>
      <c r="C624" s="3">
        <v>597</v>
      </c>
      <c r="D624" s="3">
        <v>3017.3</v>
      </c>
      <c r="E624" s="4">
        <f t="shared" si="19"/>
        <v>0</v>
      </c>
      <c r="F624" s="4">
        <f t="shared" si="19"/>
        <v>1.7035775127768313E-2</v>
      </c>
      <c r="G624" s="4">
        <f t="shared" si="19"/>
        <v>-7.3364916436372309E-3</v>
      </c>
      <c r="H624">
        <f t="shared" si="18"/>
        <v>0</v>
      </c>
    </row>
    <row r="625" spans="1:8">
      <c r="A625" s="2">
        <v>33205</v>
      </c>
      <c r="B625" s="3">
        <v>65</v>
      </c>
      <c r="C625" s="3">
        <v>595</v>
      </c>
      <c r="D625" s="3">
        <v>3033.5</v>
      </c>
      <c r="E625" s="4">
        <f t="shared" si="19"/>
        <v>0</v>
      </c>
      <c r="F625" s="4">
        <f t="shared" si="19"/>
        <v>-3.3500837520938024E-3</v>
      </c>
      <c r="G625" s="4">
        <f t="shared" si="19"/>
        <v>5.369038544393934E-3</v>
      </c>
      <c r="H625">
        <f t="shared" si="18"/>
        <v>0</v>
      </c>
    </row>
    <row r="626" spans="1:8">
      <c r="A626" s="2">
        <v>33206</v>
      </c>
      <c r="B626" s="3">
        <v>65.75</v>
      </c>
      <c r="C626" s="3">
        <v>608.5</v>
      </c>
      <c r="D626" s="3">
        <v>3016.1</v>
      </c>
      <c r="E626" s="4">
        <f t="shared" si="19"/>
        <v>1.1538461538461539E-2</v>
      </c>
      <c r="F626" s="4">
        <f t="shared" si="19"/>
        <v>2.26890756302521E-2</v>
      </c>
      <c r="G626" s="4">
        <f t="shared" si="19"/>
        <v>-5.7359485742541922E-3</v>
      </c>
      <c r="H626">
        <f t="shared" si="18"/>
        <v>4.9824005189398873E-3</v>
      </c>
    </row>
    <row r="627" spans="1:8">
      <c r="A627" s="2">
        <v>33207</v>
      </c>
      <c r="B627" s="3">
        <v>65</v>
      </c>
      <c r="C627" s="3">
        <v>599</v>
      </c>
      <c r="D627" s="3">
        <v>3012.5</v>
      </c>
      <c r="E627" s="4">
        <f t="shared" si="19"/>
        <v>-1.1406844106463879E-2</v>
      </c>
      <c r="F627" s="4">
        <f t="shared" si="19"/>
        <v>-1.5612161051766639E-2</v>
      </c>
      <c r="G627" s="4">
        <f t="shared" si="19"/>
        <v>-1.1935943768442391E-3</v>
      </c>
      <c r="H627">
        <f t="shared" si="18"/>
        <v>-4.9824005189398985E-3</v>
      </c>
    </row>
    <row r="628" spans="1:8">
      <c r="A628" s="2">
        <v>33208</v>
      </c>
      <c r="B628" s="3">
        <v>63.75</v>
      </c>
      <c r="C628" s="3">
        <v>599</v>
      </c>
      <c r="D628" s="3">
        <v>3013.8</v>
      </c>
      <c r="E628" s="4">
        <f t="shared" si="19"/>
        <v>-1.9230769230769232E-2</v>
      </c>
      <c r="F628" s="4">
        <f t="shared" si="19"/>
        <v>0</v>
      </c>
      <c r="G628" s="4">
        <f t="shared" si="19"/>
        <v>4.3153526970960397E-4</v>
      </c>
      <c r="H628">
        <f t="shared" si="18"/>
        <v>-8.433167536862813E-3</v>
      </c>
    </row>
    <row r="629" spans="1:8">
      <c r="A629" s="2">
        <v>33211</v>
      </c>
      <c r="B629" s="3">
        <v>64</v>
      </c>
      <c r="C629" s="3">
        <v>604</v>
      </c>
      <c r="D629" s="3">
        <v>2977.3</v>
      </c>
      <c r="E629" s="4">
        <f t="shared" si="19"/>
        <v>3.9215686274509803E-3</v>
      </c>
      <c r="F629" s="4">
        <f t="shared" si="19"/>
        <v>8.3472454090150246E-3</v>
      </c>
      <c r="G629" s="4">
        <f t="shared" si="19"/>
        <v>-1.2110956267834627E-2</v>
      </c>
      <c r="H629">
        <f t="shared" si="18"/>
        <v>1.699784877894385E-3</v>
      </c>
    </row>
    <row r="630" spans="1:8">
      <c r="A630" s="2">
        <v>33212</v>
      </c>
      <c r="B630" s="3">
        <v>64</v>
      </c>
      <c r="C630" s="3">
        <v>600</v>
      </c>
      <c r="D630" s="3">
        <v>2943.4</v>
      </c>
      <c r="E630" s="4">
        <f t="shared" si="19"/>
        <v>0</v>
      </c>
      <c r="F630" s="4">
        <f t="shared" si="19"/>
        <v>-6.6225165562913907E-3</v>
      </c>
      <c r="G630" s="4">
        <f t="shared" si="19"/>
        <v>-1.1386155241326064E-2</v>
      </c>
      <c r="H630">
        <f t="shared" si="18"/>
        <v>0</v>
      </c>
    </row>
    <row r="631" spans="1:8">
      <c r="A631" s="2">
        <v>33213</v>
      </c>
      <c r="B631" s="3">
        <v>65.25</v>
      </c>
      <c r="C631" s="3">
        <v>599</v>
      </c>
      <c r="D631" s="3">
        <v>2946.4</v>
      </c>
      <c r="E631" s="4">
        <f t="shared" si="19"/>
        <v>1.953125E-2</v>
      </c>
      <c r="F631" s="4">
        <f t="shared" si="19"/>
        <v>-1.6666666666666668E-3</v>
      </c>
      <c r="G631" s="4">
        <f t="shared" si="19"/>
        <v>1.0192294625263301E-3</v>
      </c>
      <c r="H631">
        <f t="shared" si="18"/>
        <v>8.4005420264314009E-3</v>
      </c>
    </row>
    <row r="632" spans="1:8">
      <c r="A632" s="2">
        <v>33214</v>
      </c>
      <c r="B632" s="3">
        <v>65.75</v>
      </c>
      <c r="C632" s="3">
        <v>602</v>
      </c>
      <c r="D632" s="3">
        <v>2980.6</v>
      </c>
      <c r="E632" s="4">
        <f t="shared" si="19"/>
        <v>7.6628352490421452E-3</v>
      </c>
      <c r="F632" s="4">
        <f t="shared" si="19"/>
        <v>5.008347245409015E-3</v>
      </c>
      <c r="G632" s="4">
        <f t="shared" si="19"/>
        <v>1.1607385283736022E-2</v>
      </c>
      <c r="H632">
        <f t="shared" si="18"/>
        <v>3.3152411514769347E-3</v>
      </c>
    </row>
    <row r="633" spans="1:8">
      <c r="A633" s="2">
        <v>33215</v>
      </c>
      <c r="B633" s="3">
        <v>64.75</v>
      </c>
      <c r="C633" s="3">
        <v>594</v>
      </c>
      <c r="D633" s="3">
        <v>2973.4</v>
      </c>
      <c r="E633" s="4">
        <f t="shared" si="19"/>
        <v>-1.5209125475285171E-2</v>
      </c>
      <c r="F633" s="4">
        <f t="shared" si="19"/>
        <v>-1.3289036544850499E-2</v>
      </c>
      <c r="G633" s="4">
        <f t="shared" si="19"/>
        <v>-2.4156210159027775E-3</v>
      </c>
      <c r="H633">
        <f t="shared" si="18"/>
        <v>-6.6559844085060495E-3</v>
      </c>
    </row>
    <row r="634" spans="1:8">
      <c r="A634" s="2">
        <v>33218</v>
      </c>
      <c r="B634" s="3">
        <v>65</v>
      </c>
      <c r="C634" s="3">
        <v>590</v>
      </c>
      <c r="D634" s="3">
        <v>3013.6</v>
      </c>
      <c r="E634" s="4">
        <f t="shared" si="19"/>
        <v>3.8610038610038611E-3</v>
      </c>
      <c r="F634" s="4">
        <f t="shared" si="19"/>
        <v>-6.7340067340067337E-3</v>
      </c>
      <c r="G634" s="4">
        <f t="shared" si="19"/>
        <v>1.3519876235958773E-2</v>
      </c>
      <c r="H634">
        <f t="shared" si="18"/>
        <v>1.6735838895661336E-3</v>
      </c>
    </row>
    <row r="635" spans="1:8">
      <c r="A635" s="2">
        <v>33219</v>
      </c>
      <c r="B635" s="3">
        <v>63.5</v>
      </c>
      <c r="C635" s="3">
        <v>590</v>
      </c>
      <c r="D635" s="3">
        <v>3034.4</v>
      </c>
      <c r="E635" s="4">
        <f t="shared" si="19"/>
        <v>-2.3076923076923078E-2</v>
      </c>
      <c r="F635" s="4">
        <f t="shared" si="19"/>
        <v>0</v>
      </c>
      <c r="G635" s="4">
        <f t="shared" si="19"/>
        <v>6.9020440668967958E-3</v>
      </c>
      <c r="H635">
        <f t="shared" si="18"/>
        <v>-1.0139631350879919E-2</v>
      </c>
    </row>
    <row r="636" spans="1:8">
      <c r="A636" s="2">
        <v>33220</v>
      </c>
      <c r="B636" s="3">
        <v>63.5</v>
      </c>
      <c r="C636" s="3">
        <v>591</v>
      </c>
      <c r="D636" s="3">
        <v>3058.1</v>
      </c>
      <c r="E636" s="4">
        <f t="shared" si="19"/>
        <v>0</v>
      </c>
      <c r="F636" s="4">
        <f t="shared" si="19"/>
        <v>1.6949152542372881E-3</v>
      </c>
      <c r="G636" s="4">
        <f t="shared" si="19"/>
        <v>7.8104402847349779E-3</v>
      </c>
      <c r="H636">
        <f t="shared" si="18"/>
        <v>0</v>
      </c>
    </row>
    <row r="637" spans="1:8">
      <c r="A637" s="2">
        <v>33221</v>
      </c>
      <c r="B637" s="3">
        <v>64</v>
      </c>
      <c r="C637" s="3">
        <v>592</v>
      </c>
      <c r="D637" s="3">
        <v>3070.4</v>
      </c>
      <c r="E637" s="4">
        <f t="shared" si="19"/>
        <v>7.874015748031496E-3</v>
      </c>
      <c r="F637" s="4">
        <f t="shared" si="19"/>
        <v>1.6920473773265651E-3</v>
      </c>
      <c r="G637" s="4">
        <f t="shared" si="19"/>
        <v>4.0221052287368574E-3</v>
      </c>
      <c r="H637">
        <f t="shared" si="18"/>
        <v>3.4062486919114962E-3</v>
      </c>
    </row>
    <row r="638" spans="1:8">
      <c r="A638" s="2">
        <v>33222</v>
      </c>
      <c r="B638" s="3">
        <v>64</v>
      </c>
      <c r="C638" s="3">
        <v>604.5</v>
      </c>
      <c r="D638" s="3">
        <v>3091.7</v>
      </c>
      <c r="E638" s="4">
        <f t="shared" si="19"/>
        <v>0</v>
      </c>
      <c r="F638" s="4">
        <f t="shared" si="19"/>
        <v>2.1114864864864864E-2</v>
      </c>
      <c r="G638" s="4">
        <f t="shared" si="19"/>
        <v>6.9372068785825058E-3</v>
      </c>
      <c r="H638">
        <f t="shared" si="18"/>
        <v>0</v>
      </c>
    </row>
    <row r="639" spans="1:8">
      <c r="A639" s="2">
        <v>33225</v>
      </c>
      <c r="B639" s="3">
        <v>64.5</v>
      </c>
      <c r="C639" s="3">
        <v>609</v>
      </c>
      <c r="D639" s="3">
        <v>3083.4</v>
      </c>
      <c r="E639" s="4">
        <f t="shared" si="19"/>
        <v>7.8125E-3</v>
      </c>
      <c r="F639" s="4">
        <f t="shared" si="19"/>
        <v>7.4441687344913151E-3</v>
      </c>
      <c r="G639" s="4">
        <f t="shared" si="19"/>
        <v>-2.6846071740465531E-3</v>
      </c>
      <c r="H639">
        <f t="shared" si="18"/>
        <v>3.379740651380597E-3</v>
      </c>
    </row>
    <row r="640" spans="1:8">
      <c r="A640" s="2">
        <v>33226</v>
      </c>
      <c r="B640" s="3">
        <v>64.75</v>
      </c>
      <c r="C640" s="3">
        <v>610</v>
      </c>
      <c r="D640" s="3">
        <v>3083.4</v>
      </c>
      <c r="E640" s="4">
        <f t="shared" si="19"/>
        <v>3.875968992248062E-3</v>
      </c>
      <c r="F640" s="4">
        <f t="shared" si="19"/>
        <v>1.6420361247947454E-3</v>
      </c>
      <c r="G640" s="4">
        <f t="shared" si="19"/>
        <v>0</v>
      </c>
      <c r="H640">
        <f t="shared" si="18"/>
        <v>1.6800581180216715E-3</v>
      </c>
    </row>
    <row r="641" spans="1:8">
      <c r="A641" s="2">
        <v>33227</v>
      </c>
      <c r="B641" s="3">
        <v>65</v>
      </c>
      <c r="C641" s="3">
        <v>614</v>
      </c>
      <c r="D641" s="3">
        <v>3083.4</v>
      </c>
      <c r="E641" s="4">
        <f t="shared" si="19"/>
        <v>3.8610038610038611E-3</v>
      </c>
      <c r="F641" s="4">
        <f t="shared" si="19"/>
        <v>6.5573770491803279E-3</v>
      </c>
      <c r="G641" s="4">
        <f t="shared" si="19"/>
        <v>0</v>
      </c>
      <c r="H641">
        <f t="shared" si="18"/>
        <v>1.6735838895661336E-3</v>
      </c>
    </row>
    <row r="642" spans="1:8">
      <c r="A642" s="2">
        <v>33228</v>
      </c>
      <c r="B642" s="3">
        <v>65.5</v>
      </c>
      <c r="C642" s="3">
        <v>617</v>
      </c>
      <c r="D642" s="3">
        <v>3095.8</v>
      </c>
      <c r="E642" s="4">
        <f t="shared" si="19"/>
        <v>7.6923076923076927E-3</v>
      </c>
      <c r="F642" s="4">
        <f t="shared" si="19"/>
        <v>4.8859934853420191E-3</v>
      </c>
      <c r="G642" s="4">
        <f t="shared" si="19"/>
        <v>4.0215346695206882E-3</v>
      </c>
      <c r="H642">
        <f t="shared" si="18"/>
        <v>3.3279433489274797E-3</v>
      </c>
    </row>
    <row r="643" spans="1:8">
      <c r="A643" s="2">
        <v>33229</v>
      </c>
      <c r="B643" s="3">
        <v>66</v>
      </c>
      <c r="C643" s="3">
        <v>614</v>
      </c>
      <c r="D643" s="3">
        <v>3065.6</v>
      </c>
      <c r="E643" s="4">
        <f t="shared" si="19"/>
        <v>7.6335877862595417E-3</v>
      </c>
      <c r="F643" s="4">
        <f t="shared" si="19"/>
        <v>-4.8622366288492711E-3</v>
      </c>
      <c r="G643" s="4">
        <f t="shared" si="19"/>
        <v>-9.7551521416113021E-3</v>
      </c>
      <c r="H643">
        <f t="shared" si="18"/>
        <v>3.3026355500855652E-3</v>
      </c>
    </row>
    <row r="644" spans="1:8">
      <c r="A644" s="2">
        <v>33232</v>
      </c>
      <c r="B644" s="3">
        <v>66</v>
      </c>
      <c r="C644" s="3">
        <v>614</v>
      </c>
      <c r="D644" s="3">
        <v>3065.5</v>
      </c>
      <c r="E644" s="4">
        <f t="shared" si="19"/>
        <v>0</v>
      </c>
      <c r="F644" s="4">
        <f t="shared" si="19"/>
        <v>0</v>
      </c>
      <c r="G644" s="4">
        <f t="shared" si="19"/>
        <v>-3.2620041753623775E-5</v>
      </c>
      <c r="H644">
        <f t="shared" ref="H644:H707" si="20">LOG(B644/B643)</f>
        <v>0</v>
      </c>
    </row>
    <row r="645" spans="1:8">
      <c r="A645" s="2">
        <v>33233</v>
      </c>
      <c r="B645" s="3">
        <v>66</v>
      </c>
      <c r="C645" s="3">
        <v>614</v>
      </c>
      <c r="D645" s="3">
        <v>3065.5</v>
      </c>
      <c r="E645" s="4">
        <f t="shared" ref="E645:G708" si="21">(B645-B644)/B644</f>
        <v>0</v>
      </c>
      <c r="F645" s="4">
        <f t="shared" si="21"/>
        <v>0</v>
      </c>
      <c r="G645" s="4">
        <f t="shared" si="21"/>
        <v>0</v>
      </c>
      <c r="H645">
        <f t="shared" si="20"/>
        <v>0</v>
      </c>
    </row>
    <row r="646" spans="1:8">
      <c r="A646" s="2">
        <v>33234</v>
      </c>
      <c r="B646" s="3">
        <v>66.5</v>
      </c>
      <c r="C646" s="3">
        <v>615</v>
      </c>
      <c r="D646" s="3">
        <v>3065.7</v>
      </c>
      <c r="E646" s="4">
        <f t="shared" si="21"/>
        <v>7.575757575757576E-3</v>
      </c>
      <c r="F646" s="4">
        <f t="shared" si="21"/>
        <v>1.6286644951140066E-3</v>
      </c>
      <c r="G646" s="4">
        <f t="shared" si="21"/>
        <v>6.524221171091766E-5</v>
      </c>
      <c r="H646">
        <f t="shared" si="20"/>
        <v>3.2777097612359208E-3</v>
      </c>
    </row>
    <row r="647" spans="1:8">
      <c r="A647" s="2">
        <v>33235</v>
      </c>
      <c r="B647" s="3">
        <v>66.75</v>
      </c>
      <c r="C647" s="3">
        <v>611</v>
      </c>
      <c r="D647" s="3">
        <v>3051.6</v>
      </c>
      <c r="E647" s="4">
        <f t="shared" si="21"/>
        <v>3.7593984962406013E-3</v>
      </c>
      <c r="F647" s="4">
        <f t="shared" si="21"/>
        <v>-6.5040650406504065E-3</v>
      </c>
      <c r="G647" s="4">
        <f t="shared" si="21"/>
        <v>-4.5992758586945589E-3</v>
      </c>
      <c r="H647">
        <f t="shared" si="20"/>
        <v>1.6296247335081985E-3</v>
      </c>
    </row>
    <row r="648" spans="1:8">
      <c r="A648" s="2">
        <v>33236</v>
      </c>
      <c r="B648" s="3">
        <v>67.5</v>
      </c>
      <c r="C648" s="3">
        <v>610.5</v>
      </c>
      <c r="D648" s="3">
        <v>3032.3</v>
      </c>
      <c r="E648" s="4">
        <f t="shared" si="21"/>
        <v>1.1235955056179775E-2</v>
      </c>
      <c r="F648" s="4">
        <f t="shared" si="21"/>
        <v>-8.1833060556464816E-4</v>
      </c>
      <c r="G648" s="4">
        <f t="shared" si="21"/>
        <v>-6.3245510551840764E-3</v>
      </c>
      <c r="H648">
        <f t="shared" si="20"/>
        <v>4.8525027944121019E-3</v>
      </c>
    </row>
    <row r="649" spans="1:8">
      <c r="A649" s="2">
        <v>33239</v>
      </c>
      <c r="B649" s="3">
        <v>67.5</v>
      </c>
      <c r="C649" s="3">
        <v>610.5</v>
      </c>
      <c r="D649" s="3">
        <v>3065</v>
      </c>
      <c r="E649" s="4">
        <f t="shared" si="21"/>
        <v>0</v>
      </c>
      <c r="F649" s="4">
        <f t="shared" si="21"/>
        <v>0</v>
      </c>
      <c r="G649" s="4">
        <f t="shared" si="21"/>
        <v>1.0783893414239956E-2</v>
      </c>
      <c r="H649">
        <f t="shared" si="20"/>
        <v>0</v>
      </c>
    </row>
    <row r="650" spans="1:8">
      <c r="A650" s="2">
        <v>33240</v>
      </c>
      <c r="B650" s="3">
        <v>68</v>
      </c>
      <c r="C650" s="3">
        <v>612</v>
      </c>
      <c r="D650" s="3">
        <v>3055.8</v>
      </c>
      <c r="E650" s="4">
        <f t="shared" si="21"/>
        <v>7.4074074074074077E-3</v>
      </c>
      <c r="F650" s="4">
        <f t="shared" si="21"/>
        <v>2.4570024570024569E-3</v>
      </c>
      <c r="G650" s="4">
        <f t="shared" si="21"/>
        <v>-3.0016313213702506E-3</v>
      </c>
      <c r="H650">
        <f t="shared" si="20"/>
        <v>3.2051398752113544E-3</v>
      </c>
    </row>
    <row r="651" spans="1:8">
      <c r="A651" s="2">
        <v>33241</v>
      </c>
      <c r="B651" s="3">
        <v>67.5</v>
      </c>
      <c r="C651" s="3">
        <v>609</v>
      </c>
      <c r="D651" s="3">
        <v>3060.4</v>
      </c>
      <c r="E651" s="4">
        <f t="shared" si="21"/>
        <v>-7.3529411764705881E-3</v>
      </c>
      <c r="F651" s="4">
        <f t="shared" si="21"/>
        <v>-4.9019607843137254E-3</v>
      </c>
      <c r="G651" s="4">
        <f t="shared" si="21"/>
        <v>1.5053341187250175E-3</v>
      </c>
      <c r="H651">
        <f t="shared" si="20"/>
        <v>-3.2051398752113861E-3</v>
      </c>
    </row>
    <row r="652" spans="1:8">
      <c r="A652" s="2">
        <v>33242</v>
      </c>
      <c r="B652" s="3">
        <v>66.75</v>
      </c>
      <c r="C652" s="3">
        <v>606</v>
      </c>
      <c r="D652" s="3">
        <v>3049.4</v>
      </c>
      <c r="E652" s="4">
        <f t="shared" si="21"/>
        <v>-1.1111111111111112E-2</v>
      </c>
      <c r="F652" s="4">
        <f t="shared" si="21"/>
        <v>-4.9261083743842365E-3</v>
      </c>
      <c r="G652" s="4">
        <f t="shared" si="21"/>
        <v>-3.5943013985099987E-3</v>
      </c>
      <c r="H652">
        <f t="shared" si="20"/>
        <v>-4.8525027944120724E-3</v>
      </c>
    </row>
    <row r="653" spans="1:8">
      <c r="A653" s="2">
        <v>33243</v>
      </c>
      <c r="B653" s="3">
        <v>66.25</v>
      </c>
      <c r="C653" s="3">
        <v>609</v>
      </c>
      <c r="D653" s="3">
        <v>3033.2</v>
      </c>
      <c r="E653" s="4">
        <f t="shared" si="21"/>
        <v>-7.4906367041198503E-3</v>
      </c>
      <c r="F653" s="4">
        <f t="shared" si="21"/>
        <v>4.9504950495049506E-3</v>
      </c>
      <c r="G653" s="4">
        <f t="shared" si="21"/>
        <v>-5.3125204958353357E-3</v>
      </c>
      <c r="H653">
        <f t="shared" si="20"/>
        <v>-3.2653874277673795E-3</v>
      </c>
    </row>
    <row r="654" spans="1:8">
      <c r="A654" s="2">
        <v>33246</v>
      </c>
      <c r="B654" s="3">
        <v>66.25</v>
      </c>
      <c r="C654" s="3">
        <v>596</v>
      </c>
      <c r="D654" s="3">
        <v>3048.3</v>
      </c>
      <c r="E654" s="4">
        <f t="shared" si="21"/>
        <v>0</v>
      </c>
      <c r="F654" s="4">
        <f t="shared" si="21"/>
        <v>-2.1346469622331693E-2</v>
      </c>
      <c r="G654" s="4">
        <f t="shared" si="21"/>
        <v>4.9782408017936056E-3</v>
      </c>
      <c r="H654">
        <f t="shared" si="20"/>
        <v>0</v>
      </c>
    </row>
    <row r="655" spans="1:8">
      <c r="A655" s="2">
        <v>33247</v>
      </c>
      <c r="B655" s="3">
        <v>66.5</v>
      </c>
      <c r="C655" s="3">
        <v>589</v>
      </c>
      <c r="D655" s="3">
        <v>3076.7</v>
      </c>
      <c r="E655" s="4">
        <f t="shared" si="21"/>
        <v>3.7735849056603774E-3</v>
      </c>
      <c r="F655" s="4">
        <f t="shared" si="21"/>
        <v>-1.1744966442953021E-2</v>
      </c>
      <c r="G655" s="4">
        <f t="shared" si="21"/>
        <v>9.3166683069250515E-3</v>
      </c>
      <c r="H655">
        <f t="shared" si="20"/>
        <v>1.6357626942591367E-3</v>
      </c>
    </row>
    <row r="656" spans="1:8">
      <c r="A656" s="2">
        <v>33248</v>
      </c>
      <c r="B656" s="3">
        <v>66.75</v>
      </c>
      <c r="C656" s="3">
        <v>576</v>
      </c>
      <c r="D656" s="3">
        <v>3054.4</v>
      </c>
      <c r="E656" s="4">
        <f t="shared" si="21"/>
        <v>3.7593984962406013E-3</v>
      </c>
      <c r="F656" s="4">
        <f t="shared" si="21"/>
        <v>-2.2071307300509338E-2</v>
      </c>
      <c r="G656" s="4">
        <f t="shared" si="21"/>
        <v>-7.2480254818473458E-3</v>
      </c>
      <c r="H656">
        <f t="shared" si="20"/>
        <v>1.6296247335081985E-3</v>
      </c>
    </row>
    <row r="657" spans="1:8">
      <c r="A657" s="2">
        <v>33249</v>
      </c>
      <c r="B657" s="3">
        <v>66.5</v>
      </c>
      <c r="C657" s="3">
        <v>583</v>
      </c>
      <c r="D657" s="3">
        <v>3054.9</v>
      </c>
      <c r="E657" s="4">
        <f t="shared" si="21"/>
        <v>-3.7453183520599251E-3</v>
      </c>
      <c r="F657" s="4">
        <f t="shared" si="21"/>
        <v>1.2152777777777778E-2</v>
      </c>
      <c r="G657" s="4">
        <f t="shared" si="21"/>
        <v>1.6369827134625459E-4</v>
      </c>
      <c r="H657">
        <f t="shared" si="20"/>
        <v>-1.6296247335082386E-3</v>
      </c>
    </row>
    <row r="658" spans="1:8">
      <c r="A658" s="2">
        <v>33250</v>
      </c>
      <c r="B658" s="3">
        <v>66</v>
      </c>
      <c r="C658" s="3">
        <v>587</v>
      </c>
      <c r="D658" s="3">
        <v>3028.6</v>
      </c>
      <c r="E658" s="4">
        <f t="shared" si="21"/>
        <v>-7.5187969924812026E-3</v>
      </c>
      <c r="F658" s="4">
        <f t="shared" si="21"/>
        <v>6.8610634648370496E-3</v>
      </c>
      <c r="G658" s="4">
        <f t="shared" si="21"/>
        <v>-8.6091197747881053E-3</v>
      </c>
      <c r="H658">
        <f t="shared" si="20"/>
        <v>-3.2777097612359477E-3</v>
      </c>
    </row>
    <row r="659" spans="1:8">
      <c r="A659" s="2">
        <v>33253</v>
      </c>
      <c r="B659" s="3">
        <v>66.75</v>
      </c>
      <c r="C659" s="3">
        <v>589</v>
      </c>
      <c r="D659" s="3">
        <v>2995</v>
      </c>
      <c r="E659" s="4">
        <f t="shared" si="21"/>
        <v>1.1363636363636364E-2</v>
      </c>
      <c r="F659" s="4">
        <f t="shared" si="21"/>
        <v>3.4071550255536627E-3</v>
      </c>
      <c r="G659" s="4">
        <f t="shared" si="21"/>
        <v>-1.1094234960047517E-2</v>
      </c>
      <c r="H659">
        <f t="shared" si="20"/>
        <v>4.9073344947442015E-3</v>
      </c>
    </row>
    <row r="660" spans="1:8">
      <c r="A660" s="2">
        <v>33254</v>
      </c>
      <c r="B660" s="3">
        <v>67</v>
      </c>
      <c r="C660" s="3">
        <v>585</v>
      </c>
      <c r="D660" s="3">
        <v>2954.2</v>
      </c>
      <c r="E660" s="4">
        <f t="shared" si="21"/>
        <v>3.7453183520599251E-3</v>
      </c>
      <c r="F660" s="4">
        <f t="shared" si="21"/>
        <v>-6.7911714770797962E-3</v>
      </c>
      <c r="G660" s="4">
        <f t="shared" si="21"/>
        <v>-1.3622704507512582E-2</v>
      </c>
      <c r="H660">
        <f t="shared" si="20"/>
        <v>1.6235326642136064E-3</v>
      </c>
    </row>
    <row r="661" spans="1:8">
      <c r="A661" s="2">
        <v>33255</v>
      </c>
      <c r="B661" s="3">
        <v>67.25</v>
      </c>
      <c r="C661" s="3">
        <v>587</v>
      </c>
      <c r="D661" s="3">
        <v>2969</v>
      </c>
      <c r="E661" s="4">
        <f t="shared" si="21"/>
        <v>3.7313432835820895E-3</v>
      </c>
      <c r="F661" s="4">
        <f t="shared" si="21"/>
        <v>3.4188034188034188E-3</v>
      </c>
      <c r="G661" s="4">
        <f t="shared" si="21"/>
        <v>5.0098165323946191E-3</v>
      </c>
      <c r="H661">
        <f t="shared" si="20"/>
        <v>1.6174859736191843E-3</v>
      </c>
    </row>
    <row r="662" spans="1:8">
      <c r="A662" s="2">
        <v>33256</v>
      </c>
      <c r="B662" s="3">
        <v>67.25</v>
      </c>
      <c r="C662" s="3">
        <v>580</v>
      </c>
      <c r="D662" s="3">
        <v>2982.2</v>
      </c>
      <c r="E662" s="4">
        <f t="shared" si="21"/>
        <v>0</v>
      </c>
      <c r="F662" s="4">
        <f t="shared" si="21"/>
        <v>-1.192504258943782E-2</v>
      </c>
      <c r="G662" s="4">
        <f t="shared" si="21"/>
        <v>4.4459413944088304E-3</v>
      </c>
      <c r="H662">
        <f t="shared" si="20"/>
        <v>0</v>
      </c>
    </row>
    <row r="663" spans="1:8">
      <c r="A663" s="2">
        <v>33257</v>
      </c>
      <c r="B663" s="3">
        <v>67.75</v>
      </c>
      <c r="C663" s="3">
        <v>570</v>
      </c>
      <c r="D663" s="3">
        <v>3007.3</v>
      </c>
      <c r="E663" s="4">
        <f t="shared" si="21"/>
        <v>7.4349442379182153E-3</v>
      </c>
      <c r="F663" s="4">
        <f t="shared" si="21"/>
        <v>-1.7241379310344827E-2</v>
      </c>
      <c r="G663" s="4">
        <f t="shared" si="21"/>
        <v>8.4166051907988617E-3</v>
      </c>
      <c r="H663">
        <f t="shared" si="20"/>
        <v>3.2170108719977598E-3</v>
      </c>
    </row>
    <row r="664" spans="1:8">
      <c r="A664" s="2">
        <v>33260</v>
      </c>
      <c r="B664" s="3">
        <v>66.25</v>
      </c>
      <c r="C664" s="3">
        <v>564</v>
      </c>
      <c r="D664" s="3">
        <v>3022.2</v>
      </c>
      <c r="E664" s="4">
        <f t="shared" si="21"/>
        <v>-2.2140221402214021E-2</v>
      </c>
      <c r="F664" s="4">
        <f t="shared" si="21"/>
        <v>-1.0526315789473684E-2</v>
      </c>
      <c r="G664" s="4">
        <f t="shared" si="21"/>
        <v>4.9546104479099642E-3</v>
      </c>
      <c r="H664">
        <f t="shared" si="20"/>
        <v>-9.7234169375978938E-3</v>
      </c>
    </row>
    <row r="665" spans="1:8">
      <c r="A665" s="2">
        <v>33261</v>
      </c>
      <c r="B665" s="3">
        <v>65.75</v>
      </c>
      <c r="C665" s="3">
        <v>566</v>
      </c>
      <c r="D665" s="3">
        <v>2995.9</v>
      </c>
      <c r="E665" s="4">
        <f t="shared" si="21"/>
        <v>-7.5471698113207548E-3</v>
      </c>
      <c r="F665" s="4">
        <f t="shared" si="21"/>
        <v>3.5460992907801418E-3</v>
      </c>
      <c r="G665" s="4">
        <f t="shared" si="21"/>
        <v>-8.7022698696313048E-3</v>
      </c>
      <c r="H665">
        <f t="shared" si="20"/>
        <v>-3.2901254470499809E-3</v>
      </c>
    </row>
    <row r="666" spans="1:8">
      <c r="A666" s="2">
        <v>33262</v>
      </c>
      <c r="B666" s="3">
        <v>67.75</v>
      </c>
      <c r="C666" s="3">
        <v>568</v>
      </c>
      <c r="D666" s="3">
        <v>2991.6</v>
      </c>
      <c r="E666" s="4">
        <f t="shared" si="21"/>
        <v>3.0418250950570342E-2</v>
      </c>
      <c r="F666" s="4">
        <f t="shared" si="21"/>
        <v>3.5335689045936395E-3</v>
      </c>
      <c r="G666" s="4">
        <f t="shared" si="21"/>
        <v>-1.4352949030342072E-3</v>
      </c>
      <c r="H666">
        <f t="shared" si="20"/>
        <v>1.3013542384647877E-2</v>
      </c>
    </row>
    <row r="667" spans="1:8">
      <c r="A667" s="2">
        <v>33263</v>
      </c>
      <c r="B667" s="3">
        <v>69</v>
      </c>
      <c r="C667" s="3">
        <v>584</v>
      </c>
      <c r="D667" s="3">
        <v>3017.3</v>
      </c>
      <c r="E667" s="4">
        <f t="shared" si="21"/>
        <v>1.8450184501845018E-2</v>
      </c>
      <c r="F667" s="4">
        <f t="shared" si="21"/>
        <v>2.8169014084507043E-2</v>
      </c>
      <c r="G667" s="4">
        <f t="shared" si="21"/>
        <v>8.5907206845835925E-3</v>
      </c>
      <c r="H667">
        <f t="shared" si="20"/>
        <v>7.939791190811965E-3</v>
      </c>
    </row>
    <row r="668" spans="1:8">
      <c r="A668" s="2">
        <v>33264</v>
      </c>
      <c r="B668" s="3">
        <v>69.25</v>
      </c>
      <c r="C668" s="3">
        <v>582</v>
      </c>
      <c r="D668" s="3">
        <v>3034.7</v>
      </c>
      <c r="E668" s="4">
        <f t="shared" si="21"/>
        <v>3.6231884057971015E-3</v>
      </c>
      <c r="F668" s="4">
        <f t="shared" si="21"/>
        <v>-3.4246575342465752E-3</v>
      </c>
      <c r="G668" s="4">
        <f t="shared" si="21"/>
        <v>5.7667451032378733E-3</v>
      </c>
      <c r="H668">
        <f t="shared" si="20"/>
        <v>1.570686999230854E-3</v>
      </c>
    </row>
    <row r="669" spans="1:8">
      <c r="A669" s="2">
        <v>33267</v>
      </c>
      <c r="B669" s="3">
        <v>68.5</v>
      </c>
      <c r="C669" s="3">
        <v>581</v>
      </c>
      <c r="D669" s="3">
        <v>3059.7</v>
      </c>
      <c r="E669" s="4">
        <f t="shared" si="21"/>
        <v>-1.0830324909747292E-2</v>
      </c>
      <c r="F669" s="4">
        <f t="shared" si="21"/>
        <v>-1.718213058419244E-3</v>
      </c>
      <c r="G669" s="4">
        <f t="shared" si="21"/>
        <v>8.2380465943915383E-3</v>
      </c>
      <c r="H669">
        <f t="shared" si="20"/>
        <v>-4.7292062440606091E-3</v>
      </c>
    </row>
    <row r="670" spans="1:8">
      <c r="A670" s="2">
        <v>33268</v>
      </c>
      <c r="B670" s="3">
        <v>67.25</v>
      </c>
      <c r="C670" s="3">
        <v>579</v>
      </c>
      <c r="D670" s="3">
        <v>3062</v>
      </c>
      <c r="E670" s="4">
        <f t="shared" si="21"/>
        <v>-1.824817518248175E-2</v>
      </c>
      <c r="F670" s="4">
        <f t="shared" si="21"/>
        <v>-3.4423407917383822E-3</v>
      </c>
      <c r="G670" s="4">
        <f t="shared" si="21"/>
        <v>7.5170768375990525E-4</v>
      </c>
      <c r="H670">
        <f t="shared" si="20"/>
        <v>-7.9982828179799986E-3</v>
      </c>
    </row>
    <row r="671" spans="1:8">
      <c r="A671" s="2">
        <v>33269</v>
      </c>
      <c r="B671" s="3">
        <v>67.25</v>
      </c>
      <c r="C671" s="3">
        <v>586.5</v>
      </c>
      <c r="D671" s="3">
        <v>3072.7</v>
      </c>
      <c r="E671" s="4">
        <f t="shared" si="21"/>
        <v>0</v>
      </c>
      <c r="F671" s="4">
        <f t="shared" si="21"/>
        <v>1.2953367875647668E-2</v>
      </c>
      <c r="G671" s="4">
        <f t="shared" si="21"/>
        <v>3.4944480731547412E-3</v>
      </c>
      <c r="H671">
        <f t="shared" si="20"/>
        <v>0</v>
      </c>
    </row>
    <row r="672" spans="1:8">
      <c r="A672" s="2">
        <v>33270</v>
      </c>
      <c r="B672" s="3">
        <v>67.25</v>
      </c>
      <c r="C672" s="3">
        <v>589</v>
      </c>
      <c r="D672" s="3">
        <v>3072.5</v>
      </c>
      <c r="E672" s="4">
        <f t="shared" si="21"/>
        <v>0</v>
      </c>
      <c r="F672" s="4">
        <f t="shared" si="21"/>
        <v>4.2625745950554137E-3</v>
      </c>
      <c r="G672" s="4">
        <f t="shared" si="21"/>
        <v>-6.5089335112382627E-5</v>
      </c>
      <c r="H672">
        <f t="shared" si="20"/>
        <v>0</v>
      </c>
    </row>
    <row r="673" spans="1:8">
      <c r="A673" s="2">
        <v>33271</v>
      </c>
      <c r="B673" s="3">
        <v>67.25</v>
      </c>
      <c r="C673" s="3">
        <v>591</v>
      </c>
      <c r="D673" s="3">
        <v>3099</v>
      </c>
      <c r="E673" s="4">
        <f t="shared" si="21"/>
        <v>0</v>
      </c>
      <c r="F673" s="4">
        <f t="shared" si="21"/>
        <v>3.3955857385398981E-3</v>
      </c>
      <c r="G673" s="4">
        <f t="shared" si="21"/>
        <v>8.6248982912937346E-3</v>
      </c>
      <c r="H673">
        <f t="shared" si="20"/>
        <v>0</v>
      </c>
    </row>
    <row r="674" spans="1:8">
      <c r="A674" s="2">
        <v>33274</v>
      </c>
      <c r="B674" s="3">
        <v>67.25</v>
      </c>
      <c r="C674" s="3">
        <v>592</v>
      </c>
      <c r="D674" s="3">
        <v>3109.9</v>
      </c>
      <c r="E674" s="4">
        <f t="shared" si="21"/>
        <v>0</v>
      </c>
      <c r="F674" s="4">
        <f t="shared" si="21"/>
        <v>1.6920473773265651E-3</v>
      </c>
      <c r="G674" s="4">
        <f t="shared" si="21"/>
        <v>3.5172636334301682E-3</v>
      </c>
      <c r="H674">
        <f t="shared" si="20"/>
        <v>0</v>
      </c>
    </row>
    <row r="675" spans="1:8">
      <c r="A675" s="2">
        <v>33275</v>
      </c>
      <c r="B675" s="3">
        <v>68</v>
      </c>
      <c r="C675" s="3">
        <v>596</v>
      </c>
      <c r="D675" s="3">
        <v>3081.1</v>
      </c>
      <c r="E675" s="4">
        <f t="shared" si="21"/>
        <v>1.1152416356877323E-2</v>
      </c>
      <c r="F675" s="4">
        <f t="shared" si="21"/>
        <v>6.7567567567567571E-3</v>
      </c>
      <c r="G675" s="4">
        <f t="shared" si="21"/>
        <v>-9.2607479340172296E-3</v>
      </c>
      <c r="H675">
        <f t="shared" si="20"/>
        <v>4.8166240317906971E-3</v>
      </c>
    </row>
    <row r="676" spans="1:8">
      <c r="A676" s="2">
        <v>33276</v>
      </c>
      <c r="B676" s="3">
        <v>68</v>
      </c>
      <c r="C676" s="3">
        <v>599</v>
      </c>
      <c r="D676" s="3">
        <v>3071.3</v>
      </c>
      <c r="E676" s="4">
        <f t="shared" si="21"/>
        <v>0</v>
      </c>
      <c r="F676" s="4">
        <f t="shared" si="21"/>
        <v>5.0335570469798654E-3</v>
      </c>
      <c r="G676" s="4">
        <f t="shared" si="21"/>
        <v>-3.180682223880993E-3</v>
      </c>
      <c r="H676">
        <f t="shared" si="20"/>
        <v>0</v>
      </c>
    </row>
    <row r="677" spans="1:8">
      <c r="A677" s="2">
        <v>33277</v>
      </c>
      <c r="B677" s="3">
        <v>67</v>
      </c>
      <c r="C677" s="3">
        <v>603</v>
      </c>
      <c r="D677" s="3">
        <v>3074.9</v>
      </c>
      <c r="E677" s="4">
        <f t="shared" si="21"/>
        <v>-1.4705882352941176E-2</v>
      </c>
      <c r="F677" s="4">
        <f t="shared" si="21"/>
        <v>6.6777963272120202E-3</v>
      </c>
      <c r="G677" s="4">
        <f t="shared" si="21"/>
        <v>1.1721420896688402E-3</v>
      </c>
      <c r="H677">
        <f t="shared" si="20"/>
        <v>-6.4341100054098616E-3</v>
      </c>
    </row>
    <row r="678" spans="1:8">
      <c r="A678" s="2">
        <v>33278</v>
      </c>
      <c r="B678" s="3">
        <v>65.5</v>
      </c>
      <c r="C678" s="3">
        <v>612</v>
      </c>
      <c r="D678" s="3">
        <v>3051.1</v>
      </c>
      <c r="E678" s="4">
        <f t="shared" si="21"/>
        <v>-2.2388059701492536E-2</v>
      </c>
      <c r="F678" s="4">
        <f t="shared" si="21"/>
        <v>1.4925373134328358E-2</v>
      </c>
      <c r="G678" s="4">
        <f t="shared" si="21"/>
        <v>-7.7400891085889559E-3</v>
      </c>
      <c r="H678">
        <f t="shared" si="20"/>
        <v>-9.8335027090433475E-3</v>
      </c>
    </row>
    <row r="679" spans="1:8">
      <c r="A679" s="2">
        <v>33281</v>
      </c>
      <c r="B679" s="3">
        <v>65.25</v>
      </c>
      <c r="C679" s="3">
        <v>613</v>
      </c>
      <c r="D679" s="3">
        <v>3044.2</v>
      </c>
      <c r="E679" s="4">
        <f t="shared" si="21"/>
        <v>-3.8167938931297708E-3</v>
      </c>
      <c r="F679" s="4">
        <f t="shared" si="21"/>
        <v>1.6339869281045752E-3</v>
      </c>
      <c r="G679" s="4">
        <f t="shared" si="21"/>
        <v>-2.261479466421976E-3</v>
      </c>
      <c r="H679">
        <f t="shared" si="20"/>
        <v>-1.6607839814644727E-3</v>
      </c>
    </row>
    <row r="680" spans="1:8">
      <c r="A680" s="2">
        <v>33282</v>
      </c>
      <c r="B680" s="3">
        <v>65.5</v>
      </c>
      <c r="C680" s="3">
        <v>614</v>
      </c>
      <c r="D680" s="3">
        <v>3018.6</v>
      </c>
      <c r="E680" s="4">
        <f t="shared" si="21"/>
        <v>3.8314176245210726E-3</v>
      </c>
      <c r="F680" s="4">
        <f t="shared" si="21"/>
        <v>1.6313213703099511E-3</v>
      </c>
      <c r="G680" s="4">
        <f t="shared" si="21"/>
        <v>-8.4094343341435882E-3</v>
      </c>
      <c r="H680">
        <f t="shared" si="20"/>
        <v>1.6607839814645081E-3</v>
      </c>
    </row>
    <row r="681" spans="1:8">
      <c r="A681" s="2">
        <v>33283</v>
      </c>
      <c r="B681" s="3">
        <v>65.75</v>
      </c>
      <c r="C681" s="3">
        <v>619</v>
      </c>
      <c r="D681" s="3">
        <v>3023.4</v>
      </c>
      <c r="E681" s="4">
        <f t="shared" si="21"/>
        <v>3.8167938931297708E-3</v>
      </c>
      <c r="F681" s="4">
        <f t="shared" si="21"/>
        <v>8.1433224755700327E-3</v>
      </c>
      <c r="G681" s="4">
        <f t="shared" si="21"/>
        <v>1.5901411250249062E-3</v>
      </c>
      <c r="H681">
        <f t="shared" si="20"/>
        <v>1.6544571700123918E-3</v>
      </c>
    </row>
    <row r="682" spans="1:8">
      <c r="A682" s="2">
        <v>33284</v>
      </c>
      <c r="B682" s="3">
        <v>66.5</v>
      </c>
      <c r="C682" s="3">
        <v>611</v>
      </c>
      <c r="D682" s="3">
        <v>3019.5</v>
      </c>
      <c r="E682" s="4">
        <f t="shared" si="21"/>
        <v>1.1406844106463879E-2</v>
      </c>
      <c r="F682" s="4">
        <f t="shared" si="21"/>
        <v>-1.2924071082390954E-2</v>
      </c>
      <c r="G682" s="4">
        <f t="shared" si="21"/>
        <v>-1.2899384798571445E-3</v>
      </c>
      <c r="H682">
        <f t="shared" si="20"/>
        <v>4.9258881413091126E-3</v>
      </c>
    </row>
    <row r="683" spans="1:8">
      <c r="A683" s="2">
        <v>33285</v>
      </c>
      <c r="B683" s="3">
        <v>67</v>
      </c>
      <c r="C683" s="3">
        <v>605</v>
      </c>
      <c r="D683" s="3">
        <v>3049.3</v>
      </c>
      <c r="E683" s="4">
        <f t="shared" si="21"/>
        <v>7.5187969924812026E-3</v>
      </c>
      <c r="F683" s="4">
        <f t="shared" si="21"/>
        <v>-9.8199672667757774E-3</v>
      </c>
      <c r="G683" s="4">
        <f t="shared" si="21"/>
        <v>9.8691836396755037E-3</v>
      </c>
      <c r="H683">
        <f t="shared" si="20"/>
        <v>3.2531573977218607E-3</v>
      </c>
    </row>
    <row r="684" spans="1:8">
      <c r="A684" s="2">
        <v>33288</v>
      </c>
      <c r="B684" s="3">
        <v>67</v>
      </c>
      <c r="C684" s="3">
        <v>605</v>
      </c>
      <c r="D684" s="3">
        <v>3037.7</v>
      </c>
      <c r="E684" s="4">
        <f t="shared" si="21"/>
        <v>0</v>
      </c>
      <c r="F684" s="4">
        <f t="shared" si="21"/>
        <v>0</v>
      </c>
      <c r="G684" s="4">
        <f t="shared" si="21"/>
        <v>-3.8041517725380786E-3</v>
      </c>
      <c r="H684">
        <f t="shared" si="20"/>
        <v>0</v>
      </c>
    </row>
    <row r="685" spans="1:8">
      <c r="A685" s="2">
        <v>33289</v>
      </c>
      <c r="B685" s="3">
        <v>68</v>
      </c>
      <c r="C685" s="3">
        <v>601</v>
      </c>
      <c r="D685" s="3">
        <v>3025.3</v>
      </c>
      <c r="E685" s="4">
        <f t="shared" si="21"/>
        <v>1.4925373134328358E-2</v>
      </c>
      <c r="F685" s="4">
        <f t="shared" si="21"/>
        <v>-6.6115702479338841E-3</v>
      </c>
      <c r="G685" s="4">
        <f t="shared" si="21"/>
        <v>-4.082035750732343E-3</v>
      </c>
      <c r="H685">
        <f t="shared" si="20"/>
        <v>6.4341100054099033E-3</v>
      </c>
    </row>
    <row r="686" spans="1:8">
      <c r="A686" s="2">
        <v>33290</v>
      </c>
      <c r="B686" s="3">
        <v>67.75</v>
      </c>
      <c r="C686" s="3">
        <v>597</v>
      </c>
      <c r="D686" s="3">
        <v>3009.3</v>
      </c>
      <c r="E686" s="4">
        <f t="shared" si="21"/>
        <v>-3.6764705882352941E-3</v>
      </c>
      <c r="F686" s="4">
        <f t="shared" si="21"/>
        <v>-6.6555740432612314E-3</v>
      </c>
      <c r="G686" s="4">
        <f t="shared" si="21"/>
        <v>-5.2887316960301455E-3</v>
      </c>
      <c r="H686">
        <f t="shared" si="20"/>
        <v>-1.5996131597929742E-3</v>
      </c>
    </row>
    <row r="687" spans="1:8">
      <c r="A687" s="2">
        <v>33291</v>
      </c>
      <c r="B687" s="3">
        <v>67.75</v>
      </c>
      <c r="C687" s="3">
        <v>614</v>
      </c>
      <c r="D687" s="3">
        <v>3041.2</v>
      </c>
      <c r="E687" s="4">
        <f t="shared" si="21"/>
        <v>0</v>
      </c>
      <c r="F687" s="4">
        <f t="shared" si="21"/>
        <v>2.8475711892797319E-2</v>
      </c>
      <c r="G687" s="4">
        <f t="shared" si="21"/>
        <v>1.0600471870534554E-2</v>
      </c>
      <c r="H687">
        <f t="shared" si="20"/>
        <v>0</v>
      </c>
    </row>
    <row r="688" spans="1:8">
      <c r="A688" s="2">
        <v>33292</v>
      </c>
      <c r="B688" s="3">
        <v>68.5</v>
      </c>
      <c r="C688" s="3">
        <v>617</v>
      </c>
      <c r="D688" s="3">
        <v>3038.2</v>
      </c>
      <c r="E688" s="4">
        <f t="shared" si="21"/>
        <v>1.107011070110701E-2</v>
      </c>
      <c r="F688" s="4">
        <f t="shared" si="21"/>
        <v>4.8859934853420191E-3</v>
      </c>
      <c r="G688" s="4">
        <f t="shared" si="21"/>
        <v>-9.8645271603314496E-4</v>
      </c>
      <c r="H688">
        <f t="shared" si="20"/>
        <v>4.7812719459822649E-3</v>
      </c>
    </row>
    <row r="689" spans="1:8">
      <c r="A689" s="2">
        <v>33295</v>
      </c>
      <c r="B689" s="3">
        <v>68.75</v>
      </c>
      <c r="C689" s="3">
        <v>616</v>
      </c>
      <c r="D689" s="3">
        <v>3025.1</v>
      </c>
      <c r="E689" s="4">
        <f t="shared" si="21"/>
        <v>3.6496350364963502E-3</v>
      </c>
      <c r="F689" s="4">
        <f t="shared" si="21"/>
        <v>-1.6207455429497568E-3</v>
      </c>
      <c r="G689" s="4">
        <f t="shared" si="21"/>
        <v>-4.3117635442037755E-3</v>
      </c>
      <c r="H689">
        <f t="shared" si="20"/>
        <v>1.5821310098746606E-3</v>
      </c>
    </row>
    <row r="690" spans="1:8">
      <c r="A690" s="2">
        <v>33296</v>
      </c>
      <c r="B690" s="3">
        <v>67.75</v>
      </c>
      <c r="C690" s="3">
        <v>606</v>
      </c>
      <c r="D690" s="3">
        <v>3001.9</v>
      </c>
      <c r="E690" s="4">
        <f t="shared" si="21"/>
        <v>-1.4545454545454545E-2</v>
      </c>
      <c r="F690" s="4">
        <f t="shared" si="21"/>
        <v>-1.6233766233766232E-2</v>
      </c>
      <c r="G690" s="4">
        <f t="shared" si="21"/>
        <v>-7.669167961389646E-3</v>
      </c>
      <c r="H690">
        <f t="shared" si="20"/>
        <v>-6.3634029558569134E-3</v>
      </c>
    </row>
    <row r="691" spans="1:8">
      <c r="A691" s="2">
        <v>33297</v>
      </c>
      <c r="B691" s="3">
        <v>68</v>
      </c>
      <c r="C691" s="3">
        <v>617</v>
      </c>
      <c r="D691" s="3">
        <v>2977</v>
      </c>
      <c r="E691" s="4">
        <f t="shared" si="21"/>
        <v>3.6900369003690036E-3</v>
      </c>
      <c r="F691" s="4">
        <f t="shared" si="21"/>
        <v>1.8151815181518153E-2</v>
      </c>
      <c r="G691" s="4">
        <f t="shared" si="21"/>
        <v>-8.2947466604484134E-3</v>
      </c>
      <c r="H691">
        <f t="shared" si="20"/>
        <v>1.5996131597929583E-3</v>
      </c>
    </row>
    <row r="692" spans="1:8">
      <c r="A692" s="2">
        <v>33298</v>
      </c>
      <c r="B692" s="3">
        <v>69</v>
      </c>
      <c r="C692" s="3">
        <v>610</v>
      </c>
      <c r="D692" s="3">
        <v>2992.1</v>
      </c>
      <c r="E692" s="4">
        <f t="shared" si="21"/>
        <v>1.4705882352941176E-2</v>
      </c>
      <c r="F692" s="4">
        <f t="shared" si="21"/>
        <v>-1.1345218800648298E-2</v>
      </c>
      <c r="G692" s="4">
        <f t="shared" si="21"/>
        <v>5.0722203560631205E-3</v>
      </c>
      <c r="H692">
        <f t="shared" si="20"/>
        <v>6.3401780310189748E-3</v>
      </c>
    </row>
    <row r="693" spans="1:8">
      <c r="A693" s="2">
        <v>33299</v>
      </c>
      <c r="B693" s="3">
        <v>68.25</v>
      </c>
      <c r="C693" s="3">
        <v>607</v>
      </c>
      <c r="D693" s="3">
        <v>2986.9</v>
      </c>
      <c r="E693" s="4">
        <f t="shared" si="21"/>
        <v>-1.0869565217391304E-2</v>
      </c>
      <c r="F693" s="4">
        <f t="shared" si="21"/>
        <v>-4.9180327868852463E-3</v>
      </c>
      <c r="G693" s="4">
        <f t="shared" si="21"/>
        <v>-1.7379098292168772E-3</v>
      </c>
      <c r="H693">
        <f t="shared" si="20"/>
        <v>-4.7464350244616907E-3</v>
      </c>
    </row>
    <row r="694" spans="1:8">
      <c r="A694" s="2">
        <v>33302</v>
      </c>
      <c r="B694" s="3">
        <v>68.25</v>
      </c>
      <c r="C694" s="3">
        <v>606</v>
      </c>
      <c r="D694" s="3">
        <v>3021.1</v>
      </c>
      <c r="E694" s="4">
        <f t="shared" si="21"/>
        <v>0</v>
      </c>
      <c r="F694" s="4">
        <f t="shared" si="21"/>
        <v>-1.6474464579901153E-3</v>
      </c>
      <c r="G694" s="4">
        <f t="shared" si="21"/>
        <v>1.1449998326023576E-2</v>
      </c>
      <c r="H694">
        <f t="shared" si="20"/>
        <v>0</v>
      </c>
    </row>
    <row r="695" spans="1:8">
      <c r="A695" s="2">
        <v>33303</v>
      </c>
      <c r="B695" s="3">
        <v>68.75</v>
      </c>
      <c r="C695" s="3">
        <v>582.5</v>
      </c>
      <c r="D695" s="3">
        <v>3011.8</v>
      </c>
      <c r="E695" s="4">
        <f t="shared" si="21"/>
        <v>7.326007326007326E-3</v>
      </c>
      <c r="F695" s="4">
        <f t="shared" si="21"/>
        <v>-3.8778877887788776E-2</v>
      </c>
      <c r="G695" s="4">
        <f t="shared" si="21"/>
        <v>-3.0783489457481472E-3</v>
      </c>
      <c r="H695">
        <f t="shared" si="20"/>
        <v>3.1700467895066017E-3</v>
      </c>
    </row>
    <row r="696" spans="1:8">
      <c r="A696" s="2">
        <v>33304</v>
      </c>
      <c r="B696" s="3">
        <v>69.5</v>
      </c>
      <c r="C696" s="3">
        <v>589</v>
      </c>
      <c r="D696" s="3">
        <v>3050.6</v>
      </c>
      <c r="E696" s="4">
        <f t="shared" si="21"/>
        <v>1.090909090909091E-2</v>
      </c>
      <c r="F696" s="4">
        <f t="shared" si="21"/>
        <v>1.1158798283261802E-2</v>
      </c>
      <c r="G696" s="4">
        <f t="shared" si="21"/>
        <v>1.2882661531310088E-2</v>
      </c>
      <c r="H696">
        <f t="shared" si="20"/>
        <v>4.7121020878136558E-3</v>
      </c>
    </row>
    <row r="697" spans="1:8">
      <c r="A697" s="2">
        <v>33305</v>
      </c>
      <c r="B697" s="3">
        <v>69.25</v>
      </c>
      <c r="C697" s="3">
        <v>599</v>
      </c>
      <c r="D697" s="3">
        <v>3047</v>
      </c>
      <c r="E697" s="4">
        <f t="shared" si="21"/>
        <v>-3.5971223021582736E-3</v>
      </c>
      <c r="F697" s="4">
        <f t="shared" si="21"/>
        <v>1.6977928692699491E-2</v>
      </c>
      <c r="G697" s="4">
        <f t="shared" si="21"/>
        <v>-1.1800957188749456E-3</v>
      </c>
      <c r="H697">
        <f t="shared" si="20"/>
        <v>-1.5650268536277121E-3</v>
      </c>
    </row>
    <row r="698" spans="1:8">
      <c r="A698" s="2">
        <v>33306</v>
      </c>
      <c r="B698" s="3">
        <v>70</v>
      </c>
      <c r="C698" s="3">
        <v>604.5</v>
      </c>
      <c r="D698" s="3">
        <v>3094.1</v>
      </c>
      <c r="E698" s="4">
        <f t="shared" si="21"/>
        <v>1.0830324909747292E-2</v>
      </c>
      <c r="F698" s="4">
        <f t="shared" si="21"/>
        <v>9.1819699499165273E-3</v>
      </c>
      <c r="G698" s="4">
        <f t="shared" si="21"/>
        <v>1.5457827371184741E-2</v>
      </c>
      <c r="H698">
        <f t="shared" si="20"/>
        <v>4.678262277770638E-3</v>
      </c>
    </row>
    <row r="699" spans="1:8">
      <c r="A699" s="2">
        <v>33309</v>
      </c>
      <c r="B699" s="3">
        <v>70</v>
      </c>
      <c r="C699" s="3">
        <v>593</v>
      </c>
      <c r="D699" s="3">
        <v>3089.3</v>
      </c>
      <c r="E699" s="4">
        <f t="shared" si="21"/>
        <v>0</v>
      </c>
      <c r="F699" s="4">
        <f t="shared" si="21"/>
        <v>-1.9023986765922249E-2</v>
      </c>
      <c r="G699" s="4">
        <f t="shared" si="21"/>
        <v>-1.5513396464237508E-3</v>
      </c>
      <c r="H699">
        <f t="shared" si="20"/>
        <v>0</v>
      </c>
    </row>
    <row r="700" spans="1:8">
      <c r="A700" s="2">
        <v>33310</v>
      </c>
      <c r="B700" s="3">
        <v>71.25</v>
      </c>
      <c r="C700" s="3">
        <v>599</v>
      </c>
      <c r="D700" s="3">
        <v>3124.2</v>
      </c>
      <c r="E700" s="4">
        <f t="shared" si="21"/>
        <v>1.7857142857142856E-2</v>
      </c>
      <c r="F700" s="4">
        <f t="shared" si="21"/>
        <v>1.0118043844856661E-2</v>
      </c>
      <c r="G700" s="4">
        <f t="shared" si="21"/>
        <v>1.1297057585860757E-2</v>
      </c>
      <c r="H700">
        <f t="shared" si="20"/>
        <v>7.6868286662909553E-3</v>
      </c>
    </row>
    <row r="701" spans="1:8">
      <c r="A701" s="2">
        <v>33311</v>
      </c>
      <c r="B701" s="3">
        <v>71.5</v>
      </c>
      <c r="C701" s="3">
        <v>593</v>
      </c>
      <c r="D701" s="3">
        <v>3135</v>
      </c>
      <c r="E701" s="4">
        <f t="shared" si="21"/>
        <v>3.5087719298245615E-3</v>
      </c>
      <c r="F701" s="4">
        <f t="shared" si="21"/>
        <v>-1.001669449081803E-2</v>
      </c>
      <c r="G701" s="4">
        <f t="shared" si="21"/>
        <v>3.4568849625504715E-3</v>
      </c>
      <c r="H701">
        <f t="shared" si="20"/>
        <v>1.5211731205328062E-3</v>
      </c>
    </row>
    <row r="702" spans="1:8">
      <c r="A702" s="2">
        <v>33312</v>
      </c>
      <c r="B702" s="3">
        <v>72</v>
      </c>
      <c r="C702" s="3">
        <v>603</v>
      </c>
      <c r="D702" s="3">
        <v>3139.7</v>
      </c>
      <c r="E702" s="4">
        <f t="shared" si="21"/>
        <v>6.993006993006993E-3</v>
      </c>
      <c r="F702" s="4">
        <f t="shared" si="21"/>
        <v>1.6863406408094434E-2</v>
      </c>
      <c r="G702" s="4">
        <f t="shared" si="21"/>
        <v>1.4992025518340728E-3</v>
      </c>
      <c r="H702">
        <f t="shared" si="20"/>
        <v>3.0264546301878872E-3</v>
      </c>
    </row>
    <row r="703" spans="1:8">
      <c r="A703" s="2">
        <v>33313</v>
      </c>
      <c r="B703" s="3">
        <v>73.25</v>
      </c>
      <c r="C703" s="3">
        <v>597.5</v>
      </c>
      <c r="D703" s="3">
        <v>3136.4</v>
      </c>
      <c r="E703" s="4">
        <f t="shared" si="21"/>
        <v>1.7361111111111112E-2</v>
      </c>
      <c r="F703" s="4">
        <f t="shared" si="21"/>
        <v>-9.1210613598673301E-3</v>
      </c>
      <c r="G703" s="4">
        <f t="shared" si="21"/>
        <v>-1.0510558333597883E-3</v>
      </c>
      <c r="H703">
        <f t="shared" si="20"/>
        <v>7.475132594878627E-3</v>
      </c>
    </row>
    <row r="704" spans="1:8">
      <c r="A704" s="2">
        <v>33316</v>
      </c>
      <c r="B704" s="3">
        <v>73.5</v>
      </c>
      <c r="C704" s="3">
        <v>608</v>
      </c>
      <c r="D704" s="3">
        <v>3153.4</v>
      </c>
      <c r="E704" s="4">
        <f t="shared" si="21"/>
        <v>3.4129692832764505E-3</v>
      </c>
      <c r="F704" s="4">
        <f t="shared" si="21"/>
        <v>1.7573221757322177E-2</v>
      </c>
      <c r="G704" s="4">
        <f t="shared" si="21"/>
        <v>5.4202270118607317E-3</v>
      </c>
      <c r="H704">
        <f t="shared" si="20"/>
        <v>1.4797100580478597E-3</v>
      </c>
    </row>
    <row r="705" spans="1:8">
      <c r="A705" s="2">
        <v>33317</v>
      </c>
      <c r="B705" s="3">
        <v>73.75</v>
      </c>
      <c r="C705" s="3">
        <v>611</v>
      </c>
      <c r="D705" s="3">
        <v>3149.8</v>
      </c>
      <c r="E705" s="4">
        <f t="shared" si="21"/>
        <v>3.4013605442176869E-3</v>
      </c>
      <c r="F705" s="4">
        <f t="shared" si="21"/>
        <v>4.9342105263157892E-3</v>
      </c>
      <c r="G705" s="4">
        <f t="shared" si="21"/>
        <v>-1.1416249127925125E-3</v>
      </c>
      <c r="H705">
        <f t="shared" si="20"/>
        <v>1.4746855660056548E-3</v>
      </c>
    </row>
    <row r="706" spans="1:8">
      <c r="A706" s="2">
        <v>33318</v>
      </c>
      <c r="B706" s="3">
        <v>73.5</v>
      </c>
      <c r="C706" s="3">
        <v>611</v>
      </c>
      <c r="D706" s="3">
        <v>3128.3</v>
      </c>
      <c r="E706" s="4">
        <f t="shared" si="21"/>
        <v>-3.3898305084745762E-3</v>
      </c>
      <c r="F706" s="4">
        <f t="shared" si="21"/>
        <v>0</v>
      </c>
      <c r="G706" s="4">
        <f t="shared" si="21"/>
        <v>-6.8258302114419956E-3</v>
      </c>
      <c r="H706">
        <f t="shared" si="20"/>
        <v>-1.4746855660056778E-3</v>
      </c>
    </row>
    <row r="707" spans="1:8">
      <c r="A707" s="2">
        <v>33319</v>
      </c>
      <c r="B707" s="3">
        <v>73.75</v>
      </c>
      <c r="C707" s="3">
        <v>609</v>
      </c>
      <c r="D707" s="3">
        <v>3142.3</v>
      </c>
      <c r="E707" s="4">
        <f t="shared" si="21"/>
        <v>3.4013605442176869E-3</v>
      </c>
      <c r="F707" s="4">
        <f t="shared" si="21"/>
        <v>-3.2733224222585926E-3</v>
      </c>
      <c r="G707" s="4">
        <f t="shared" si="21"/>
        <v>4.47527411053927E-3</v>
      </c>
      <c r="H707">
        <f t="shared" si="20"/>
        <v>1.4746855660056548E-3</v>
      </c>
    </row>
    <row r="708" spans="1:8">
      <c r="A708" s="2">
        <v>33320</v>
      </c>
      <c r="B708" s="3">
        <v>74</v>
      </c>
      <c r="C708" s="3">
        <v>619</v>
      </c>
      <c r="D708" s="3">
        <v>3176.2</v>
      </c>
      <c r="E708" s="4">
        <f t="shared" si="21"/>
        <v>3.3898305084745762E-3</v>
      </c>
      <c r="F708" s="4">
        <f t="shared" si="21"/>
        <v>1.6420361247947456E-2</v>
      </c>
      <c r="G708" s="4">
        <f t="shared" si="21"/>
        <v>1.0788276103490957E-2</v>
      </c>
      <c r="H708">
        <f t="shared" ref="H708:H771" si="22">LOG(B708/B707)</f>
        <v>1.4696950807755642E-3</v>
      </c>
    </row>
    <row r="709" spans="1:8">
      <c r="A709" s="2">
        <v>33323</v>
      </c>
      <c r="B709" s="3">
        <v>73.75</v>
      </c>
      <c r="C709" s="3">
        <v>624</v>
      </c>
      <c r="D709" s="3">
        <v>3137.9</v>
      </c>
      <c r="E709" s="4">
        <f t="shared" ref="E709:G772" si="23">(B709-B708)/B708</f>
        <v>-3.3783783783783786E-3</v>
      </c>
      <c r="F709" s="4">
        <f t="shared" si="23"/>
        <v>8.0775444264943458E-3</v>
      </c>
      <c r="G709" s="4">
        <f t="shared" si="23"/>
        <v>-1.2058434607392397E-2</v>
      </c>
      <c r="H709">
        <f t="shared" si="22"/>
        <v>-1.4696950807755965E-3</v>
      </c>
    </row>
    <row r="710" spans="1:8">
      <c r="A710" s="2">
        <v>33324</v>
      </c>
      <c r="B710" s="3">
        <v>74</v>
      </c>
      <c r="C710" s="3">
        <v>616</v>
      </c>
      <c r="D710" s="3">
        <v>3143.1</v>
      </c>
      <c r="E710" s="4">
        <f t="shared" si="23"/>
        <v>3.3898305084745762E-3</v>
      </c>
      <c r="F710" s="4">
        <f t="shared" si="23"/>
        <v>-1.282051282051282E-2</v>
      </c>
      <c r="G710" s="4">
        <f t="shared" si="23"/>
        <v>1.6571592466298538E-3</v>
      </c>
      <c r="H710">
        <f t="shared" si="22"/>
        <v>1.4696950807755642E-3</v>
      </c>
    </row>
    <row r="711" spans="1:8">
      <c r="A711" s="2">
        <v>33325</v>
      </c>
      <c r="B711" s="3">
        <v>74</v>
      </c>
      <c r="C711" s="3">
        <v>619</v>
      </c>
      <c r="D711" s="3">
        <v>3188.1</v>
      </c>
      <c r="E711" s="4">
        <f t="shared" si="23"/>
        <v>0</v>
      </c>
      <c r="F711" s="4">
        <f t="shared" si="23"/>
        <v>4.87012987012987E-3</v>
      </c>
      <c r="G711" s="4">
        <f t="shared" si="23"/>
        <v>1.4317075498711463E-2</v>
      </c>
      <c r="H711">
        <f t="shared" si="22"/>
        <v>0</v>
      </c>
    </row>
    <row r="712" spans="1:8">
      <c r="A712" s="2">
        <v>33326</v>
      </c>
      <c r="B712" s="3">
        <v>74.5</v>
      </c>
      <c r="C712" s="3">
        <v>627</v>
      </c>
      <c r="D712" s="3">
        <v>3190.2</v>
      </c>
      <c r="E712" s="4">
        <f t="shared" si="23"/>
        <v>6.7567567567567571E-3</v>
      </c>
      <c r="F712" s="4">
        <f t="shared" si="23"/>
        <v>1.2924071082390954E-2</v>
      </c>
      <c r="G712" s="4">
        <f t="shared" si="23"/>
        <v>6.5869953891029421E-4</v>
      </c>
      <c r="H712">
        <f t="shared" si="22"/>
        <v>2.9245530173166692E-3</v>
      </c>
    </row>
    <row r="713" spans="1:8">
      <c r="A713" s="2">
        <v>33327</v>
      </c>
      <c r="B713" s="3">
        <v>74.25</v>
      </c>
      <c r="C713" s="3">
        <v>623</v>
      </c>
      <c r="D713" s="3">
        <v>3200.9</v>
      </c>
      <c r="E713" s="4">
        <f t="shared" si="23"/>
        <v>-3.3557046979865771E-3</v>
      </c>
      <c r="F713" s="4">
        <f t="shared" si="23"/>
        <v>-6.379585326953748E-3</v>
      </c>
      <c r="G713" s="4">
        <f t="shared" si="23"/>
        <v>3.3540216914300903E-3</v>
      </c>
      <c r="H713">
        <f t="shared" si="22"/>
        <v>-1.459814759042903E-3</v>
      </c>
    </row>
    <row r="714" spans="1:8">
      <c r="A714" s="2">
        <v>33330</v>
      </c>
      <c r="B714" s="3">
        <v>74.5</v>
      </c>
      <c r="C714" s="3">
        <v>623</v>
      </c>
      <c r="D714" s="3">
        <v>3210.9</v>
      </c>
      <c r="E714" s="4">
        <f t="shared" si="23"/>
        <v>3.3670033670033669E-3</v>
      </c>
      <c r="F714" s="4">
        <f t="shared" si="23"/>
        <v>0</v>
      </c>
      <c r="G714" s="4">
        <f t="shared" si="23"/>
        <v>3.1241213408728795E-3</v>
      </c>
      <c r="H714">
        <f t="shared" si="22"/>
        <v>1.4598147590429223E-3</v>
      </c>
    </row>
    <row r="715" spans="1:8">
      <c r="A715" s="2">
        <v>33331</v>
      </c>
      <c r="B715" s="3">
        <v>74.5</v>
      </c>
      <c r="C715" s="3">
        <v>632</v>
      </c>
      <c r="D715" s="3">
        <v>3204.2</v>
      </c>
      <c r="E715" s="4">
        <f t="shared" si="23"/>
        <v>0</v>
      </c>
      <c r="F715" s="4">
        <f t="shared" si="23"/>
        <v>1.4446227929373997E-2</v>
      </c>
      <c r="G715" s="4">
        <f t="shared" si="23"/>
        <v>-2.0866423744122435E-3</v>
      </c>
      <c r="H715">
        <f t="shared" si="22"/>
        <v>0</v>
      </c>
    </row>
    <row r="716" spans="1:8">
      <c r="A716" s="2">
        <v>33332</v>
      </c>
      <c r="B716" s="3">
        <v>76.25</v>
      </c>
      <c r="C716" s="3">
        <v>641</v>
      </c>
      <c r="D716" s="3">
        <v>3190.9</v>
      </c>
      <c r="E716" s="4">
        <f t="shared" si="23"/>
        <v>2.3489932885906041E-2</v>
      </c>
      <c r="F716" s="4">
        <f t="shared" si="23"/>
        <v>1.4240506329113924E-2</v>
      </c>
      <c r="G716" s="4">
        <f t="shared" si="23"/>
        <v>-4.1508020722800477E-3</v>
      </c>
      <c r="H716">
        <f t="shared" si="22"/>
        <v>1.0083575270530568E-2</v>
      </c>
    </row>
    <row r="717" spans="1:8">
      <c r="A717" s="2">
        <v>33333</v>
      </c>
      <c r="B717" s="3">
        <v>76.5</v>
      </c>
      <c r="C717" s="3">
        <v>651</v>
      </c>
      <c r="D717" s="3">
        <v>3209.8</v>
      </c>
      <c r="E717" s="4">
        <f t="shared" si="23"/>
        <v>3.2786885245901639E-3</v>
      </c>
      <c r="F717" s="4">
        <f t="shared" si="23"/>
        <v>1.5600624024960999E-2</v>
      </c>
      <c r="G717" s="4">
        <f t="shared" si="23"/>
        <v>5.9230937979880566E-3</v>
      </c>
      <c r="H717">
        <f t="shared" si="22"/>
        <v>1.421587134794142E-3</v>
      </c>
    </row>
    <row r="718" spans="1:8">
      <c r="A718" s="2">
        <v>33334</v>
      </c>
      <c r="B718" s="3">
        <v>76.5</v>
      </c>
      <c r="C718" s="3">
        <v>647.5</v>
      </c>
      <c r="D718" s="3">
        <v>3208.8</v>
      </c>
      <c r="E718" s="4">
        <f t="shared" si="23"/>
        <v>0</v>
      </c>
      <c r="F718" s="4">
        <f t="shared" si="23"/>
        <v>-5.3763440860215058E-3</v>
      </c>
      <c r="G718" s="4">
        <f t="shared" si="23"/>
        <v>-3.1154589070970151E-4</v>
      </c>
      <c r="H718">
        <f t="shared" si="22"/>
        <v>0</v>
      </c>
    </row>
    <row r="719" spans="1:8">
      <c r="A719" s="2">
        <v>33337</v>
      </c>
      <c r="B719" s="3">
        <v>76</v>
      </c>
      <c r="C719" s="3">
        <v>652</v>
      </c>
      <c r="D719" s="3">
        <v>3208.8</v>
      </c>
      <c r="E719" s="4">
        <f t="shared" si="23"/>
        <v>-6.5359477124183009E-3</v>
      </c>
      <c r="F719" s="4">
        <f t="shared" si="23"/>
        <v>6.9498069498069494E-3</v>
      </c>
      <c r="G719" s="4">
        <f t="shared" si="23"/>
        <v>0</v>
      </c>
      <c r="H719">
        <f t="shared" si="22"/>
        <v>-2.8478428728262459E-3</v>
      </c>
    </row>
    <row r="720" spans="1:8">
      <c r="A720" s="2">
        <v>33338</v>
      </c>
      <c r="B720" s="3">
        <v>75.5</v>
      </c>
      <c r="C720" s="3">
        <v>646</v>
      </c>
      <c r="D720" s="3">
        <v>3208.8</v>
      </c>
      <c r="E720" s="4">
        <f t="shared" si="23"/>
        <v>-6.5789473684210523E-3</v>
      </c>
      <c r="F720" s="4">
        <f t="shared" si="23"/>
        <v>-9.202453987730062E-3</v>
      </c>
      <c r="G720" s="4">
        <f t="shared" si="23"/>
        <v>0</v>
      </c>
      <c r="H720">
        <f t="shared" si="22"/>
        <v>-2.866640651603095E-3</v>
      </c>
    </row>
    <row r="721" spans="1:8">
      <c r="A721" s="2">
        <v>33339</v>
      </c>
      <c r="B721" s="3">
        <v>75.75</v>
      </c>
      <c r="C721" s="3">
        <v>661</v>
      </c>
      <c r="D721" s="3">
        <v>3194.5</v>
      </c>
      <c r="E721" s="4">
        <f t="shared" si="23"/>
        <v>3.3112582781456954E-3</v>
      </c>
      <c r="F721" s="4">
        <f t="shared" si="23"/>
        <v>2.3219814241486069E-2</v>
      </c>
      <c r="G721" s="4">
        <f t="shared" si="23"/>
        <v>-4.4564946397407691E-3</v>
      </c>
      <c r="H721">
        <f t="shared" si="22"/>
        <v>1.4356855451543387E-3</v>
      </c>
    </row>
    <row r="722" spans="1:8">
      <c r="A722" s="2">
        <v>33340</v>
      </c>
      <c r="B722" s="3">
        <v>76.75</v>
      </c>
      <c r="C722" s="3">
        <v>657</v>
      </c>
      <c r="D722" s="3">
        <v>3170.1</v>
      </c>
      <c r="E722" s="4">
        <f t="shared" si="23"/>
        <v>1.3201320132013201E-2</v>
      </c>
      <c r="F722" s="4">
        <f t="shared" si="23"/>
        <v>-6.0514372163388806E-3</v>
      </c>
      <c r="G722" s="4">
        <f t="shared" si="23"/>
        <v>-7.6381280325559841E-3</v>
      </c>
      <c r="H722">
        <f t="shared" si="22"/>
        <v>5.6957469748814462E-3</v>
      </c>
    </row>
    <row r="723" spans="1:8">
      <c r="A723" s="2">
        <v>33341</v>
      </c>
      <c r="B723" s="3">
        <v>76.75</v>
      </c>
      <c r="C723" s="3">
        <v>657</v>
      </c>
      <c r="D723" s="3">
        <v>3174.7</v>
      </c>
      <c r="E723" s="4">
        <f t="shared" si="23"/>
        <v>0</v>
      </c>
      <c r="F723" s="4">
        <f t="shared" si="23"/>
        <v>0</v>
      </c>
      <c r="G723" s="4">
        <f t="shared" si="23"/>
        <v>1.4510583262357369E-3</v>
      </c>
      <c r="H723">
        <f t="shared" si="22"/>
        <v>0</v>
      </c>
    </row>
    <row r="724" spans="1:8">
      <c r="A724" s="2">
        <v>33344</v>
      </c>
      <c r="B724" s="3">
        <v>76.75</v>
      </c>
      <c r="C724" s="3">
        <v>657</v>
      </c>
      <c r="D724" s="3">
        <v>3199.9</v>
      </c>
      <c r="E724" s="4">
        <f t="shared" si="23"/>
        <v>0</v>
      </c>
      <c r="F724" s="4">
        <f t="shared" si="23"/>
        <v>0</v>
      </c>
      <c r="G724" s="4">
        <f t="shared" si="23"/>
        <v>7.9377578983841849E-3</v>
      </c>
      <c r="H724">
        <f t="shared" si="22"/>
        <v>0</v>
      </c>
    </row>
    <row r="725" spans="1:8">
      <c r="A725" s="2">
        <v>33345</v>
      </c>
      <c r="B725" s="3">
        <v>77.25</v>
      </c>
      <c r="C725" s="3">
        <v>649</v>
      </c>
      <c r="D725" s="3">
        <v>3209.3</v>
      </c>
      <c r="E725" s="4">
        <f t="shared" si="23"/>
        <v>6.5146579804560263E-3</v>
      </c>
      <c r="F725" s="4">
        <f t="shared" si="23"/>
        <v>-1.2176560121765601E-2</v>
      </c>
      <c r="G725" s="4">
        <f t="shared" si="23"/>
        <v>2.9375917997437702E-3</v>
      </c>
      <c r="H725">
        <f t="shared" si="22"/>
        <v>2.8201039476481587E-3</v>
      </c>
    </row>
    <row r="726" spans="1:8">
      <c r="A726" s="2">
        <v>33346</v>
      </c>
      <c r="B726" s="3">
        <v>78.5</v>
      </c>
      <c r="C726" s="3">
        <v>634</v>
      </c>
      <c r="D726" s="3">
        <v>3214.9</v>
      </c>
      <c r="E726" s="4">
        <f t="shared" si="23"/>
        <v>1.6181229773462782E-2</v>
      </c>
      <c r="F726" s="4">
        <f t="shared" si="23"/>
        <v>-2.3112480739599383E-2</v>
      </c>
      <c r="G726" s="4">
        <f t="shared" si="23"/>
        <v>1.7449288006730155E-3</v>
      </c>
      <c r="H726">
        <f t="shared" si="22"/>
        <v>6.9711686483802547E-3</v>
      </c>
    </row>
    <row r="727" spans="1:8">
      <c r="A727" s="2">
        <v>33347</v>
      </c>
      <c r="B727" s="3">
        <v>79</v>
      </c>
      <c r="C727" s="3">
        <v>629</v>
      </c>
      <c r="D727" s="3">
        <v>3226.2</v>
      </c>
      <c r="E727" s="4">
        <f t="shared" si="23"/>
        <v>6.369426751592357E-3</v>
      </c>
      <c r="F727" s="4">
        <f t="shared" si="23"/>
        <v>-7.8864353312302835E-3</v>
      </c>
      <c r="G727" s="4">
        <f t="shared" si="23"/>
        <v>3.5148838222027828E-3</v>
      </c>
      <c r="H727">
        <f t="shared" si="22"/>
        <v>2.7574345451888858E-3</v>
      </c>
    </row>
    <row r="728" spans="1:8">
      <c r="A728" s="2">
        <v>33348</v>
      </c>
      <c r="B728" s="3">
        <v>79.5</v>
      </c>
      <c r="C728" s="3">
        <v>634</v>
      </c>
      <c r="D728" s="3">
        <v>3217.6</v>
      </c>
      <c r="E728" s="4">
        <f t="shared" si="23"/>
        <v>6.3291139240506328E-3</v>
      </c>
      <c r="F728" s="4">
        <f t="shared" si="23"/>
        <v>7.9491255961844191E-3</v>
      </c>
      <c r="G728" s="4">
        <f t="shared" si="23"/>
        <v>-2.6656747876758753E-3</v>
      </c>
      <c r="H728">
        <f t="shared" si="22"/>
        <v>2.7400373660288742E-3</v>
      </c>
    </row>
    <row r="729" spans="1:8">
      <c r="A729" s="2">
        <v>33351</v>
      </c>
      <c r="B729" s="3">
        <v>79.75</v>
      </c>
      <c r="C729" s="3">
        <v>639</v>
      </c>
      <c r="D729" s="3">
        <v>3216.7</v>
      </c>
      <c r="E729" s="4">
        <f t="shared" si="23"/>
        <v>3.1446540880503146E-3</v>
      </c>
      <c r="F729" s="4">
        <f t="shared" si="23"/>
        <v>7.8864353312302835E-3</v>
      </c>
      <c r="G729" s="4">
        <f t="shared" si="23"/>
        <v>-2.7971158627551309E-4</v>
      </c>
      <c r="H729">
        <f t="shared" si="22"/>
        <v>1.3635630727484977E-3</v>
      </c>
    </row>
    <row r="730" spans="1:8">
      <c r="A730" s="2">
        <v>33352</v>
      </c>
      <c r="B730" s="3">
        <v>80.25</v>
      </c>
      <c r="C730" s="3">
        <v>640</v>
      </c>
      <c r="D730" s="3">
        <v>3220.4</v>
      </c>
      <c r="E730" s="4">
        <f t="shared" si="23"/>
        <v>6.269592476489028E-3</v>
      </c>
      <c r="F730" s="4">
        <f t="shared" si="23"/>
        <v>1.5649452269170579E-3</v>
      </c>
      <c r="G730" s="4">
        <f t="shared" si="23"/>
        <v>1.1502471476980362E-3</v>
      </c>
      <c r="H730">
        <f t="shared" si="22"/>
        <v>2.7143493476909641E-3</v>
      </c>
    </row>
    <row r="731" spans="1:8">
      <c r="A731" s="2">
        <v>33353</v>
      </c>
      <c r="B731" s="3">
        <v>82.5</v>
      </c>
      <c r="C731" s="3">
        <v>647</v>
      </c>
      <c r="D731" s="3">
        <v>3248.2</v>
      </c>
      <c r="E731" s="4">
        <f t="shared" si="23"/>
        <v>2.8037383177570093E-2</v>
      </c>
      <c r="F731" s="4">
        <f t="shared" si="23"/>
        <v>1.0937499999999999E-2</v>
      </c>
      <c r="G731" s="4">
        <f t="shared" si="23"/>
        <v>8.6324680163953945E-3</v>
      </c>
      <c r="H731">
        <f t="shared" si="22"/>
        <v>1.2008907473015354E-2</v>
      </c>
    </row>
    <row r="732" spans="1:8">
      <c r="A732" s="2">
        <v>33354</v>
      </c>
      <c r="B732" s="3">
        <v>80.25</v>
      </c>
      <c r="C732" s="3">
        <v>644</v>
      </c>
      <c r="D732" s="3">
        <v>3262.6</v>
      </c>
      <c r="E732" s="4">
        <f t="shared" si="23"/>
        <v>-2.7272727272727271E-2</v>
      </c>
      <c r="F732" s="4">
        <f t="shared" si="23"/>
        <v>-4.6367851622874804E-3</v>
      </c>
      <c r="G732" s="4">
        <f t="shared" si="23"/>
        <v>4.4332245551382586E-3</v>
      </c>
      <c r="H732">
        <f t="shared" si="22"/>
        <v>-1.200890747301538E-2</v>
      </c>
    </row>
    <row r="733" spans="1:8">
      <c r="A733" s="2">
        <v>33355</v>
      </c>
      <c r="B733" s="3">
        <v>81.5</v>
      </c>
      <c r="C733" s="3">
        <v>639</v>
      </c>
      <c r="D733" s="3">
        <v>3264.3</v>
      </c>
      <c r="E733" s="4">
        <f t="shared" si="23"/>
        <v>1.5576323987538941E-2</v>
      </c>
      <c r="F733" s="4">
        <f t="shared" si="23"/>
        <v>-7.763975155279503E-3</v>
      </c>
      <c r="G733" s="4">
        <f t="shared" si="23"/>
        <v>5.2105682584450215E-4</v>
      </c>
      <c r="H733">
        <f t="shared" si="22"/>
        <v>6.7125676630668783E-3</v>
      </c>
    </row>
    <row r="734" spans="1:8">
      <c r="A734" s="2">
        <v>33358</v>
      </c>
      <c r="B734" s="3">
        <v>80.25</v>
      </c>
      <c r="C734" s="3">
        <v>640</v>
      </c>
      <c r="D734" s="3">
        <v>3251.7</v>
      </c>
      <c r="E734" s="4">
        <f t="shared" si="23"/>
        <v>-1.5337423312883436E-2</v>
      </c>
      <c r="F734" s="4">
        <f t="shared" si="23"/>
        <v>1.5649452269170579E-3</v>
      </c>
      <c r="G734" s="4">
        <f t="shared" si="23"/>
        <v>-3.8599393438104226E-3</v>
      </c>
      <c r="H734">
        <f t="shared" si="22"/>
        <v>-6.7125676630669347E-3</v>
      </c>
    </row>
    <row r="735" spans="1:8">
      <c r="A735" s="2">
        <v>33359</v>
      </c>
      <c r="B735" s="3">
        <v>80.5</v>
      </c>
      <c r="C735" s="3">
        <v>652</v>
      </c>
      <c r="D735" s="3">
        <v>3251.7</v>
      </c>
      <c r="E735" s="4">
        <f t="shared" si="23"/>
        <v>3.1152647975077881E-3</v>
      </c>
      <c r="F735" s="4">
        <f t="shared" si="23"/>
        <v>1.8749999999999999E-2</v>
      </c>
      <c r="G735" s="4">
        <f t="shared" si="23"/>
        <v>0</v>
      </c>
      <c r="H735">
        <f t="shared" si="22"/>
        <v>1.3508392909587787E-3</v>
      </c>
    </row>
    <row r="736" spans="1:8">
      <c r="A736" s="2">
        <v>33360</v>
      </c>
      <c r="B736" s="3">
        <v>81</v>
      </c>
      <c r="C736" s="3">
        <v>654</v>
      </c>
      <c r="D736" s="3">
        <v>3261.2</v>
      </c>
      <c r="E736" s="4">
        <f t="shared" si="23"/>
        <v>6.2111801242236021E-3</v>
      </c>
      <c r="F736" s="4">
        <f t="shared" si="23"/>
        <v>3.0674846625766872E-3</v>
      </c>
      <c r="G736" s="4">
        <f t="shared" si="23"/>
        <v>2.9215487283574745E-3</v>
      </c>
      <c r="H736">
        <f t="shared" si="22"/>
        <v>2.6891385107811919E-3</v>
      </c>
    </row>
    <row r="737" spans="1:8">
      <c r="A737" s="2">
        <v>33361</v>
      </c>
      <c r="B737" s="3">
        <v>78.5</v>
      </c>
      <c r="C737" s="3">
        <v>647</v>
      </c>
      <c r="D737" s="3">
        <v>3290.1</v>
      </c>
      <c r="E737" s="4">
        <f t="shared" si="23"/>
        <v>-3.0864197530864196E-2</v>
      </c>
      <c r="F737" s="4">
        <f t="shared" si="23"/>
        <v>-1.0703363914373088E-2</v>
      </c>
      <c r="G737" s="4">
        <f t="shared" si="23"/>
        <v>8.8617686741077183E-3</v>
      </c>
      <c r="H737">
        <f t="shared" si="22"/>
        <v>-1.3615362133397219E-2</v>
      </c>
    </row>
    <row r="738" spans="1:8">
      <c r="A738" s="2">
        <v>33362</v>
      </c>
      <c r="B738" s="3">
        <v>77.5</v>
      </c>
      <c r="C738" s="3">
        <v>640</v>
      </c>
      <c r="D738" s="3">
        <v>3317.9</v>
      </c>
      <c r="E738" s="4">
        <f t="shared" si="23"/>
        <v>-1.2738853503184714E-2</v>
      </c>
      <c r="F738" s="4">
        <f t="shared" si="23"/>
        <v>-1.0819165378670788E-2</v>
      </c>
      <c r="G738" s="4">
        <f t="shared" si="23"/>
        <v>8.4495911978359883E-3</v>
      </c>
      <c r="H738">
        <f t="shared" si="22"/>
        <v>-5.5679542389422514E-3</v>
      </c>
    </row>
    <row r="739" spans="1:8">
      <c r="A739" s="2">
        <v>33365</v>
      </c>
      <c r="B739" s="3">
        <v>77.5</v>
      </c>
      <c r="C739" s="3">
        <v>640</v>
      </c>
      <c r="D739" s="3">
        <v>3310.3</v>
      </c>
      <c r="E739" s="4">
        <f t="shared" si="23"/>
        <v>0</v>
      </c>
      <c r="F739" s="4">
        <f t="shared" si="23"/>
        <v>0</v>
      </c>
      <c r="G739" s="4">
        <f t="shared" si="23"/>
        <v>-2.29060550348109E-3</v>
      </c>
      <c r="H739">
        <f t="shared" si="22"/>
        <v>0</v>
      </c>
    </row>
    <row r="740" spans="1:8">
      <c r="A740" s="2">
        <v>33366</v>
      </c>
      <c r="B740" s="3">
        <v>78</v>
      </c>
      <c r="C740" s="3">
        <v>642</v>
      </c>
      <c r="D740" s="3">
        <v>3310.7</v>
      </c>
      <c r="E740" s="4">
        <f t="shared" si="23"/>
        <v>6.4516129032258064E-3</v>
      </c>
      <c r="F740" s="4">
        <f t="shared" si="23"/>
        <v>3.1250000000000002E-3</v>
      </c>
      <c r="G740" s="4">
        <f t="shared" si="23"/>
        <v>1.2083496964010397E-4</v>
      </c>
      <c r="H740">
        <f t="shared" si="22"/>
        <v>2.7929001841700716E-3</v>
      </c>
    </row>
    <row r="741" spans="1:8">
      <c r="A741" s="2">
        <v>33367</v>
      </c>
      <c r="B741" s="3">
        <v>80.75</v>
      </c>
      <c r="C741" s="3">
        <v>658</v>
      </c>
      <c r="D741" s="3">
        <v>3300.8</v>
      </c>
      <c r="E741" s="4">
        <f t="shared" si="23"/>
        <v>3.5256410256410256E-2</v>
      </c>
      <c r="F741" s="4">
        <f t="shared" si="23"/>
        <v>2.4922118380062305E-2</v>
      </c>
      <c r="G741" s="4">
        <f t="shared" si="23"/>
        <v>-2.9903041652821569E-3</v>
      </c>
      <c r="H741">
        <f t="shared" si="22"/>
        <v>1.5047928312660138E-2</v>
      </c>
    </row>
    <row r="742" spans="1:8">
      <c r="A742" s="2">
        <v>33368</v>
      </c>
      <c r="B742" s="3">
        <v>81</v>
      </c>
      <c r="C742" s="3">
        <v>669</v>
      </c>
      <c r="D742" s="3">
        <v>3297.4</v>
      </c>
      <c r="E742" s="4">
        <f t="shared" si="23"/>
        <v>3.0959752321981426E-3</v>
      </c>
      <c r="F742" s="4">
        <f t="shared" si="23"/>
        <v>1.6717325227963525E-2</v>
      </c>
      <c r="G742" s="4">
        <f t="shared" si="23"/>
        <v>-1.0300533204072016E-3</v>
      </c>
      <c r="H742">
        <f t="shared" si="22"/>
        <v>1.342487875509265E-3</v>
      </c>
    </row>
    <row r="743" spans="1:8">
      <c r="A743" s="2">
        <v>33369</v>
      </c>
      <c r="B743" s="3">
        <v>81</v>
      </c>
      <c r="C743" s="3">
        <v>664</v>
      </c>
      <c r="D743" s="3">
        <v>3285.8</v>
      </c>
      <c r="E743" s="4">
        <f t="shared" si="23"/>
        <v>0</v>
      </c>
      <c r="F743" s="4">
        <f t="shared" si="23"/>
        <v>-7.4738415545590429E-3</v>
      </c>
      <c r="G743" s="4">
        <f t="shared" si="23"/>
        <v>-3.5179232122277884E-3</v>
      </c>
      <c r="H743">
        <f t="shared" si="22"/>
        <v>0</v>
      </c>
    </row>
    <row r="744" spans="1:8">
      <c r="A744" s="2">
        <v>33372</v>
      </c>
      <c r="B744" s="3">
        <v>81.5</v>
      </c>
      <c r="C744" s="3">
        <v>667</v>
      </c>
      <c r="D744" s="3">
        <v>3261</v>
      </c>
      <c r="E744" s="4">
        <f t="shared" si="23"/>
        <v>6.1728395061728392E-3</v>
      </c>
      <c r="F744" s="4">
        <f t="shared" si="23"/>
        <v>4.5180722891566263E-3</v>
      </c>
      <c r="G744" s="4">
        <f t="shared" si="23"/>
        <v>-7.5476291922819952E-3</v>
      </c>
      <c r="H744">
        <f t="shared" si="22"/>
        <v>2.6725898613268752E-3</v>
      </c>
    </row>
    <row r="745" spans="1:8">
      <c r="A745" s="2">
        <v>33373</v>
      </c>
      <c r="B745" s="3">
        <v>81</v>
      </c>
      <c r="C745" s="3">
        <v>660</v>
      </c>
      <c r="D745" s="3">
        <v>3284.5</v>
      </c>
      <c r="E745" s="4">
        <f t="shared" si="23"/>
        <v>-6.1349693251533744E-3</v>
      </c>
      <c r="F745" s="4">
        <f t="shared" si="23"/>
        <v>-1.0494752623688156E-2</v>
      </c>
      <c r="G745" s="4">
        <f t="shared" si="23"/>
        <v>7.2063784115302051E-3</v>
      </c>
      <c r="H745">
        <f t="shared" si="22"/>
        <v>-2.6725898613268479E-3</v>
      </c>
    </row>
    <row r="746" spans="1:8">
      <c r="A746" s="2">
        <v>33374</v>
      </c>
      <c r="B746" s="3">
        <v>81.25</v>
      </c>
      <c r="C746" s="3">
        <v>663</v>
      </c>
      <c r="D746" s="3">
        <v>3291.8</v>
      </c>
      <c r="E746" s="4">
        <f t="shared" si="23"/>
        <v>3.0864197530864196E-3</v>
      </c>
      <c r="F746" s="4">
        <f t="shared" si="23"/>
        <v>4.5454545454545452E-3</v>
      </c>
      <c r="G746" s="4">
        <f t="shared" si="23"/>
        <v>2.2225605114934333E-3</v>
      </c>
      <c r="H746">
        <f t="shared" si="22"/>
        <v>1.3383507722622451E-3</v>
      </c>
    </row>
    <row r="747" spans="1:8">
      <c r="A747" s="2">
        <v>33375</v>
      </c>
      <c r="B747" s="3">
        <v>81.5</v>
      </c>
      <c r="C747" s="3">
        <v>656</v>
      </c>
      <c r="D747" s="3">
        <v>3327.3</v>
      </c>
      <c r="E747" s="4">
        <f t="shared" si="23"/>
        <v>3.0769230769230769E-3</v>
      </c>
      <c r="F747" s="4">
        <f t="shared" si="23"/>
        <v>-1.0558069381598794E-2</v>
      </c>
      <c r="G747" s="4">
        <f t="shared" si="23"/>
        <v>1.0784373291208457E-2</v>
      </c>
      <c r="H747">
        <f t="shared" si="22"/>
        <v>1.3342390890645809E-3</v>
      </c>
    </row>
    <row r="748" spans="1:8">
      <c r="A748" s="2">
        <v>33376</v>
      </c>
      <c r="B748" s="3">
        <v>81.25</v>
      </c>
      <c r="C748" s="3">
        <v>650</v>
      </c>
      <c r="D748" s="3">
        <v>3328.2</v>
      </c>
      <c r="E748" s="4">
        <f t="shared" si="23"/>
        <v>-3.0674846625766872E-3</v>
      </c>
      <c r="F748" s="4">
        <f t="shared" si="23"/>
        <v>-9.1463414634146336E-3</v>
      </c>
      <c r="G748" s="4">
        <f t="shared" si="23"/>
        <v>2.7048958615082385E-4</v>
      </c>
      <c r="H748">
        <f t="shared" si="22"/>
        <v>-1.3342390890646164E-3</v>
      </c>
    </row>
    <row r="749" spans="1:8">
      <c r="A749" s="2">
        <v>33379</v>
      </c>
      <c r="B749" s="3">
        <v>82</v>
      </c>
      <c r="C749" s="3">
        <v>660</v>
      </c>
      <c r="D749" s="3">
        <v>3311.1</v>
      </c>
      <c r="E749" s="4">
        <f t="shared" si="23"/>
        <v>9.2307692307692316E-3</v>
      </c>
      <c r="F749" s="4">
        <f t="shared" si="23"/>
        <v>1.5384615384615385E-2</v>
      </c>
      <c r="G749" s="4">
        <f t="shared" si="23"/>
        <v>-5.1379123850729853E-3</v>
      </c>
      <c r="H749">
        <f t="shared" si="22"/>
        <v>3.9904827328046686E-3</v>
      </c>
    </row>
    <row r="750" spans="1:8">
      <c r="A750" s="2">
        <v>33380</v>
      </c>
      <c r="B750" s="3">
        <v>81.5</v>
      </c>
      <c r="C750" s="3">
        <v>662</v>
      </c>
      <c r="D750" s="3">
        <v>3311.1</v>
      </c>
      <c r="E750" s="4">
        <f t="shared" si="23"/>
        <v>-6.0975609756097563E-3</v>
      </c>
      <c r="F750" s="4">
        <f t="shared" si="23"/>
        <v>3.0303030303030303E-3</v>
      </c>
      <c r="G750" s="4">
        <f t="shared" si="23"/>
        <v>0</v>
      </c>
      <c r="H750">
        <f t="shared" si="22"/>
        <v>-2.6562436437400799E-3</v>
      </c>
    </row>
    <row r="751" spans="1:8">
      <c r="A751" s="2">
        <v>33381</v>
      </c>
      <c r="B751" s="3">
        <v>84</v>
      </c>
      <c r="C751" s="3">
        <v>669</v>
      </c>
      <c r="D751" s="3">
        <v>3309.9</v>
      </c>
      <c r="E751" s="4">
        <f t="shared" si="23"/>
        <v>3.0674846625766871E-2</v>
      </c>
      <c r="F751" s="4">
        <f t="shared" si="23"/>
        <v>1.0574018126888218E-2</v>
      </c>
      <c r="G751" s="4">
        <f t="shared" si="23"/>
        <v>-3.6241732354801067E-4</v>
      </c>
      <c r="H751">
        <f t="shared" si="22"/>
        <v>1.3121677321905065E-2</v>
      </c>
    </row>
    <row r="752" spans="1:8">
      <c r="A752" s="2">
        <v>33382</v>
      </c>
      <c r="B752" s="3">
        <v>82.5</v>
      </c>
      <c r="C752" s="3">
        <v>678</v>
      </c>
      <c r="D752" s="3">
        <v>3319.4</v>
      </c>
      <c r="E752" s="4">
        <f t="shared" si="23"/>
        <v>-1.7857142857142856E-2</v>
      </c>
      <c r="F752" s="4">
        <f t="shared" si="23"/>
        <v>1.3452914798206279E-2</v>
      </c>
      <c r="G752" s="4">
        <f t="shared" si="23"/>
        <v>2.8701773467476356E-3</v>
      </c>
      <c r="H752">
        <f t="shared" si="22"/>
        <v>-7.8253375119565916E-3</v>
      </c>
    </row>
    <row r="753" spans="1:8">
      <c r="A753" s="2">
        <v>33383</v>
      </c>
      <c r="B753" s="3">
        <v>83</v>
      </c>
      <c r="C753" s="3">
        <v>672</v>
      </c>
      <c r="D753" s="3">
        <v>3340.6</v>
      </c>
      <c r="E753" s="4">
        <f t="shared" si="23"/>
        <v>6.0606060606060606E-3</v>
      </c>
      <c r="F753" s="4">
        <f t="shared" si="23"/>
        <v>-8.8495575221238937E-3</v>
      </c>
      <c r="G753" s="4">
        <f t="shared" si="23"/>
        <v>6.386696390913966E-3</v>
      </c>
      <c r="H753">
        <f t="shared" si="22"/>
        <v>2.6241438261488332E-3</v>
      </c>
    </row>
    <row r="754" spans="1:8">
      <c r="A754" s="2">
        <v>33386</v>
      </c>
      <c r="B754" s="3">
        <v>83</v>
      </c>
      <c r="C754" s="3">
        <v>672</v>
      </c>
      <c r="D754" s="3">
        <v>3345</v>
      </c>
      <c r="E754" s="4">
        <f t="shared" si="23"/>
        <v>0</v>
      </c>
      <c r="F754" s="4">
        <f t="shared" si="23"/>
        <v>0</v>
      </c>
      <c r="G754" s="4">
        <f t="shared" si="23"/>
        <v>1.3171286595222687E-3</v>
      </c>
      <c r="H754">
        <f t="shared" si="22"/>
        <v>0</v>
      </c>
    </row>
    <row r="755" spans="1:8">
      <c r="A755" s="2">
        <v>33387</v>
      </c>
      <c r="B755" s="3">
        <v>83.75</v>
      </c>
      <c r="C755" s="3">
        <v>668</v>
      </c>
      <c r="D755" s="3">
        <v>3376.6</v>
      </c>
      <c r="E755" s="4">
        <f t="shared" si="23"/>
        <v>9.0361445783132526E-3</v>
      </c>
      <c r="F755" s="4">
        <f t="shared" si="23"/>
        <v>-5.9523809523809521E-3</v>
      </c>
      <c r="G755" s="4">
        <f t="shared" si="23"/>
        <v>9.4469357249626039E-3</v>
      </c>
      <c r="H755">
        <f t="shared" si="22"/>
        <v>3.9067233328088976E-3</v>
      </c>
    </row>
    <row r="756" spans="1:8">
      <c r="A756" s="2">
        <v>33388</v>
      </c>
      <c r="B756" s="3">
        <v>84.25</v>
      </c>
      <c r="C756" s="3">
        <v>674</v>
      </c>
      <c r="D756" s="3">
        <v>3380</v>
      </c>
      <c r="E756" s="4">
        <f t="shared" si="23"/>
        <v>5.9701492537313433E-3</v>
      </c>
      <c r="F756" s="4">
        <f t="shared" si="23"/>
        <v>8.9820359281437123E-3</v>
      </c>
      <c r="G756" s="4">
        <f t="shared" si="23"/>
        <v>1.0069300479772822E-3</v>
      </c>
      <c r="H756">
        <f t="shared" si="22"/>
        <v>2.5850938344934137E-3</v>
      </c>
    </row>
    <row r="757" spans="1:8">
      <c r="A757" s="2">
        <v>33389</v>
      </c>
      <c r="B757" s="3">
        <v>86</v>
      </c>
      <c r="C757" s="3">
        <v>682</v>
      </c>
      <c r="D757" s="3">
        <v>3370.8</v>
      </c>
      <c r="E757" s="4">
        <f t="shared" si="23"/>
        <v>2.0771513353115726E-2</v>
      </c>
      <c r="F757" s="4">
        <f t="shared" si="23"/>
        <v>1.1869436201780416E-2</v>
      </c>
      <c r="G757" s="4">
        <f t="shared" si="23"/>
        <v>-2.7218934911242064E-3</v>
      </c>
      <c r="H757">
        <f t="shared" si="22"/>
        <v>8.9285417001914603E-3</v>
      </c>
    </row>
    <row r="758" spans="1:8">
      <c r="A758" s="2">
        <v>33390</v>
      </c>
      <c r="B758" s="3">
        <v>86</v>
      </c>
      <c r="C758" s="3">
        <v>695</v>
      </c>
      <c r="D758" s="3">
        <v>3380.8</v>
      </c>
      <c r="E758" s="4">
        <f t="shared" si="23"/>
        <v>0</v>
      </c>
      <c r="F758" s="4">
        <f t="shared" si="23"/>
        <v>1.906158357771261E-2</v>
      </c>
      <c r="G758" s="4">
        <f t="shared" si="23"/>
        <v>2.9666548000474662E-3</v>
      </c>
      <c r="H758">
        <f t="shared" si="22"/>
        <v>0</v>
      </c>
    </row>
    <row r="759" spans="1:8">
      <c r="A759" s="2">
        <v>33393</v>
      </c>
      <c r="B759" s="3">
        <v>88.5</v>
      </c>
      <c r="C759" s="3">
        <v>714.5</v>
      </c>
      <c r="D759" s="3">
        <v>3337.7</v>
      </c>
      <c r="E759" s="4">
        <f t="shared" si="23"/>
        <v>2.9069767441860465E-2</v>
      </c>
      <c r="F759" s="4">
        <f t="shared" si="23"/>
        <v>2.8057553956834531E-2</v>
      </c>
      <c r="G759" s="4">
        <f t="shared" si="23"/>
        <v>-1.2748461902508388E-2</v>
      </c>
      <c r="H759">
        <f t="shared" si="22"/>
        <v>1.2444819454257733E-2</v>
      </c>
    </row>
    <row r="760" spans="1:8">
      <c r="A760" s="2">
        <v>33394</v>
      </c>
      <c r="B760" s="3">
        <v>87.25</v>
      </c>
      <c r="C760" s="3">
        <v>714</v>
      </c>
      <c r="D760" s="3">
        <v>3344.6</v>
      </c>
      <c r="E760" s="4">
        <f t="shared" si="23"/>
        <v>-1.4124293785310734E-2</v>
      </c>
      <c r="F760" s="4">
        <f t="shared" si="23"/>
        <v>-6.9979006298110562E-4</v>
      </c>
      <c r="G760" s="4">
        <f t="shared" si="23"/>
        <v>2.0672918476795673E-3</v>
      </c>
      <c r="H760">
        <f t="shared" si="22"/>
        <v>-6.1778350666079418E-3</v>
      </c>
    </row>
    <row r="761" spans="1:8">
      <c r="A761" s="2">
        <v>33395</v>
      </c>
      <c r="B761" s="3">
        <v>86</v>
      </c>
      <c r="C761" s="3">
        <v>693.5</v>
      </c>
      <c r="D761" s="3">
        <v>3348</v>
      </c>
      <c r="E761" s="4">
        <f t="shared" si="23"/>
        <v>-1.4326647564469915E-2</v>
      </c>
      <c r="F761" s="4">
        <f t="shared" si="23"/>
        <v>-2.8711484593837534E-2</v>
      </c>
      <c r="G761" s="4">
        <f t="shared" si="23"/>
        <v>1.0165640136339446E-3</v>
      </c>
      <c r="H761">
        <f t="shared" si="22"/>
        <v>-6.2669843876497723E-3</v>
      </c>
    </row>
    <row r="762" spans="1:8">
      <c r="A762" s="2">
        <v>33396</v>
      </c>
      <c r="B762" s="3">
        <v>87.5</v>
      </c>
      <c r="C762" s="3">
        <v>683</v>
      </c>
      <c r="D762" s="3">
        <v>3339.8</v>
      </c>
      <c r="E762" s="4">
        <f t="shared" si="23"/>
        <v>1.7441860465116279E-2</v>
      </c>
      <c r="F762" s="4">
        <f t="shared" si="23"/>
        <v>-1.514059120403749E-2</v>
      </c>
      <c r="G762" s="4">
        <f t="shared" si="23"/>
        <v>-2.4492234169652982E-3</v>
      </c>
      <c r="H762">
        <f t="shared" si="22"/>
        <v>7.5096017787455371E-3</v>
      </c>
    </row>
    <row r="763" spans="1:8">
      <c r="A763" s="2">
        <v>33397</v>
      </c>
      <c r="B763" s="3">
        <v>86.5</v>
      </c>
      <c r="C763" s="3">
        <v>675</v>
      </c>
      <c r="D763" s="3">
        <v>3370.4</v>
      </c>
      <c r="E763" s="4">
        <f t="shared" si="23"/>
        <v>-1.1428571428571429E-2</v>
      </c>
      <c r="F763" s="4">
        <f t="shared" si="23"/>
        <v>-1.171303074670571E-2</v>
      </c>
      <c r="G763" s="4">
        <f t="shared" si="23"/>
        <v>9.1622252829510475E-3</v>
      </c>
      <c r="H763">
        <f t="shared" si="22"/>
        <v>-4.9919455574990368E-3</v>
      </c>
    </row>
    <row r="764" spans="1:8">
      <c r="A764" s="2">
        <v>33400</v>
      </c>
      <c r="B764" s="3">
        <v>86</v>
      </c>
      <c r="C764" s="3">
        <v>677</v>
      </c>
      <c r="D764" s="3">
        <v>3366.1</v>
      </c>
      <c r="E764" s="4">
        <f t="shared" si="23"/>
        <v>-5.7803468208092483E-3</v>
      </c>
      <c r="F764" s="4">
        <f t="shared" si="23"/>
        <v>2.9629629629629628E-3</v>
      </c>
      <c r="G764" s="4">
        <f t="shared" si="23"/>
        <v>-1.275812959886121E-3</v>
      </c>
      <c r="H764">
        <f t="shared" si="22"/>
        <v>-2.5176562212465207E-3</v>
      </c>
    </row>
    <row r="765" spans="1:8">
      <c r="A765" s="2">
        <v>33401</v>
      </c>
      <c r="B765" s="3">
        <v>85.5</v>
      </c>
      <c r="C765" s="3">
        <v>677</v>
      </c>
      <c r="D765" s="3">
        <v>3381.3</v>
      </c>
      <c r="E765" s="4">
        <f t="shared" si="23"/>
        <v>-5.8139534883720929E-3</v>
      </c>
      <c r="F765" s="4">
        <f t="shared" si="23"/>
        <v>0</v>
      </c>
      <c r="G765" s="4">
        <f t="shared" si="23"/>
        <v>4.515611538575881E-3</v>
      </c>
      <c r="H765">
        <f t="shared" si="22"/>
        <v>-2.5323365153950852E-3</v>
      </c>
    </row>
    <row r="766" spans="1:8">
      <c r="A766" s="2">
        <v>33402</v>
      </c>
      <c r="B766" s="3">
        <v>84.5</v>
      </c>
      <c r="C766" s="3">
        <v>679.5</v>
      </c>
      <c r="D766" s="3">
        <v>3377.2</v>
      </c>
      <c r="E766" s="4">
        <f t="shared" si="23"/>
        <v>-1.1695906432748537E-2</v>
      </c>
      <c r="F766" s="4">
        <f t="shared" si="23"/>
        <v>3.692762186115214E-3</v>
      </c>
      <c r="G766" s="4">
        <f t="shared" si="23"/>
        <v>-1.2125513855618737E-3</v>
      </c>
      <c r="H766">
        <f t="shared" si="22"/>
        <v>-5.1094057784802976E-3</v>
      </c>
    </row>
    <row r="767" spans="1:8">
      <c r="A767" s="2">
        <v>33403</v>
      </c>
      <c r="B767" s="3">
        <v>85.25</v>
      </c>
      <c r="C767" s="3">
        <v>684</v>
      </c>
      <c r="D767" s="3">
        <v>3378.3</v>
      </c>
      <c r="E767" s="4">
        <f t="shared" si="23"/>
        <v>8.8757396449704144E-3</v>
      </c>
      <c r="F767" s="4">
        <f t="shared" si="23"/>
        <v>6.6225165562913907E-3</v>
      </c>
      <c r="G767" s="4">
        <f t="shared" si="23"/>
        <v>3.2571360890689441E-4</v>
      </c>
      <c r="H767">
        <f t="shared" si="22"/>
        <v>3.8376787148429584E-3</v>
      </c>
    </row>
    <row r="768" spans="1:8">
      <c r="A768" s="2">
        <v>33404</v>
      </c>
      <c r="B768" s="3">
        <v>84.25</v>
      </c>
      <c r="C768" s="3">
        <v>679</v>
      </c>
      <c r="D768" s="3">
        <v>3403.8</v>
      </c>
      <c r="E768" s="4">
        <f t="shared" si="23"/>
        <v>-1.1730205278592375E-2</v>
      </c>
      <c r="F768" s="4">
        <f t="shared" si="23"/>
        <v>-7.3099415204678359E-3</v>
      </c>
      <c r="G768" s="4">
        <f t="shared" si="23"/>
        <v>7.5481751176627292E-3</v>
      </c>
      <c r="H768">
        <f t="shared" si="22"/>
        <v>-5.1244781211590897E-3</v>
      </c>
    </row>
    <row r="769" spans="1:8">
      <c r="A769" s="2">
        <v>33407</v>
      </c>
      <c r="B769" s="3">
        <v>84.5</v>
      </c>
      <c r="C769" s="3">
        <v>678</v>
      </c>
      <c r="D769" s="3">
        <v>3379.4</v>
      </c>
      <c r="E769" s="4">
        <f t="shared" si="23"/>
        <v>2.967359050445104E-3</v>
      </c>
      <c r="F769" s="4">
        <f t="shared" si="23"/>
        <v>-1.4727540500736377E-3</v>
      </c>
      <c r="G769" s="4">
        <f t="shared" si="23"/>
        <v>-7.1684587813620332E-3</v>
      </c>
      <c r="H769">
        <f t="shared" si="22"/>
        <v>1.2867994063161037E-3</v>
      </c>
    </row>
    <row r="770" spans="1:8">
      <c r="A770" s="2">
        <v>33408</v>
      </c>
      <c r="B770" s="3">
        <v>84</v>
      </c>
      <c r="C770" s="3">
        <v>680</v>
      </c>
      <c r="D770" s="3">
        <v>3309.2</v>
      </c>
      <c r="E770" s="4">
        <f t="shared" si="23"/>
        <v>-5.9171597633136093E-3</v>
      </c>
      <c r="F770" s="4">
        <f t="shared" si="23"/>
        <v>2.9498525073746312E-3</v>
      </c>
      <c r="G770" s="4">
        <f t="shared" si="23"/>
        <v>-2.077291826951538E-2</v>
      </c>
      <c r="H770">
        <f t="shared" si="22"/>
        <v>-2.577422887810698E-3</v>
      </c>
    </row>
    <row r="771" spans="1:8">
      <c r="A771" s="2">
        <v>33409</v>
      </c>
      <c r="B771" s="3">
        <v>85</v>
      </c>
      <c r="C771" s="3">
        <v>686</v>
      </c>
      <c r="D771" s="3">
        <v>3313.2</v>
      </c>
      <c r="E771" s="4">
        <f t="shared" si="23"/>
        <v>1.1904761904761904E-2</v>
      </c>
      <c r="F771" s="4">
        <f t="shared" si="23"/>
        <v>8.8235294117647058E-3</v>
      </c>
      <c r="G771" s="4">
        <f t="shared" si="23"/>
        <v>1.20875135984528E-3</v>
      </c>
      <c r="H771">
        <f t="shared" si="22"/>
        <v>5.1396396524110571E-3</v>
      </c>
    </row>
    <row r="772" spans="1:8">
      <c r="A772" s="2">
        <v>33410</v>
      </c>
      <c r="B772" s="3">
        <v>86.5</v>
      </c>
      <c r="C772" s="3">
        <v>704</v>
      </c>
      <c r="D772" s="3">
        <v>3282.7</v>
      </c>
      <c r="E772" s="4">
        <f t="shared" si="23"/>
        <v>1.7647058823529412E-2</v>
      </c>
      <c r="F772" s="4">
        <f t="shared" si="23"/>
        <v>2.6239067055393587E-2</v>
      </c>
      <c r="G772" s="4">
        <f t="shared" si="23"/>
        <v>-9.2056018350839073E-3</v>
      </c>
      <c r="H772">
        <f t="shared" ref="H772:H835" si="24">LOG(B772/B771)</f>
        <v>7.5971817505214589E-3</v>
      </c>
    </row>
    <row r="773" spans="1:8">
      <c r="A773" s="2">
        <v>33411</v>
      </c>
      <c r="B773" s="3">
        <v>86.5</v>
      </c>
      <c r="C773" s="3">
        <v>698</v>
      </c>
      <c r="D773" s="3">
        <v>3294</v>
      </c>
      <c r="E773" s="4">
        <f t="shared" ref="E773:G836" si="25">(B773-B772)/B772</f>
        <v>0</v>
      </c>
      <c r="F773" s="4">
        <f t="shared" si="25"/>
        <v>-8.5227272727272721E-3</v>
      </c>
      <c r="G773" s="4">
        <f t="shared" si="25"/>
        <v>3.4422883601913615E-3</v>
      </c>
      <c r="H773">
        <f t="shared" si="24"/>
        <v>0</v>
      </c>
    </row>
    <row r="774" spans="1:8">
      <c r="A774" s="2">
        <v>33414</v>
      </c>
      <c r="B774" s="3">
        <v>86.5</v>
      </c>
      <c r="C774" s="3">
        <v>676</v>
      </c>
      <c r="D774" s="3">
        <v>3314.6</v>
      </c>
      <c r="E774" s="4">
        <f t="shared" si="25"/>
        <v>0</v>
      </c>
      <c r="F774" s="4">
        <f t="shared" si="25"/>
        <v>-3.151862464183381E-2</v>
      </c>
      <c r="G774" s="4">
        <f t="shared" si="25"/>
        <v>6.2537947783849147E-3</v>
      </c>
      <c r="H774">
        <f t="shared" si="24"/>
        <v>0</v>
      </c>
    </row>
    <row r="775" spans="1:8">
      <c r="A775" s="2">
        <v>33415</v>
      </c>
      <c r="B775" s="3">
        <v>86</v>
      </c>
      <c r="C775" s="3">
        <v>678</v>
      </c>
      <c r="D775" s="3">
        <v>3323.7</v>
      </c>
      <c r="E775" s="4">
        <f t="shared" si="25"/>
        <v>-5.7803468208092483E-3</v>
      </c>
      <c r="F775" s="4">
        <f t="shared" si="25"/>
        <v>2.9585798816568047E-3</v>
      </c>
      <c r="G775" s="4">
        <f t="shared" si="25"/>
        <v>2.7454293127375578E-3</v>
      </c>
      <c r="H775">
        <f t="shared" si="24"/>
        <v>-2.5176562212465207E-3</v>
      </c>
    </row>
    <row r="776" spans="1:8">
      <c r="A776" s="2">
        <v>33416</v>
      </c>
      <c r="B776" s="3">
        <v>85.5</v>
      </c>
      <c r="C776" s="3">
        <v>664</v>
      </c>
      <c r="D776" s="3">
        <v>3349.2</v>
      </c>
      <c r="E776" s="4">
        <f t="shared" si="25"/>
        <v>-5.8139534883720929E-3</v>
      </c>
      <c r="F776" s="4">
        <f t="shared" si="25"/>
        <v>-2.0648967551622419E-2</v>
      </c>
      <c r="G776" s="4">
        <f t="shared" si="25"/>
        <v>7.672172578752595E-3</v>
      </c>
      <c r="H776">
        <f t="shared" si="24"/>
        <v>-2.5323365153950852E-3</v>
      </c>
    </row>
    <row r="777" spans="1:8">
      <c r="A777" s="2">
        <v>33417</v>
      </c>
      <c r="B777" s="3">
        <v>90</v>
      </c>
      <c r="C777" s="3">
        <v>668</v>
      </c>
      <c r="D777" s="3">
        <v>3394.9</v>
      </c>
      <c r="E777" s="4">
        <f t="shared" si="25"/>
        <v>5.2631578947368418E-2</v>
      </c>
      <c r="F777" s="4">
        <f t="shared" si="25"/>
        <v>6.024096385542169E-3</v>
      </c>
      <c r="G777" s="4">
        <f t="shared" si="25"/>
        <v>1.3645049564075085E-2</v>
      </c>
      <c r="H777">
        <f t="shared" si="24"/>
        <v>2.2276394711152208E-2</v>
      </c>
    </row>
    <row r="778" spans="1:8">
      <c r="A778" s="2">
        <v>33418</v>
      </c>
      <c r="B778" s="3">
        <v>95</v>
      </c>
      <c r="C778" s="3">
        <v>675.5</v>
      </c>
      <c r="D778" s="3">
        <v>3388.3</v>
      </c>
      <c r="E778" s="4">
        <f t="shared" si="25"/>
        <v>5.5555555555555552E-2</v>
      </c>
      <c r="F778" s="4">
        <f t="shared" si="25"/>
        <v>1.1227544910179641E-2</v>
      </c>
      <c r="G778" s="4">
        <f t="shared" si="25"/>
        <v>-1.9440926095024621E-3</v>
      </c>
      <c r="H778">
        <f t="shared" si="24"/>
        <v>2.34810958495229E-2</v>
      </c>
    </row>
    <row r="779" spans="1:8">
      <c r="A779" s="2">
        <v>33421</v>
      </c>
      <c r="B779" s="3">
        <v>94.5</v>
      </c>
      <c r="C779" s="3">
        <v>680.5</v>
      </c>
      <c r="D779" s="3">
        <v>3462.9</v>
      </c>
      <c r="E779" s="4">
        <f t="shared" si="25"/>
        <v>-5.263157894736842E-3</v>
      </c>
      <c r="F779" s="4">
        <f t="shared" si="25"/>
        <v>7.4019245003700959E-3</v>
      </c>
      <c r="G779" s="4">
        <f t="shared" si="25"/>
        <v>2.2016940648702861E-2</v>
      </c>
      <c r="H779">
        <f t="shared" si="24"/>
        <v>-2.291796779584826E-3</v>
      </c>
    </row>
    <row r="780" spans="1:8">
      <c r="A780" s="2">
        <v>33422</v>
      </c>
      <c r="B780" s="3">
        <v>96</v>
      </c>
      <c r="C780" s="3">
        <v>690</v>
      </c>
      <c r="D780" s="3">
        <v>3455</v>
      </c>
      <c r="E780" s="4">
        <f t="shared" si="25"/>
        <v>1.5873015873015872E-2</v>
      </c>
      <c r="F780" s="4">
        <f t="shared" si="25"/>
        <v>1.3960323291697281E-2</v>
      </c>
      <c r="G780" s="4">
        <f t="shared" si="25"/>
        <v>-2.2813249010944846E-3</v>
      </c>
      <c r="H780">
        <f t="shared" si="24"/>
        <v>6.8394245303054421E-3</v>
      </c>
    </row>
    <row r="781" spans="1:8">
      <c r="A781" s="2">
        <v>33423</v>
      </c>
      <c r="B781" s="3">
        <v>96.5</v>
      </c>
      <c r="C781" s="3">
        <v>700</v>
      </c>
      <c r="D781" s="3">
        <v>3464</v>
      </c>
      <c r="E781" s="4">
        <f t="shared" si="25"/>
        <v>5.208333333333333E-3</v>
      </c>
      <c r="F781" s="4">
        <f t="shared" si="25"/>
        <v>1.4492753623188406E-2</v>
      </c>
      <c r="G781" s="4">
        <f t="shared" si="25"/>
        <v>2.6049204052098407E-3</v>
      </c>
      <c r="H781">
        <f t="shared" si="24"/>
        <v>2.25608030422412E-3</v>
      </c>
    </row>
    <row r="782" spans="1:8">
      <c r="A782" s="2">
        <v>33424</v>
      </c>
      <c r="B782" s="3">
        <v>97</v>
      </c>
      <c r="C782" s="3">
        <v>698</v>
      </c>
      <c r="D782" s="3">
        <v>3450.6</v>
      </c>
      <c r="E782" s="4">
        <f t="shared" si="25"/>
        <v>5.1813471502590676E-3</v>
      </c>
      <c r="F782" s="4">
        <f t="shared" si="25"/>
        <v>-2.8571428571428571E-3</v>
      </c>
      <c r="G782" s="4">
        <f t="shared" si="25"/>
        <v>-3.8683602771362848E-3</v>
      </c>
      <c r="H782">
        <f t="shared" si="24"/>
        <v>2.2444209224522942E-3</v>
      </c>
    </row>
    <row r="783" spans="1:8">
      <c r="A783" s="2">
        <v>33425</v>
      </c>
      <c r="B783" s="3">
        <v>99.25</v>
      </c>
      <c r="C783" s="3">
        <v>719</v>
      </c>
      <c r="D783" s="3">
        <v>3447.2</v>
      </c>
      <c r="E783" s="4">
        <f t="shared" si="25"/>
        <v>2.3195876288659795E-2</v>
      </c>
      <c r="F783" s="4">
        <f t="shared" si="25"/>
        <v>3.0085959885386818E-2</v>
      </c>
      <c r="G783" s="4">
        <f t="shared" si="25"/>
        <v>-9.8533588361447016E-4</v>
      </c>
      <c r="H783">
        <f t="shared" si="24"/>
        <v>9.9587811689077887E-3</v>
      </c>
    </row>
    <row r="784" spans="1:8">
      <c r="A784" s="2">
        <v>33428</v>
      </c>
      <c r="B784" s="3">
        <v>98.75</v>
      </c>
      <c r="C784" s="3">
        <v>719</v>
      </c>
      <c r="D784" s="3">
        <v>3429.2</v>
      </c>
      <c r="E784" s="4">
        <f t="shared" si="25"/>
        <v>-5.0377833753148613E-3</v>
      </c>
      <c r="F784" s="4">
        <f t="shared" si="25"/>
        <v>0</v>
      </c>
      <c r="G784" s="4">
        <f t="shared" si="25"/>
        <v>-5.2216291482942677E-3</v>
      </c>
      <c r="H784">
        <f t="shared" si="24"/>
        <v>-2.1934111366548534E-3</v>
      </c>
    </row>
    <row r="785" spans="1:8">
      <c r="A785" s="2">
        <v>33429</v>
      </c>
      <c r="B785" s="3">
        <v>99</v>
      </c>
      <c r="C785" s="3">
        <v>719</v>
      </c>
      <c r="D785" s="3">
        <v>3442.6</v>
      </c>
      <c r="E785" s="4">
        <f t="shared" si="25"/>
        <v>2.5316455696202532E-3</v>
      </c>
      <c r="F785" s="4">
        <f t="shared" si="25"/>
        <v>0</v>
      </c>
      <c r="G785" s="4">
        <f t="shared" si="25"/>
        <v>3.9076169368949297E-3</v>
      </c>
      <c r="H785">
        <f t="shared" si="24"/>
        <v>1.0980902990520788E-3</v>
      </c>
    </row>
    <row r="786" spans="1:8">
      <c r="A786" s="2">
        <v>33430</v>
      </c>
      <c r="B786" s="3">
        <v>97.75</v>
      </c>
      <c r="C786" s="3">
        <v>715</v>
      </c>
      <c r="D786" s="3">
        <v>3420.7</v>
      </c>
      <c r="E786" s="4">
        <f t="shared" si="25"/>
        <v>-1.2626262626262626E-2</v>
      </c>
      <c r="F786" s="4">
        <f t="shared" si="25"/>
        <v>-5.5632823365785811E-3</v>
      </c>
      <c r="G786" s="4">
        <f t="shared" si="25"/>
        <v>-6.3614709812351393E-3</v>
      </c>
      <c r="H786">
        <f t="shared" si="24"/>
        <v>-5.5184285296455094E-3</v>
      </c>
    </row>
    <row r="787" spans="1:8">
      <c r="A787" s="2">
        <v>33431</v>
      </c>
      <c r="B787" s="3">
        <v>97</v>
      </c>
      <c r="C787" s="3">
        <v>717</v>
      </c>
      <c r="D787" s="3">
        <v>3405.3</v>
      </c>
      <c r="E787" s="4">
        <f t="shared" si="25"/>
        <v>-7.6726342710997444E-3</v>
      </c>
      <c r="F787" s="4">
        <f t="shared" si="25"/>
        <v>2.7972027972027972E-3</v>
      </c>
      <c r="G787" s="4">
        <f t="shared" si="25"/>
        <v>-4.5020025141051939E-3</v>
      </c>
      <c r="H787">
        <f t="shared" si="24"/>
        <v>-3.3450318016595743E-3</v>
      </c>
    </row>
    <row r="788" spans="1:8">
      <c r="A788" s="2">
        <v>33432</v>
      </c>
      <c r="B788" s="3">
        <v>94.25</v>
      </c>
      <c r="C788" s="3">
        <v>713</v>
      </c>
      <c r="D788" s="3">
        <v>3400.4</v>
      </c>
      <c r="E788" s="4">
        <f t="shared" si="25"/>
        <v>-2.8350515463917526E-2</v>
      </c>
      <c r="F788" s="4">
        <f t="shared" si="25"/>
        <v>-5.5788005578800556E-3</v>
      </c>
      <c r="G788" s="4">
        <f t="shared" si="25"/>
        <v>-1.4389334273045226E-3</v>
      </c>
      <c r="H788">
        <f t="shared" si="24"/>
        <v>-1.2490375388414391E-2</v>
      </c>
    </row>
    <row r="789" spans="1:8">
      <c r="A789" s="2">
        <v>33435</v>
      </c>
      <c r="B789" s="3">
        <v>94</v>
      </c>
      <c r="C789" s="3">
        <v>719</v>
      </c>
      <c r="D789" s="3">
        <v>3413.1</v>
      </c>
      <c r="E789" s="4">
        <f t="shared" si="25"/>
        <v>-2.6525198938992041E-3</v>
      </c>
      <c r="F789" s="4">
        <f t="shared" si="25"/>
        <v>8.4151472650771386E-3</v>
      </c>
      <c r="G789" s="4">
        <f t="shared" si="25"/>
        <v>3.734854722973714E-3</v>
      </c>
      <c r="H789">
        <f t="shared" si="24"/>
        <v>-1.1535052781318274E-3</v>
      </c>
    </row>
    <row r="790" spans="1:8">
      <c r="A790" s="2">
        <v>33436</v>
      </c>
      <c r="B790" s="3">
        <v>94.25</v>
      </c>
      <c r="C790" s="3">
        <v>710</v>
      </c>
      <c r="D790" s="3">
        <v>3431.6</v>
      </c>
      <c r="E790" s="4">
        <f t="shared" si="25"/>
        <v>2.6595744680851063E-3</v>
      </c>
      <c r="F790" s="4">
        <f t="shared" si="25"/>
        <v>-1.2517385257301807E-2</v>
      </c>
      <c r="G790" s="4">
        <f t="shared" si="25"/>
        <v>5.4202924028009733E-3</v>
      </c>
      <c r="H790">
        <f t="shared" si="24"/>
        <v>1.1535052781317902E-3</v>
      </c>
    </row>
    <row r="791" spans="1:8">
      <c r="A791" s="2">
        <v>33437</v>
      </c>
      <c r="B791" s="3">
        <v>93.5</v>
      </c>
      <c r="C791" s="3">
        <v>702</v>
      </c>
      <c r="D791" s="3">
        <v>3432.9</v>
      </c>
      <c r="E791" s="4">
        <f t="shared" si="25"/>
        <v>-7.9575596816976128E-3</v>
      </c>
      <c r="F791" s="4">
        <f t="shared" si="25"/>
        <v>-1.1267605633802818E-2</v>
      </c>
      <c r="G791" s="4">
        <f t="shared" si="25"/>
        <v>3.7883203170537997E-4</v>
      </c>
      <c r="H791">
        <f t="shared" si="24"/>
        <v>-3.4697480053127064E-3</v>
      </c>
    </row>
    <row r="792" spans="1:8">
      <c r="A792" s="2">
        <v>33438</v>
      </c>
      <c r="B792" s="3">
        <v>95</v>
      </c>
      <c r="C792" s="3">
        <v>702</v>
      </c>
      <c r="D792" s="3">
        <v>3454.3</v>
      </c>
      <c r="E792" s="4">
        <f t="shared" si="25"/>
        <v>1.6042780748663103E-2</v>
      </c>
      <c r="F792" s="4">
        <f t="shared" si="25"/>
        <v>0</v>
      </c>
      <c r="G792" s="4">
        <f t="shared" si="25"/>
        <v>6.2337964985872268E-3</v>
      </c>
      <c r="H792">
        <f t="shared" si="24"/>
        <v>6.9119944163300194E-3</v>
      </c>
    </row>
    <row r="793" spans="1:8">
      <c r="A793" s="2">
        <v>33439</v>
      </c>
      <c r="B793" s="3">
        <v>96.75</v>
      </c>
      <c r="C793" s="3">
        <v>709</v>
      </c>
      <c r="D793" s="3">
        <v>3458.3</v>
      </c>
      <c r="E793" s="4">
        <f t="shared" si="25"/>
        <v>1.8421052631578946E-2</v>
      </c>
      <c r="F793" s="4">
        <f t="shared" si="25"/>
        <v>9.9715099715099714E-3</v>
      </c>
      <c r="G793" s="4">
        <f t="shared" si="25"/>
        <v>1.157977014156269E-3</v>
      </c>
      <c r="H793">
        <f t="shared" si="24"/>
        <v>7.927368402101221E-3</v>
      </c>
    </row>
    <row r="794" spans="1:8">
      <c r="A794" s="2">
        <v>33442</v>
      </c>
      <c r="B794" s="3">
        <v>96.25</v>
      </c>
      <c r="C794" s="3">
        <v>711</v>
      </c>
      <c r="D794" s="3">
        <v>3468.9</v>
      </c>
      <c r="E794" s="4">
        <f t="shared" si="25"/>
        <v>-5.1679586563307496E-3</v>
      </c>
      <c r="F794" s="4">
        <f t="shared" si="25"/>
        <v>2.8208744710860366E-3</v>
      </c>
      <c r="G794" s="4">
        <f t="shared" si="25"/>
        <v>3.0650897839978918E-3</v>
      </c>
      <c r="H794">
        <f t="shared" si="24"/>
        <v>-2.2502355104107451E-3</v>
      </c>
    </row>
    <row r="795" spans="1:8">
      <c r="A795" s="2">
        <v>33443</v>
      </c>
      <c r="B795" s="3">
        <v>94.75</v>
      </c>
      <c r="C795" s="3">
        <v>710</v>
      </c>
      <c r="D795" s="3">
        <v>3463.3</v>
      </c>
      <c r="E795" s="4">
        <f t="shared" si="25"/>
        <v>-1.5584415584415584E-2</v>
      </c>
      <c r="F795" s="4">
        <f t="shared" si="25"/>
        <v>-1.4064697609001407E-3</v>
      </c>
      <c r="G795" s="4">
        <f t="shared" si="25"/>
        <v>-1.6143446049179592E-3</v>
      </c>
      <c r="H795">
        <f t="shared" si="24"/>
        <v>-6.8215195404283365E-3</v>
      </c>
    </row>
    <row r="796" spans="1:8">
      <c r="A796" s="2">
        <v>33444</v>
      </c>
      <c r="B796" s="3">
        <v>93.5</v>
      </c>
      <c r="C796" s="3">
        <v>723</v>
      </c>
      <c r="D796" s="3">
        <v>3449.9</v>
      </c>
      <c r="E796" s="4">
        <f t="shared" si="25"/>
        <v>-1.3192612137203167E-2</v>
      </c>
      <c r="F796" s="4">
        <f t="shared" si="25"/>
        <v>1.8309859154929577E-2</v>
      </c>
      <c r="G796" s="4">
        <f t="shared" si="25"/>
        <v>-3.8691421476626598E-3</v>
      </c>
      <c r="H796">
        <f t="shared" si="24"/>
        <v>-5.7676077675921618E-3</v>
      </c>
    </row>
    <row r="797" spans="1:8">
      <c r="A797" s="2">
        <v>33445</v>
      </c>
      <c r="B797" s="3">
        <v>94.75</v>
      </c>
      <c r="C797" s="3">
        <v>724</v>
      </c>
      <c r="D797" s="3">
        <v>3499.9</v>
      </c>
      <c r="E797" s="4">
        <f t="shared" si="25"/>
        <v>1.3368983957219251E-2</v>
      </c>
      <c r="F797" s="4">
        <f t="shared" si="25"/>
        <v>1.3831258644536654E-3</v>
      </c>
      <c r="G797" s="4">
        <f t="shared" si="25"/>
        <v>1.4493173715180149E-2</v>
      </c>
      <c r="H797">
        <f t="shared" si="24"/>
        <v>5.7676077675922E-3</v>
      </c>
    </row>
    <row r="798" spans="1:8">
      <c r="A798" s="2">
        <v>33446</v>
      </c>
      <c r="B798" s="3">
        <v>95.25</v>
      </c>
      <c r="C798" s="3">
        <v>737</v>
      </c>
      <c r="D798" s="3">
        <v>3475.6</v>
      </c>
      <c r="E798" s="4">
        <f t="shared" si="25"/>
        <v>5.2770448548812663E-3</v>
      </c>
      <c r="F798" s="4">
        <f t="shared" si="25"/>
        <v>1.7955801104972375E-2</v>
      </c>
      <c r="G798" s="4">
        <f t="shared" si="25"/>
        <v>-6.9430555158719338E-3</v>
      </c>
      <c r="H798">
        <f t="shared" si="24"/>
        <v>2.2857657075469918E-3</v>
      </c>
    </row>
    <row r="799" spans="1:8">
      <c r="A799" s="2">
        <v>33449</v>
      </c>
      <c r="B799" s="3">
        <v>95</v>
      </c>
      <c r="C799" s="3">
        <v>732</v>
      </c>
      <c r="D799" s="3">
        <v>3482.4</v>
      </c>
      <c r="E799" s="4">
        <f t="shared" si="25"/>
        <v>-2.6246719160104987E-3</v>
      </c>
      <c r="F799" s="4">
        <f t="shared" si="25"/>
        <v>-6.7842605156037995E-3</v>
      </c>
      <c r="G799" s="4">
        <f t="shared" si="25"/>
        <v>1.9564967199908454E-3</v>
      </c>
      <c r="H799">
        <f t="shared" si="24"/>
        <v>-1.1413790588091267E-3</v>
      </c>
    </row>
    <row r="800" spans="1:8">
      <c r="A800" s="2">
        <v>33450</v>
      </c>
      <c r="B800" s="3">
        <v>94.75</v>
      </c>
      <c r="C800" s="3">
        <v>721</v>
      </c>
      <c r="D800" s="3">
        <v>3483.5</v>
      </c>
      <c r="E800" s="4">
        <f t="shared" si="25"/>
        <v>-2.631578947368421E-3</v>
      </c>
      <c r="F800" s="4">
        <f t="shared" si="25"/>
        <v>-1.5027322404371584E-2</v>
      </c>
      <c r="G800" s="4">
        <f t="shared" si="25"/>
        <v>3.1587410980930076E-4</v>
      </c>
      <c r="H800">
        <f t="shared" si="24"/>
        <v>-1.1443866487378183E-3</v>
      </c>
    </row>
    <row r="801" spans="1:8">
      <c r="A801" s="2">
        <v>33451</v>
      </c>
      <c r="B801" s="3">
        <v>98.75</v>
      </c>
      <c r="C801" s="3">
        <v>734</v>
      </c>
      <c r="D801" s="3">
        <v>3468.8</v>
      </c>
      <c r="E801" s="4">
        <f t="shared" si="25"/>
        <v>4.221635883905013E-2</v>
      </c>
      <c r="F801" s="4">
        <f t="shared" si="25"/>
        <v>1.8030513176144243E-2</v>
      </c>
      <c r="G801" s="4">
        <f t="shared" si="25"/>
        <v>-4.2198937849863118E-3</v>
      </c>
      <c r="H801">
        <f t="shared" si="24"/>
        <v>1.7957885658387861E-2</v>
      </c>
    </row>
    <row r="802" spans="1:8">
      <c r="A802" s="2">
        <v>33452</v>
      </c>
      <c r="B802" s="3">
        <v>99.5</v>
      </c>
      <c r="C802" s="3">
        <v>730</v>
      </c>
      <c r="D802" s="3">
        <v>3468.3</v>
      </c>
      <c r="E802" s="4">
        <f t="shared" si="25"/>
        <v>7.5949367088607592E-3</v>
      </c>
      <c r="F802" s="4">
        <f t="shared" si="25"/>
        <v>-5.4495912806539508E-3</v>
      </c>
      <c r="G802" s="4">
        <f t="shared" si="25"/>
        <v>-1.4414206642066421E-4</v>
      </c>
      <c r="H802">
        <f t="shared" si="24"/>
        <v>3.2859764472276298E-3</v>
      </c>
    </row>
    <row r="803" spans="1:8">
      <c r="A803" s="2">
        <v>33453</v>
      </c>
      <c r="B803" s="3">
        <v>101.25</v>
      </c>
      <c r="C803" s="3">
        <v>727.5</v>
      </c>
      <c r="D803" s="3">
        <v>3474.7</v>
      </c>
      <c r="E803" s="4">
        <f t="shared" si="25"/>
        <v>1.7587939698492462E-2</v>
      </c>
      <c r="F803" s="4">
        <f t="shared" si="25"/>
        <v>-3.4246575342465752E-3</v>
      </c>
      <c r="G803" s="4">
        <f t="shared" si="25"/>
        <v>1.8452844332957461E-3</v>
      </c>
      <c r="H803">
        <f t="shared" si="24"/>
        <v>7.5719511409806702E-3</v>
      </c>
    </row>
    <row r="804" spans="1:8">
      <c r="A804" s="2">
        <v>33456</v>
      </c>
      <c r="B804" s="3">
        <v>102.75</v>
      </c>
      <c r="C804" s="3">
        <v>747</v>
      </c>
      <c r="D804" s="3">
        <v>3467.5</v>
      </c>
      <c r="E804" s="4">
        <f t="shared" si="25"/>
        <v>1.4814814814814815E-2</v>
      </c>
      <c r="F804" s="4">
        <f t="shared" si="25"/>
        <v>2.6804123711340205E-2</v>
      </c>
      <c r="G804" s="4">
        <f t="shared" si="25"/>
        <v>-2.0721213342158513E-3</v>
      </c>
      <c r="H804">
        <f t="shared" si="24"/>
        <v>6.3867986614006608E-3</v>
      </c>
    </row>
    <row r="805" spans="1:8">
      <c r="A805" s="2">
        <v>33457</v>
      </c>
      <c r="B805" s="3">
        <v>102.75</v>
      </c>
      <c r="C805" s="3">
        <v>726</v>
      </c>
      <c r="D805" s="3">
        <v>3441.4</v>
      </c>
      <c r="E805" s="4">
        <f t="shared" si="25"/>
        <v>0</v>
      </c>
      <c r="F805" s="4">
        <f t="shared" si="25"/>
        <v>-2.8112449799196786E-2</v>
      </c>
      <c r="G805" s="4">
        <f t="shared" si="25"/>
        <v>-7.5270367700071839E-3</v>
      </c>
      <c r="H805">
        <f t="shared" si="24"/>
        <v>0</v>
      </c>
    </row>
    <row r="806" spans="1:8">
      <c r="A806" s="2">
        <v>33458</v>
      </c>
      <c r="B806" s="3">
        <v>102.5</v>
      </c>
      <c r="C806" s="3">
        <v>703</v>
      </c>
      <c r="D806" s="3">
        <v>3444.4</v>
      </c>
      <c r="E806" s="4">
        <f t="shared" si="25"/>
        <v>-2.4330900243309003E-3</v>
      </c>
      <c r="F806" s="4">
        <f t="shared" si="25"/>
        <v>-3.1680440771349863E-2</v>
      </c>
      <c r="G806" s="4">
        <f t="shared" si="25"/>
        <v>8.7173824606264893E-4</v>
      </c>
      <c r="H806">
        <f t="shared" si="24"/>
        <v>-1.05796515633371E-3</v>
      </c>
    </row>
    <row r="807" spans="1:8">
      <c r="A807" s="2">
        <v>33459</v>
      </c>
      <c r="B807" s="3">
        <v>103.5</v>
      </c>
      <c r="C807" s="3">
        <v>704</v>
      </c>
      <c r="D807" s="3">
        <v>3465.1</v>
      </c>
      <c r="E807" s="4">
        <f t="shared" si="25"/>
        <v>9.7560975609756097E-3</v>
      </c>
      <c r="F807" s="4">
        <f t="shared" si="25"/>
        <v>1.4224751066856331E-3</v>
      </c>
      <c r="G807" s="4">
        <f t="shared" si="25"/>
        <v>6.0097549645801353E-3</v>
      </c>
      <c r="H807">
        <f t="shared" si="24"/>
        <v>4.2164844011634579E-3</v>
      </c>
    </row>
    <row r="808" spans="1:8">
      <c r="A808" s="2">
        <v>33460</v>
      </c>
      <c r="B808" s="3">
        <v>106.25</v>
      </c>
      <c r="C808" s="3">
        <v>708</v>
      </c>
      <c r="D808" s="3">
        <v>3470.6</v>
      </c>
      <c r="E808" s="4">
        <f t="shared" si="25"/>
        <v>2.6570048309178744E-2</v>
      </c>
      <c r="F808" s="4">
        <f t="shared" si="25"/>
        <v>5.681818181818182E-3</v>
      </c>
      <c r="G808" s="4">
        <f t="shared" si="25"/>
        <v>1.5872557790539957E-3</v>
      </c>
      <c r="H808">
        <f t="shared" si="24"/>
        <v>1.1388588929412545E-2</v>
      </c>
    </row>
    <row r="809" spans="1:8">
      <c r="A809" s="2">
        <v>33463</v>
      </c>
      <c r="B809" s="3">
        <v>105.5</v>
      </c>
      <c r="C809" s="3">
        <v>698</v>
      </c>
      <c r="D809" s="3">
        <v>3509.8</v>
      </c>
      <c r="E809" s="4">
        <f t="shared" si="25"/>
        <v>-7.058823529411765E-3</v>
      </c>
      <c r="F809" s="4">
        <f t="shared" si="25"/>
        <v>-1.4124293785310734E-2</v>
      </c>
      <c r="G809" s="4">
        <f t="shared" si="25"/>
        <v>1.1294876966518836E-2</v>
      </c>
      <c r="H809">
        <f t="shared" si="24"/>
        <v>-3.0764790886376862E-3</v>
      </c>
    </row>
    <row r="810" spans="1:8">
      <c r="A810" s="2">
        <v>33464</v>
      </c>
      <c r="B810" s="3">
        <v>105.25</v>
      </c>
      <c r="C810" s="3">
        <v>704</v>
      </c>
      <c r="D810" s="3">
        <v>3535.7</v>
      </c>
      <c r="E810" s="4">
        <f t="shared" si="25"/>
        <v>-2.3696682464454978E-3</v>
      </c>
      <c r="F810" s="4">
        <f t="shared" si="25"/>
        <v>8.5959885386819486E-3</v>
      </c>
      <c r="G810" s="4">
        <f t="shared" si="25"/>
        <v>7.3793378540086716E-3</v>
      </c>
      <c r="H810">
        <f t="shared" si="24"/>
        <v>-1.0303551260055393E-3</v>
      </c>
    </row>
    <row r="811" spans="1:8">
      <c r="A811" s="2">
        <v>33465</v>
      </c>
      <c r="B811" s="3">
        <v>105.25</v>
      </c>
      <c r="C811" s="3">
        <v>711</v>
      </c>
      <c r="D811" s="3">
        <v>3530.2</v>
      </c>
      <c r="E811" s="4">
        <f t="shared" si="25"/>
        <v>0</v>
      </c>
      <c r="F811" s="4">
        <f t="shared" si="25"/>
        <v>9.943181818181818E-3</v>
      </c>
      <c r="G811" s="4">
        <f t="shared" si="25"/>
        <v>-1.5555618406539018E-3</v>
      </c>
      <c r="H811">
        <f t="shared" si="24"/>
        <v>0</v>
      </c>
    </row>
    <row r="812" spans="1:8">
      <c r="A812" s="2">
        <v>33466</v>
      </c>
      <c r="B812" s="3">
        <v>104.75</v>
      </c>
      <c r="C812" s="3">
        <v>707</v>
      </c>
      <c r="D812" s="3">
        <v>3515.9</v>
      </c>
      <c r="E812" s="4">
        <f t="shared" si="25"/>
        <v>-4.7505938242280287E-3</v>
      </c>
      <c r="F812" s="4">
        <f t="shared" si="25"/>
        <v>-5.6258790436005627E-3</v>
      </c>
      <c r="G812" s="4">
        <f t="shared" si="25"/>
        <v>-4.0507619964873743E-3</v>
      </c>
      <c r="H812">
        <f t="shared" si="24"/>
        <v>-2.0680728693730044E-3</v>
      </c>
    </row>
    <row r="813" spans="1:8">
      <c r="A813" s="2">
        <v>33467</v>
      </c>
      <c r="B813" s="3">
        <v>103.25</v>
      </c>
      <c r="C813" s="3">
        <v>716</v>
      </c>
      <c r="D813" s="3">
        <v>3520</v>
      </c>
      <c r="E813" s="4">
        <f t="shared" si="25"/>
        <v>-1.4319809069212411E-2</v>
      </c>
      <c r="F813" s="4">
        <f t="shared" si="25"/>
        <v>1.272984441301273E-2</v>
      </c>
      <c r="G813" s="4">
        <f t="shared" si="25"/>
        <v>1.1661310048635936E-3</v>
      </c>
      <c r="H813">
        <f t="shared" si="24"/>
        <v>-6.2639713098942727E-3</v>
      </c>
    </row>
    <row r="814" spans="1:8">
      <c r="A814" s="2">
        <v>33470</v>
      </c>
      <c r="B814" s="3">
        <v>104.25</v>
      </c>
      <c r="C814" s="3">
        <v>722</v>
      </c>
      <c r="D814" s="3">
        <v>3524.9</v>
      </c>
      <c r="E814" s="4">
        <f t="shared" si="25"/>
        <v>9.6852300242130755E-3</v>
      </c>
      <c r="F814" s="4">
        <f t="shared" si="25"/>
        <v>8.3798882681564244E-3</v>
      </c>
      <c r="G814" s="4">
        <f t="shared" si="25"/>
        <v>1.3920454545454804E-3</v>
      </c>
      <c r="H814">
        <f t="shared" si="24"/>
        <v>4.1860033173565401E-3</v>
      </c>
    </row>
    <row r="815" spans="1:8">
      <c r="A815" s="2">
        <v>33471</v>
      </c>
      <c r="B815" s="3">
        <v>105.5</v>
      </c>
      <c r="C815" s="3">
        <v>716</v>
      </c>
      <c r="D815" s="3">
        <v>3524.9</v>
      </c>
      <c r="E815" s="4">
        <f t="shared" si="25"/>
        <v>1.1990407673860911E-2</v>
      </c>
      <c r="F815" s="4">
        <f t="shared" si="25"/>
        <v>-8.3102493074792248E-3</v>
      </c>
      <c r="G815" s="4">
        <f t="shared" si="25"/>
        <v>0</v>
      </c>
      <c r="H815">
        <f t="shared" si="24"/>
        <v>5.1763959879163107E-3</v>
      </c>
    </row>
    <row r="816" spans="1:8">
      <c r="A816" s="2">
        <v>33472</v>
      </c>
      <c r="B816" s="3">
        <v>104.5</v>
      </c>
      <c r="C816" s="3">
        <v>715</v>
      </c>
      <c r="D816" s="3">
        <v>3502.6</v>
      </c>
      <c r="E816" s="4">
        <f t="shared" si="25"/>
        <v>-9.4786729857819912E-3</v>
      </c>
      <c r="F816" s="4">
        <f t="shared" si="25"/>
        <v>-1.3966480446927375E-3</v>
      </c>
      <c r="G816" s="4">
        <f t="shared" si="25"/>
        <v>-6.3264206076768647E-3</v>
      </c>
      <c r="H816">
        <f t="shared" si="24"/>
        <v>-4.1361691866386571E-3</v>
      </c>
    </row>
    <row r="817" spans="1:8">
      <c r="A817" s="2">
        <v>33473</v>
      </c>
      <c r="B817" s="3">
        <v>104.25</v>
      </c>
      <c r="C817" s="3">
        <v>720</v>
      </c>
      <c r="D817" s="3">
        <v>3504</v>
      </c>
      <c r="E817" s="4">
        <f t="shared" si="25"/>
        <v>-2.3923444976076554E-3</v>
      </c>
      <c r="F817" s="4">
        <f t="shared" si="25"/>
        <v>6.993006993006993E-3</v>
      </c>
      <c r="G817" s="4">
        <f t="shared" si="25"/>
        <v>3.9970307771372435E-4</v>
      </c>
      <c r="H817">
        <f t="shared" si="24"/>
        <v>-1.040226801277661E-3</v>
      </c>
    </row>
    <row r="818" spans="1:8">
      <c r="A818" s="2">
        <v>33474</v>
      </c>
      <c r="B818" s="3">
        <v>103.5</v>
      </c>
      <c r="C818" s="3">
        <v>723</v>
      </c>
      <c r="D818" s="3">
        <v>3477.8</v>
      </c>
      <c r="E818" s="4">
        <f t="shared" si="25"/>
        <v>-7.1942446043165471E-3</v>
      </c>
      <c r="F818" s="4">
        <f t="shared" si="25"/>
        <v>4.1666666666666666E-3</v>
      </c>
      <c r="G818" s="4">
        <f t="shared" si="25"/>
        <v>-7.4771689497716374E-3</v>
      </c>
      <c r="H818">
        <f t="shared" si="24"/>
        <v>-3.1357138528585494E-3</v>
      </c>
    </row>
    <row r="819" spans="1:8">
      <c r="A819" s="2">
        <v>33477</v>
      </c>
      <c r="B819" s="3">
        <v>103.5</v>
      </c>
      <c r="C819" s="3">
        <v>723</v>
      </c>
      <c r="D819" s="3">
        <v>3509.4</v>
      </c>
      <c r="E819" s="4">
        <f t="shared" si="25"/>
        <v>0</v>
      </c>
      <c r="F819" s="4">
        <f t="shared" si="25"/>
        <v>0</v>
      </c>
      <c r="G819" s="4">
        <f t="shared" si="25"/>
        <v>9.0862039220196405E-3</v>
      </c>
      <c r="H819">
        <f t="shared" si="24"/>
        <v>0</v>
      </c>
    </row>
    <row r="820" spans="1:8">
      <c r="A820" s="2">
        <v>33478</v>
      </c>
      <c r="B820" s="3">
        <v>103.75</v>
      </c>
      <c r="C820" s="3">
        <v>717</v>
      </c>
      <c r="D820" s="3">
        <v>3522.7</v>
      </c>
      <c r="E820" s="4">
        <f t="shared" si="25"/>
        <v>2.4154589371980675E-3</v>
      </c>
      <c r="F820" s="4">
        <f t="shared" si="25"/>
        <v>-8.2987551867219917E-3</v>
      </c>
      <c r="G820" s="4">
        <f t="shared" si="25"/>
        <v>3.7898216219295969E-3</v>
      </c>
      <c r="H820">
        <f t="shared" si="24"/>
        <v>1.0477555911937646E-3</v>
      </c>
    </row>
    <row r="821" spans="1:8">
      <c r="A821" s="2">
        <v>33479</v>
      </c>
      <c r="B821" s="3">
        <v>104.75</v>
      </c>
      <c r="C821" s="3">
        <v>722</v>
      </c>
      <c r="D821" s="3">
        <v>3532.4</v>
      </c>
      <c r="E821" s="4">
        <f t="shared" si="25"/>
        <v>9.6385542168674707E-3</v>
      </c>
      <c r="F821" s="4">
        <f t="shared" si="25"/>
        <v>6.9735006973500697E-3</v>
      </c>
      <c r="G821" s="4">
        <f t="shared" si="25"/>
        <v>2.7535697050558587E-3</v>
      </c>
      <c r="H821">
        <f t="shared" si="24"/>
        <v>4.1659262542026333E-3</v>
      </c>
    </row>
    <row r="822" spans="1:8">
      <c r="A822" s="2">
        <v>33480</v>
      </c>
      <c r="B822" s="3">
        <v>108.75</v>
      </c>
      <c r="C822" s="3">
        <v>721</v>
      </c>
      <c r="D822" s="3">
        <v>3557.7</v>
      </c>
      <c r="E822" s="4">
        <f t="shared" si="25"/>
        <v>3.8186157517899763E-2</v>
      </c>
      <c r="F822" s="4">
        <f t="shared" si="25"/>
        <v>-1.3850415512465374E-3</v>
      </c>
      <c r="G822" s="4">
        <f t="shared" si="25"/>
        <v>7.1622692786773093E-3</v>
      </c>
      <c r="H822">
        <f t="shared" si="24"/>
        <v>1.6275233988341981E-2</v>
      </c>
    </row>
    <row r="823" spans="1:8">
      <c r="A823" s="2">
        <v>33481</v>
      </c>
      <c r="B823" s="3">
        <v>109</v>
      </c>
      <c r="C823" s="3">
        <v>729</v>
      </c>
      <c r="D823" s="3">
        <v>3545.6</v>
      </c>
      <c r="E823" s="4">
        <f t="shared" si="25"/>
        <v>2.2988505747126436E-3</v>
      </c>
      <c r="F823" s="4">
        <f t="shared" si="25"/>
        <v>1.1095700416088766E-2</v>
      </c>
      <c r="G823" s="4">
        <f t="shared" si="25"/>
        <v>-3.4010737274081317E-3</v>
      </c>
      <c r="H823">
        <f t="shared" si="24"/>
        <v>9.9723231394866613E-4</v>
      </c>
    </row>
    <row r="824" spans="1:8">
      <c r="A824" s="2">
        <v>33484</v>
      </c>
      <c r="B824" s="3">
        <v>110</v>
      </c>
      <c r="C824" s="3">
        <v>733</v>
      </c>
      <c r="D824" s="3">
        <v>3554.5</v>
      </c>
      <c r="E824" s="4">
        <f t="shared" si="25"/>
        <v>9.1743119266055051E-3</v>
      </c>
      <c r="F824" s="4">
        <f t="shared" si="25"/>
        <v>5.4869684499314125E-3</v>
      </c>
      <c r="G824" s="4">
        <f t="shared" si="25"/>
        <v>2.5101534296029138E-3</v>
      </c>
      <c r="H824">
        <f t="shared" si="24"/>
        <v>3.9661872176013817E-3</v>
      </c>
    </row>
    <row r="825" spans="1:8">
      <c r="A825" s="2">
        <v>33485</v>
      </c>
      <c r="B825" s="3">
        <v>108.5</v>
      </c>
      <c r="C825" s="3">
        <v>739</v>
      </c>
      <c r="D825" s="3">
        <v>3549.3</v>
      </c>
      <c r="E825" s="4">
        <f t="shared" si="25"/>
        <v>-1.3636363636363636E-2</v>
      </c>
      <c r="F825" s="4">
        <f t="shared" si="25"/>
        <v>8.1855388813096858E-3</v>
      </c>
      <c r="G825" s="4">
        <f t="shared" si="25"/>
        <v>-1.4629343086228212E-3</v>
      </c>
      <c r="H825">
        <f t="shared" si="24"/>
        <v>-5.9629469736767401E-3</v>
      </c>
    </row>
    <row r="826" spans="1:8">
      <c r="A826" s="2">
        <v>33486</v>
      </c>
      <c r="B826" s="3">
        <v>109</v>
      </c>
      <c r="C826" s="3">
        <v>752</v>
      </c>
      <c r="D826" s="3">
        <v>3535.9</v>
      </c>
      <c r="E826" s="4">
        <f t="shared" si="25"/>
        <v>4.608294930875576E-3</v>
      </c>
      <c r="F826" s="4">
        <f t="shared" si="25"/>
        <v>1.7591339648173207E-2</v>
      </c>
      <c r="G826" s="4">
        <f t="shared" si="25"/>
        <v>-3.7753923308821713E-3</v>
      </c>
      <c r="H826">
        <f t="shared" si="24"/>
        <v>1.9967597560753593E-3</v>
      </c>
    </row>
    <row r="827" spans="1:8">
      <c r="A827" s="2">
        <v>33487</v>
      </c>
      <c r="B827" s="3">
        <v>107.5</v>
      </c>
      <c r="C827" s="3">
        <v>751</v>
      </c>
      <c r="D827" s="3">
        <v>3570.8</v>
      </c>
      <c r="E827" s="4">
        <f t="shared" si="25"/>
        <v>-1.3761467889908258E-2</v>
      </c>
      <c r="F827" s="4">
        <f t="shared" si="25"/>
        <v>-1.3297872340425532E-3</v>
      </c>
      <c r="G827" s="4">
        <f t="shared" si="25"/>
        <v>9.87018863655649E-3</v>
      </c>
      <c r="H827">
        <f t="shared" si="24"/>
        <v>-6.0180336889995118E-3</v>
      </c>
    </row>
    <row r="828" spans="1:8">
      <c r="A828" s="2">
        <v>33488</v>
      </c>
      <c r="B828" s="3">
        <v>107.5</v>
      </c>
      <c r="C828" s="3">
        <v>752</v>
      </c>
      <c r="D828" s="3">
        <v>3565.4</v>
      </c>
      <c r="E828" s="4">
        <f t="shared" si="25"/>
        <v>0</v>
      </c>
      <c r="F828" s="4">
        <f t="shared" si="25"/>
        <v>1.3315579227696406E-3</v>
      </c>
      <c r="G828" s="4">
        <f t="shared" si="25"/>
        <v>-1.512266158843982E-3</v>
      </c>
      <c r="H828">
        <f t="shared" si="24"/>
        <v>0</v>
      </c>
    </row>
    <row r="829" spans="1:8">
      <c r="A829" s="2">
        <v>33491</v>
      </c>
      <c r="B829" s="3">
        <v>107.5</v>
      </c>
      <c r="C829" s="3">
        <v>751</v>
      </c>
      <c r="D829" s="3">
        <v>3564.6</v>
      </c>
      <c r="E829" s="4">
        <f t="shared" si="25"/>
        <v>0</v>
      </c>
      <c r="F829" s="4">
        <f t="shared" si="25"/>
        <v>-1.3297872340425532E-3</v>
      </c>
      <c r="G829" s="4">
        <f t="shared" si="25"/>
        <v>-2.2437875133229985E-4</v>
      </c>
      <c r="H829">
        <f t="shared" si="24"/>
        <v>0</v>
      </c>
    </row>
    <row r="830" spans="1:8">
      <c r="A830" s="2">
        <v>33492</v>
      </c>
      <c r="B830" s="3">
        <v>106</v>
      </c>
      <c r="C830" s="3">
        <v>751</v>
      </c>
      <c r="D830" s="3">
        <v>3533.3</v>
      </c>
      <c r="E830" s="4">
        <f t="shared" si="25"/>
        <v>-1.3953488372093023E-2</v>
      </c>
      <c r="F830" s="4">
        <f t="shared" si="25"/>
        <v>0</v>
      </c>
      <c r="G830" s="4">
        <f t="shared" si="25"/>
        <v>-8.7807888683161441E-3</v>
      </c>
      <c r="H830">
        <f t="shared" si="24"/>
        <v>-6.1025989868538771E-3</v>
      </c>
    </row>
    <row r="831" spans="1:8">
      <c r="A831" s="2">
        <v>33493</v>
      </c>
      <c r="B831" s="3">
        <v>106.75</v>
      </c>
      <c r="C831" s="3">
        <v>765</v>
      </c>
      <c r="D831" s="3">
        <v>3541.4</v>
      </c>
      <c r="E831" s="4">
        <f t="shared" si="25"/>
        <v>7.0754716981132077E-3</v>
      </c>
      <c r="F831" s="4">
        <f t="shared" si="25"/>
        <v>1.8641810918774968E-2</v>
      </c>
      <c r="G831" s="4">
        <f t="shared" si="25"/>
        <v>2.2924744573061752E-3</v>
      </c>
      <c r="H831">
        <f t="shared" si="24"/>
        <v>3.0620184322912207E-3</v>
      </c>
    </row>
    <row r="832" spans="1:8">
      <c r="A832" s="2">
        <v>33494</v>
      </c>
      <c r="B832" s="3">
        <v>106.75</v>
      </c>
      <c r="C832" s="3">
        <v>766</v>
      </c>
      <c r="D832" s="3">
        <v>3561.5</v>
      </c>
      <c r="E832" s="4">
        <f t="shared" si="25"/>
        <v>0</v>
      </c>
      <c r="F832" s="4">
        <f t="shared" si="25"/>
        <v>1.30718954248366E-3</v>
      </c>
      <c r="G832" s="4">
        <f t="shared" si="25"/>
        <v>5.6757214660868322E-3</v>
      </c>
      <c r="H832">
        <f t="shared" si="24"/>
        <v>0</v>
      </c>
    </row>
    <row r="833" spans="1:8">
      <c r="A833" s="2">
        <v>33495</v>
      </c>
      <c r="B833" s="3">
        <v>106.5</v>
      </c>
      <c r="C833" s="3">
        <v>765.5</v>
      </c>
      <c r="D833" s="3">
        <v>3557.9</v>
      </c>
      <c r="E833" s="4">
        <f t="shared" si="25"/>
        <v>-2.34192037470726E-3</v>
      </c>
      <c r="F833" s="4">
        <f t="shared" si="25"/>
        <v>-6.5274151436031332E-4</v>
      </c>
      <c r="G833" s="4">
        <f t="shared" si="25"/>
        <v>-1.01081005194438E-3</v>
      </c>
      <c r="H833">
        <f t="shared" si="24"/>
        <v>-1.0182759223049472E-3</v>
      </c>
    </row>
    <row r="834" spans="1:8">
      <c r="A834" s="2">
        <v>33498</v>
      </c>
      <c r="B834" s="3">
        <v>104.75</v>
      </c>
      <c r="C834" s="3">
        <v>754</v>
      </c>
      <c r="D834" s="3">
        <v>3514.8</v>
      </c>
      <c r="E834" s="4">
        <f t="shared" si="25"/>
        <v>-1.6431924882629109E-2</v>
      </c>
      <c r="F834" s="4">
        <f t="shared" si="25"/>
        <v>-1.5022860875244938E-2</v>
      </c>
      <c r="G834" s="4">
        <f t="shared" si="25"/>
        <v>-1.2113887405491977E-2</v>
      </c>
      <c r="H834">
        <f t="shared" si="24"/>
        <v>-7.195576136423615E-3</v>
      </c>
    </row>
    <row r="835" spans="1:8">
      <c r="A835" s="2">
        <v>33499</v>
      </c>
      <c r="B835" s="3">
        <v>104.5</v>
      </c>
      <c r="C835" s="3">
        <v>761</v>
      </c>
      <c r="D835" s="3">
        <v>3507</v>
      </c>
      <c r="E835" s="4">
        <f t="shared" si="25"/>
        <v>-2.3866348448687352E-3</v>
      </c>
      <c r="F835" s="4">
        <f t="shared" si="25"/>
        <v>9.2838196286472146E-3</v>
      </c>
      <c r="G835" s="4">
        <f t="shared" si="25"/>
        <v>-2.2191874359850294E-3</v>
      </c>
      <c r="H835">
        <f t="shared" si="24"/>
        <v>-1.0377411912601338E-3</v>
      </c>
    </row>
    <row r="836" spans="1:8">
      <c r="A836" s="2">
        <v>33500</v>
      </c>
      <c r="B836" s="3">
        <v>106</v>
      </c>
      <c r="C836" s="3">
        <v>766</v>
      </c>
      <c r="D836" s="3">
        <v>3523.3</v>
      </c>
      <c r="E836" s="4">
        <f t="shared" si="25"/>
        <v>1.4354066985645933E-2</v>
      </c>
      <c r="F836" s="4">
        <f t="shared" si="25"/>
        <v>6.5703022339027592E-3</v>
      </c>
      <c r="G836" s="4">
        <f t="shared" si="25"/>
        <v>4.6478471628172745E-3</v>
      </c>
      <c r="H836">
        <f t="shared" ref="H836:H899" si="26">LOG(B836/B835)</f>
        <v>6.1895748176974182E-3</v>
      </c>
    </row>
    <row r="837" spans="1:8">
      <c r="A837" s="2">
        <v>33501</v>
      </c>
      <c r="B837" s="3">
        <v>104.75</v>
      </c>
      <c r="C837" s="3">
        <v>759</v>
      </c>
      <c r="D837" s="3">
        <v>3485</v>
      </c>
      <c r="E837" s="4">
        <f t="shared" ref="E837:G900" si="27">(B837-B836)/B836</f>
        <v>-1.179245283018868E-2</v>
      </c>
      <c r="F837" s="4">
        <f t="shared" si="27"/>
        <v>-9.138381201044387E-3</v>
      </c>
      <c r="G837" s="4">
        <f t="shared" si="27"/>
        <v>-1.087049073311957E-2</v>
      </c>
      <c r="H837">
        <f t="shared" si="26"/>
        <v>-5.1518336264373323E-3</v>
      </c>
    </row>
    <row r="838" spans="1:8">
      <c r="A838" s="2">
        <v>33502</v>
      </c>
      <c r="B838" s="3">
        <v>101.75</v>
      </c>
      <c r="C838" s="3">
        <v>753</v>
      </c>
      <c r="D838" s="3">
        <v>3479</v>
      </c>
      <c r="E838" s="4">
        <f t="shared" si="27"/>
        <v>-2.8639618138424822E-2</v>
      </c>
      <c r="F838" s="4">
        <f t="shared" si="27"/>
        <v>-7.9051383399209481E-3</v>
      </c>
      <c r="G838" s="4">
        <f t="shared" si="27"/>
        <v>-1.721664275466284E-3</v>
      </c>
      <c r="H838">
        <f t="shared" si="26"/>
        <v>-1.261961374107529E-2</v>
      </c>
    </row>
    <row r="839" spans="1:8">
      <c r="A839" s="2">
        <v>33505</v>
      </c>
      <c r="B839" s="3">
        <v>103</v>
      </c>
      <c r="C839" s="3">
        <v>752</v>
      </c>
      <c r="D839" s="3">
        <v>3508.2</v>
      </c>
      <c r="E839" s="4">
        <f t="shared" si="27"/>
        <v>1.2285012285012284E-2</v>
      </c>
      <c r="F839" s="4">
        <f t="shared" si="27"/>
        <v>-1.3280212483399733E-3</v>
      </c>
      <c r="G839" s="4">
        <f t="shared" si="27"/>
        <v>8.393216441506127E-3</v>
      </c>
      <c r="H839">
        <f t="shared" si="26"/>
        <v>5.3028068079145306E-3</v>
      </c>
    </row>
    <row r="840" spans="1:8">
      <c r="A840" s="2">
        <v>33506</v>
      </c>
      <c r="B840" s="3">
        <v>105</v>
      </c>
      <c r="C840" s="3">
        <v>749</v>
      </c>
      <c r="D840" s="3">
        <v>3520.2</v>
      </c>
      <c r="E840" s="4">
        <f t="shared" si="27"/>
        <v>1.9417475728155338E-2</v>
      </c>
      <c r="F840" s="4">
        <f t="shared" si="27"/>
        <v>-3.9893617021276593E-3</v>
      </c>
      <c r="G840" s="4">
        <f t="shared" si="27"/>
        <v>3.420557550880794E-3</v>
      </c>
      <c r="H840">
        <f t="shared" si="26"/>
        <v>8.3520743647658643E-3</v>
      </c>
    </row>
    <row r="841" spans="1:8">
      <c r="A841" s="2">
        <v>33507</v>
      </c>
      <c r="B841" s="3">
        <v>104.5</v>
      </c>
      <c r="C841" s="3">
        <v>740</v>
      </c>
      <c r="D841" s="3">
        <v>3524.2</v>
      </c>
      <c r="E841" s="4">
        <f t="shared" si="27"/>
        <v>-4.7619047619047623E-3</v>
      </c>
      <c r="F841" s="4">
        <f t="shared" si="27"/>
        <v>-1.2016021361815754E-2</v>
      </c>
      <c r="G841" s="4">
        <f t="shared" si="27"/>
        <v>1.1362990739162547E-3</v>
      </c>
      <c r="H841">
        <f t="shared" si="26"/>
        <v>-2.0730086228652584E-3</v>
      </c>
    </row>
    <row r="842" spans="1:8">
      <c r="A842" s="2">
        <v>33508</v>
      </c>
      <c r="B842" s="3">
        <v>103.25</v>
      </c>
      <c r="C842" s="3">
        <v>741</v>
      </c>
      <c r="D842" s="3">
        <v>3544.1</v>
      </c>
      <c r="E842" s="4">
        <f t="shared" si="27"/>
        <v>-1.1961722488038277E-2</v>
      </c>
      <c r="F842" s="4">
        <f t="shared" si="27"/>
        <v>1.3513513513513514E-3</v>
      </c>
      <c r="G842" s="4">
        <f t="shared" si="27"/>
        <v>5.6466715850406026E-3</v>
      </c>
      <c r="H842">
        <f t="shared" si="26"/>
        <v>-5.2262301186341798E-3</v>
      </c>
    </row>
    <row r="843" spans="1:8">
      <c r="A843" s="2">
        <v>33509</v>
      </c>
      <c r="B843" s="3">
        <v>103.5</v>
      </c>
      <c r="C843" s="3">
        <v>749</v>
      </c>
      <c r="D843" s="3">
        <v>3544.4</v>
      </c>
      <c r="E843" s="4">
        <f t="shared" si="27"/>
        <v>2.4213075060532689E-3</v>
      </c>
      <c r="F843" s="4">
        <f t="shared" si="27"/>
        <v>1.0796221322537112E-2</v>
      </c>
      <c r="G843" s="4">
        <f t="shared" si="27"/>
        <v>8.4647724387060716E-5</v>
      </c>
      <c r="H843">
        <f t="shared" si="26"/>
        <v>1.0502894644979386E-3</v>
      </c>
    </row>
    <row r="844" spans="1:8">
      <c r="A844" s="2">
        <v>33512</v>
      </c>
      <c r="B844" s="3">
        <v>104.5</v>
      </c>
      <c r="C844" s="3">
        <v>750</v>
      </c>
      <c r="D844" s="3">
        <v>3526.5</v>
      </c>
      <c r="E844" s="4">
        <f t="shared" si="27"/>
        <v>9.6618357487922701E-3</v>
      </c>
      <c r="F844" s="4">
        <f t="shared" si="27"/>
        <v>1.3351134846461949E-3</v>
      </c>
      <c r="G844" s="4">
        <f t="shared" si="27"/>
        <v>-5.0502200654553913E-3</v>
      </c>
      <c r="H844">
        <f t="shared" si="26"/>
        <v>4.1759406541362672E-3</v>
      </c>
    </row>
    <row r="845" spans="1:8">
      <c r="A845" s="2">
        <v>33513</v>
      </c>
      <c r="B845" s="3">
        <v>104</v>
      </c>
      <c r="C845" s="3">
        <v>747</v>
      </c>
      <c r="D845" s="3">
        <v>3510.3</v>
      </c>
      <c r="E845" s="4">
        <f t="shared" si="27"/>
        <v>-4.7846889952153108E-3</v>
      </c>
      <c r="F845" s="4">
        <f t="shared" si="27"/>
        <v>-4.0000000000000001E-3</v>
      </c>
      <c r="G845" s="4">
        <f t="shared" si="27"/>
        <v>-4.5937898766481829E-3</v>
      </c>
      <c r="H845">
        <f t="shared" si="26"/>
        <v>-2.0829511482924629E-3</v>
      </c>
    </row>
    <row r="846" spans="1:8">
      <c r="A846" s="2">
        <v>33514</v>
      </c>
      <c r="B846" s="3">
        <v>105</v>
      </c>
      <c r="C846" s="3">
        <v>749</v>
      </c>
      <c r="D846" s="3">
        <v>3460.1</v>
      </c>
      <c r="E846" s="4">
        <f t="shared" si="27"/>
        <v>9.6153846153846159E-3</v>
      </c>
      <c r="F846" s="4">
        <f t="shared" si="27"/>
        <v>2.6773761713520749E-3</v>
      </c>
      <c r="G846" s="4">
        <f t="shared" si="27"/>
        <v>-1.4300772013788073E-2</v>
      </c>
      <c r="H846">
        <f t="shared" si="26"/>
        <v>4.1559597711577035E-3</v>
      </c>
    </row>
    <row r="847" spans="1:8">
      <c r="A847" s="2">
        <v>33515</v>
      </c>
      <c r="B847" s="3">
        <v>105.5</v>
      </c>
      <c r="C847" s="3">
        <v>751</v>
      </c>
      <c r="D847" s="3">
        <v>3474.3</v>
      </c>
      <c r="E847" s="4">
        <f t="shared" si="27"/>
        <v>4.7619047619047623E-3</v>
      </c>
      <c r="F847" s="4">
        <f t="shared" si="27"/>
        <v>2.6702269692923898E-3</v>
      </c>
      <c r="G847" s="4">
        <f t="shared" si="27"/>
        <v>4.103927632149439E-3</v>
      </c>
      <c r="H847">
        <f t="shared" si="26"/>
        <v>2.0631605637733896E-3</v>
      </c>
    </row>
    <row r="848" spans="1:8">
      <c r="A848" s="2">
        <v>33516</v>
      </c>
      <c r="B848" s="3">
        <v>105</v>
      </c>
      <c r="C848" s="3">
        <v>749</v>
      </c>
      <c r="D848" s="3">
        <v>3523.8</v>
      </c>
      <c r="E848" s="4">
        <f t="shared" si="27"/>
        <v>-4.7393364928909956E-3</v>
      </c>
      <c r="F848" s="4">
        <f t="shared" si="27"/>
        <v>-2.6631158455392811E-3</v>
      </c>
      <c r="G848" s="4">
        <f t="shared" si="27"/>
        <v>1.4247474311372074E-2</v>
      </c>
      <c r="H848">
        <f t="shared" si="26"/>
        <v>-2.0631605637734182E-3</v>
      </c>
    </row>
    <row r="849" spans="1:8">
      <c r="A849" s="2">
        <v>33519</v>
      </c>
      <c r="B849" s="3">
        <v>105</v>
      </c>
      <c r="C849" s="3">
        <v>744</v>
      </c>
      <c r="D849" s="3">
        <v>3568</v>
      </c>
      <c r="E849" s="4">
        <f t="shared" si="27"/>
        <v>0</v>
      </c>
      <c r="F849" s="4">
        <f t="shared" si="27"/>
        <v>-6.6755674232309749E-3</v>
      </c>
      <c r="G849" s="4">
        <f t="shared" si="27"/>
        <v>1.2543277143992228E-2</v>
      </c>
      <c r="H849">
        <f t="shared" si="26"/>
        <v>0</v>
      </c>
    </row>
    <row r="850" spans="1:8">
      <c r="A850" s="2">
        <v>33520</v>
      </c>
      <c r="B850" s="3">
        <v>103.5</v>
      </c>
      <c r="C850" s="3">
        <v>725</v>
      </c>
      <c r="D850" s="3">
        <v>3557.3</v>
      </c>
      <c r="E850" s="4">
        <f t="shared" si="27"/>
        <v>-1.4285714285714285E-2</v>
      </c>
      <c r="F850" s="4">
        <f t="shared" si="27"/>
        <v>-2.5537634408602152E-2</v>
      </c>
      <c r="G850" s="4">
        <f t="shared" si="27"/>
        <v>-2.9988789237667653E-3</v>
      </c>
      <c r="H850">
        <f t="shared" si="26"/>
        <v>-6.2489492770014922E-3</v>
      </c>
    </row>
    <row r="851" spans="1:8">
      <c r="A851" s="2">
        <v>33521</v>
      </c>
      <c r="B851" s="3">
        <v>102.5</v>
      </c>
      <c r="C851" s="3">
        <v>727</v>
      </c>
      <c r="D851" s="3">
        <v>3562.2</v>
      </c>
      <c r="E851" s="4">
        <f t="shared" si="27"/>
        <v>-9.6618357487922701E-3</v>
      </c>
      <c r="F851" s="4">
        <f t="shared" si="27"/>
        <v>2.7586206896551722E-3</v>
      </c>
      <c r="G851" s="4">
        <f t="shared" si="27"/>
        <v>1.3774491889915485E-3</v>
      </c>
      <c r="H851">
        <f t="shared" si="26"/>
        <v>-4.2164844011634726E-3</v>
      </c>
    </row>
    <row r="852" spans="1:8">
      <c r="A852" s="2">
        <v>33522</v>
      </c>
      <c r="B852" s="3">
        <v>105</v>
      </c>
      <c r="C852" s="3">
        <v>749</v>
      </c>
      <c r="D852" s="3">
        <v>3593</v>
      </c>
      <c r="E852" s="4">
        <f t="shared" si="27"/>
        <v>2.4390243902439025E-2</v>
      </c>
      <c r="F852" s="4">
        <f t="shared" si="27"/>
        <v>3.0261348005502064E-2</v>
      </c>
      <c r="G852" s="4">
        <f t="shared" si="27"/>
        <v>8.6463421481107697E-3</v>
      </c>
      <c r="H852">
        <f t="shared" si="26"/>
        <v>1.0465433678164979E-2</v>
      </c>
    </row>
    <row r="853" spans="1:8">
      <c r="A853" s="2">
        <v>33523</v>
      </c>
      <c r="B853" s="3">
        <v>105</v>
      </c>
      <c r="C853" s="3">
        <v>757</v>
      </c>
      <c r="D853" s="3">
        <v>3578.6</v>
      </c>
      <c r="E853" s="4">
        <f t="shared" si="27"/>
        <v>0</v>
      </c>
      <c r="F853" s="4">
        <f t="shared" si="27"/>
        <v>1.0680907877169559E-2</v>
      </c>
      <c r="G853" s="4">
        <f t="shared" si="27"/>
        <v>-4.0077929306986055E-3</v>
      </c>
      <c r="H853">
        <f t="shared" si="26"/>
        <v>0</v>
      </c>
    </row>
    <row r="854" spans="1:8">
      <c r="A854" s="2">
        <v>33526</v>
      </c>
      <c r="B854" s="3">
        <v>103.5</v>
      </c>
      <c r="C854" s="3">
        <v>755</v>
      </c>
      <c r="D854" s="3">
        <v>3551.4</v>
      </c>
      <c r="E854" s="4">
        <f t="shared" si="27"/>
        <v>-1.4285714285714285E-2</v>
      </c>
      <c r="F854" s="4">
        <f t="shared" si="27"/>
        <v>-2.6420079260237781E-3</v>
      </c>
      <c r="G854" s="4">
        <f t="shared" si="27"/>
        <v>-7.600737718660878E-3</v>
      </c>
      <c r="H854">
        <f t="shared" si="26"/>
        <v>-6.2489492770014922E-3</v>
      </c>
    </row>
    <row r="855" spans="1:8">
      <c r="A855" s="2">
        <v>33527</v>
      </c>
      <c r="B855" s="3">
        <v>103</v>
      </c>
      <c r="C855" s="3">
        <v>752</v>
      </c>
      <c r="D855" s="3">
        <v>3531.5</v>
      </c>
      <c r="E855" s="4">
        <f t="shared" si="27"/>
        <v>-4.830917874396135E-3</v>
      </c>
      <c r="F855" s="4">
        <f t="shared" si="27"/>
        <v>-3.9735099337748344E-3</v>
      </c>
      <c r="G855" s="4">
        <f t="shared" si="27"/>
        <v>-5.6034240018021314E-3</v>
      </c>
      <c r="H855">
        <f t="shared" si="26"/>
        <v>-2.1031250877643626E-3</v>
      </c>
    </row>
    <row r="856" spans="1:8">
      <c r="A856" s="2">
        <v>33528</v>
      </c>
      <c r="B856" s="3">
        <v>101.5</v>
      </c>
      <c r="C856" s="3">
        <v>767</v>
      </c>
      <c r="D856" s="3">
        <v>3535.3</v>
      </c>
      <c r="E856" s="4">
        <f t="shared" si="27"/>
        <v>-1.4563106796116505E-2</v>
      </c>
      <c r="F856" s="4">
        <f t="shared" si="27"/>
        <v>1.9946808510638299E-2</v>
      </c>
      <c r="G856" s="4">
        <f t="shared" si="27"/>
        <v>1.0760300155741702E-3</v>
      </c>
      <c r="H856">
        <f t="shared" si="26"/>
        <v>-6.3711824559404794E-3</v>
      </c>
    </row>
    <row r="857" spans="1:8">
      <c r="A857" s="2">
        <v>33529</v>
      </c>
      <c r="B857" s="3">
        <v>99.25</v>
      </c>
      <c r="C857" s="3">
        <v>768</v>
      </c>
      <c r="D857" s="3">
        <v>3537.8</v>
      </c>
      <c r="E857" s="4">
        <f t="shared" si="27"/>
        <v>-2.2167487684729065E-2</v>
      </c>
      <c r="F857" s="4">
        <f t="shared" si="27"/>
        <v>1.3037809647979139E-3</v>
      </c>
      <c r="G857" s="4">
        <f t="shared" si="27"/>
        <v>7.071535654682771E-4</v>
      </c>
      <c r="H857">
        <f t="shared" si="26"/>
        <v>-9.7355268140790607E-3</v>
      </c>
    </row>
    <row r="858" spans="1:8">
      <c r="A858" s="2">
        <v>33530</v>
      </c>
      <c r="B858" s="3">
        <v>96.5</v>
      </c>
      <c r="C858" s="3">
        <v>754</v>
      </c>
      <c r="D858" s="3">
        <v>3519.6</v>
      </c>
      <c r="E858" s="4">
        <f t="shared" si="27"/>
        <v>-2.7707808564231738E-2</v>
      </c>
      <c r="F858" s="4">
        <f t="shared" si="27"/>
        <v>-1.8229166666666668E-2</v>
      </c>
      <c r="G858" s="4">
        <f t="shared" si="27"/>
        <v>-5.1444400474872157E-3</v>
      </c>
      <c r="H858">
        <f t="shared" si="26"/>
        <v>-1.2203202091360102E-2</v>
      </c>
    </row>
    <row r="859" spans="1:8">
      <c r="A859" s="2">
        <v>33533</v>
      </c>
      <c r="B859" s="3">
        <v>97</v>
      </c>
      <c r="C859" s="3">
        <v>739.5</v>
      </c>
      <c r="D859" s="3">
        <v>3497.9</v>
      </c>
      <c r="E859" s="4">
        <f t="shared" si="27"/>
        <v>5.1813471502590676E-3</v>
      </c>
      <c r="F859" s="4">
        <f t="shared" si="27"/>
        <v>-1.9230769230769232E-2</v>
      </c>
      <c r="G859" s="4">
        <f t="shared" si="27"/>
        <v>-6.1654733492441808E-3</v>
      </c>
      <c r="H859">
        <f t="shared" si="26"/>
        <v>2.2444209224522942E-3</v>
      </c>
    </row>
    <row r="860" spans="1:8">
      <c r="A860" s="2">
        <v>33534</v>
      </c>
      <c r="B860" s="3">
        <v>99.5</v>
      </c>
      <c r="C860" s="3">
        <v>742</v>
      </c>
      <c r="D860" s="3">
        <v>3510</v>
      </c>
      <c r="E860" s="4">
        <f t="shared" si="27"/>
        <v>2.5773195876288658E-2</v>
      </c>
      <c r="F860" s="4">
        <f t="shared" si="27"/>
        <v>3.3806626098715348E-3</v>
      </c>
      <c r="G860" s="4">
        <f t="shared" si="27"/>
        <v>3.4592183881757364E-3</v>
      </c>
      <c r="H860">
        <f t="shared" si="26"/>
        <v>1.1051346479480565E-2</v>
      </c>
    </row>
    <row r="861" spans="1:8">
      <c r="A861" s="2">
        <v>33535</v>
      </c>
      <c r="B861" s="3">
        <v>100.25</v>
      </c>
      <c r="C861" s="3">
        <v>740</v>
      </c>
      <c r="D861" s="3">
        <v>3529.1</v>
      </c>
      <c r="E861" s="4">
        <f t="shared" si="27"/>
        <v>7.537688442211055E-3</v>
      </c>
      <c r="F861" s="4">
        <f t="shared" si="27"/>
        <v>-2.6954177897574125E-3</v>
      </c>
      <c r="G861" s="4">
        <f t="shared" si="27"/>
        <v>5.4415954415954161E-3</v>
      </c>
      <c r="H861">
        <f t="shared" si="26"/>
        <v>3.2613005464944994E-3</v>
      </c>
    </row>
    <row r="862" spans="1:8">
      <c r="A862" s="2">
        <v>33536</v>
      </c>
      <c r="B862" s="3">
        <v>100</v>
      </c>
      <c r="C862" s="3">
        <v>737</v>
      </c>
      <c r="D862" s="3">
        <v>3518.7</v>
      </c>
      <c r="E862" s="4">
        <f t="shared" si="27"/>
        <v>-2.4937655860349127E-3</v>
      </c>
      <c r="F862" s="4">
        <f t="shared" si="27"/>
        <v>-4.0540540540540543E-3</v>
      </c>
      <c r="G862" s="4">
        <f t="shared" si="27"/>
        <v>-2.9469269785497979E-3</v>
      </c>
      <c r="H862">
        <f t="shared" si="26"/>
        <v>-1.0843812922198969E-3</v>
      </c>
    </row>
    <row r="863" spans="1:8">
      <c r="A863" s="2">
        <v>33537</v>
      </c>
      <c r="B863" s="3">
        <v>102.5</v>
      </c>
      <c r="C863" s="3">
        <v>737</v>
      </c>
      <c r="D863" s="3">
        <v>3523</v>
      </c>
      <c r="E863" s="4">
        <f t="shared" si="27"/>
        <v>2.5000000000000001E-2</v>
      </c>
      <c r="F863" s="4">
        <f t="shared" si="27"/>
        <v>0</v>
      </c>
      <c r="G863" s="4">
        <f t="shared" si="27"/>
        <v>1.2220422315060056E-3</v>
      </c>
      <c r="H863">
        <f t="shared" si="26"/>
        <v>1.0723865391773066E-2</v>
      </c>
    </row>
    <row r="864" spans="1:8">
      <c r="A864" s="2">
        <v>33540</v>
      </c>
      <c r="B864" s="3">
        <v>102.75</v>
      </c>
      <c r="C864" s="3">
        <v>735</v>
      </c>
      <c r="D864" s="3">
        <v>3500.4</v>
      </c>
      <c r="E864" s="4">
        <f t="shared" si="27"/>
        <v>2.4390243902439024E-3</v>
      </c>
      <c r="F864" s="4">
        <f t="shared" si="27"/>
        <v>-2.7137042062415195E-3</v>
      </c>
      <c r="G864" s="4">
        <f t="shared" si="27"/>
        <v>-6.4149872267953191E-3</v>
      </c>
      <c r="H864">
        <f t="shared" si="26"/>
        <v>1.0579651563337124E-3</v>
      </c>
    </row>
    <row r="865" spans="1:8">
      <c r="A865" s="2">
        <v>33541</v>
      </c>
      <c r="B865" s="3">
        <v>102.5</v>
      </c>
      <c r="C865" s="3">
        <v>743</v>
      </c>
      <c r="D865" s="3">
        <v>3514.8</v>
      </c>
      <c r="E865" s="4">
        <f t="shared" si="27"/>
        <v>-2.4330900243309003E-3</v>
      </c>
      <c r="F865" s="4">
        <f t="shared" si="27"/>
        <v>1.0884353741496598E-2</v>
      </c>
      <c r="G865" s="4">
        <f t="shared" si="27"/>
        <v>4.113815563935576E-3</v>
      </c>
      <c r="H865">
        <f t="shared" si="26"/>
        <v>-1.05796515633371E-3</v>
      </c>
    </row>
    <row r="866" spans="1:8">
      <c r="A866" s="2">
        <v>33542</v>
      </c>
      <c r="B866" s="3">
        <v>99.75</v>
      </c>
      <c r="C866" s="3">
        <v>738</v>
      </c>
      <c r="D866" s="3">
        <v>3522.4</v>
      </c>
      <c r="E866" s="4">
        <f t="shared" si="27"/>
        <v>-2.6829268292682926E-2</v>
      </c>
      <c r="F866" s="4">
        <f t="shared" si="27"/>
        <v>-6.7294751009421266E-3</v>
      </c>
      <c r="G866" s="4">
        <f t="shared" si="27"/>
        <v>2.1622851940366191E-3</v>
      </c>
      <c r="H866">
        <f t="shared" si="26"/>
        <v>-1.1810961032987276E-2</v>
      </c>
    </row>
    <row r="867" spans="1:8">
      <c r="A867" s="2">
        <v>33543</v>
      </c>
      <c r="B867" s="3">
        <v>95.5</v>
      </c>
      <c r="C867" s="3">
        <v>745</v>
      </c>
      <c r="D867" s="3">
        <v>3537.1</v>
      </c>
      <c r="E867" s="4">
        <f t="shared" si="27"/>
        <v>-4.2606516290726815E-2</v>
      </c>
      <c r="F867" s="4">
        <f t="shared" si="27"/>
        <v>9.485094850948509E-3</v>
      </c>
      <c r="G867" s="4">
        <f t="shared" si="27"/>
        <v>4.1732909379967684E-3</v>
      </c>
      <c r="H867">
        <f t="shared" si="26"/>
        <v>-1.8909532775039522E-2</v>
      </c>
    </row>
    <row r="868" spans="1:8">
      <c r="A868" s="2">
        <v>33544</v>
      </c>
      <c r="B868" s="3">
        <v>95.75</v>
      </c>
      <c r="C868" s="3">
        <v>750</v>
      </c>
      <c r="D868" s="3">
        <v>3541.6</v>
      </c>
      <c r="E868" s="4">
        <f t="shared" si="27"/>
        <v>2.617801047120419E-3</v>
      </c>
      <c r="F868" s="4">
        <f t="shared" si="27"/>
        <v>6.7114093959731542E-3</v>
      </c>
      <c r="G868" s="4">
        <f t="shared" si="27"/>
        <v>1.2722286618981652E-3</v>
      </c>
      <c r="H868">
        <f t="shared" si="26"/>
        <v>1.1354110569140449E-3</v>
      </c>
    </row>
    <row r="869" spans="1:8">
      <c r="A869" s="2">
        <v>33547</v>
      </c>
      <c r="B869" s="3">
        <v>96.75</v>
      </c>
      <c r="C869" s="3">
        <v>754.5</v>
      </c>
      <c r="D869" s="3">
        <v>3523.4</v>
      </c>
      <c r="E869" s="4">
        <f t="shared" si="27"/>
        <v>1.0443864229765013E-2</v>
      </c>
      <c r="F869" s="4">
        <f t="shared" si="27"/>
        <v>6.0000000000000001E-3</v>
      </c>
      <c r="G869" s="4">
        <f t="shared" si="27"/>
        <v>-5.1389202620284102E-3</v>
      </c>
      <c r="H869">
        <f t="shared" si="26"/>
        <v>4.5121910502886834E-3</v>
      </c>
    </row>
    <row r="870" spans="1:8">
      <c r="A870" s="2">
        <v>33548</v>
      </c>
      <c r="B870" s="3">
        <v>96.5</v>
      </c>
      <c r="C870" s="3">
        <v>769</v>
      </c>
      <c r="D870" s="3">
        <v>3536.8</v>
      </c>
      <c r="E870" s="4">
        <f t="shared" si="27"/>
        <v>-2.5839793281653748E-3</v>
      </c>
      <c r="F870" s="4">
        <f t="shared" si="27"/>
        <v>1.9218025182239893E-2</v>
      </c>
      <c r="G870" s="4">
        <f t="shared" si="27"/>
        <v>3.8031446897882986E-3</v>
      </c>
      <c r="H870">
        <f t="shared" si="26"/>
        <v>-1.1236603471564311E-3</v>
      </c>
    </row>
    <row r="871" spans="1:8">
      <c r="A871" s="2">
        <v>33549</v>
      </c>
      <c r="B871" s="3">
        <v>96.75</v>
      </c>
      <c r="C871" s="3">
        <v>767</v>
      </c>
      <c r="D871" s="3">
        <v>3547.9</v>
      </c>
      <c r="E871" s="4">
        <f t="shared" si="27"/>
        <v>2.5906735751295338E-3</v>
      </c>
      <c r="F871" s="4">
        <f t="shared" si="27"/>
        <v>-2.6007802340702211E-3</v>
      </c>
      <c r="G871" s="4">
        <f t="shared" si="27"/>
        <v>3.138430219407348E-3</v>
      </c>
      <c r="H871">
        <f t="shared" si="26"/>
        <v>1.1236603471564493E-3</v>
      </c>
    </row>
    <row r="872" spans="1:8">
      <c r="A872" s="2">
        <v>33550</v>
      </c>
      <c r="B872" s="3">
        <v>96.75</v>
      </c>
      <c r="C872" s="3">
        <v>762</v>
      </c>
      <c r="D872" s="3">
        <v>3571.4</v>
      </c>
      <c r="E872" s="4">
        <f t="shared" si="27"/>
        <v>0</v>
      </c>
      <c r="F872" s="4">
        <f t="shared" si="27"/>
        <v>-6.51890482398957E-3</v>
      </c>
      <c r="G872" s="4">
        <f t="shared" si="27"/>
        <v>6.6236365173764763E-3</v>
      </c>
      <c r="H872">
        <f t="shared" si="26"/>
        <v>0</v>
      </c>
    </row>
    <row r="873" spans="1:8">
      <c r="A873" s="2">
        <v>33551</v>
      </c>
      <c r="B873" s="3">
        <v>96.25</v>
      </c>
      <c r="C873" s="3">
        <v>757</v>
      </c>
      <c r="D873" s="3">
        <v>3610.8</v>
      </c>
      <c r="E873" s="4">
        <f t="shared" si="27"/>
        <v>-5.1679586563307496E-3</v>
      </c>
      <c r="F873" s="4">
        <f t="shared" si="27"/>
        <v>-6.5616797900262466E-3</v>
      </c>
      <c r="G873" s="4">
        <f t="shared" si="27"/>
        <v>1.1032088256706079E-2</v>
      </c>
      <c r="H873">
        <f t="shared" si="26"/>
        <v>-2.2502355104107451E-3</v>
      </c>
    </row>
    <row r="874" spans="1:8">
      <c r="A874" s="2">
        <v>33554</v>
      </c>
      <c r="B874" s="3">
        <v>97.5</v>
      </c>
      <c r="C874" s="3">
        <v>762</v>
      </c>
      <c r="D874" s="3">
        <v>3609.2</v>
      </c>
      <c r="E874" s="4">
        <f t="shared" si="27"/>
        <v>1.2987012987012988E-2</v>
      </c>
      <c r="F874" s="4">
        <f t="shared" si="27"/>
        <v>6.6050198150594455E-3</v>
      </c>
      <c r="G874" s="4">
        <f t="shared" si="27"/>
        <v>-4.4311509914710416E-4</v>
      </c>
      <c r="H874">
        <f t="shared" si="26"/>
        <v>5.6038775179984845E-3</v>
      </c>
    </row>
    <row r="875" spans="1:8">
      <c r="A875" s="2">
        <v>33555</v>
      </c>
      <c r="B875" s="3">
        <v>98.75</v>
      </c>
      <c r="C875" s="3">
        <v>767</v>
      </c>
      <c r="D875" s="3">
        <v>3628.8</v>
      </c>
      <c r="E875" s="4">
        <f t="shared" si="27"/>
        <v>1.282051282051282E-2</v>
      </c>
      <c r="F875" s="4">
        <f t="shared" si="27"/>
        <v>6.5616797900262466E-3</v>
      </c>
      <c r="G875" s="4">
        <f t="shared" si="27"/>
        <v>5.4305663304888519E-3</v>
      </c>
      <c r="H875">
        <f t="shared" si="26"/>
        <v>5.5324885999610066E-3</v>
      </c>
    </row>
    <row r="876" spans="1:8">
      <c r="A876" s="2">
        <v>33556</v>
      </c>
      <c r="B876" s="3">
        <v>102.5</v>
      </c>
      <c r="C876" s="3">
        <v>769</v>
      </c>
      <c r="D876" s="3">
        <v>3604.1</v>
      </c>
      <c r="E876" s="4">
        <f t="shared" si="27"/>
        <v>3.7974683544303799E-2</v>
      </c>
      <c r="F876" s="4">
        <f t="shared" si="27"/>
        <v>2.6075619295958278E-3</v>
      </c>
      <c r="G876" s="4">
        <f t="shared" si="27"/>
        <v>-6.8066578483245901E-3</v>
      </c>
      <c r="H876">
        <f t="shared" si="26"/>
        <v>1.6186761093275253E-2</v>
      </c>
    </row>
    <row r="877" spans="1:8">
      <c r="A877" s="2">
        <v>33557</v>
      </c>
      <c r="B877" s="3">
        <v>103.5</v>
      </c>
      <c r="C877" s="3">
        <v>789</v>
      </c>
      <c r="D877" s="3">
        <v>3632.4</v>
      </c>
      <c r="E877" s="4">
        <f t="shared" si="27"/>
        <v>9.7560975609756097E-3</v>
      </c>
      <c r="F877" s="4">
        <f t="shared" si="27"/>
        <v>2.600780234070221E-2</v>
      </c>
      <c r="G877" s="4">
        <f t="shared" si="27"/>
        <v>7.8521683638079365E-3</v>
      </c>
      <c r="H877">
        <f t="shared" si="26"/>
        <v>4.2164844011634579E-3</v>
      </c>
    </row>
    <row r="878" spans="1:8">
      <c r="A878" s="2">
        <v>33558</v>
      </c>
      <c r="B878" s="3">
        <v>99.5</v>
      </c>
      <c r="C878" s="3">
        <v>783</v>
      </c>
      <c r="D878" s="3">
        <v>3602.5</v>
      </c>
      <c r="E878" s="4">
        <f t="shared" si="27"/>
        <v>-3.864734299516908E-2</v>
      </c>
      <c r="F878" s="4">
        <f t="shared" si="27"/>
        <v>-7.6045627376425855E-3</v>
      </c>
      <c r="G878" s="4">
        <f t="shared" si="27"/>
        <v>-8.231472304812271E-3</v>
      </c>
      <c r="H878">
        <f t="shared" si="26"/>
        <v>-1.711726904721108E-2</v>
      </c>
    </row>
    <row r="879" spans="1:8">
      <c r="A879" s="2">
        <v>33561</v>
      </c>
      <c r="B879" s="3">
        <v>99.25</v>
      </c>
      <c r="C879" s="3">
        <v>792.5</v>
      </c>
      <c r="D879" s="3">
        <v>3624</v>
      </c>
      <c r="E879" s="4">
        <f t="shared" si="27"/>
        <v>-2.5125628140703518E-3</v>
      </c>
      <c r="F879" s="4">
        <f t="shared" si="27"/>
        <v>1.2132822477650063E-2</v>
      </c>
      <c r="G879" s="4">
        <f t="shared" si="27"/>
        <v>5.9680777238029148E-3</v>
      </c>
      <c r="H879">
        <f t="shared" si="26"/>
        <v>-1.09256531057276E-3</v>
      </c>
    </row>
    <row r="880" spans="1:8">
      <c r="A880" s="2">
        <v>33562</v>
      </c>
      <c r="B880" s="3">
        <v>95.5</v>
      </c>
      <c r="C880" s="3">
        <v>793</v>
      </c>
      <c r="D880" s="3">
        <v>3649</v>
      </c>
      <c r="E880" s="4">
        <f t="shared" si="27"/>
        <v>-3.7783375314861464E-2</v>
      </c>
      <c r="F880" s="4">
        <f t="shared" si="27"/>
        <v>6.3091482649842276E-4</v>
      </c>
      <c r="G880" s="4">
        <f t="shared" si="27"/>
        <v>6.898454746136865E-3</v>
      </c>
      <c r="H880">
        <f t="shared" si="26"/>
        <v>-1.6727143851406317E-2</v>
      </c>
    </row>
    <row r="881" spans="1:8">
      <c r="A881" s="2">
        <v>33563</v>
      </c>
      <c r="B881" s="3">
        <v>95.5</v>
      </c>
      <c r="C881" s="3">
        <v>810</v>
      </c>
      <c r="D881" s="3">
        <v>3648.8</v>
      </c>
      <c r="E881" s="4">
        <f t="shared" si="27"/>
        <v>0</v>
      </c>
      <c r="F881" s="4">
        <f t="shared" si="27"/>
        <v>2.1437578814627996E-2</v>
      </c>
      <c r="G881" s="4">
        <f t="shared" si="27"/>
        <v>-5.480953685936369E-5</v>
      </c>
      <c r="H881">
        <f t="shared" si="26"/>
        <v>0</v>
      </c>
    </row>
    <row r="882" spans="1:8">
      <c r="A882" s="2">
        <v>33564</v>
      </c>
      <c r="B882" s="3">
        <v>98.25</v>
      </c>
      <c r="C882" s="3">
        <v>792</v>
      </c>
      <c r="D882" s="3">
        <v>3655.5</v>
      </c>
      <c r="E882" s="4">
        <f t="shared" si="27"/>
        <v>2.8795811518324606E-2</v>
      </c>
      <c r="F882" s="4">
        <f t="shared" si="27"/>
        <v>-2.2222222222222223E-2</v>
      </c>
      <c r="G882" s="4">
        <f t="shared" si="27"/>
        <v>1.8362201271650454E-3</v>
      </c>
      <c r="H882">
        <f t="shared" si="26"/>
        <v>1.2329187463717989E-2</v>
      </c>
    </row>
    <row r="883" spans="1:8">
      <c r="A883" s="2">
        <v>33565</v>
      </c>
      <c r="B883" s="3">
        <v>103.5</v>
      </c>
      <c r="C883" s="3">
        <v>802</v>
      </c>
      <c r="D883" s="3">
        <v>3664.3</v>
      </c>
      <c r="E883" s="4">
        <f t="shared" si="27"/>
        <v>5.3435114503816793E-2</v>
      </c>
      <c r="F883" s="4">
        <f t="shared" si="27"/>
        <v>1.2626262626262626E-2</v>
      </c>
      <c r="G883" s="4">
        <f t="shared" si="27"/>
        <v>2.4073314184106637E-3</v>
      </c>
      <c r="H883">
        <f t="shared" si="26"/>
        <v>2.2607790745472242E-2</v>
      </c>
    </row>
    <row r="884" spans="1:8">
      <c r="A884" s="2">
        <v>33568</v>
      </c>
      <c r="B884" s="3">
        <v>101.5</v>
      </c>
      <c r="C884" s="3">
        <v>801</v>
      </c>
      <c r="D884" s="3">
        <v>3680.4</v>
      </c>
      <c r="E884" s="4">
        <f t="shared" si="27"/>
        <v>-1.932367149758454E-2</v>
      </c>
      <c r="F884" s="4">
        <f t="shared" si="27"/>
        <v>-1.2468827930174563E-3</v>
      </c>
      <c r="G884" s="4">
        <f t="shared" si="27"/>
        <v>4.3937450536254965E-3</v>
      </c>
      <c r="H884">
        <f t="shared" si="26"/>
        <v>-8.4743075437048246E-3</v>
      </c>
    </row>
    <row r="885" spans="1:8">
      <c r="A885" s="2">
        <v>33569</v>
      </c>
      <c r="B885" s="3">
        <v>103.5</v>
      </c>
      <c r="C885" s="3">
        <v>792</v>
      </c>
      <c r="D885" s="3">
        <v>3669.7</v>
      </c>
      <c r="E885" s="4">
        <f t="shared" si="27"/>
        <v>1.9704433497536946E-2</v>
      </c>
      <c r="F885" s="4">
        <f t="shared" si="27"/>
        <v>-1.1235955056179775E-2</v>
      </c>
      <c r="G885" s="4">
        <f t="shared" si="27"/>
        <v>-2.9072926855777288E-3</v>
      </c>
      <c r="H885">
        <f t="shared" si="26"/>
        <v>8.4743075437048246E-3</v>
      </c>
    </row>
    <row r="886" spans="1:8">
      <c r="A886" s="2">
        <v>33570</v>
      </c>
      <c r="B886" s="3">
        <v>103.5</v>
      </c>
      <c r="C886" s="3">
        <v>786</v>
      </c>
      <c r="D886" s="3">
        <v>3664.2</v>
      </c>
      <c r="E886" s="4">
        <f t="shared" si="27"/>
        <v>0</v>
      </c>
      <c r="F886" s="4">
        <f t="shared" si="27"/>
        <v>-7.575757575757576E-3</v>
      </c>
      <c r="G886" s="4">
        <f t="shared" si="27"/>
        <v>-1.4987601166307873E-3</v>
      </c>
      <c r="H886">
        <f t="shared" si="26"/>
        <v>0</v>
      </c>
    </row>
    <row r="887" spans="1:8">
      <c r="A887" s="2">
        <v>33571</v>
      </c>
      <c r="B887" s="3">
        <v>101</v>
      </c>
      <c r="C887" s="3">
        <v>785</v>
      </c>
      <c r="D887" s="3">
        <v>3662.8</v>
      </c>
      <c r="E887" s="4">
        <f t="shared" si="27"/>
        <v>-2.4154589371980676E-2</v>
      </c>
      <c r="F887" s="4">
        <f t="shared" si="27"/>
        <v>-1.2722646310432571E-3</v>
      </c>
      <c r="G887" s="4">
        <f t="shared" si="27"/>
        <v>-3.8207521423493156E-4</v>
      </c>
      <c r="H887">
        <f t="shared" si="26"/>
        <v>-1.0618976010293983E-2</v>
      </c>
    </row>
    <row r="888" spans="1:8">
      <c r="A888" s="2">
        <v>33572</v>
      </c>
      <c r="B888" s="3">
        <v>104</v>
      </c>
      <c r="C888" s="3">
        <v>790</v>
      </c>
      <c r="D888" s="3">
        <v>3639.5</v>
      </c>
      <c r="E888" s="4">
        <f t="shared" si="27"/>
        <v>2.9702970297029702E-2</v>
      </c>
      <c r="F888" s="4">
        <f t="shared" si="27"/>
        <v>6.369426751592357E-3</v>
      </c>
      <c r="G888" s="4">
        <f t="shared" si="27"/>
        <v>-6.3612536857049744E-3</v>
      </c>
      <c r="H888">
        <f t="shared" si="26"/>
        <v>1.2711965516137791E-2</v>
      </c>
    </row>
    <row r="889" spans="1:8">
      <c r="A889" s="2">
        <v>33575</v>
      </c>
      <c r="B889" s="3">
        <v>104.5</v>
      </c>
      <c r="C889" s="3">
        <v>794</v>
      </c>
      <c r="D889" s="3">
        <v>3630</v>
      </c>
      <c r="E889" s="4">
        <f t="shared" si="27"/>
        <v>4.807692307692308E-3</v>
      </c>
      <c r="F889" s="4">
        <f t="shared" si="27"/>
        <v>5.0632911392405064E-3</v>
      </c>
      <c r="G889" s="4">
        <f t="shared" si="27"/>
        <v>-2.6102486605302927E-3</v>
      </c>
      <c r="H889">
        <f t="shared" si="26"/>
        <v>2.0829511482924447E-3</v>
      </c>
    </row>
    <row r="890" spans="1:8">
      <c r="A890" s="2">
        <v>33576</v>
      </c>
      <c r="B890" s="3">
        <v>104.25</v>
      </c>
      <c r="C890" s="3">
        <v>795</v>
      </c>
      <c r="D890" s="3">
        <v>3652.1</v>
      </c>
      <c r="E890" s="4">
        <f t="shared" si="27"/>
        <v>-2.3923444976076554E-3</v>
      </c>
      <c r="F890" s="4">
        <f t="shared" si="27"/>
        <v>1.2594458438287153E-3</v>
      </c>
      <c r="G890" s="4">
        <f t="shared" si="27"/>
        <v>6.0881542699724265E-3</v>
      </c>
      <c r="H890">
        <f t="shared" si="26"/>
        <v>-1.040226801277661E-3</v>
      </c>
    </row>
    <row r="891" spans="1:8">
      <c r="A891" s="2">
        <v>33577</v>
      </c>
      <c r="B891" s="3">
        <v>105</v>
      </c>
      <c r="C891" s="3">
        <v>784</v>
      </c>
      <c r="D891" s="3">
        <v>3654.9</v>
      </c>
      <c r="E891" s="4">
        <f t="shared" si="27"/>
        <v>7.1942446043165471E-3</v>
      </c>
      <c r="F891" s="4">
        <f t="shared" si="27"/>
        <v>-1.3836477987421384E-2</v>
      </c>
      <c r="G891" s="4">
        <f t="shared" si="27"/>
        <v>7.6668218285375045E-4</v>
      </c>
      <c r="H891">
        <f t="shared" si="26"/>
        <v>3.1132354241429263E-3</v>
      </c>
    </row>
    <row r="892" spans="1:8">
      <c r="A892" s="2">
        <v>33578</v>
      </c>
      <c r="B892" s="3">
        <v>103.5</v>
      </c>
      <c r="C892" s="3">
        <v>776</v>
      </c>
      <c r="D892" s="3">
        <v>3662.4</v>
      </c>
      <c r="E892" s="4">
        <f t="shared" si="27"/>
        <v>-1.4285714285714285E-2</v>
      </c>
      <c r="F892" s="4">
        <f t="shared" si="27"/>
        <v>-1.020408163265306E-2</v>
      </c>
      <c r="G892" s="4">
        <f t="shared" si="27"/>
        <v>2.0520397274891239E-3</v>
      </c>
      <c r="H892">
        <f t="shared" si="26"/>
        <v>-6.2489492770014922E-3</v>
      </c>
    </row>
    <row r="893" spans="1:8">
      <c r="A893" s="2">
        <v>33579</v>
      </c>
      <c r="B893" s="3">
        <v>103</v>
      </c>
      <c r="C893" s="3">
        <v>768</v>
      </c>
      <c r="D893" s="3">
        <v>3671.6</v>
      </c>
      <c r="E893" s="4">
        <f t="shared" si="27"/>
        <v>-4.830917874396135E-3</v>
      </c>
      <c r="F893" s="4">
        <f t="shared" si="27"/>
        <v>-1.0309278350515464E-2</v>
      </c>
      <c r="G893" s="4">
        <f t="shared" si="27"/>
        <v>2.5120139799038386E-3</v>
      </c>
      <c r="H893">
        <f t="shared" si="26"/>
        <v>-2.1031250877643626E-3</v>
      </c>
    </row>
    <row r="894" spans="1:8">
      <c r="A894" s="2">
        <v>33582</v>
      </c>
      <c r="B894" s="3">
        <v>105.5</v>
      </c>
      <c r="C894" s="3">
        <v>777</v>
      </c>
      <c r="D894" s="3">
        <v>3642.6</v>
      </c>
      <c r="E894" s="4">
        <f t="shared" si="27"/>
        <v>2.4271844660194174E-2</v>
      </c>
      <c r="F894" s="4">
        <f t="shared" si="27"/>
        <v>1.171875E-2</v>
      </c>
      <c r="G894" s="4">
        <f t="shared" si="27"/>
        <v>-7.8984638849547879E-3</v>
      </c>
      <c r="H894">
        <f t="shared" si="26"/>
        <v>1.041523492853926E-2</v>
      </c>
    </row>
    <row r="895" spans="1:8">
      <c r="A895" s="2">
        <v>33583</v>
      </c>
      <c r="B895" s="3">
        <v>108</v>
      </c>
      <c r="C895" s="3">
        <v>772</v>
      </c>
      <c r="D895" s="3">
        <v>3596.1</v>
      </c>
      <c r="E895" s="4">
        <f t="shared" si="27"/>
        <v>2.3696682464454975E-2</v>
      </c>
      <c r="F895" s="4">
        <f t="shared" si="27"/>
        <v>-6.4350064350064346E-3</v>
      </c>
      <c r="G895" s="4">
        <f t="shared" si="27"/>
        <v>-1.2765606984022402E-2</v>
      </c>
      <c r="H895">
        <f t="shared" si="26"/>
        <v>1.0171295853238196E-2</v>
      </c>
    </row>
    <row r="896" spans="1:8">
      <c r="A896" s="2">
        <v>33584</v>
      </c>
      <c r="B896" s="3">
        <v>105.5</v>
      </c>
      <c r="C896" s="3">
        <v>777</v>
      </c>
      <c r="D896" s="3">
        <v>3576.9</v>
      </c>
      <c r="E896" s="4">
        <f t="shared" si="27"/>
        <v>-2.3148148148148147E-2</v>
      </c>
      <c r="F896" s="4">
        <f t="shared" si="27"/>
        <v>6.4766839378238338E-3</v>
      </c>
      <c r="G896" s="4">
        <f t="shared" si="27"/>
        <v>-5.3391173771585379E-3</v>
      </c>
      <c r="H896">
        <f t="shared" si="26"/>
        <v>-1.0171295853238229E-2</v>
      </c>
    </row>
    <row r="897" spans="1:8">
      <c r="A897" s="2">
        <v>33585</v>
      </c>
      <c r="B897" s="3">
        <v>106.5</v>
      </c>
      <c r="C897" s="3">
        <v>778</v>
      </c>
      <c r="D897" s="3">
        <v>3613.7</v>
      </c>
      <c r="E897" s="4">
        <f t="shared" si="27"/>
        <v>9.4786729857819912E-3</v>
      </c>
      <c r="F897" s="4">
        <f t="shared" si="27"/>
        <v>1.287001287001287E-3</v>
      </c>
      <c r="G897" s="4">
        <f t="shared" si="27"/>
        <v>1.028823841874241E-2</v>
      </c>
      <c r="H897">
        <f t="shared" si="26"/>
        <v>4.0971481410451002E-3</v>
      </c>
    </row>
    <row r="898" spans="1:8">
      <c r="A898" s="2">
        <v>33586</v>
      </c>
      <c r="B898" s="3">
        <v>104.75</v>
      </c>
      <c r="C898" s="3">
        <v>770.5</v>
      </c>
      <c r="D898" s="3">
        <v>3633.3</v>
      </c>
      <c r="E898" s="4">
        <f t="shared" si="27"/>
        <v>-1.6431924882629109E-2</v>
      </c>
      <c r="F898" s="4">
        <f t="shared" si="27"/>
        <v>-9.640102827763496E-3</v>
      </c>
      <c r="G898" s="4">
        <f t="shared" si="27"/>
        <v>5.4238038575422321E-3</v>
      </c>
      <c r="H898">
        <f t="shared" si="26"/>
        <v>-7.195576136423615E-3</v>
      </c>
    </row>
    <row r="899" spans="1:8">
      <c r="A899" s="2">
        <v>33589</v>
      </c>
      <c r="B899" s="3">
        <v>104.5</v>
      </c>
      <c r="C899" s="3">
        <v>756</v>
      </c>
      <c r="D899" s="3">
        <v>3658.3</v>
      </c>
      <c r="E899" s="4">
        <f t="shared" si="27"/>
        <v>-2.3866348448687352E-3</v>
      </c>
      <c r="F899" s="4">
        <f t="shared" si="27"/>
        <v>-1.8818948734587931E-2</v>
      </c>
      <c r="G899" s="4">
        <f t="shared" si="27"/>
        <v>6.880797071532766E-3</v>
      </c>
      <c r="H899">
        <f t="shared" si="26"/>
        <v>-1.0377411912601338E-3</v>
      </c>
    </row>
    <row r="900" spans="1:8">
      <c r="A900" s="2">
        <v>33590</v>
      </c>
      <c r="B900" s="3">
        <v>104.5</v>
      </c>
      <c r="C900" s="3">
        <v>751</v>
      </c>
      <c r="D900" s="3">
        <v>3658.3</v>
      </c>
      <c r="E900" s="4">
        <f t="shared" si="27"/>
        <v>0</v>
      </c>
      <c r="F900" s="4">
        <f t="shared" si="27"/>
        <v>-6.6137566137566134E-3</v>
      </c>
      <c r="G900" s="4">
        <f t="shared" si="27"/>
        <v>0</v>
      </c>
      <c r="H900">
        <f t="shared" ref="H900:H963" si="28">LOG(B900/B899)</f>
        <v>0</v>
      </c>
    </row>
    <row r="901" spans="1:8">
      <c r="A901" s="2">
        <v>33591</v>
      </c>
      <c r="B901" s="3">
        <v>109.25</v>
      </c>
      <c r="C901" s="3">
        <v>742</v>
      </c>
      <c r="D901" s="3">
        <v>3658.3</v>
      </c>
      <c r="E901" s="4">
        <f t="shared" ref="E901:G964" si="29">(B901-B900)/B900</f>
        <v>4.5454545454545456E-2</v>
      </c>
      <c r="F901" s="4">
        <f t="shared" si="29"/>
        <v>-1.1984021304926764E-2</v>
      </c>
      <c r="G901" s="4">
        <f t="shared" si="29"/>
        <v>0</v>
      </c>
      <c r="H901">
        <f t="shared" si="28"/>
        <v>1.9305155195386624E-2</v>
      </c>
    </row>
    <row r="902" spans="1:8">
      <c r="A902" s="2">
        <v>33592</v>
      </c>
      <c r="B902" s="3">
        <v>110.5</v>
      </c>
      <c r="C902" s="3">
        <v>740</v>
      </c>
      <c r="D902" s="3">
        <v>3676.4</v>
      </c>
      <c r="E902" s="4">
        <f t="shared" si="29"/>
        <v>1.1441647597254004E-2</v>
      </c>
      <c r="F902" s="4">
        <f t="shared" si="29"/>
        <v>-2.6954177897574125E-3</v>
      </c>
      <c r="G902" s="4">
        <f t="shared" si="29"/>
        <v>4.9476532815788503E-3</v>
      </c>
      <c r="H902">
        <f t="shared" si="28"/>
        <v>4.940832378670084E-3</v>
      </c>
    </row>
    <row r="903" spans="1:8">
      <c r="A903" s="2">
        <v>33593</v>
      </c>
      <c r="B903" s="3">
        <v>110.5</v>
      </c>
      <c r="C903" s="3">
        <v>747</v>
      </c>
      <c r="D903" s="3">
        <v>3676.7</v>
      </c>
      <c r="E903" s="4">
        <f t="shared" si="29"/>
        <v>0</v>
      </c>
      <c r="F903" s="4">
        <f t="shared" si="29"/>
        <v>9.45945945945946E-3</v>
      </c>
      <c r="G903" s="4">
        <f t="shared" si="29"/>
        <v>8.1601566750007378E-5</v>
      </c>
      <c r="H903">
        <f t="shared" si="28"/>
        <v>0</v>
      </c>
    </row>
    <row r="904" spans="1:8">
      <c r="A904" s="2">
        <v>33596</v>
      </c>
      <c r="B904" s="3">
        <v>110.5</v>
      </c>
      <c r="C904" s="3">
        <v>747</v>
      </c>
      <c r="D904" s="3">
        <v>3689.3</v>
      </c>
      <c r="E904" s="4">
        <f t="shared" si="29"/>
        <v>0</v>
      </c>
      <c r="F904" s="4">
        <f t="shared" si="29"/>
        <v>0</v>
      </c>
      <c r="G904" s="4">
        <f t="shared" si="29"/>
        <v>3.4269861560639607E-3</v>
      </c>
      <c r="H904">
        <f t="shared" si="28"/>
        <v>0</v>
      </c>
    </row>
    <row r="905" spans="1:8">
      <c r="A905" s="2">
        <v>33597</v>
      </c>
      <c r="B905" s="3">
        <v>110.5</v>
      </c>
      <c r="C905" s="3">
        <v>747</v>
      </c>
      <c r="D905" s="3">
        <v>3689.3</v>
      </c>
      <c r="E905" s="4">
        <f t="shared" si="29"/>
        <v>0</v>
      </c>
      <c r="F905" s="4">
        <f t="shared" si="29"/>
        <v>0</v>
      </c>
      <c r="G905" s="4">
        <f t="shared" si="29"/>
        <v>0</v>
      </c>
      <c r="H905">
        <f t="shared" si="28"/>
        <v>0</v>
      </c>
    </row>
    <row r="906" spans="1:8">
      <c r="A906" s="2">
        <v>33598</v>
      </c>
      <c r="B906" s="3">
        <v>110.25</v>
      </c>
      <c r="C906" s="3">
        <v>743</v>
      </c>
      <c r="D906" s="3">
        <v>3687.9</v>
      </c>
      <c r="E906" s="4">
        <f t="shared" si="29"/>
        <v>-2.2624434389140274E-3</v>
      </c>
      <c r="F906" s="4">
        <f t="shared" si="29"/>
        <v>-5.3547523427041497E-3</v>
      </c>
      <c r="G906" s="4">
        <f t="shared" si="29"/>
        <v>-3.7947578131355297E-4</v>
      </c>
      <c r="H906">
        <f t="shared" si="28"/>
        <v>-9.8367988125335338E-4</v>
      </c>
    </row>
    <row r="907" spans="1:8">
      <c r="A907" s="2">
        <v>33599</v>
      </c>
      <c r="B907" s="3">
        <v>111</v>
      </c>
      <c r="C907" s="3">
        <v>739</v>
      </c>
      <c r="D907" s="3">
        <v>3715.6</v>
      </c>
      <c r="E907" s="4">
        <f t="shared" si="29"/>
        <v>6.8027210884353739E-3</v>
      </c>
      <c r="F907" s="4">
        <f t="shared" si="29"/>
        <v>-5.3835800807537013E-3</v>
      </c>
      <c r="G907" s="4">
        <f t="shared" si="29"/>
        <v>7.5110496488516006E-3</v>
      </c>
      <c r="H907">
        <f t="shared" si="28"/>
        <v>2.9443806467812916E-3</v>
      </c>
    </row>
    <row r="908" spans="1:8">
      <c r="A908" s="2">
        <v>33600</v>
      </c>
      <c r="B908" s="3">
        <v>110.5</v>
      </c>
      <c r="C908" s="3">
        <v>739</v>
      </c>
      <c r="D908" s="3">
        <v>3714.1</v>
      </c>
      <c r="E908" s="4">
        <f t="shared" si="29"/>
        <v>-4.5045045045045045E-3</v>
      </c>
      <c r="F908" s="4">
        <f t="shared" si="29"/>
        <v>0</v>
      </c>
      <c r="G908" s="4">
        <f t="shared" si="29"/>
        <v>-4.0370330498439017E-4</v>
      </c>
      <c r="H908">
        <f t="shared" si="28"/>
        <v>-1.9607007655279116E-3</v>
      </c>
    </row>
    <row r="909" spans="1:8">
      <c r="A909" s="2">
        <v>33603</v>
      </c>
      <c r="B909" s="3">
        <v>110.5</v>
      </c>
      <c r="C909" s="3">
        <v>739</v>
      </c>
      <c r="D909" s="3">
        <v>3704.5</v>
      </c>
      <c r="E909" s="4">
        <f t="shared" si="29"/>
        <v>0</v>
      </c>
      <c r="F909" s="4">
        <f t="shared" si="29"/>
        <v>0</v>
      </c>
      <c r="G909" s="4">
        <f t="shared" si="29"/>
        <v>-2.5847446218464523E-3</v>
      </c>
      <c r="H909">
        <f t="shared" si="28"/>
        <v>0</v>
      </c>
    </row>
    <row r="910" spans="1:8">
      <c r="A910" s="2">
        <v>33604</v>
      </c>
      <c r="B910" s="3">
        <v>111.5</v>
      </c>
      <c r="C910" s="3">
        <v>758</v>
      </c>
      <c r="D910" s="3">
        <v>3720.6</v>
      </c>
      <c r="E910" s="4">
        <f t="shared" si="29"/>
        <v>9.0497737556561094E-3</v>
      </c>
      <c r="F910" s="4">
        <f t="shared" si="29"/>
        <v>2.571041948579161E-2</v>
      </c>
      <c r="G910" s="4">
        <f t="shared" si="29"/>
        <v>4.3460655958968576E-3</v>
      </c>
      <c r="H910">
        <f t="shared" si="28"/>
        <v>3.9125893630499618E-3</v>
      </c>
    </row>
    <row r="911" spans="1:8">
      <c r="A911" s="2">
        <v>33605</v>
      </c>
      <c r="B911" s="3">
        <v>112</v>
      </c>
      <c r="C911" s="3">
        <v>778</v>
      </c>
      <c r="D911" s="3">
        <v>3700.3</v>
      </c>
      <c r="E911" s="4">
        <f t="shared" si="29"/>
        <v>4.4843049327354259E-3</v>
      </c>
      <c r="F911" s="4">
        <f t="shared" si="29"/>
        <v>2.6385224274406333E-2</v>
      </c>
      <c r="G911" s="4">
        <f t="shared" si="29"/>
        <v>-5.4561092296940622E-3</v>
      </c>
      <c r="H911">
        <f t="shared" si="28"/>
        <v>1.9431552860021389E-3</v>
      </c>
    </row>
    <row r="912" spans="1:8">
      <c r="A912" s="2">
        <v>33606</v>
      </c>
      <c r="B912" s="3">
        <v>111.5</v>
      </c>
      <c r="C912" s="3">
        <v>781</v>
      </c>
      <c r="D912" s="3">
        <v>3671.5</v>
      </c>
      <c r="E912" s="4">
        <f t="shared" si="29"/>
        <v>-4.464285714285714E-3</v>
      </c>
      <c r="F912" s="4">
        <f t="shared" si="29"/>
        <v>3.8560411311053984E-3</v>
      </c>
      <c r="G912" s="4">
        <f t="shared" si="29"/>
        <v>-7.7831527173472907E-3</v>
      </c>
      <c r="H912">
        <f t="shared" si="28"/>
        <v>-1.9431552860021263E-3</v>
      </c>
    </row>
    <row r="913" spans="1:8">
      <c r="A913" s="2">
        <v>33607</v>
      </c>
      <c r="B913" s="3">
        <v>111.5</v>
      </c>
      <c r="C913" s="3">
        <v>771</v>
      </c>
      <c r="D913" s="3">
        <v>3654.9</v>
      </c>
      <c r="E913" s="4">
        <f t="shared" si="29"/>
        <v>0</v>
      </c>
      <c r="F913" s="4">
        <f t="shared" si="29"/>
        <v>-1.2804097311139564E-2</v>
      </c>
      <c r="G913" s="4">
        <f t="shared" si="29"/>
        <v>-4.5213128149257549E-3</v>
      </c>
      <c r="H913">
        <f t="shared" si="28"/>
        <v>0</v>
      </c>
    </row>
    <row r="914" spans="1:8">
      <c r="A914" s="2">
        <v>33610</v>
      </c>
      <c r="B914" s="3">
        <v>112.5</v>
      </c>
      <c r="C914" s="3">
        <v>764</v>
      </c>
      <c r="D914" s="3">
        <v>3657.3</v>
      </c>
      <c r="E914" s="4">
        <f t="shared" si="29"/>
        <v>8.9686098654708519E-3</v>
      </c>
      <c r="F914" s="4">
        <f t="shared" si="29"/>
        <v>-9.0791180285343717E-3</v>
      </c>
      <c r="G914" s="4">
        <f t="shared" si="29"/>
        <v>6.5665271279654464E-4</v>
      </c>
      <c r="H914">
        <f t="shared" si="28"/>
        <v>3.8776550632018216E-3</v>
      </c>
    </row>
    <row r="915" spans="1:8">
      <c r="A915" s="2">
        <v>33611</v>
      </c>
      <c r="B915" s="3">
        <v>111.5</v>
      </c>
      <c r="C915" s="3">
        <v>759</v>
      </c>
      <c r="D915" s="3">
        <v>3662.7</v>
      </c>
      <c r="E915" s="4">
        <f t="shared" si="29"/>
        <v>-8.8888888888888889E-3</v>
      </c>
      <c r="F915" s="4">
        <f t="shared" si="29"/>
        <v>-6.5445026178010471E-3</v>
      </c>
      <c r="G915" s="4">
        <f t="shared" si="29"/>
        <v>1.4764990566810588E-3</v>
      </c>
      <c r="H915">
        <f t="shared" si="28"/>
        <v>-3.8776550632017869E-3</v>
      </c>
    </row>
    <row r="916" spans="1:8">
      <c r="A916" s="2">
        <v>33612</v>
      </c>
      <c r="B916" s="3">
        <v>110.5</v>
      </c>
      <c r="C916" s="3">
        <v>756.5</v>
      </c>
      <c r="D916" s="3">
        <v>3710.6</v>
      </c>
      <c r="E916" s="4">
        <f t="shared" si="29"/>
        <v>-8.9686098654708519E-3</v>
      </c>
      <c r="F916" s="4">
        <f t="shared" si="29"/>
        <v>-3.2938076416337285E-3</v>
      </c>
      <c r="G916" s="4">
        <f t="shared" si="29"/>
        <v>1.307778414830592E-2</v>
      </c>
      <c r="H916">
        <f t="shared" si="28"/>
        <v>-3.9125893630499869E-3</v>
      </c>
    </row>
    <row r="917" spans="1:8">
      <c r="A917" s="2">
        <v>33613</v>
      </c>
      <c r="B917" s="3">
        <v>112.5</v>
      </c>
      <c r="C917" s="3">
        <v>746</v>
      </c>
      <c r="D917" s="3">
        <v>3704.2</v>
      </c>
      <c r="E917" s="4">
        <f t="shared" si="29"/>
        <v>1.8099547511312219E-2</v>
      </c>
      <c r="F917" s="4">
        <f t="shared" si="29"/>
        <v>-1.3879709187045605E-2</v>
      </c>
      <c r="G917" s="4">
        <f t="shared" si="29"/>
        <v>-1.7247884439174502E-3</v>
      </c>
      <c r="H917">
        <f t="shared" si="28"/>
        <v>7.7902444262517587E-3</v>
      </c>
    </row>
    <row r="918" spans="1:8">
      <c r="A918" s="2">
        <v>33614</v>
      </c>
      <c r="B918" s="3">
        <v>114</v>
      </c>
      <c r="C918" s="3">
        <v>750</v>
      </c>
      <c r="D918" s="3">
        <v>3748.7</v>
      </c>
      <c r="E918" s="4">
        <f t="shared" si="29"/>
        <v>1.3333333333333334E-2</v>
      </c>
      <c r="F918" s="4">
        <f t="shared" si="29"/>
        <v>5.3619302949061663E-3</v>
      </c>
      <c r="G918" s="4">
        <f t="shared" si="29"/>
        <v>1.2013390205712435E-2</v>
      </c>
      <c r="H918">
        <f t="shared" si="28"/>
        <v>5.7523288890913415E-3</v>
      </c>
    </row>
    <row r="919" spans="1:8">
      <c r="A919" s="2">
        <v>33617</v>
      </c>
      <c r="B919" s="3">
        <v>113.5</v>
      </c>
      <c r="C919" s="3">
        <v>744</v>
      </c>
      <c r="D919" s="3">
        <v>3748.4</v>
      </c>
      <c r="E919" s="4">
        <f t="shared" si="29"/>
        <v>-4.3859649122807015E-3</v>
      </c>
      <c r="F919" s="4">
        <f t="shared" si="29"/>
        <v>-8.0000000000000002E-3</v>
      </c>
      <c r="G919" s="4">
        <f t="shared" si="29"/>
        <v>-8.002774295081686E-5</v>
      </c>
      <c r="H919">
        <f t="shared" si="28"/>
        <v>-1.9089898073310751E-3</v>
      </c>
    </row>
    <row r="920" spans="1:8">
      <c r="A920" s="2">
        <v>33618</v>
      </c>
      <c r="B920" s="3">
        <v>114.5</v>
      </c>
      <c r="C920" s="3">
        <v>756.5</v>
      </c>
      <c r="D920" s="3">
        <v>3754.2</v>
      </c>
      <c r="E920" s="4">
        <f t="shared" si="29"/>
        <v>8.8105726872246704E-3</v>
      </c>
      <c r="F920" s="4">
        <f t="shared" si="29"/>
        <v>1.6801075268817203E-2</v>
      </c>
      <c r="G920" s="4">
        <f t="shared" si="29"/>
        <v>1.5473268594599634E-3</v>
      </c>
      <c r="H920">
        <f t="shared" si="28"/>
        <v>3.8096251467653035E-3</v>
      </c>
    </row>
    <row r="921" spans="1:8">
      <c r="A921" s="2">
        <v>33619</v>
      </c>
      <c r="B921" s="3">
        <v>112</v>
      </c>
      <c r="C921" s="3">
        <v>760</v>
      </c>
      <c r="D921" s="3">
        <v>3735</v>
      </c>
      <c r="E921" s="4">
        <f t="shared" si="29"/>
        <v>-2.1834061135371178E-2</v>
      </c>
      <c r="F921" s="4">
        <f t="shared" si="29"/>
        <v>4.626569729015202E-3</v>
      </c>
      <c r="G921" s="4">
        <f t="shared" si="29"/>
        <v>-5.1142720153427674E-3</v>
      </c>
      <c r="H921">
        <f t="shared" si="28"/>
        <v>-9.5874640057252106E-3</v>
      </c>
    </row>
    <row r="922" spans="1:8">
      <c r="A922" s="2">
        <v>33620</v>
      </c>
      <c r="B922" s="3">
        <v>112.5</v>
      </c>
      <c r="C922" s="3">
        <v>769.5</v>
      </c>
      <c r="D922" s="3">
        <v>3758.2</v>
      </c>
      <c r="E922" s="4">
        <f t="shared" si="29"/>
        <v>4.464285714285714E-3</v>
      </c>
      <c r="F922" s="4">
        <f t="shared" si="29"/>
        <v>1.2500000000000001E-2</v>
      </c>
      <c r="G922" s="4">
        <f t="shared" si="29"/>
        <v>6.211512717536765E-3</v>
      </c>
      <c r="H922">
        <f t="shared" si="28"/>
        <v>1.9344997771997185E-3</v>
      </c>
    </row>
    <row r="923" spans="1:8">
      <c r="A923" s="2">
        <v>33621</v>
      </c>
      <c r="B923" s="3">
        <v>111</v>
      </c>
      <c r="C923" s="3">
        <v>772</v>
      </c>
      <c r="D923" s="3">
        <v>3734.2</v>
      </c>
      <c r="E923" s="4">
        <f t="shared" si="29"/>
        <v>-1.3333333333333334E-2</v>
      </c>
      <c r="F923" s="4">
        <f t="shared" si="29"/>
        <v>3.2488628979857048E-3</v>
      </c>
      <c r="G923" s="4">
        <f t="shared" si="29"/>
        <v>-6.3860358682347939E-3</v>
      </c>
      <c r="H923">
        <f t="shared" si="28"/>
        <v>-5.8295436607238441E-3</v>
      </c>
    </row>
    <row r="924" spans="1:8">
      <c r="A924" s="2">
        <v>33624</v>
      </c>
      <c r="B924" s="3">
        <v>108</v>
      </c>
      <c r="C924" s="3">
        <v>776</v>
      </c>
      <c r="D924" s="3">
        <v>3734.7</v>
      </c>
      <c r="E924" s="4">
        <f t="shared" si="29"/>
        <v>-2.7027027027027029E-2</v>
      </c>
      <c r="F924" s="4">
        <f t="shared" si="29"/>
        <v>5.1813471502590676E-3</v>
      </c>
      <c r="G924" s="4">
        <f t="shared" si="29"/>
        <v>1.3389748808312357E-4</v>
      </c>
      <c r="H924">
        <f t="shared" si="28"/>
        <v>-1.1899223299707707E-2</v>
      </c>
    </row>
    <row r="925" spans="1:8">
      <c r="A925" s="2">
        <v>33625</v>
      </c>
      <c r="B925" s="3">
        <v>107</v>
      </c>
      <c r="C925" s="3">
        <v>779</v>
      </c>
      <c r="D925" s="3">
        <v>3734.6</v>
      </c>
      <c r="E925" s="4">
        <f t="shared" si="29"/>
        <v>-9.2592592592592587E-3</v>
      </c>
      <c r="F925" s="4">
        <f t="shared" si="29"/>
        <v>3.8659793814432991E-3</v>
      </c>
      <c r="G925" s="4">
        <f t="shared" si="29"/>
        <v>-2.6775912389190313E-5</v>
      </c>
      <c r="H925">
        <f t="shared" si="28"/>
        <v>-4.0399778017400799E-3</v>
      </c>
    </row>
    <row r="926" spans="1:8">
      <c r="A926" s="2">
        <v>33626</v>
      </c>
      <c r="B926" s="3">
        <v>108</v>
      </c>
      <c r="C926" s="3">
        <v>785</v>
      </c>
      <c r="D926" s="3">
        <v>3735.3</v>
      </c>
      <c r="E926" s="4">
        <f t="shared" si="29"/>
        <v>9.3457943925233638E-3</v>
      </c>
      <c r="F926" s="4">
        <f t="shared" si="29"/>
        <v>7.7021822849807449E-3</v>
      </c>
      <c r="G926" s="4">
        <f t="shared" si="29"/>
        <v>1.8743640550534805E-4</v>
      </c>
      <c r="H926">
        <f t="shared" si="28"/>
        <v>4.0399778017400139E-3</v>
      </c>
    </row>
    <row r="927" spans="1:8">
      <c r="A927" s="2">
        <v>33627</v>
      </c>
      <c r="B927" s="3">
        <v>108</v>
      </c>
      <c r="C927" s="3">
        <v>785</v>
      </c>
      <c r="D927" s="3">
        <v>3759.3</v>
      </c>
      <c r="E927" s="4">
        <f t="shared" si="29"/>
        <v>0</v>
      </c>
      <c r="F927" s="4">
        <f t="shared" si="29"/>
        <v>0</v>
      </c>
      <c r="G927" s="4">
        <f t="shared" si="29"/>
        <v>6.4251867319893982E-3</v>
      </c>
      <c r="H927">
        <f t="shared" si="28"/>
        <v>0</v>
      </c>
    </row>
    <row r="928" spans="1:8">
      <c r="A928" s="2">
        <v>33628</v>
      </c>
      <c r="B928" s="3">
        <v>106.5</v>
      </c>
      <c r="C928" s="3">
        <v>787.5</v>
      </c>
      <c r="D928" s="3">
        <v>3752.8</v>
      </c>
      <c r="E928" s="4">
        <f t="shared" si="29"/>
        <v>-1.3888888888888888E-2</v>
      </c>
      <c r="F928" s="4">
        <f t="shared" si="29"/>
        <v>3.1847133757961785E-3</v>
      </c>
      <c r="G928" s="4">
        <f t="shared" si="29"/>
        <v>-1.7290453009868858E-3</v>
      </c>
      <c r="H928">
        <f t="shared" si="28"/>
        <v>-6.0741477121931528E-3</v>
      </c>
    </row>
    <row r="929" spans="1:8">
      <c r="A929" s="2">
        <v>33631</v>
      </c>
      <c r="B929" s="3">
        <v>106.5</v>
      </c>
      <c r="C929" s="3">
        <v>793</v>
      </c>
      <c r="D929" s="3">
        <v>3781.3</v>
      </c>
      <c r="E929" s="4">
        <f t="shared" si="29"/>
        <v>0</v>
      </c>
      <c r="F929" s="4">
        <f t="shared" si="29"/>
        <v>6.9841269841269841E-3</v>
      </c>
      <c r="G929" s="4">
        <f t="shared" si="29"/>
        <v>7.5943295672564479E-3</v>
      </c>
      <c r="H929">
        <f t="shared" si="28"/>
        <v>0</v>
      </c>
    </row>
    <row r="930" spans="1:8">
      <c r="A930" s="2">
        <v>33632</v>
      </c>
      <c r="B930" s="3">
        <v>105.5</v>
      </c>
      <c r="C930" s="3">
        <v>785</v>
      </c>
      <c r="D930" s="3">
        <v>3746.6</v>
      </c>
      <c r="E930" s="4">
        <f t="shared" si="29"/>
        <v>-9.3896713615023476E-3</v>
      </c>
      <c r="F930" s="4">
        <f t="shared" si="29"/>
        <v>-1.0088272383354351E-2</v>
      </c>
      <c r="G930" s="4">
        <f t="shared" si="29"/>
        <v>-9.1767381588343348E-3</v>
      </c>
      <c r="H930">
        <f t="shared" si="28"/>
        <v>-4.097148141045069E-3</v>
      </c>
    </row>
    <row r="931" spans="1:8">
      <c r="A931" s="2">
        <v>33633</v>
      </c>
      <c r="B931" s="3">
        <v>105.75</v>
      </c>
      <c r="C931" s="3">
        <v>794</v>
      </c>
      <c r="D931" s="3">
        <v>3747.5</v>
      </c>
      <c r="E931" s="4">
        <f t="shared" si="29"/>
        <v>2.3696682464454978E-3</v>
      </c>
      <c r="F931" s="4">
        <f t="shared" si="29"/>
        <v>1.1464968152866241E-2</v>
      </c>
      <c r="G931" s="4">
        <f t="shared" si="29"/>
        <v>2.4021779746973015E-4</v>
      </c>
      <c r="H931">
        <f t="shared" si="28"/>
        <v>1.0279164133685133E-3</v>
      </c>
    </row>
    <row r="932" spans="1:8">
      <c r="A932" s="2">
        <v>33634</v>
      </c>
      <c r="B932" s="3">
        <v>105.5</v>
      </c>
      <c r="C932" s="3">
        <v>793</v>
      </c>
      <c r="D932" s="3">
        <v>3726.1</v>
      </c>
      <c r="E932" s="4">
        <f t="shared" si="29"/>
        <v>-2.3640661938534278E-3</v>
      </c>
      <c r="F932" s="4">
        <f t="shared" si="29"/>
        <v>-1.2594458438287153E-3</v>
      </c>
      <c r="G932" s="4">
        <f t="shared" si="29"/>
        <v>-5.7104736490994241E-3</v>
      </c>
      <c r="H932">
        <f t="shared" si="28"/>
        <v>-1.0279164133684801E-3</v>
      </c>
    </row>
    <row r="933" spans="1:8">
      <c r="A933" s="2">
        <v>33635</v>
      </c>
      <c r="B933" s="3">
        <v>104</v>
      </c>
      <c r="C933" s="3">
        <v>795</v>
      </c>
      <c r="D933" s="3">
        <v>3708.4</v>
      </c>
      <c r="E933" s="4">
        <f t="shared" si="29"/>
        <v>-1.4218009478672985E-2</v>
      </c>
      <c r="F933" s="4">
        <f t="shared" si="29"/>
        <v>2.5220680958385876E-3</v>
      </c>
      <c r="G933" s="4">
        <f t="shared" si="29"/>
        <v>-4.7502750865515741E-3</v>
      </c>
      <c r="H933">
        <f t="shared" si="28"/>
        <v>-6.2191203349311304E-3</v>
      </c>
    </row>
    <row r="934" spans="1:8">
      <c r="A934" s="2">
        <v>33638</v>
      </c>
      <c r="B934" s="3">
        <v>102.75</v>
      </c>
      <c r="C934" s="3">
        <v>798</v>
      </c>
      <c r="D934" s="3">
        <v>3716.3</v>
      </c>
      <c r="E934" s="4">
        <f t="shared" si="29"/>
        <v>-1.201923076923077E-2</v>
      </c>
      <c r="F934" s="4">
        <f t="shared" si="29"/>
        <v>3.7735849056603774E-3</v>
      </c>
      <c r="G934" s="4">
        <f t="shared" si="29"/>
        <v>2.130298781145532E-3</v>
      </c>
      <c r="H934">
        <f t="shared" si="28"/>
        <v>-5.251508750673521E-3</v>
      </c>
    </row>
    <row r="935" spans="1:8">
      <c r="A935" s="2">
        <v>33639</v>
      </c>
      <c r="B935" s="3">
        <v>104.5</v>
      </c>
      <c r="C935" s="3">
        <v>798</v>
      </c>
      <c r="D935" s="3">
        <v>3726.6</v>
      </c>
      <c r="E935" s="4">
        <f t="shared" si="29"/>
        <v>1.7031630170316302E-2</v>
      </c>
      <c r="F935" s="4">
        <f t="shared" si="29"/>
        <v>0</v>
      </c>
      <c r="G935" s="4">
        <f t="shared" si="29"/>
        <v>2.7715738772434214E-3</v>
      </c>
      <c r="H935">
        <f t="shared" si="28"/>
        <v>7.3344598989660299E-3</v>
      </c>
    </row>
    <row r="936" spans="1:8">
      <c r="A936" s="2">
        <v>33640</v>
      </c>
      <c r="B936" s="3">
        <v>104.5</v>
      </c>
      <c r="C936" s="3">
        <v>789</v>
      </c>
      <c r="D936" s="3">
        <v>3747.6</v>
      </c>
      <c r="E936" s="4">
        <f t="shared" si="29"/>
        <v>0</v>
      </c>
      <c r="F936" s="4">
        <f t="shared" si="29"/>
        <v>-1.1278195488721804E-2</v>
      </c>
      <c r="G936" s="4">
        <f t="shared" si="29"/>
        <v>5.6351634197391726E-3</v>
      </c>
      <c r="H936">
        <f t="shared" si="28"/>
        <v>0</v>
      </c>
    </row>
    <row r="937" spans="1:8">
      <c r="A937" s="2">
        <v>33641</v>
      </c>
      <c r="B937" s="3">
        <v>104.5</v>
      </c>
      <c r="C937" s="3">
        <v>784</v>
      </c>
      <c r="D937" s="3">
        <v>3745</v>
      </c>
      <c r="E937" s="4">
        <f t="shared" si="29"/>
        <v>0</v>
      </c>
      <c r="F937" s="4">
        <f t="shared" si="29"/>
        <v>-6.3371356147021544E-3</v>
      </c>
      <c r="G937" s="4">
        <f t="shared" si="29"/>
        <v>-6.9377735083784534E-4</v>
      </c>
      <c r="H937">
        <f t="shared" si="28"/>
        <v>0</v>
      </c>
    </row>
    <row r="938" spans="1:8">
      <c r="A938" s="2">
        <v>33642</v>
      </c>
      <c r="B938" s="3">
        <v>105.5</v>
      </c>
      <c r="C938" s="3">
        <v>781</v>
      </c>
      <c r="D938" s="3">
        <v>3779.8</v>
      </c>
      <c r="E938" s="4">
        <f t="shared" si="29"/>
        <v>9.5693779904306216E-3</v>
      </c>
      <c r="F938" s="4">
        <f t="shared" si="29"/>
        <v>-3.8265306122448979E-3</v>
      </c>
      <c r="G938" s="4">
        <f t="shared" si="29"/>
        <v>9.2923898531375657E-3</v>
      </c>
      <c r="H938">
        <f t="shared" si="28"/>
        <v>4.136169186638684E-3</v>
      </c>
    </row>
    <row r="939" spans="1:8">
      <c r="A939" s="2">
        <v>33645</v>
      </c>
      <c r="B939" s="3">
        <v>105</v>
      </c>
      <c r="C939" s="3">
        <v>782</v>
      </c>
      <c r="D939" s="3">
        <v>3770.9</v>
      </c>
      <c r="E939" s="4">
        <f t="shared" si="29"/>
        <v>-4.7393364928909956E-3</v>
      </c>
      <c r="F939" s="4">
        <f t="shared" si="29"/>
        <v>1.2804097311139564E-3</v>
      </c>
      <c r="G939" s="4">
        <f t="shared" si="29"/>
        <v>-2.3546219376686835E-3</v>
      </c>
      <c r="H939">
        <f t="shared" si="28"/>
        <v>-2.0631605637734182E-3</v>
      </c>
    </row>
    <row r="940" spans="1:8">
      <c r="A940" s="2">
        <v>33646</v>
      </c>
      <c r="B940" s="3">
        <v>105</v>
      </c>
      <c r="C940" s="3">
        <v>788</v>
      </c>
      <c r="D940" s="3">
        <v>3744.3</v>
      </c>
      <c r="E940" s="4">
        <f t="shared" si="29"/>
        <v>0</v>
      </c>
      <c r="F940" s="4">
        <f t="shared" si="29"/>
        <v>7.6726342710997444E-3</v>
      </c>
      <c r="G940" s="4">
        <f t="shared" si="29"/>
        <v>-7.0540189344718528E-3</v>
      </c>
      <c r="H940">
        <f t="shared" si="28"/>
        <v>0</v>
      </c>
    </row>
    <row r="941" spans="1:8">
      <c r="A941" s="2">
        <v>33647</v>
      </c>
      <c r="B941" s="3">
        <v>104</v>
      </c>
      <c r="C941" s="3">
        <v>792</v>
      </c>
      <c r="D941" s="3">
        <v>3714.6</v>
      </c>
      <c r="E941" s="4">
        <f t="shared" si="29"/>
        <v>-9.5238095238095247E-3</v>
      </c>
      <c r="F941" s="4">
        <f t="shared" si="29"/>
        <v>5.076142131979695E-3</v>
      </c>
      <c r="G941" s="4">
        <f t="shared" si="29"/>
        <v>-7.9320567262239332E-3</v>
      </c>
      <c r="H941">
        <f t="shared" si="28"/>
        <v>-4.1559597711577035E-3</v>
      </c>
    </row>
    <row r="942" spans="1:8">
      <c r="A942" s="2">
        <v>33648</v>
      </c>
      <c r="B942" s="3">
        <v>105.5</v>
      </c>
      <c r="C942" s="3">
        <v>808</v>
      </c>
      <c r="D942" s="3">
        <v>3725.6</v>
      </c>
      <c r="E942" s="4">
        <f t="shared" si="29"/>
        <v>1.4423076923076924E-2</v>
      </c>
      <c r="F942" s="4">
        <f t="shared" si="29"/>
        <v>2.0202020202020204E-2</v>
      </c>
      <c r="G942" s="4">
        <f t="shared" si="29"/>
        <v>2.9612878910246056E-3</v>
      </c>
      <c r="H942">
        <f t="shared" si="28"/>
        <v>6.2191203349310931E-3</v>
      </c>
    </row>
    <row r="943" spans="1:8">
      <c r="A943" s="2">
        <v>33649</v>
      </c>
      <c r="B943" s="3">
        <v>105.5</v>
      </c>
      <c r="C943" s="3">
        <v>810</v>
      </c>
      <c r="D943" s="3">
        <v>3740</v>
      </c>
      <c r="E943" s="4">
        <f t="shared" si="29"/>
        <v>0</v>
      </c>
      <c r="F943" s="4">
        <f t="shared" si="29"/>
        <v>2.4752475247524753E-3</v>
      </c>
      <c r="G943" s="4">
        <f t="shared" si="29"/>
        <v>3.8651492377067024E-3</v>
      </c>
      <c r="H943">
        <f t="shared" si="28"/>
        <v>0</v>
      </c>
    </row>
    <row r="944" spans="1:8">
      <c r="A944" s="2">
        <v>33652</v>
      </c>
      <c r="B944" s="3">
        <v>104</v>
      </c>
      <c r="C944" s="3">
        <v>811</v>
      </c>
      <c r="D944" s="3">
        <v>3740.3</v>
      </c>
      <c r="E944" s="4">
        <f t="shared" si="29"/>
        <v>-1.4218009478672985E-2</v>
      </c>
      <c r="F944" s="4">
        <f t="shared" si="29"/>
        <v>1.2345679012345679E-3</v>
      </c>
      <c r="G944" s="4">
        <f t="shared" si="29"/>
        <v>8.0213903743364147E-5</v>
      </c>
      <c r="H944">
        <f t="shared" si="28"/>
        <v>-6.2191203349311304E-3</v>
      </c>
    </row>
    <row r="945" spans="1:8">
      <c r="A945" s="2">
        <v>33653</v>
      </c>
      <c r="B945" s="3">
        <v>104</v>
      </c>
      <c r="C945" s="3">
        <v>807</v>
      </c>
      <c r="D945" s="3">
        <v>3704.2</v>
      </c>
      <c r="E945" s="4">
        <f t="shared" si="29"/>
        <v>0</v>
      </c>
      <c r="F945" s="4">
        <f t="shared" si="29"/>
        <v>-4.9321824907521579E-3</v>
      </c>
      <c r="G945" s="4">
        <f t="shared" si="29"/>
        <v>-9.6516322220143742E-3</v>
      </c>
      <c r="H945">
        <f t="shared" si="28"/>
        <v>0</v>
      </c>
    </row>
    <row r="946" spans="1:8">
      <c r="A946" s="2">
        <v>33654</v>
      </c>
      <c r="B946" s="3">
        <v>104</v>
      </c>
      <c r="C946" s="3">
        <v>799</v>
      </c>
      <c r="D946" s="3">
        <v>3715.9</v>
      </c>
      <c r="E946" s="4">
        <f t="shared" si="29"/>
        <v>0</v>
      </c>
      <c r="F946" s="4">
        <f t="shared" si="29"/>
        <v>-9.9132589838909543E-3</v>
      </c>
      <c r="G946" s="4">
        <f t="shared" si="29"/>
        <v>3.1585767507154778E-3</v>
      </c>
      <c r="H946">
        <f t="shared" si="28"/>
        <v>0</v>
      </c>
    </row>
    <row r="947" spans="1:8">
      <c r="A947" s="2">
        <v>33655</v>
      </c>
      <c r="B947" s="3">
        <v>106.5</v>
      </c>
      <c r="C947" s="3">
        <v>792</v>
      </c>
      <c r="D947" s="3">
        <v>3738.2</v>
      </c>
      <c r="E947" s="4">
        <f t="shared" si="29"/>
        <v>2.403846153846154E-2</v>
      </c>
      <c r="F947" s="4">
        <f t="shared" si="29"/>
        <v>-8.7609511889862324E-3</v>
      </c>
      <c r="G947" s="4">
        <f t="shared" si="29"/>
        <v>6.0012379235177818E-3</v>
      </c>
      <c r="H947">
        <f t="shared" si="28"/>
        <v>1.0316268475976137E-2</v>
      </c>
    </row>
    <row r="948" spans="1:8">
      <c r="A948" s="2">
        <v>33656</v>
      </c>
      <c r="B948" s="3">
        <v>104.25</v>
      </c>
      <c r="C948" s="3">
        <v>794</v>
      </c>
      <c r="D948" s="3">
        <v>3727.6</v>
      </c>
      <c r="E948" s="4">
        <f t="shared" si="29"/>
        <v>-2.1126760563380281E-2</v>
      </c>
      <c r="F948" s="4">
        <f t="shared" si="29"/>
        <v>2.5252525252525255E-3</v>
      </c>
      <c r="G948" s="4">
        <f t="shared" si="29"/>
        <v>-2.8355893210635892E-3</v>
      </c>
      <c r="H948">
        <f t="shared" si="28"/>
        <v>-9.2735441289613883E-3</v>
      </c>
    </row>
    <row r="949" spans="1:8">
      <c r="A949" s="2">
        <v>33659</v>
      </c>
      <c r="B949" s="3">
        <v>104.5</v>
      </c>
      <c r="C949" s="3">
        <v>771</v>
      </c>
      <c r="D949" s="3">
        <v>3752.7</v>
      </c>
      <c r="E949" s="4">
        <f t="shared" si="29"/>
        <v>2.3980815347721821E-3</v>
      </c>
      <c r="F949" s="4">
        <f t="shared" si="29"/>
        <v>-2.8967254408060455E-2</v>
      </c>
      <c r="G949" s="4">
        <f t="shared" si="29"/>
        <v>6.7335551024787828E-3</v>
      </c>
      <c r="H949">
        <f t="shared" si="28"/>
        <v>1.0402268012776733E-3</v>
      </c>
    </row>
    <row r="950" spans="1:8">
      <c r="A950" s="2">
        <v>33660</v>
      </c>
      <c r="B950" s="3">
        <v>104.5</v>
      </c>
      <c r="C950" s="3">
        <v>765</v>
      </c>
      <c r="D950" s="3">
        <v>3768.6</v>
      </c>
      <c r="E950" s="4">
        <f t="shared" si="29"/>
        <v>0</v>
      </c>
      <c r="F950" s="4">
        <f t="shared" si="29"/>
        <v>-7.7821011673151752E-3</v>
      </c>
      <c r="G950" s="4">
        <f t="shared" si="29"/>
        <v>4.2369493964345912E-3</v>
      </c>
      <c r="H950">
        <f t="shared" si="28"/>
        <v>0</v>
      </c>
    </row>
    <row r="951" spans="1:8">
      <c r="A951" s="2">
        <v>33661</v>
      </c>
      <c r="B951" s="3">
        <v>105</v>
      </c>
      <c r="C951" s="3">
        <v>781</v>
      </c>
      <c r="D951" s="3">
        <v>3777.1</v>
      </c>
      <c r="E951" s="4">
        <f t="shared" si="29"/>
        <v>4.7846889952153108E-3</v>
      </c>
      <c r="F951" s="4">
        <f t="shared" si="29"/>
        <v>2.0915032679738561E-2</v>
      </c>
      <c r="G951" s="4">
        <f t="shared" si="29"/>
        <v>2.255479488404182E-3</v>
      </c>
      <c r="H951">
        <f t="shared" si="28"/>
        <v>2.0730086228652285E-3</v>
      </c>
    </row>
    <row r="952" spans="1:8">
      <c r="A952" s="2">
        <v>33662</v>
      </c>
      <c r="B952" s="3">
        <v>104.5</v>
      </c>
      <c r="C952" s="3">
        <v>776</v>
      </c>
      <c r="D952" s="3">
        <v>3758.9</v>
      </c>
      <c r="E952" s="4">
        <f t="shared" si="29"/>
        <v>-4.7619047619047623E-3</v>
      </c>
      <c r="F952" s="4">
        <f t="shared" si="29"/>
        <v>-6.4020486555697821E-3</v>
      </c>
      <c r="G952" s="4">
        <f t="shared" si="29"/>
        <v>-4.8185115564850865E-3</v>
      </c>
      <c r="H952">
        <f t="shared" si="28"/>
        <v>-2.0730086228652584E-3</v>
      </c>
    </row>
    <row r="953" spans="1:8">
      <c r="A953" s="2">
        <v>33663</v>
      </c>
      <c r="B953" s="3">
        <v>104.5</v>
      </c>
      <c r="C953" s="3">
        <v>782</v>
      </c>
      <c r="D953" s="3">
        <v>3758.2</v>
      </c>
      <c r="E953" s="4">
        <f t="shared" si="29"/>
        <v>0</v>
      </c>
      <c r="F953" s="4">
        <f t="shared" si="29"/>
        <v>7.7319587628865982E-3</v>
      </c>
      <c r="G953" s="4">
        <f t="shared" si="29"/>
        <v>-1.8622469339441667E-4</v>
      </c>
      <c r="H953">
        <f t="shared" si="28"/>
        <v>0</v>
      </c>
    </row>
    <row r="954" spans="1:8">
      <c r="A954" s="2">
        <v>33666</v>
      </c>
      <c r="B954" s="3">
        <v>105.5</v>
      </c>
      <c r="C954" s="3">
        <v>767</v>
      </c>
      <c r="D954" s="3">
        <v>3710.3</v>
      </c>
      <c r="E954" s="4">
        <f t="shared" si="29"/>
        <v>9.5693779904306216E-3</v>
      </c>
      <c r="F954" s="4">
        <f t="shared" si="29"/>
        <v>-1.9181585677749361E-2</v>
      </c>
      <c r="G954" s="4">
        <f t="shared" si="29"/>
        <v>-1.2745463253685179E-2</v>
      </c>
      <c r="H954">
        <f t="shared" si="28"/>
        <v>4.136169186638684E-3</v>
      </c>
    </row>
    <row r="955" spans="1:8">
      <c r="A955" s="2">
        <v>33667</v>
      </c>
      <c r="B955" s="3">
        <v>105</v>
      </c>
      <c r="C955" s="3">
        <v>766</v>
      </c>
      <c r="D955" s="3">
        <v>3674.5</v>
      </c>
      <c r="E955" s="4">
        <f t="shared" si="29"/>
        <v>-4.7393364928909956E-3</v>
      </c>
      <c r="F955" s="4">
        <f t="shared" si="29"/>
        <v>-1.3037809647979139E-3</v>
      </c>
      <c r="G955" s="4">
        <f t="shared" si="29"/>
        <v>-9.6488154596663829E-3</v>
      </c>
      <c r="H955">
        <f t="shared" si="28"/>
        <v>-2.0631605637734182E-3</v>
      </c>
    </row>
    <row r="956" spans="1:8">
      <c r="A956" s="2">
        <v>33668</v>
      </c>
      <c r="B956" s="3">
        <v>106</v>
      </c>
      <c r="C956" s="3">
        <v>762</v>
      </c>
      <c r="D956" s="3">
        <v>3639.5</v>
      </c>
      <c r="E956" s="4">
        <f t="shared" si="29"/>
        <v>9.5238095238095247E-3</v>
      </c>
      <c r="F956" s="4">
        <f t="shared" si="29"/>
        <v>-5.2219321148825066E-3</v>
      </c>
      <c r="G956" s="4">
        <f t="shared" si="29"/>
        <v>-9.5251054565246972E-3</v>
      </c>
      <c r="H956">
        <f t="shared" si="28"/>
        <v>4.1165661948321533E-3</v>
      </c>
    </row>
    <row r="957" spans="1:8">
      <c r="A957" s="2">
        <v>33669</v>
      </c>
      <c r="B957" s="3">
        <v>106.5</v>
      </c>
      <c r="C957" s="3">
        <v>752</v>
      </c>
      <c r="D957" s="3">
        <v>3640.3</v>
      </c>
      <c r="E957" s="4">
        <f t="shared" si="29"/>
        <v>4.7169811320754715E-3</v>
      </c>
      <c r="F957" s="4">
        <f t="shared" si="29"/>
        <v>-1.3123359580052493E-2</v>
      </c>
      <c r="G957" s="4">
        <f t="shared" si="29"/>
        <v>2.198104135183904E-4</v>
      </c>
      <c r="H957">
        <f t="shared" si="28"/>
        <v>2.0437425099863109E-3</v>
      </c>
    </row>
    <row r="958" spans="1:8">
      <c r="A958" s="2">
        <v>33670</v>
      </c>
      <c r="B958" s="3">
        <v>106</v>
      </c>
      <c r="C958" s="3">
        <v>733</v>
      </c>
      <c r="D958" s="3">
        <v>3681.8</v>
      </c>
      <c r="E958" s="4">
        <f t="shared" si="29"/>
        <v>-4.6948356807511738E-3</v>
      </c>
      <c r="F958" s="4">
        <f t="shared" si="29"/>
        <v>-2.5265957446808509E-2</v>
      </c>
      <c r="G958" s="4">
        <f t="shared" si="29"/>
        <v>1.1400159327527951E-2</v>
      </c>
      <c r="H958">
        <f t="shared" si="28"/>
        <v>-2.0437425099862684E-3</v>
      </c>
    </row>
    <row r="959" spans="1:8">
      <c r="A959" s="2">
        <v>33673</v>
      </c>
      <c r="B959" s="3">
        <v>104.25</v>
      </c>
      <c r="C959" s="3">
        <v>714</v>
      </c>
      <c r="D959" s="3">
        <v>3644.8</v>
      </c>
      <c r="E959" s="4">
        <f t="shared" si="29"/>
        <v>-1.6509433962264151E-2</v>
      </c>
      <c r="F959" s="4">
        <f t="shared" si="29"/>
        <v>-2.5920873124147339E-2</v>
      </c>
      <c r="G959" s="4">
        <f t="shared" si="29"/>
        <v>-1.0049432342875766E-2</v>
      </c>
      <c r="H959">
        <f t="shared" si="28"/>
        <v>-7.2298016189750996E-3</v>
      </c>
    </row>
    <row r="960" spans="1:8">
      <c r="A960" s="2">
        <v>33674</v>
      </c>
      <c r="B960" s="3">
        <v>104.75</v>
      </c>
      <c r="C960" s="3">
        <v>688</v>
      </c>
      <c r="D960" s="3">
        <v>3669.6</v>
      </c>
      <c r="E960" s="4">
        <f t="shared" si="29"/>
        <v>4.7961630695443642E-3</v>
      </c>
      <c r="F960" s="4">
        <f t="shared" si="29"/>
        <v>-3.6414565826330535E-2</v>
      </c>
      <c r="G960" s="4">
        <f t="shared" si="29"/>
        <v>6.8042142230025585E-3</v>
      </c>
      <c r="H960">
        <f t="shared" si="28"/>
        <v>2.0779679925377794E-3</v>
      </c>
    </row>
    <row r="961" spans="1:8">
      <c r="A961" s="2">
        <v>33675</v>
      </c>
      <c r="B961" s="3">
        <v>104.75</v>
      </c>
      <c r="C961" s="3">
        <v>695</v>
      </c>
      <c r="D961" s="3">
        <v>3693</v>
      </c>
      <c r="E961" s="4">
        <f t="shared" si="29"/>
        <v>0</v>
      </c>
      <c r="F961" s="4">
        <f t="shared" si="29"/>
        <v>1.0174418604651164E-2</v>
      </c>
      <c r="G961" s="4">
        <f t="shared" si="29"/>
        <v>6.3767168083715096E-3</v>
      </c>
      <c r="H961">
        <f t="shared" si="28"/>
        <v>0</v>
      </c>
    </row>
    <row r="962" spans="1:8">
      <c r="A962" s="2">
        <v>33676</v>
      </c>
      <c r="B962" s="3">
        <v>104.5</v>
      </c>
      <c r="C962" s="3">
        <v>704</v>
      </c>
      <c r="D962" s="3">
        <v>3685.4</v>
      </c>
      <c r="E962" s="4">
        <f t="shared" si="29"/>
        <v>-2.3866348448687352E-3</v>
      </c>
      <c r="F962" s="4">
        <f t="shared" si="29"/>
        <v>1.2949640287769784E-2</v>
      </c>
      <c r="G962" s="4">
        <f t="shared" si="29"/>
        <v>-2.0579474681830245E-3</v>
      </c>
      <c r="H962">
        <f t="shared" si="28"/>
        <v>-1.0377411912601338E-3</v>
      </c>
    </row>
    <row r="963" spans="1:8">
      <c r="A963" s="2">
        <v>33677</v>
      </c>
      <c r="B963" s="3">
        <v>103.25</v>
      </c>
      <c r="C963" s="3">
        <v>695.5</v>
      </c>
      <c r="D963" s="3">
        <v>3698.3</v>
      </c>
      <c r="E963" s="4">
        <f t="shared" si="29"/>
        <v>-1.1961722488038277E-2</v>
      </c>
      <c r="F963" s="4">
        <f t="shared" si="29"/>
        <v>-1.2073863636363636E-2</v>
      </c>
      <c r="G963" s="4">
        <f t="shared" si="29"/>
        <v>3.5002984750637897E-3</v>
      </c>
      <c r="H963">
        <f t="shared" si="28"/>
        <v>-5.2262301186341798E-3</v>
      </c>
    </row>
    <row r="964" spans="1:8">
      <c r="A964" s="2">
        <v>33680</v>
      </c>
      <c r="B964" s="3">
        <v>103.75</v>
      </c>
      <c r="C964" s="3">
        <v>713</v>
      </c>
      <c r="D964" s="3">
        <v>3707</v>
      </c>
      <c r="E964" s="4">
        <f t="shared" si="29"/>
        <v>4.8426150121065378E-3</v>
      </c>
      <c r="F964" s="4">
        <f t="shared" si="29"/>
        <v>2.5161754133716751E-2</v>
      </c>
      <c r="G964" s="4">
        <f t="shared" si="29"/>
        <v>2.3524321985776758E-3</v>
      </c>
      <c r="H964">
        <f t="shared" ref="H964:H1027" si="30">LOG(B964/B963)</f>
        <v>2.0980450556917097E-3</v>
      </c>
    </row>
    <row r="965" spans="1:8">
      <c r="A965" s="2">
        <v>33681</v>
      </c>
      <c r="B965" s="3">
        <v>104.5</v>
      </c>
      <c r="C965" s="3">
        <v>725</v>
      </c>
      <c r="D965" s="3">
        <v>3681.9</v>
      </c>
      <c r="E965" s="4">
        <f t="shared" ref="E965:G1028" si="31">(B965-B964)/B964</f>
        <v>7.2289156626506026E-3</v>
      </c>
      <c r="F965" s="4">
        <f t="shared" si="31"/>
        <v>1.6830294530154277E-2</v>
      </c>
      <c r="G965" s="4">
        <f t="shared" si="31"/>
        <v>-6.7709738332883485E-3</v>
      </c>
      <c r="H965">
        <f t="shared" si="30"/>
        <v>3.1281850629424892E-3</v>
      </c>
    </row>
    <row r="966" spans="1:8">
      <c r="A966" s="2">
        <v>33682</v>
      </c>
      <c r="B966" s="3">
        <v>104.5</v>
      </c>
      <c r="C966" s="3">
        <v>722</v>
      </c>
      <c r="D966" s="3">
        <v>3660.9</v>
      </c>
      <c r="E966" s="4">
        <f t="shared" si="31"/>
        <v>0</v>
      </c>
      <c r="F966" s="4">
        <f t="shared" si="31"/>
        <v>-4.1379310344827587E-3</v>
      </c>
      <c r="G966" s="4">
        <f t="shared" si="31"/>
        <v>-5.7035769575490914E-3</v>
      </c>
      <c r="H966">
        <f t="shared" si="30"/>
        <v>0</v>
      </c>
    </row>
    <row r="967" spans="1:8">
      <c r="A967" s="2">
        <v>33683</v>
      </c>
      <c r="B967" s="3">
        <v>104.25</v>
      </c>
      <c r="C967" s="3">
        <v>729</v>
      </c>
      <c r="D967" s="3">
        <v>3672.4</v>
      </c>
      <c r="E967" s="4">
        <f t="shared" si="31"/>
        <v>-2.3923444976076554E-3</v>
      </c>
      <c r="F967" s="4">
        <f t="shared" si="31"/>
        <v>9.6952908587257611E-3</v>
      </c>
      <c r="G967" s="4">
        <f t="shared" si="31"/>
        <v>3.1413040509164413E-3</v>
      </c>
      <c r="H967">
        <f t="shared" si="30"/>
        <v>-1.040226801277661E-3</v>
      </c>
    </row>
    <row r="968" spans="1:8">
      <c r="A968" s="2">
        <v>33684</v>
      </c>
      <c r="B968" s="3">
        <v>103.5</v>
      </c>
      <c r="C968" s="3">
        <v>735</v>
      </c>
      <c r="D968" s="3">
        <v>3672.6</v>
      </c>
      <c r="E968" s="4">
        <f t="shared" si="31"/>
        <v>-7.1942446043165471E-3</v>
      </c>
      <c r="F968" s="4">
        <f t="shared" si="31"/>
        <v>8.23045267489712E-3</v>
      </c>
      <c r="G968" s="4">
        <f t="shared" si="31"/>
        <v>5.4460298442385934E-5</v>
      </c>
      <c r="H968">
        <f t="shared" si="30"/>
        <v>-3.1357138528585494E-3</v>
      </c>
    </row>
    <row r="969" spans="1:8">
      <c r="A969" s="2">
        <v>33687</v>
      </c>
      <c r="B969" s="3">
        <v>104.75</v>
      </c>
      <c r="C969" s="3">
        <v>732</v>
      </c>
      <c r="D969" s="3">
        <v>3699.7</v>
      </c>
      <c r="E969" s="4">
        <f t="shared" si="31"/>
        <v>1.2077294685990338E-2</v>
      </c>
      <c r="F969" s="4">
        <f t="shared" si="31"/>
        <v>-4.0816326530612249E-3</v>
      </c>
      <c r="G969" s="4">
        <f t="shared" si="31"/>
        <v>7.3789685781190193E-3</v>
      </c>
      <c r="H969">
        <f t="shared" si="30"/>
        <v>5.2136818453963844E-3</v>
      </c>
    </row>
    <row r="970" spans="1:8">
      <c r="A970" s="2">
        <v>33688</v>
      </c>
      <c r="B970" s="3">
        <v>105</v>
      </c>
      <c r="C970" s="3">
        <v>725</v>
      </c>
      <c r="D970" s="3">
        <v>3718.4</v>
      </c>
      <c r="E970" s="4">
        <f t="shared" si="31"/>
        <v>2.3866348448687352E-3</v>
      </c>
      <c r="F970" s="4">
        <f t="shared" si="31"/>
        <v>-9.562841530054645E-3</v>
      </c>
      <c r="G970" s="4">
        <f t="shared" si="31"/>
        <v>5.0544638754494347E-3</v>
      </c>
      <c r="H970">
        <f t="shared" si="30"/>
        <v>1.0352674316051267E-3</v>
      </c>
    </row>
    <row r="971" spans="1:8">
      <c r="A971" s="2">
        <v>33689</v>
      </c>
      <c r="B971" s="3">
        <v>105</v>
      </c>
      <c r="C971" s="3">
        <v>729</v>
      </c>
      <c r="D971" s="3">
        <v>3728.5</v>
      </c>
      <c r="E971" s="4">
        <f t="shared" si="31"/>
        <v>0</v>
      </c>
      <c r="F971" s="4">
        <f t="shared" si="31"/>
        <v>5.5172413793103444E-3</v>
      </c>
      <c r="G971" s="4">
        <f t="shared" si="31"/>
        <v>2.7162220309810427E-3</v>
      </c>
      <c r="H971">
        <f t="shared" si="30"/>
        <v>0</v>
      </c>
    </row>
    <row r="972" spans="1:8">
      <c r="A972" s="2">
        <v>33690</v>
      </c>
      <c r="B972" s="3">
        <v>105.5</v>
      </c>
      <c r="C972" s="3">
        <v>728</v>
      </c>
      <c r="D972" s="3">
        <v>3725.1</v>
      </c>
      <c r="E972" s="4">
        <f t="shared" si="31"/>
        <v>4.7619047619047623E-3</v>
      </c>
      <c r="F972" s="4">
        <f t="shared" si="31"/>
        <v>-1.3717421124828531E-3</v>
      </c>
      <c r="G972" s="4">
        <f t="shared" si="31"/>
        <v>-9.1189486388630571E-4</v>
      </c>
      <c r="H972">
        <f t="shared" si="30"/>
        <v>2.0631605637733896E-3</v>
      </c>
    </row>
    <row r="973" spans="1:8">
      <c r="A973" s="2">
        <v>33691</v>
      </c>
      <c r="B973" s="3">
        <v>106.25</v>
      </c>
      <c r="C973" s="3">
        <v>727</v>
      </c>
      <c r="D973" s="3">
        <v>3755.6</v>
      </c>
      <c r="E973" s="4">
        <f t="shared" si="31"/>
        <v>7.1090047393364926E-3</v>
      </c>
      <c r="F973" s="4">
        <f t="shared" si="31"/>
        <v>-1.3736263736263737E-3</v>
      </c>
      <c r="G973" s="4">
        <f t="shared" si="31"/>
        <v>8.1876996590695555E-3</v>
      </c>
      <c r="H973">
        <f t="shared" si="30"/>
        <v>3.0764790886376853E-3</v>
      </c>
    </row>
    <row r="974" spans="1:8">
      <c r="A974" s="2">
        <v>33694</v>
      </c>
      <c r="B974" s="3">
        <v>106.5</v>
      </c>
      <c r="C974" s="3">
        <v>726</v>
      </c>
      <c r="D974" s="3">
        <v>3755.6</v>
      </c>
      <c r="E974" s="4">
        <f t="shared" si="31"/>
        <v>2.352941176470588E-3</v>
      </c>
      <c r="F974" s="4">
        <f t="shared" si="31"/>
        <v>-1.375515818431912E-3</v>
      </c>
      <c r="G974" s="4">
        <f t="shared" si="31"/>
        <v>0</v>
      </c>
      <c r="H974">
        <f t="shared" si="30"/>
        <v>1.0206690524074153E-3</v>
      </c>
    </row>
    <row r="975" spans="1:8">
      <c r="A975" s="2">
        <v>33695</v>
      </c>
      <c r="B975" s="3">
        <v>107</v>
      </c>
      <c r="C975" s="3">
        <v>727</v>
      </c>
      <c r="D975" s="3">
        <v>3755.6</v>
      </c>
      <c r="E975" s="4">
        <f t="shared" si="31"/>
        <v>4.6948356807511738E-3</v>
      </c>
      <c r="F975" s="4">
        <f t="shared" si="31"/>
        <v>1.3774104683195593E-3</v>
      </c>
      <c r="G975" s="4">
        <f t="shared" si="31"/>
        <v>0</v>
      </c>
      <c r="H975">
        <f t="shared" si="30"/>
        <v>2.0341699104531419E-3</v>
      </c>
    </row>
    <row r="976" spans="1:8">
      <c r="A976" s="2">
        <v>33696</v>
      </c>
      <c r="B976" s="3">
        <v>107</v>
      </c>
      <c r="C976" s="3">
        <v>721</v>
      </c>
      <c r="D976" s="3">
        <v>3758.6</v>
      </c>
      <c r="E976" s="4">
        <f t="shared" si="31"/>
        <v>0</v>
      </c>
      <c r="F976" s="4">
        <f t="shared" si="31"/>
        <v>-8.253094910591471E-3</v>
      </c>
      <c r="G976" s="4">
        <f t="shared" si="31"/>
        <v>7.9880711470870164E-4</v>
      </c>
      <c r="H976">
        <f t="shared" si="30"/>
        <v>0</v>
      </c>
    </row>
    <row r="977" spans="1:8">
      <c r="A977" s="2">
        <v>33697</v>
      </c>
      <c r="B977" s="3">
        <v>107</v>
      </c>
      <c r="C977" s="3">
        <v>723</v>
      </c>
      <c r="D977" s="3">
        <v>3767.4</v>
      </c>
      <c r="E977" s="4">
        <f t="shared" si="31"/>
        <v>0</v>
      </c>
      <c r="F977" s="4">
        <f t="shared" si="31"/>
        <v>2.7739251040221915E-3</v>
      </c>
      <c r="G977" s="4">
        <f t="shared" si="31"/>
        <v>2.3412972915447727E-3</v>
      </c>
      <c r="H977">
        <f t="shared" si="30"/>
        <v>0</v>
      </c>
    </row>
    <row r="978" spans="1:8">
      <c r="A978" s="2">
        <v>33698</v>
      </c>
      <c r="B978" s="3">
        <v>107</v>
      </c>
      <c r="C978" s="3">
        <v>723</v>
      </c>
      <c r="D978" s="3">
        <v>3744.2</v>
      </c>
      <c r="E978" s="4">
        <f t="shared" si="31"/>
        <v>0</v>
      </c>
      <c r="F978" s="4">
        <f t="shared" si="31"/>
        <v>0</v>
      </c>
      <c r="G978" s="4">
        <f t="shared" si="31"/>
        <v>-6.158093114614926E-3</v>
      </c>
      <c r="H978">
        <f t="shared" si="30"/>
        <v>0</v>
      </c>
    </row>
    <row r="979" spans="1:8">
      <c r="A979" s="2">
        <v>33701</v>
      </c>
      <c r="B979" s="3">
        <v>107</v>
      </c>
      <c r="C979" s="3">
        <v>723</v>
      </c>
      <c r="D979" s="3">
        <v>3766.8</v>
      </c>
      <c r="E979" s="4">
        <f t="shared" si="31"/>
        <v>0</v>
      </c>
      <c r="F979" s="4">
        <f t="shared" si="31"/>
        <v>0</v>
      </c>
      <c r="G979" s="4">
        <f t="shared" si="31"/>
        <v>6.0360023503018972E-3</v>
      </c>
      <c r="H979">
        <f t="shared" si="30"/>
        <v>0</v>
      </c>
    </row>
    <row r="980" spans="1:8">
      <c r="A980" s="2">
        <v>33702</v>
      </c>
      <c r="B980" s="3">
        <v>106</v>
      </c>
      <c r="C980" s="3">
        <v>724</v>
      </c>
      <c r="D980" s="3">
        <v>3790.5</v>
      </c>
      <c r="E980" s="4">
        <f t="shared" si="31"/>
        <v>-9.3457943925233638E-3</v>
      </c>
      <c r="F980" s="4">
        <f t="shared" si="31"/>
        <v>1.3831258644536654E-3</v>
      </c>
      <c r="G980" s="4">
        <f t="shared" si="31"/>
        <v>6.2918126791971481E-3</v>
      </c>
      <c r="H980">
        <f t="shared" si="30"/>
        <v>-4.0779124204394007E-3</v>
      </c>
    </row>
    <row r="981" spans="1:8">
      <c r="A981" s="2">
        <v>33703</v>
      </c>
      <c r="B981" s="3">
        <v>105.25</v>
      </c>
      <c r="C981" s="3">
        <v>733</v>
      </c>
      <c r="D981" s="3">
        <v>3825.3</v>
      </c>
      <c r="E981" s="4">
        <f t="shared" si="31"/>
        <v>-7.0754716981132077E-3</v>
      </c>
      <c r="F981" s="4">
        <f t="shared" si="31"/>
        <v>1.2430939226519336E-2</v>
      </c>
      <c r="G981" s="4">
        <f t="shared" si="31"/>
        <v>9.1808468539770951E-3</v>
      </c>
      <c r="H981">
        <f t="shared" si="30"/>
        <v>-3.083760757064311E-3</v>
      </c>
    </row>
    <row r="982" spans="1:8">
      <c r="A982" s="2">
        <v>33704</v>
      </c>
      <c r="B982" s="3">
        <v>104.75</v>
      </c>
      <c r="C982" s="3">
        <v>726.5</v>
      </c>
      <c r="D982" s="3">
        <v>3805.6</v>
      </c>
      <c r="E982" s="4">
        <f t="shared" si="31"/>
        <v>-4.7505938242280287E-3</v>
      </c>
      <c r="F982" s="4">
        <f t="shared" si="31"/>
        <v>-8.8676671214188273E-3</v>
      </c>
      <c r="G982" s="4">
        <f t="shared" si="31"/>
        <v>-5.1499228818655454E-3</v>
      </c>
      <c r="H982">
        <f t="shared" si="30"/>
        <v>-2.0680728693730044E-3</v>
      </c>
    </row>
    <row r="983" spans="1:8">
      <c r="A983" s="2">
        <v>33705</v>
      </c>
      <c r="B983" s="3">
        <v>105.75</v>
      </c>
      <c r="C983" s="3">
        <v>732</v>
      </c>
      <c r="D983" s="3">
        <v>3820.7</v>
      </c>
      <c r="E983" s="4">
        <f t="shared" si="31"/>
        <v>9.5465393794749408E-3</v>
      </c>
      <c r="F983" s="4">
        <f t="shared" si="31"/>
        <v>7.5705437026841018E-3</v>
      </c>
      <c r="G983" s="4">
        <f t="shared" si="31"/>
        <v>3.9678368719781136E-3</v>
      </c>
      <c r="H983">
        <f t="shared" si="30"/>
        <v>4.1263444087470185E-3</v>
      </c>
    </row>
    <row r="984" spans="1:8">
      <c r="A984" s="2">
        <v>33708</v>
      </c>
      <c r="B984" s="3">
        <v>108</v>
      </c>
      <c r="C984" s="3">
        <v>736</v>
      </c>
      <c r="D984" s="3">
        <v>3857.1</v>
      </c>
      <c r="E984" s="4">
        <f t="shared" si="31"/>
        <v>2.1276595744680851E-2</v>
      </c>
      <c r="F984" s="4">
        <f t="shared" si="31"/>
        <v>5.4644808743169399E-3</v>
      </c>
      <c r="G984" s="4">
        <f t="shared" si="31"/>
        <v>9.527050017012614E-3</v>
      </c>
      <c r="H984">
        <f t="shared" si="30"/>
        <v>9.1433794398697189E-3</v>
      </c>
    </row>
    <row r="985" spans="1:8">
      <c r="A985" s="2">
        <v>33709</v>
      </c>
      <c r="B985" s="3">
        <v>109.5</v>
      </c>
      <c r="C985" s="3">
        <v>750</v>
      </c>
      <c r="D985" s="3">
        <v>3852.7</v>
      </c>
      <c r="E985" s="4">
        <f t="shared" si="31"/>
        <v>1.3888888888888888E-2</v>
      </c>
      <c r="F985" s="4">
        <f t="shared" si="31"/>
        <v>1.9021739130434784E-2</v>
      </c>
      <c r="G985" s="4">
        <f t="shared" si="31"/>
        <v>-1.1407534157787174E-3</v>
      </c>
      <c r="H985">
        <f t="shared" si="30"/>
        <v>5.9903636891874201E-3</v>
      </c>
    </row>
    <row r="986" spans="1:8">
      <c r="A986" s="2">
        <v>33710</v>
      </c>
      <c r="B986" s="3">
        <v>110.75</v>
      </c>
      <c r="C986" s="3">
        <v>749</v>
      </c>
      <c r="D986" s="3">
        <v>3833</v>
      </c>
      <c r="E986" s="4">
        <f t="shared" si="31"/>
        <v>1.1415525114155251E-2</v>
      </c>
      <c r="F986" s="4">
        <f t="shared" si="31"/>
        <v>-1.3333333333333333E-3</v>
      </c>
      <c r="G986" s="4">
        <f t="shared" si="31"/>
        <v>-5.1132971682196432E-3</v>
      </c>
      <c r="H986">
        <f t="shared" si="30"/>
        <v>4.9296157189700146E-3</v>
      </c>
    </row>
    <row r="987" spans="1:8">
      <c r="A987" s="2">
        <v>33711</v>
      </c>
      <c r="B987" s="3">
        <v>110.75</v>
      </c>
      <c r="C987" s="3">
        <v>743</v>
      </c>
      <c r="D987" s="3">
        <v>3817.6</v>
      </c>
      <c r="E987" s="4">
        <f t="shared" si="31"/>
        <v>0</v>
      </c>
      <c r="F987" s="4">
        <f t="shared" si="31"/>
        <v>-8.0106809078771702E-3</v>
      </c>
      <c r="G987" s="4">
        <f t="shared" si="31"/>
        <v>-4.017740673102033E-3</v>
      </c>
      <c r="H987">
        <f t="shared" si="30"/>
        <v>0</v>
      </c>
    </row>
    <row r="988" spans="1:8">
      <c r="A988" s="2">
        <v>33712</v>
      </c>
      <c r="B988" s="3">
        <v>112</v>
      </c>
      <c r="C988" s="3">
        <v>744.5</v>
      </c>
      <c r="D988" s="3">
        <v>3819.3</v>
      </c>
      <c r="E988" s="4">
        <f t="shared" si="31"/>
        <v>1.1286681715575621E-2</v>
      </c>
      <c r="F988" s="4">
        <f t="shared" si="31"/>
        <v>2.018842530282638E-3</v>
      </c>
      <c r="G988" s="4">
        <f t="shared" si="31"/>
        <v>4.4530595138313938E-4</v>
      </c>
      <c r="H988">
        <f t="shared" si="30"/>
        <v>4.8742877750744653E-3</v>
      </c>
    </row>
    <row r="989" spans="1:8">
      <c r="A989" s="2">
        <v>33715</v>
      </c>
      <c r="B989" s="3">
        <v>114.5</v>
      </c>
      <c r="C989" s="3">
        <v>745</v>
      </c>
      <c r="D989" s="3">
        <v>3832.8</v>
      </c>
      <c r="E989" s="4">
        <f t="shared" si="31"/>
        <v>2.2321428571428572E-2</v>
      </c>
      <c r="F989" s="4">
        <f t="shared" si="31"/>
        <v>6.7159167226326397E-4</v>
      </c>
      <c r="G989" s="4">
        <f t="shared" si="31"/>
        <v>3.5346791296834495E-3</v>
      </c>
      <c r="H989">
        <f t="shared" si="30"/>
        <v>9.5874640057252002E-3</v>
      </c>
    </row>
    <row r="990" spans="1:8">
      <c r="A990" s="2">
        <v>33716</v>
      </c>
      <c r="B990" s="3">
        <v>113</v>
      </c>
      <c r="C990" s="3">
        <v>744</v>
      </c>
      <c r="D990" s="3">
        <v>3809.2</v>
      </c>
      <c r="E990" s="4">
        <f t="shared" si="31"/>
        <v>-1.3100436681222707E-2</v>
      </c>
      <c r="F990" s="4">
        <f t="shared" si="31"/>
        <v>-1.3422818791946308E-3</v>
      </c>
      <c r="G990" s="4">
        <f t="shared" si="31"/>
        <v>-6.1573784178669284E-3</v>
      </c>
      <c r="H990">
        <f t="shared" si="30"/>
        <v>-5.7270431924870899E-3</v>
      </c>
    </row>
    <row r="991" spans="1:8">
      <c r="A991" s="2">
        <v>33717</v>
      </c>
      <c r="B991" s="3">
        <v>111.5</v>
      </c>
      <c r="C991" s="3">
        <v>738</v>
      </c>
      <c r="D991" s="3">
        <v>3817.9</v>
      </c>
      <c r="E991" s="4">
        <f t="shared" si="31"/>
        <v>-1.3274336283185841E-2</v>
      </c>
      <c r="F991" s="4">
        <f t="shared" si="31"/>
        <v>-8.0645161290322578E-3</v>
      </c>
      <c r="G991" s="4">
        <f t="shared" si="31"/>
        <v>2.2839441352515682E-3</v>
      </c>
      <c r="H991">
        <f t="shared" si="30"/>
        <v>-5.8035760992402536E-3</v>
      </c>
    </row>
    <row r="992" spans="1:8">
      <c r="A992" s="2">
        <v>33718</v>
      </c>
      <c r="B992" s="3">
        <v>112.5</v>
      </c>
      <c r="C992" s="3">
        <v>737.5</v>
      </c>
      <c r="D992" s="3">
        <v>3806</v>
      </c>
      <c r="E992" s="4">
        <f t="shared" si="31"/>
        <v>8.9686098654708519E-3</v>
      </c>
      <c r="F992" s="4">
        <f t="shared" si="31"/>
        <v>-6.7750677506775068E-4</v>
      </c>
      <c r="G992" s="4">
        <f t="shared" si="31"/>
        <v>-3.1168967233296029E-3</v>
      </c>
      <c r="H992">
        <f t="shared" si="30"/>
        <v>3.8776550632018216E-3</v>
      </c>
    </row>
    <row r="993" spans="1:8">
      <c r="A993" s="2">
        <v>33719</v>
      </c>
      <c r="B993" s="3">
        <v>112.5</v>
      </c>
      <c r="C993" s="3">
        <v>733</v>
      </c>
      <c r="D993" s="3">
        <v>3776.4</v>
      </c>
      <c r="E993" s="4">
        <f t="shared" si="31"/>
        <v>0</v>
      </c>
      <c r="F993" s="4">
        <f t="shared" si="31"/>
        <v>-6.1016949152542374E-3</v>
      </c>
      <c r="G993" s="4">
        <f t="shared" si="31"/>
        <v>-7.7771939043615101E-3</v>
      </c>
      <c r="H993">
        <f t="shared" si="30"/>
        <v>0</v>
      </c>
    </row>
    <row r="994" spans="1:8">
      <c r="A994" s="2">
        <v>33722</v>
      </c>
      <c r="B994" s="3">
        <v>111.5</v>
      </c>
      <c r="C994" s="3">
        <v>729</v>
      </c>
      <c r="D994" s="3">
        <v>3751.6</v>
      </c>
      <c r="E994" s="4">
        <f t="shared" si="31"/>
        <v>-8.8888888888888889E-3</v>
      </c>
      <c r="F994" s="4">
        <f t="shared" si="31"/>
        <v>-5.4570259208731242E-3</v>
      </c>
      <c r="G994" s="4">
        <f t="shared" si="31"/>
        <v>-6.5671009426967958E-3</v>
      </c>
      <c r="H994">
        <f t="shared" si="30"/>
        <v>-3.8776550632017869E-3</v>
      </c>
    </row>
    <row r="995" spans="1:8">
      <c r="A995" s="2">
        <v>33723</v>
      </c>
      <c r="B995" s="3">
        <v>113.75</v>
      </c>
      <c r="C995" s="3">
        <v>736</v>
      </c>
      <c r="D995" s="3">
        <v>3751.6</v>
      </c>
      <c r="E995" s="4">
        <f t="shared" si="31"/>
        <v>2.0179372197309416E-2</v>
      </c>
      <c r="F995" s="4">
        <f t="shared" si="31"/>
        <v>9.6021947873799734E-3</v>
      </c>
      <c r="G995" s="4">
        <f t="shared" si="31"/>
        <v>0</v>
      </c>
      <c r="H995">
        <f t="shared" si="30"/>
        <v>8.6765379449705131E-3</v>
      </c>
    </row>
    <row r="996" spans="1:8">
      <c r="A996" s="2">
        <v>33724</v>
      </c>
      <c r="B996" s="3">
        <v>113.5</v>
      </c>
      <c r="C996" s="3">
        <v>739</v>
      </c>
      <c r="D996" s="3">
        <v>3723</v>
      </c>
      <c r="E996" s="4">
        <f t="shared" si="31"/>
        <v>-2.1978021978021978E-3</v>
      </c>
      <c r="F996" s="4">
        <f t="shared" si="31"/>
        <v>4.076086956521739E-3</v>
      </c>
      <c r="G996" s="4">
        <f t="shared" si="31"/>
        <v>-7.623414010022366E-3</v>
      </c>
      <c r="H996">
        <f t="shared" si="30"/>
        <v>-9.5554380000848599E-4</v>
      </c>
    </row>
    <row r="997" spans="1:8">
      <c r="A997" s="2">
        <v>33725</v>
      </c>
      <c r="B997" s="3">
        <v>113.25</v>
      </c>
      <c r="C997" s="3">
        <v>740.5</v>
      </c>
      <c r="D997" s="3">
        <v>3707.3</v>
      </c>
      <c r="E997" s="4">
        <f t="shared" si="31"/>
        <v>-2.2026431718061676E-3</v>
      </c>
      <c r="F997" s="4">
        <f t="shared" si="31"/>
        <v>2.0297699594046007E-3</v>
      </c>
      <c r="G997" s="4">
        <f t="shared" si="31"/>
        <v>-4.217029277464362E-3</v>
      </c>
      <c r="H997">
        <f t="shared" si="30"/>
        <v>-9.5765084427204864E-4</v>
      </c>
    </row>
    <row r="998" spans="1:8">
      <c r="A998" s="2">
        <v>33726</v>
      </c>
      <c r="B998" s="3">
        <v>113</v>
      </c>
      <c r="C998" s="3">
        <v>743</v>
      </c>
      <c r="D998" s="3">
        <v>3728.3</v>
      </c>
      <c r="E998" s="4">
        <f t="shared" si="31"/>
        <v>-2.2075055187637969E-3</v>
      </c>
      <c r="F998" s="4">
        <f t="shared" si="31"/>
        <v>3.37609723160027E-3</v>
      </c>
      <c r="G998" s="4">
        <f t="shared" si="31"/>
        <v>5.664499770722628E-3</v>
      </c>
      <c r="H998">
        <f t="shared" si="30"/>
        <v>-9.5976720144976587E-4</v>
      </c>
    </row>
    <row r="999" spans="1:8">
      <c r="A999" s="2">
        <v>33729</v>
      </c>
      <c r="B999" s="3">
        <v>113</v>
      </c>
      <c r="C999" s="3">
        <v>743</v>
      </c>
      <c r="D999" s="3">
        <v>3754.4</v>
      </c>
      <c r="E999" s="4">
        <f t="shared" si="31"/>
        <v>0</v>
      </c>
      <c r="F999" s="4">
        <f t="shared" si="31"/>
        <v>0</v>
      </c>
      <c r="G999" s="4">
        <f t="shared" si="31"/>
        <v>7.000509615642493E-3</v>
      </c>
      <c r="H999">
        <f t="shared" si="30"/>
        <v>0</v>
      </c>
    </row>
    <row r="1000" spans="1:8">
      <c r="A1000" s="2">
        <v>33730</v>
      </c>
      <c r="B1000" s="3">
        <v>113.75</v>
      </c>
      <c r="C1000" s="3">
        <v>745</v>
      </c>
      <c r="D1000" s="3">
        <v>3739.2</v>
      </c>
      <c r="E1000" s="4">
        <f t="shared" si="31"/>
        <v>6.6371681415929203E-3</v>
      </c>
      <c r="F1000" s="4">
        <f t="shared" si="31"/>
        <v>2.6917900403768506E-3</v>
      </c>
      <c r="G1000" s="4">
        <f t="shared" si="31"/>
        <v>-4.0485829959514899E-3</v>
      </c>
      <c r="H1000">
        <f t="shared" si="30"/>
        <v>2.8729618457302721E-3</v>
      </c>
    </row>
    <row r="1001" spans="1:8">
      <c r="A1001" s="2">
        <v>33731</v>
      </c>
      <c r="B1001" s="3">
        <v>113</v>
      </c>
      <c r="C1001" s="3">
        <v>747</v>
      </c>
      <c r="D1001" s="3">
        <v>3759.7</v>
      </c>
      <c r="E1001" s="4">
        <f t="shared" si="31"/>
        <v>-6.5934065934065934E-3</v>
      </c>
      <c r="F1001" s="4">
        <f t="shared" si="31"/>
        <v>2.6845637583892616E-3</v>
      </c>
      <c r="G1001" s="4">
        <f t="shared" si="31"/>
        <v>5.4824561403508778E-3</v>
      </c>
      <c r="H1001">
        <f t="shared" si="30"/>
        <v>-2.8729618457302812E-3</v>
      </c>
    </row>
    <row r="1002" spans="1:8">
      <c r="A1002" s="2">
        <v>33732</v>
      </c>
      <c r="B1002" s="3">
        <v>113</v>
      </c>
      <c r="C1002" s="3">
        <v>749</v>
      </c>
      <c r="D1002" s="3">
        <v>3776.2</v>
      </c>
      <c r="E1002" s="4">
        <f t="shared" si="31"/>
        <v>0</v>
      </c>
      <c r="F1002" s="4">
        <f t="shared" si="31"/>
        <v>2.6773761713520749E-3</v>
      </c>
      <c r="G1002" s="4">
        <f t="shared" si="31"/>
        <v>4.3886480304279598E-3</v>
      </c>
      <c r="H1002">
        <f t="shared" si="30"/>
        <v>0</v>
      </c>
    </row>
    <row r="1003" spans="1:8">
      <c r="A1003" s="2">
        <v>33733</v>
      </c>
      <c r="B1003" s="3">
        <v>114.5</v>
      </c>
      <c r="C1003" s="3">
        <v>750</v>
      </c>
      <c r="D1003" s="3">
        <v>3753.6</v>
      </c>
      <c r="E1003" s="4">
        <f t="shared" si="31"/>
        <v>1.3274336283185841E-2</v>
      </c>
      <c r="F1003" s="4">
        <f t="shared" si="31"/>
        <v>1.3351134846461949E-3</v>
      </c>
      <c r="G1003" s="4">
        <f t="shared" si="31"/>
        <v>-5.9848524972194034E-3</v>
      </c>
      <c r="H1003">
        <f t="shared" si="30"/>
        <v>5.727043192487037E-3</v>
      </c>
    </row>
    <row r="1004" spans="1:8">
      <c r="A1004" s="2">
        <v>33736</v>
      </c>
      <c r="B1004" s="3">
        <v>115.5</v>
      </c>
      <c r="C1004" s="3">
        <v>748.5</v>
      </c>
      <c r="D1004" s="3">
        <v>3789.6</v>
      </c>
      <c r="E1004" s="4">
        <f t="shared" si="31"/>
        <v>8.7336244541484712E-3</v>
      </c>
      <c r="F1004" s="4">
        <f t="shared" si="31"/>
        <v>-2E-3</v>
      </c>
      <c r="G1004" s="4">
        <f t="shared" si="31"/>
        <v>9.5907928388746806E-3</v>
      </c>
      <c r="H1004">
        <f t="shared" si="30"/>
        <v>3.7764975522563233E-3</v>
      </c>
    </row>
    <row r="1005" spans="1:8">
      <c r="A1005" s="2">
        <v>33737</v>
      </c>
      <c r="B1005" s="3">
        <v>117.75</v>
      </c>
      <c r="C1005" s="3">
        <v>762.5</v>
      </c>
      <c r="D1005" s="3">
        <v>3778.2</v>
      </c>
      <c r="E1005" s="4">
        <f t="shared" si="31"/>
        <v>1.948051948051948E-2</v>
      </c>
      <c r="F1005" s="4">
        <f t="shared" si="31"/>
        <v>1.8704074816299265E-2</v>
      </c>
      <c r="G1005" s="4">
        <f t="shared" si="31"/>
        <v>-3.0082330588980608E-3</v>
      </c>
      <c r="H1005">
        <f t="shared" si="30"/>
        <v>8.3789315727706495E-3</v>
      </c>
    </row>
    <row r="1006" spans="1:8">
      <c r="A1006" s="2">
        <v>33738</v>
      </c>
      <c r="B1006" s="3">
        <v>118.5</v>
      </c>
      <c r="C1006" s="3">
        <v>775</v>
      </c>
      <c r="D1006" s="3">
        <v>3789.4</v>
      </c>
      <c r="E1006" s="4">
        <f t="shared" si="31"/>
        <v>6.369426751592357E-3</v>
      </c>
      <c r="F1006" s="4">
        <f t="shared" si="31"/>
        <v>1.6393442622950821E-2</v>
      </c>
      <c r="G1006" s="4">
        <f t="shared" si="31"/>
        <v>2.9643745699010834E-3</v>
      </c>
      <c r="H1006">
        <f t="shared" si="30"/>
        <v>2.7574345451888858E-3</v>
      </c>
    </row>
    <row r="1007" spans="1:8">
      <c r="A1007" s="2">
        <v>33739</v>
      </c>
      <c r="B1007" s="3">
        <v>117.75</v>
      </c>
      <c r="C1007" s="3">
        <v>777</v>
      </c>
      <c r="D1007" s="3">
        <v>3764.2</v>
      </c>
      <c r="E1007" s="4">
        <f t="shared" si="31"/>
        <v>-6.3291139240506328E-3</v>
      </c>
      <c r="F1007" s="4">
        <f t="shared" si="31"/>
        <v>2.5806451612903226E-3</v>
      </c>
      <c r="G1007" s="4">
        <f t="shared" si="31"/>
        <v>-6.6501293080699509E-3</v>
      </c>
      <c r="H1007">
        <f t="shared" si="30"/>
        <v>-2.757434545188901E-3</v>
      </c>
    </row>
    <row r="1008" spans="1:8">
      <c r="A1008" s="2">
        <v>33740</v>
      </c>
      <c r="B1008" s="3">
        <v>118.5</v>
      </c>
      <c r="C1008" s="3">
        <v>789</v>
      </c>
      <c r="D1008" s="3">
        <v>3747</v>
      </c>
      <c r="E1008" s="4">
        <f t="shared" si="31"/>
        <v>6.369426751592357E-3</v>
      </c>
      <c r="F1008" s="4">
        <f t="shared" si="31"/>
        <v>1.5444015444015444E-2</v>
      </c>
      <c r="G1008" s="4">
        <f t="shared" si="31"/>
        <v>-4.5693640082885654E-3</v>
      </c>
      <c r="H1008">
        <f t="shared" si="30"/>
        <v>2.7574345451888858E-3</v>
      </c>
    </row>
    <row r="1009" spans="1:8">
      <c r="A1009" s="2">
        <v>33743</v>
      </c>
      <c r="B1009" s="3">
        <v>118.5</v>
      </c>
      <c r="C1009" s="3">
        <v>785</v>
      </c>
      <c r="D1009" s="3">
        <v>3752.1</v>
      </c>
      <c r="E1009" s="4">
        <f t="shared" si="31"/>
        <v>0</v>
      </c>
      <c r="F1009" s="4">
        <f t="shared" si="31"/>
        <v>-5.0697084917617234E-3</v>
      </c>
      <c r="G1009" s="4">
        <f t="shared" si="31"/>
        <v>1.3610888710968532E-3</v>
      </c>
      <c r="H1009">
        <f t="shared" si="30"/>
        <v>0</v>
      </c>
    </row>
    <row r="1010" spans="1:8">
      <c r="A1010" s="2">
        <v>33744</v>
      </c>
      <c r="B1010" s="3">
        <v>119.5</v>
      </c>
      <c r="C1010" s="3">
        <v>782</v>
      </c>
      <c r="D1010" s="3">
        <v>3752.1</v>
      </c>
      <c r="E1010" s="4">
        <f t="shared" si="31"/>
        <v>8.4388185654008432E-3</v>
      </c>
      <c r="F1010" s="4">
        <f t="shared" si="31"/>
        <v>-3.821656050955414E-3</v>
      </c>
      <c r="G1010" s="4">
        <f t="shared" si="31"/>
        <v>0</v>
      </c>
      <c r="H1010">
        <f t="shared" si="30"/>
        <v>3.6495549380337754E-3</v>
      </c>
    </row>
    <row r="1011" spans="1:8">
      <c r="A1011" s="2">
        <v>33745</v>
      </c>
      <c r="B1011" s="3">
        <v>120</v>
      </c>
      <c r="C1011" s="3">
        <v>776</v>
      </c>
      <c r="D1011" s="3">
        <v>3760.2</v>
      </c>
      <c r="E1011" s="4">
        <f t="shared" si="31"/>
        <v>4.1841004184100415E-3</v>
      </c>
      <c r="F1011" s="4">
        <f t="shared" si="31"/>
        <v>-7.6726342710997444E-3</v>
      </c>
      <c r="G1011" s="4">
        <f t="shared" si="31"/>
        <v>2.1587910769968574E-3</v>
      </c>
      <c r="H1011">
        <f t="shared" si="30"/>
        <v>1.8133407634683186E-3</v>
      </c>
    </row>
    <row r="1012" spans="1:8">
      <c r="A1012" s="2">
        <v>33746</v>
      </c>
      <c r="B1012" s="3">
        <v>118.5</v>
      </c>
      <c r="C1012" s="3">
        <v>775</v>
      </c>
      <c r="D1012" s="3">
        <v>3775.7</v>
      </c>
      <c r="E1012" s="4">
        <f t="shared" si="31"/>
        <v>-1.2500000000000001E-2</v>
      </c>
      <c r="F1012" s="4">
        <f t="shared" si="31"/>
        <v>-1.288659793814433E-3</v>
      </c>
      <c r="G1012" s="4">
        <f t="shared" si="31"/>
        <v>4.122121163767885E-3</v>
      </c>
      <c r="H1012">
        <f t="shared" si="30"/>
        <v>-5.4628957015021382E-3</v>
      </c>
    </row>
    <row r="1013" spans="1:8">
      <c r="A1013" s="2">
        <v>33747</v>
      </c>
      <c r="B1013" s="3">
        <v>117.5</v>
      </c>
      <c r="C1013" s="3">
        <v>774</v>
      </c>
      <c r="D1013" s="3">
        <v>3746.7</v>
      </c>
      <c r="E1013" s="4">
        <f t="shared" si="31"/>
        <v>-8.4388185654008432E-3</v>
      </c>
      <c r="F1013" s="4">
        <f t="shared" si="31"/>
        <v>-1.2903225806451613E-3</v>
      </c>
      <c r="G1013" s="4">
        <f t="shared" si="31"/>
        <v>-7.6806949704690524E-3</v>
      </c>
      <c r="H1013">
        <f t="shared" si="30"/>
        <v>-3.6804837383675997E-3</v>
      </c>
    </row>
    <row r="1014" spans="1:8">
      <c r="A1014" s="2">
        <v>33750</v>
      </c>
      <c r="B1014" s="3">
        <v>117.5</v>
      </c>
      <c r="C1014" s="3">
        <v>774</v>
      </c>
      <c r="D1014" s="3">
        <v>3747.8</v>
      </c>
      <c r="E1014" s="4">
        <f t="shared" si="31"/>
        <v>0</v>
      </c>
      <c r="F1014" s="4">
        <f t="shared" si="31"/>
        <v>0</v>
      </c>
      <c r="G1014" s="4">
        <f t="shared" si="31"/>
        <v>2.9359169402417163E-4</v>
      </c>
      <c r="H1014">
        <f t="shared" si="30"/>
        <v>0</v>
      </c>
    </row>
    <row r="1015" spans="1:8">
      <c r="A1015" s="2">
        <v>33751</v>
      </c>
      <c r="B1015" s="3">
        <v>118.5</v>
      </c>
      <c r="C1015" s="3">
        <v>776</v>
      </c>
      <c r="D1015" s="3">
        <v>3739.2</v>
      </c>
      <c r="E1015" s="4">
        <f t="shared" si="31"/>
        <v>8.5106382978723406E-3</v>
      </c>
      <c r="F1015" s="4">
        <f t="shared" si="31"/>
        <v>2.5839793281653748E-3</v>
      </c>
      <c r="G1015" s="4">
        <f t="shared" si="31"/>
        <v>-2.2946795453333592E-3</v>
      </c>
      <c r="H1015">
        <f t="shared" si="30"/>
        <v>3.6804837383676015E-3</v>
      </c>
    </row>
    <row r="1016" spans="1:8">
      <c r="A1016" s="2">
        <v>33752</v>
      </c>
      <c r="B1016" s="3">
        <v>118</v>
      </c>
      <c r="C1016" s="3">
        <v>768</v>
      </c>
      <c r="D1016" s="3">
        <v>3755.2</v>
      </c>
      <c r="E1016" s="4">
        <f t="shared" si="31"/>
        <v>-4.2194092827004216E-3</v>
      </c>
      <c r="F1016" s="4">
        <f t="shared" si="31"/>
        <v>-1.0309278350515464E-2</v>
      </c>
      <c r="G1016" s="4">
        <f t="shared" si="31"/>
        <v>4.2789901583226361E-3</v>
      </c>
      <c r="H1016">
        <f t="shared" si="30"/>
        <v>-1.8363430399972621E-3</v>
      </c>
    </row>
    <row r="1017" spans="1:8">
      <c r="A1017" s="2">
        <v>33753</v>
      </c>
      <c r="B1017" s="3">
        <v>119</v>
      </c>
      <c r="C1017" s="3">
        <v>755.5</v>
      </c>
      <c r="D1017" s="3">
        <v>3753.4</v>
      </c>
      <c r="E1017" s="4">
        <f t="shared" si="31"/>
        <v>8.4745762711864406E-3</v>
      </c>
      <c r="F1017" s="4">
        <f t="shared" si="31"/>
        <v>-1.6276041666666668E-2</v>
      </c>
      <c r="G1017" s="4">
        <f t="shared" si="31"/>
        <v>-4.7933532168718769E-4</v>
      </c>
      <c r="H1017">
        <f t="shared" si="30"/>
        <v>3.664954086405364E-3</v>
      </c>
    </row>
    <row r="1018" spans="1:8">
      <c r="A1018" s="2">
        <v>33754</v>
      </c>
      <c r="B1018" s="3">
        <v>118.25</v>
      </c>
      <c r="C1018" s="3">
        <v>751</v>
      </c>
      <c r="D1018" s="3">
        <v>3760.3</v>
      </c>
      <c r="E1018" s="4">
        <f t="shared" si="31"/>
        <v>-6.3025210084033615E-3</v>
      </c>
      <c r="F1018" s="4">
        <f t="shared" si="31"/>
        <v>-5.9563203176704171E-3</v>
      </c>
      <c r="G1018" s="4">
        <f t="shared" si="31"/>
        <v>1.8383332445249883E-3</v>
      </c>
      <c r="H1018">
        <f t="shared" si="30"/>
        <v>-2.7458119826815727E-3</v>
      </c>
    </row>
    <row r="1019" spans="1:8">
      <c r="A1019" s="2">
        <v>33757</v>
      </c>
      <c r="B1019" s="3">
        <v>117.5</v>
      </c>
      <c r="C1019" s="3">
        <v>758</v>
      </c>
      <c r="D1019" s="3">
        <v>3706.8</v>
      </c>
      <c r="E1019" s="4">
        <f t="shared" si="31"/>
        <v>-6.3424947145877377E-3</v>
      </c>
      <c r="F1019" s="4">
        <f t="shared" si="31"/>
        <v>9.3209054593874838E-3</v>
      </c>
      <c r="G1019" s="4">
        <f t="shared" si="31"/>
        <v>-1.4227588224343802E-2</v>
      </c>
      <c r="H1019">
        <f t="shared" si="30"/>
        <v>-2.7632828020940857E-3</v>
      </c>
    </row>
    <row r="1020" spans="1:8">
      <c r="A1020" s="2">
        <v>33758</v>
      </c>
      <c r="B1020" s="3">
        <v>118.5</v>
      </c>
      <c r="C1020" s="3">
        <v>774</v>
      </c>
      <c r="D1020" s="3">
        <v>3728.8</v>
      </c>
      <c r="E1020" s="4">
        <f t="shared" si="31"/>
        <v>8.5106382978723406E-3</v>
      </c>
      <c r="F1020" s="4">
        <f t="shared" si="31"/>
        <v>2.1108179419525065E-2</v>
      </c>
      <c r="G1020" s="4">
        <f t="shared" si="31"/>
        <v>5.9350383079745331E-3</v>
      </c>
      <c r="H1020">
        <f t="shared" si="30"/>
        <v>3.6804837383676015E-3</v>
      </c>
    </row>
    <row r="1021" spans="1:8">
      <c r="A1021" s="2">
        <v>33759</v>
      </c>
      <c r="B1021" s="3">
        <v>120.5</v>
      </c>
      <c r="C1021" s="3">
        <v>781.5</v>
      </c>
      <c r="D1021" s="3">
        <v>3755.7</v>
      </c>
      <c r="E1021" s="4">
        <f t="shared" si="31"/>
        <v>1.6877637130801686E-2</v>
      </c>
      <c r="F1021" s="4">
        <f t="shared" si="31"/>
        <v>9.6899224806201549E-3</v>
      </c>
      <c r="G1021" s="4">
        <f t="shared" si="31"/>
        <v>7.2141171422440559E-3</v>
      </c>
      <c r="H1021">
        <f t="shared" si="30"/>
        <v>7.2686965647645258E-3</v>
      </c>
    </row>
    <row r="1022" spans="1:8">
      <c r="A1022" s="2">
        <v>33760</v>
      </c>
      <c r="B1022" s="3">
        <v>118.5</v>
      </c>
      <c r="C1022" s="3">
        <v>768</v>
      </c>
      <c r="D1022" s="3">
        <v>3769.2</v>
      </c>
      <c r="E1022" s="4">
        <f t="shared" si="31"/>
        <v>-1.6597510373443983E-2</v>
      </c>
      <c r="F1022" s="4">
        <f t="shared" si="31"/>
        <v>-1.7274472168905951E-2</v>
      </c>
      <c r="G1022" s="4">
        <f t="shared" si="31"/>
        <v>3.594536304816679E-3</v>
      </c>
      <c r="H1022">
        <f t="shared" si="30"/>
        <v>-7.2686965647645414E-3</v>
      </c>
    </row>
    <row r="1023" spans="1:8">
      <c r="A1023" s="2">
        <v>33761</v>
      </c>
      <c r="B1023" s="3">
        <v>116</v>
      </c>
      <c r="C1023" s="3">
        <v>761</v>
      </c>
      <c r="D1023" s="3">
        <v>3761.7</v>
      </c>
      <c r="E1023" s="4">
        <f t="shared" si="31"/>
        <v>-2.1097046413502109E-2</v>
      </c>
      <c r="F1023" s="4">
        <f t="shared" si="31"/>
        <v>-9.1145833333333339E-3</v>
      </c>
      <c r="G1023" s="4">
        <f t="shared" si="31"/>
        <v>-1.9898121617319326E-3</v>
      </c>
      <c r="H1023">
        <f t="shared" si="30"/>
        <v>-9.260361119204176E-3</v>
      </c>
    </row>
    <row r="1024" spans="1:8">
      <c r="A1024" s="2">
        <v>33764</v>
      </c>
      <c r="B1024" s="3">
        <v>116.5</v>
      </c>
      <c r="C1024" s="3">
        <v>768</v>
      </c>
      <c r="D1024" s="3">
        <v>3753.6</v>
      </c>
      <c r="E1024" s="4">
        <f t="shared" si="31"/>
        <v>4.3103448275862068E-3</v>
      </c>
      <c r="F1024" s="4">
        <f t="shared" si="31"/>
        <v>9.1984231274638631E-3</v>
      </c>
      <c r="G1024" s="4">
        <f t="shared" si="31"/>
        <v>-2.1532817609059493E-3</v>
      </c>
      <c r="H1024">
        <f t="shared" si="30"/>
        <v>1.8679361351193388E-3</v>
      </c>
    </row>
    <row r="1025" spans="1:8">
      <c r="A1025" s="2">
        <v>33765</v>
      </c>
      <c r="B1025" s="3">
        <v>118</v>
      </c>
      <c r="C1025" s="3">
        <v>779</v>
      </c>
      <c r="D1025" s="3">
        <v>3761.5</v>
      </c>
      <c r="E1025" s="4">
        <f t="shared" si="31"/>
        <v>1.2875536480686695E-2</v>
      </c>
      <c r="F1025" s="4">
        <f t="shared" si="31"/>
        <v>1.4322916666666666E-2</v>
      </c>
      <c r="G1025" s="4">
        <f t="shared" si="31"/>
        <v>2.1046462063086346E-3</v>
      </c>
      <c r="H1025">
        <f t="shared" si="30"/>
        <v>5.556081944087625E-3</v>
      </c>
    </row>
    <row r="1026" spans="1:8">
      <c r="A1026" s="2">
        <v>33766</v>
      </c>
      <c r="B1026" s="3">
        <v>118</v>
      </c>
      <c r="C1026" s="3">
        <v>777</v>
      </c>
      <c r="D1026" s="3">
        <v>3756.4</v>
      </c>
      <c r="E1026" s="4">
        <f t="shared" si="31"/>
        <v>0</v>
      </c>
      <c r="F1026" s="4">
        <f t="shared" si="31"/>
        <v>-2.5673940949935813E-3</v>
      </c>
      <c r="G1026" s="4">
        <f t="shared" si="31"/>
        <v>-1.3558420842748661E-3</v>
      </c>
      <c r="H1026">
        <f t="shared" si="30"/>
        <v>0</v>
      </c>
    </row>
    <row r="1027" spans="1:8">
      <c r="A1027" s="2">
        <v>33767</v>
      </c>
      <c r="B1027" s="3">
        <v>120.75</v>
      </c>
      <c r="C1027" s="3">
        <v>775</v>
      </c>
      <c r="D1027" s="3">
        <v>3753.2</v>
      </c>
      <c r="E1027" s="4">
        <f t="shared" si="31"/>
        <v>2.3305084745762712E-2</v>
      </c>
      <c r="F1027" s="4">
        <f t="shared" si="31"/>
        <v>-2.5740025740025739E-3</v>
      </c>
      <c r="G1027" s="4">
        <f t="shared" si="31"/>
        <v>-8.5187945905661612E-4</v>
      </c>
      <c r="H1027">
        <f t="shared" si="30"/>
        <v>1.0005132117424391E-2</v>
      </c>
    </row>
    <row r="1028" spans="1:8">
      <c r="A1028" s="2">
        <v>33768</v>
      </c>
      <c r="B1028" s="3">
        <v>120.5</v>
      </c>
      <c r="C1028" s="3">
        <v>776</v>
      </c>
      <c r="D1028" s="3">
        <v>3727.5</v>
      </c>
      <c r="E1028" s="4">
        <f t="shared" si="31"/>
        <v>-2.070393374741201E-3</v>
      </c>
      <c r="F1028" s="4">
        <f t="shared" si="31"/>
        <v>1.2903225806451613E-3</v>
      </c>
      <c r="G1028" s="4">
        <f t="shared" si="31"/>
        <v>-6.8474901417456624E-3</v>
      </c>
      <c r="H1028">
        <f t="shared" ref="H1028:H1091" si="32">LOG(B1028/B1027)</f>
        <v>-9.0009251266258536E-4</v>
      </c>
    </row>
    <row r="1029" spans="1:8">
      <c r="A1029" s="2">
        <v>33771</v>
      </c>
      <c r="B1029" s="3">
        <v>119.75</v>
      </c>
      <c r="C1029" s="3">
        <v>782</v>
      </c>
      <c r="D1029" s="3">
        <v>3722.3</v>
      </c>
      <c r="E1029" s="4">
        <f t="shared" ref="E1029:G1092" si="33">(B1029-B1028)/B1028</f>
        <v>-6.2240663900414933E-3</v>
      </c>
      <c r="F1029" s="4">
        <f t="shared" si="33"/>
        <v>7.7319587628865982E-3</v>
      </c>
      <c r="G1029" s="4">
        <f t="shared" si="33"/>
        <v>-1.3950368879945857E-3</v>
      </c>
      <c r="H1029">
        <f t="shared" si="32"/>
        <v>-2.7115248242863496E-3</v>
      </c>
    </row>
    <row r="1030" spans="1:8">
      <c r="A1030" s="2">
        <v>33772</v>
      </c>
      <c r="B1030" s="3">
        <v>118.25</v>
      </c>
      <c r="C1030" s="3">
        <v>800</v>
      </c>
      <c r="D1030" s="3">
        <v>3710.8</v>
      </c>
      <c r="E1030" s="4">
        <f t="shared" si="33"/>
        <v>-1.2526096033402923E-2</v>
      </c>
      <c r="F1030" s="4">
        <f t="shared" si="33"/>
        <v>2.3017902813299233E-2</v>
      </c>
      <c r="G1030" s="4">
        <f t="shared" si="33"/>
        <v>-3.089487682346936E-3</v>
      </c>
      <c r="H1030">
        <f t="shared" si="32"/>
        <v>-5.4743726767516581E-3</v>
      </c>
    </row>
    <row r="1031" spans="1:8">
      <c r="A1031" s="2">
        <v>33773</v>
      </c>
      <c r="B1031" s="3">
        <v>118.5</v>
      </c>
      <c r="C1031" s="3">
        <v>798</v>
      </c>
      <c r="D1031" s="3">
        <v>3679.5</v>
      </c>
      <c r="E1031" s="4">
        <f t="shared" si="33"/>
        <v>2.1141649048625794E-3</v>
      </c>
      <c r="F1031" s="4">
        <f t="shared" si="33"/>
        <v>-2.5000000000000001E-3</v>
      </c>
      <c r="G1031" s="4">
        <f t="shared" si="33"/>
        <v>-8.4348388487658129E-3</v>
      </c>
      <c r="H1031">
        <f t="shared" si="32"/>
        <v>9.1720093627350367E-4</v>
      </c>
    </row>
    <row r="1032" spans="1:8">
      <c r="A1032" s="2">
        <v>33774</v>
      </c>
      <c r="B1032" s="3">
        <v>118.5</v>
      </c>
      <c r="C1032" s="3">
        <v>789</v>
      </c>
      <c r="D1032" s="3">
        <v>3695.5</v>
      </c>
      <c r="E1032" s="4">
        <f t="shared" si="33"/>
        <v>0</v>
      </c>
      <c r="F1032" s="4">
        <f t="shared" si="33"/>
        <v>-1.1278195488721804E-2</v>
      </c>
      <c r="G1032" s="4">
        <f t="shared" si="33"/>
        <v>4.3484169044707161E-3</v>
      </c>
      <c r="H1032">
        <f t="shared" si="32"/>
        <v>0</v>
      </c>
    </row>
    <row r="1033" spans="1:8">
      <c r="A1033" s="2">
        <v>33775</v>
      </c>
      <c r="B1033" s="3">
        <v>117.5</v>
      </c>
      <c r="C1033" s="3">
        <v>789</v>
      </c>
      <c r="D1033" s="3">
        <v>3678.8</v>
      </c>
      <c r="E1033" s="4">
        <f t="shared" si="33"/>
        <v>-8.4388185654008432E-3</v>
      </c>
      <c r="F1033" s="4">
        <f t="shared" si="33"/>
        <v>0</v>
      </c>
      <c r="G1033" s="4">
        <f t="shared" si="33"/>
        <v>-4.5190096062778561E-3</v>
      </c>
      <c r="H1033">
        <f t="shared" si="32"/>
        <v>-3.6804837383675997E-3</v>
      </c>
    </row>
    <row r="1034" spans="1:8">
      <c r="A1034" s="2">
        <v>33778</v>
      </c>
      <c r="B1034" s="3">
        <v>118.5</v>
      </c>
      <c r="C1034" s="3">
        <v>784</v>
      </c>
      <c r="D1034" s="3">
        <v>3711</v>
      </c>
      <c r="E1034" s="4">
        <f t="shared" si="33"/>
        <v>8.5106382978723406E-3</v>
      </c>
      <c r="F1034" s="4">
        <f t="shared" si="33"/>
        <v>-6.3371356147021544E-3</v>
      </c>
      <c r="G1034" s="4">
        <f t="shared" si="33"/>
        <v>8.7528541915841626E-3</v>
      </c>
      <c r="H1034">
        <f t="shared" si="32"/>
        <v>3.6804837383676015E-3</v>
      </c>
    </row>
    <row r="1035" spans="1:8">
      <c r="A1035" s="2">
        <v>33779</v>
      </c>
      <c r="B1035" s="3">
        <v>118.5</v>
      </c>
      <c r="C1035" s="3">
        <v>771.5</v>
      </c>
      <c r="D1035" s="3">
        <v>3725.6</v>
      </c>
      <c r="E1035" s="4">
        <f t="shared" si="33"/>
        <v>0</v>
      </c>
      <c r="F1035" s="4">
        <f t="shared" si="33"/>
        <v>-1.5943877551020409E-2</v>
      </c>
      <c r="G1035" s="4">
        <f t="shared" si="33"/>
        <v>3.9342495284289706E-3</v>
      </c>
      <c r="H1035">
        <f t="shared" si="32"/>
        <v>0</v>
      </c>
    </row>
    <row r="1036" spans="1:8">
      <c r="A1036" s="2">
        <v>33780</v>
      </c>
      <c r="B1036" s="3">
        <v>118</v>
      </c>
      <c r="C1036" s="3">
        <v>770</v>
      </c>
      <c r="D1036" s="3">
        <v>3725.7</v>
      </c>
      <c r="E1036" s="4">
        <f t="shared" si="33"/>
        <v>-4.2194092827004216E-3</v>
      </c>
      <c r="F1036" s="4">
        <f t="shared" si="33"/>
        <v>-1.9442644199611147E-3</v>
      </c>
      <c r="G1036" s="4">
        <f t="shared" si="33"/>
        <v>2.6841314150716409E-5</v>
      </c>
      <c r="H1036">
        <f t="shared" si="32"/>
        <v>-1.8363430399972621E-3</v>
      </c>
    </row>
    <row r="1037" spans="1:8">
      <c r="A1037" s="2">
        <v>33781</v>
      </c>
      <c r="B1037" s="3">
        <v>114</v>
      </c>
      <c r="C1037" s="3">
        <v>760</v>
      </c>
      <c r="D1037" s="3">
        <v>3714.1</v>
      </c>
      <c r="E1037" s="4">
        <f t="shared" si="33"/>
        <v>-3.3898305084745763E-2</v>
      </c>
      <c r="F1037" s="4">
        <f t="shared" si="33"/>
        <v>-1.2987012987012988E-2</v>
      </c>
      <c r="G1037" s="4">
        <f t="shared" si="33"/>
        <v>-3.1135088708161983E-3</v>
      </c>
      <c r="H1037">
        <f t="shared" si="32"/>
        <v>-1.4977155969652801E-2</v>
      </c>
    </row>
    <row r="1038" spans="1:8">
      <c r="A1038" s="2">
        <v>33782</v>
      </c>
      <c r="B1038" s="3">
        <v>116.5</v>
      </c>
      <c r="C1038" s="3">
        <v>773</v>
      </c>
      <c r="D1038" s="3">
        <v>3760.6</v>
      </c>
      <c r="E1038" s="4">
        <f t="shared" si="33"/>
        <v>2.1929824561403508E-2</v>
      </c>
      <c r="F1038" s="4">
        <f t="shared" si="33"/>
        <v>1.7105263157894738E-2</v>
      </c>
      <c r="G1038" s="4">
        <f t="shared" si="33"/>
        <v>1.2519856762068873E-2</v>
      </c>
      <c r="H1038">
        <f t="shared" si="32"/>
        <v>9.4210740255651643E-3</v>
      </c>
    </row>
    <row r="1039" spans="1:8">
      <c r="A1039" s="2">
        <v>33785</v>
      </c>
      <c r="B1039" s="3">
        <v>117.75</v>
      </c>
      <c r="C1039" s="3">
        <v>785</v>
      </c>
      <c r="D1039" s="3">
        <v>3743.2</v>
      </c>
      <c r="E1039" s="4">
        <f t="shared" si="33"/>
        <v>1.0729613733905579E-2</v>
      </c>
      <c r="F1039" s="4">
        <f t="shared" si="33"/>
        <v>1.5523932729624839E-2</v>
      </c>
      <c r="G1039" s="4">
        <f t="shared" si="33"/>
        <v>-4.6269212359730076E-3</v>
      </c>
      <c r="H1039">
        <f t="shared" si="32"/>
        <v>4.6349904388960517E-3</v>
      </c>
    </row>
    <row r="1040" spans="1:8">
      <c r="A1040" s="2">
        <v>33786</v>
      </c>
      <c r="B1040" s="3">
        <v>118.5</v>
      </c>
      <c r="C1040" s="3">
        <v>785</v>
      </c>
      <c r="D1040" s="3">
        <v>3741.5</v>
      </c>
      <c r="E1040" s="4">
        <f t="shared" si="33"/>
        <v>6.369426751592357E-3</v>
      </c>
      <c r="F1040" s="4">
        <f t="shared" si="33"/>
        <v>0</v>
      </c>
      <c r="G1040" s="4">
        <f t="shared" si="33"/>
        <v>-4.5415687112626048E-4</v>
      </c>
      <c r="H1040">
        <f t="shared" si="32"/>
        <v>2.7574345451888858E-3</v>
      </c>
    </row>
    <row r="1041" spans="1:8">
      <c r="A1041" s="2">
        <v>33787</v>
      </c>
      <c r="B1041" s="3">
        <v>119</v>
      </c>
      <c r="C1041" s="3">
        <v>776</v>
      </c>
      <c r="D1041" s="3">
        <v>3752.3</v>
      </c>
      <c r="E1041" s="4">
        <f t="shared" si="33"/>
        <v>4.2194092827004216E-3</v>
      </c>
      <c r="F1041" s="4">
        <f t="shared" si="33"/>
        <v>-1.1464968152866241E-2</v>
      </c>
      <c r="G1041" s="4">
        <f t="shared" si="33"/>
        <v>2.8865428304156574E-3</v>
      </c>
      <c r="H1041">
        <f t="shared" si="32"/>
        <v>1.8286110464080668E-3</v>
      </c>
    </row>
    <row r="1042" spans="1:8">
      <c r="A1042" s="2">
        <v>33788</v>
      </c>
      <c r="B1042" s="3">
        <v>119.5</v>
      </c>
      <c r="C1042" s="3">
        <v>793</v>
      </c>
      <c r="D1042" s="3">
        <v>3765.8</v>
      </c>
      <c r="E1042" s="4">
        <f t="shared" si="33"/>
        <v>4.2016806722689074E-3</v>
      </c>
      <c r="F1042" s="4">
        <f t="shared" si="33"/>
        <v>2.1907216494845359E-2</v>
      </c>
      <c r="G1042" s="4">
        <f t="shared" si="33"/>
        <v>3.5977933534099083E-3</v>
      </c>
      <c r="H1042">
        <f t="shared" si="32"/>
        <v>1.820943891625724E-3</v>
      </c>
    </row>
    <row r="1043" spans="1:8">
      <c r="A1043" s="2">
        <v>33789</v>
      </c>
      <c r="B1043" s="3">
        <v>119.75</v>
      </c>
      <c r="C1043" s="3">
        <v>799</v>
      </c>
      <c r="D1043" s="3">
        <v>3749</v>
      </c>
      <c r="E1043" s="4">
        <f t="shared" si="33"/>
        <v>2.0920502092050207E-3</v>
      </c>
      <c r="F1043" s="4">
        <f t="shared" si="33"/>
        <v>7.5662042875157629E-3</v>
      </c>
      <c r="G1043" s="4">
        <f t="shared" si="33"/>
        <v>-4.4612034627436884E-3</v>
      </c>
      <c r="H1043">
        <f t="shared" si="32"/>
        <v>9.0761680244433025E-4</v>
      </c>
    </row>
    <row r="1044" spans="1:8">
      <c r="A1044" s="2">
        <v>33792</v>
      </c>
      <c r="B1044" s="3">
        <v>120</v>
      </c>
      <c r="C1044" s="3">
        <v>797.5</v>
      </c>
      <c r="D1044" s="3">
        <v>3728.3</v>
      </c>
      <c r="E1044" s="4">
        <f t="shared" si="33"/>
        <v>2.0876826722338203E-3</v>
      </c>
      <c r="F1044" s="4">
        <f t="shared" si="33"/>
        <v>-1.8773466833541927E-3</v>
      </c>
      <c r="G1044" s="4">
        <f t="shared" si="33"/>
        <v>-5.5214723926379885E-3</v>
      </c>
      <c r="H1044">
        <f t="shared" si="32"/>
        <v>9.0572396102399084E-4</v>
      </c>
    </row>
    <row r="1045" spans="1:8">
      <c r="A1045" s="2">
        <v>33793</v>
      </c>
      <c r="B1045" s="3">
        <v>119.5</v>
      </c>
      <c r="C1045" s="3">
        <v>791.5</v>
      </c>
      <c r="D1045" s="3">
        <v>3698.3</v>
      </c>
      <c r="E1045" s="4">
        <f t="shared" si="33"/>
        <v>-4.1666666666666666E-3</v>
      </c>
      <c r="F1045" s="4">
        <f t="shared" si="33"/>
        <v>-7.5235109717868339E-3</v>
      </c>
      <c r="G1045" s="4">
        <f t="shared" si="33"/>
        <v>-8.0465627766005948E-3</v>
      </c>
      <c r="H1045">
        <f t="shared" si="32"/>
        <v>-1.8133407634683314E-3</v>
      </c>
    </row>
    <row r="1046" spans="1:8">
      <c r="A1046" s="2">
        <v>33794</v>
      </c>
      <c r="B1046" s="3">
        <v>119</v>
      </c>
      <c r="C1046" s="3">
        <v>795</v>
      </c>
      <c r="D1046" s="3">
        <v>3632.3</v>
      </c>
      <c r="E1046" s="4">
        <f t="shared" si="33"/>
        <v>-4.1841004184100415E-3</v>
      </c>
      <c r="F1046" s="4">
        <f t="shared" si="33"/>
        <v>4.421983575489577E-3</v>
      </c>
      <c r="G1046" s="4">
        <f t="shared" si="33"/>
        <v>-1.7846037368520671E-2</v>
      </c>
      <c r="H1046">
        <f t="shared" si="32"/>
        <v>-1.8209438916257112E-3</v>
      </c>
    </row>
    <row r="1047" spans="1:8">
      <c r="A1047" s="2">
        <v>33795</v>
      </c>
      <c r="B1047" s="3">
        <v>120</v>
      </c>
      <c r="C1047" s="3">
        <v>792</v>
      </c>
      <c r="D1047" s="3">
        <v>3658.2</v>
      </c>
      <c r="E1047" s="4">
        <f t="shared" si="33"/>
        <v>8.4033613445378148E-3</v>
      </c>
      <c r="F1047" s="4">
        <f t="shared" si="33"/>
        <v>-3.7735849056603774E-3</v>
      </c>
      <c r="G1047" s="4">
        <f t="shared" si="33"/>
        <v>7.1304682983232759E-3</v>
      </c>
      <c r="H1047">
        <f t="shared" si="32"/>
        <v>3.6342846550940556E-3</v>
      </c>
    </row>
    <row r="1048" spans="1:8">
      <c r="A1048" s="2">
        <v>33796</v>
      </c>
      <c r="B1048" s="3">
        <v>118.5</v>
      </c>
      <c r="C1048" s="3">
        <v>790.5</v>
      </c>
      <c r="D1048" s="3">
        <v>3693.4</v>
      </c>
      <c r="E1048" s="4">
        <f t="shared" si="33"/>
        <v>-1.2500000000000001E-2</v>
      </c>
      <c r="F1048" s="4">
        <f t="shared" si="33"/>
        <v>-1.893939393939394E-3</v>
      </c>
      <c r="G1048" s="4">
        <f t="shared" si="33"/>
        <v>9.6222185774425331E-3</v>
      </c>
      <c r="H1048">
        <f t="shared" si="32"/>
        <v>-5.4628957015021382E-3</v>
      </c>
    </row>
    <row r="1049" spans="1:8">
      <c r="A1049" s="2">
        <v>33799</v>
      </c>
      <c r="B1049" s="3">
        <v>118</v>
      </c>
      <c r="C1049" s="3">
        <v>793</v>
      </c>
      <c r="D1049" s="3">
        <v>3710.5</v>
      </c>
      <c r="E1049" s="4">
        <f t="shared" si="33"/>
        <v>-4.2194092827004216E-3</v>
      </c>
      <c r="F1049" s="4">
        <f t="shared" si="33"/>
        <v>3.1625553447185324E-3</v>
      </c>
      <c r="G1049" s="4">
        <f t="shared" si="33"/>
        <v>4.6298803270698836E-3</v>
      </c>
      <c r="H1049">
        <f t="shared" si="32"/>
        <v>-1.8363430399972621E-3</v>
      </c>
    </row>
    <row r="1050" spans="1:8">
      <c r="A1050" s="2">
        <v>33800</v>
      </c>
      <c r="B1050" s="3">
        <v>116</v>
      </c>
      <c r="C1050" s="3">
        <v>782</v>
      </c>
      <c r="D1050" s="3">
        <v>3681.3</v>
      </c>
      <c r="E1050" s="4">
        <f t="shared" si="33"/>
        <v>-1.6949152542372881E-2</v>
      </c>
      <c r="F1050" s="4">
        <f t="shared" si="33"/>
        <v>-1.3871374527112233E-2</v>
      </c>
      <c r="G1050" s="4">
        <f t="shared" si="33"/>
        <v>-7.8695593585769615E-3</v>
      </c>
      <c r="H1050">
        <f t="shared" si="32"/>
        <v>-7.4240180792068877E-3</v>
      </c>
    </row>
    <row r="1051" spans="1:8">
      <c r="A1051" s="2">
        <v>33801</v>
      </c>
      <c r="B1051" s="3">
        <v>115</v>
      </c>
      <c r="C1051" s="3">
        <v>776.5</v>
      </c>
      <c r="D1051" s="3">
        <v>3708.4</v>
      </c>
      <c r="E1051" s="4">
        <f t="shared" si="33"/>
        <v>-8.6206896551724137E-3</v>
      </c>
      <c r="F1051" s="4">
        <f t="shared" si="33"/>
        <v>-7.0332480818414318E-3</v>
      </c>
      <c r="G1051" s="4">
        <f t="shared" si="33"/>
        <v>7.3615298943307816E-3</v>
      </c>
      <c r="H1051">
        <f t="shared" si="32"/>
        <v>-3.7601488733067772E-3</v>
      </c>
    </row>
    <row r="1052" spans="1:8">
      <c r="A1052" s="2">
        <v>33802</v>
      </c>
      <c r="B1052" s="3">
        <v>116.25</v>
      </c>
      <c r="C1052" s="3">
        <v>792</v>
      </c>
      <c r="D1052" s="3">
        <v>3668.8</v>
      </c>
      <c r="E1052" s="4">
        <f t="shared" si="33"/>
        <v>1.0869565217391304E-2</v>
      </c>
      <c r="F1052" s="4">
        <f t="shared" si="33"/>
        <v>1.9961365099806824E-2</v>
      </c>
      <c r="G1052" s="4">
        <f t="shared" si="33"/>
        <v>-1.0678459713083784E-2</v>
      </c>
      <c r="H1052">
        <f t="shared" si="32"/>
        <v>4.6951212083798681E-3</v>
      </c>
    </row>
    <row r="1053" spans="1:8">
      <c r="A1053" s="2">
        <v>33803</v>
      </c>
      <c r="B1053" s="3">
        <v>115.5</v>
      </c>
      <c r="C1053" s="3">
        <v>802</v>
      </c>
      <c r="D1053" s="3">
        <v>3684.7</v>
      </c>
      <c r="E1053" s="4">
        <f t="shared" si="33"/>
        <v>-6.4516129032258064E-3</v>
      </c>
      <c r="F1053" s="4">
        <f t="shared" si="33"/>
        <v>1.2626262626262626E-2</v>
      </c>
      <c r="G1053" s="4">
        <f t="shared" si="33"/>
        <v>4.3338421282162112E-3</v>
      </c>
      <c r="H1053">
        <f t="shared" si="32"/>
        <v>-2.8109773338284251E-3</v>
      </c>
    </row>
    <row r="1054" spans="1:8">
      <c r="A1054" s="2">
        <v>33806</v>
      </c>
      <c r="B1054" s="3">
        <v>113.75</v>
      </c>
      <c r="C1054" s="3">
        <v>797.5</v>
      </c>
      <c r="D1054" s="3">
        <v>3673.3</v>
      </c>
      <c r="E1054" s="4">
        <f t="shared" si="33"/>
        <v>-1.5151515151515152E-2</v>
      </c>
      <c r="F1054" s="4">
        <f t="shared" si="33"/>
        <v>-5.6109725685785537E-3</v>
      </c>
      <c r="G1054" s="4">
        <f t="shared" si="33"/>
        <v>-3.0938746709364769E-3</v>
      </c>
      <c r="H1054">
        <f t="shared" si="32"/>
        <v>-6.630578899013093E-3</v>
      </c>
    </row>
    <row r="1055" spans="1:8">
      <c r="A1055" s="2">
        <v>33807</v>
      </c>
      <c r="B1055" s="3">
        <v>115</v>
      </c>
      <c r="C1055" s="3">
        <v>804</v>
      </c>
      <c r="D1055" s="3">
        <v>3678.8</v>
      </c>
      <c r="E1055" s="4">
        <f t="shared" si="33"/>
        <v>1.098901098901099E-2</v>
      </c>
      <c r="F1055" s="4">
        <f t="shared" si="33"/>
        <v>8.1504702194357369E-3</v>
      </c>
      <c r="G1055" s="4">
        <f t="shared" si="33"/>
        <v>1.4972912639860615E-3</v>
      </c>
      <c r="H1055">
        <f t="shared" si="32"/>
        <v>4.7464350244616526E-3</v>
      </c>
    </row>
    <row r="1056" spans="1:8">
      <c r="A1056" s="2">
        <v>33808</v>
      </c>
      <c r="B1056" s="3">
        <v>115.25</v>
      </c>
      <c r="C1056" s="3">
        <v>798</v>
      </c>
      <c r="D1056" s="3">
        <v>3668.5</v>
      </c>
      <c r="E1056" s="4">
        <f t="shared" si="33"/>
        <v>2.1739130434782609E-3</v>
      </c>
      <c r="F1056" s="4">
        <f t="shared" si="33"/>
        <v>-7.462686567164179E-3</v>
      </c>
      <c r="G1056" s="4">
        <f t="shared" si="33"/>
        <v>-2.7998260302272973E-3</v>
      </c>
      <c r="H1056">
        <f t="shared" si="32"/>
        <v>9.4309370807411366E-4</v>
      </c>
    </row>
    <row r="1057" spans="1:8">
      <c r="A1057" s="2">
        <v>33809</v>
      </c>
      <c r="B1057" s="3">
        <v>114.75</v>
      </c>
      <c r="C1057" s="3">
        <v>801</v>
      </c>
      <c r="D1057" s="3">
        <v>3703.2</v>
      </c>
      <c r="E1057" s="4">
        <f t="shared" si="33"/>
        <v>-4.3383947939262474E-3</v>
      </c>
      <c r="F1057" s="4">
        <f t="shared" si="33"/>
        <v>3.7593984962406013E-3</v>
      </c>
      <c r="G1057" s="4">
        <f t="shared" si="33"/>
        <v>9.4589069101812234E-3</v>
      </c>
      <c r="H1057">
        <f t="shared" si="32"/>
        <v>-1.8882398523869194E-3</v>
      </c>
    </row>
    <row r="1058" spans="1:8">
      <c r="A1058" s="2">
        <v>33810</v>
      </c>
      <c r="B1058" s="3">
        <v>113.5</v>
      </c>
      <c r="C1058" s="3">
        <v>803</v>
      </c>
      <c r="D1058" s="3">
        <v>3734.4</v>
      </c>
      <c r="E1058" s="4">
        <f t="shared" si="33"/>
        <v>-1.0893246187363835E-2</v>
      </c>
      <c r="F1058" s="4">
        <f t="shared" si="33"/>
        <v>2.4968789013732834E-3</v>
      </c>
      <c r="G1058" s="4">
        <f t="shared" si="33"/>
        <v>8.4251458198315709E-3</v>
      </c>
      <c r="H1058">
        <f t="shared" si="32"/>
        <v>-4.7568326801573409E-3</v>
      </c>
    </row>
    <row r="1059" spans="1:8">
      <c r="A1059" s="2">
        <v>33813</v>
      </c>
      <c r="B1059" s="3">
        <v>113.5</v>
      </c>
      <c r="C1059" s="3">
        <v>804</v>
      </c>
      <c r="D1059" s="3">
        <v>3770.6</v>
      </c>
      <c r="E1059" s="4">
        <f t="shared" si="33"/>
        <v>0</v>
      </c>
      <c r="F1059" s="4">
        <f t="shared" si="33"/>
        <v>1.2453300124533001E-3</v>
      </c>
      <c r="G1059" s="4">
        <f t="shared" si="33"/>
        <v>9.6936589545843551E-3</v>
      </c>
      <c r="H1059">
        <f t="shared" si="32"/>
        <v>0</v>
      </c>
    </row>
    <row r="1060" spans="1:8">
      <c r="A1060" s="2">
        <v>33814</v>
      </c>
      <c r="B1060" s="3">
        <v>113.5</v>
      </c>
      <c r="C1060" s="3">
        <v>810</v>
      </c>
      <c r="D1060" s="3">
        <v>3788.3</v>
      </c>
      <c r="E1060" s="4">
        <f t="shared" si="33"/>
        <v>0</v>
      </c>
      <c r="F1060" s="4">
        <f t="shared" si="33"/>
        <v>7.462686567164179E-3</v>
      </c>
      <c r="G1060" s="4">
        <f t="shared" si="33"/>
        <v>4.694213122580033E-3</v>
      </c>
      <c r="H1060">
        <f t="shared" si="32"/>
        <v>0</v>
      </c>
    </row>
    <row r="1061" spans="1:8">
      <c r="A1061" s="2">
        <v>33815</v>
      </c>
      <c r="B1061" s="3">
        <v>114.75</v>
      </c>
      <c r="C1061" s="3">
        <v>815</v>
      </c>
      <c r="D1061" s="3">
        <v>3788.4</v>
      </c>
      <c r="E1061" s="4">
        <f t="shared" si="33"/>
        <v>1.1013215859030838E-2</v>
      </c>
      <c r="F1061" s="4">
        <f t="shared" si="33"/>
        <v>6.1728395061728392E-3</v>
      </c>
      <c r="G1061" s="4">
        <f t="shared" si="33"/>
        <v>2.6397064646387308E-5</v>
      </c>
      <c r="H1061">
        <f t="shared" si="32"/>
        <v>4.7568326801573141E-3</v>
      </c>
    </row>
    <row r="1062" spans="1:8">
      <c r="A1062" s="2">
        <v>33816</v>
      </c>
      <c r="B1062" s="3">
        <v>115.5</v>
      </c>
      <c r="C1062" s="3">
        <v>826</v>
      </c>
      <c r="D1062" s="3">
        <v>3811.1</v>
      </c>
      <c r="E1062" s="4">
        <f t="shared" si="33"/>
        <v>6.5359477124183009E-3</v>
      </c>
      <c r="F1062" s="4">
        <f t="shared" si="33"/>
        <v>1.3496932515337423E-2</v>
      </c>
      <c r="G1062" s="4">
        <f t="shared" si="33"/>
        <v>5.9919755041705778E-3</v>
      </c>
      <c r="H1062">
        <f t="shared" si="32"/>
        <v>2.8292900188642534E-3</v>
      </c>
    </row>
    <row r="1063" spans="1:8">
      <c r="A1063" s="2">
        <v>33817</v>
      </c>
      <c r="B1063" s="3">
        <v>116</v>
      </c>
      <c r="C1063" s="3">
        <v>837</v>
      </c>
      <c r="D1063" s="3">
        <v>3811.4</v>
      </c>
      <c r="E1063" s="4">
        <f t="shared" si="33"/>
        <v>4.329004329004329E-3</v>
      </c>
      <c r="F1063" s="4">
        <f t="shared" si="33"/>
        <v>1.3317191283292978E-2</v>
      </c>
      <c r="G1063" s="4">
        <f t="shared" si="33"/>
        <v>7.8717430663110885E-5</v>
      </c>
      <c r="H1063">
        <f t="shared" si="32"/>
        <v>1.8760049987553487E-3</v>
      </c>
    </row>
    <row r="1064" spans="1:8">
      <c r="A1064" s="2">
        <v>33820</v>
      </c>
      <c r="B1064" s="3">
        <v>114.5</v>
      </c>
      <c r="C1064" s="3">
        <v>845</v>
      </c>
      <c r="D1064" s="3">
        <v>3810.7</v>
      </c>
      <c r="E1064" s="4">
        <f t="shared" si="33"/>
        <v>-1.2931034482758621E-2</v>
      </c>
      <c r="F1064" s="4">
        <f t="shared" si="33"/>
        <v>9.557945041816009E-3</v>
      </c>
      <c r="G1064" s="4">
        <f t="shared" si="33"/>
        <v>-1.8365954767284273E-4</v>
      </c>
      <c r="H1064">
        <f t="shared" si="32"/>
        <v>-5.6525025510117026E-3</v>
      </c>
    </row>
    <row r="1065" spans="1:8">
      <c r="A1065" s="2">
        <v>33821</v>
      </c>
      <c r="B1065" s="3">
        <v>114.5</v>
      </c>
      <c r="C1065" s="3">
        <v>872.5</v>
      </c>
      <c r="D1065" s="3">
        <v>3803.3</v>
      </c>
      <c r="E1065" s="4">
        <f t="shared" si="33"/>
        <v>0</v>
      </c>
      <c r="F1065" s="4">
        <f t="shared" si="33"/>
        <v>3.2544378698224852E-2</v>
      </c>
      <c r="G1065" s="4">
        <f t="shared" si="33"/>
        <v>-1.9419004382395981E-3</v>
      </c>
      <c r="H1065">
        <f t="shared" si="32"/>
        <v>0</v>
      </c>
    </row>
    <row r="1066" spans="1:8">
      <c r="A1066" s="2">
        <v>33822</v>
      </c>
      <c r="B1066" s="3">
        <v>116.75</v>
      </c>
      <c r="C1066" s="3">
        <v>900</v>
      </c>
      <c r="D1066" s="3">
        <v>3823.4</v>
      </c>
      <c r="E1066" s="4">
        <f t="shared" si="33"/>
        <v>1.9650655021834062E-2</v>
      </c>
      <c r="F1066" s="4">
        <f t="shared" si="33"/>
        <v>3.151862464183381E-2</v>
      </c>
      <c r="G1066" s="4">
        <f t="shared" si="33"/>
        <v>5.2848841795282804E-3</v>
      </c>
      <c r="H1066">
        <f t="shared" si="32"/>
        <v>8.4514025622429694E-3</v>
      </c>
    </row>
    <row r="1067" spans="1:8">
      <c r="A1067" s="2">
        <v>33823</v>
      </c>
      <c r="B1067" s="3">
        <v>116</v>
      </c>
      <c r="C1067" s="3">
        <v>898</v>
      </c>
      <c r="D1067" s="3">
        <v>3830.3</v>
      </c>
      <c r="E1067" s="4">
        <f t="shared" si="33"/>
        <v>-6.4239828693790149E-3</v>
      </c>
      <c r="F1067" s="4">
        <f t="shared" si="33"/>
        <v>-2.2222222222222222E-3</v>
      </c>
      <c r="G1067" s="4">
        <f t="shared" si="33"/>
        <v>1.8046764659727182E-3</v>
      </c>
      <c r="H1067">
        <f t="shared" si="32"/>
        <v>-2.7989000112313162E-3</v>
      </c>
    </row>
    <row r="1068" spans="1:8">
      <c r="A1068" s="2">
        <v>33824</v>
      </c>
      <c r="B1068" s="3">
        <v>116.5</v>
      </c>
      <c r="C1068" s="3">
        <v>888</v>
      </c>
      <c r="D1068" s="3">
        <v>3837.4</v>
      </c>
      <c r="E1068" s="4">
        <f t="shared" si="33"/>
        <v>4.3103448275862068E-3</v>
      </c>
      <c r="F1068" s="4">
        <f t="shared" si="33"/>
        <v>-1.1135857461024499E-2</v>
      </c>
      <c r="G1068" s="4">
        <f t="shared" si="33"/>
        <v>1.8536407069942064E-3</v>
      </c>
      <c r="H1068">
        <f t="shared" si="32"/>
        <v>1.8679361351193388E-3</v>
      </c>
    </row>
    <row r="1069" spans="1:8">
      <c r="A1069" s="2">
        <v>33827</v>
      </c>
      <c r="B1069" s="3">
        <v>116.5</v>
      </c>
      <c r="C1069" s="3">
        <v>879</v>
      </c>
      <c r="D1069" s="3">
        <v>3872.9</v>
      </c>
      <c r="E1069" s="4">
        <f t="shared" si="33"/>
        <v>0</v>
      </c>
      <c r="F1069" s="4">
        <f t="shared" si="33"/>
        <v>-1.0135135135135136E-2</v>
      </c>
      <c r="G1069" s="4">
        <f t="shared" si="33"/>
        <v>9.251055402095169E-3</v>
      </c>
      <c r="H1069">
        <f t="shared" si="32"/>
        <v>0</v>
      </c>
    </row>
    <row r="1070" spans="1:8">
      <c r="A1070" s="2">
        <v>33828</v>
      </c>
      <c r="B1070" s="3">
        <v>117.5</v>
      </c>
      <c r="C1070" s="3">
        <v>896</v>
      </c>
      <c r="D1070" s="3">
        <v>3863.7</v>
      </c>
      <c r="E1070" s="4">
        <f t="shared" si="33"/>
        <v>8.5836909871244635E-3</v>
      </c>
      <c r="F1070" s="4">
        <f t="shared" si="33"/>
        <v>1.9340159271899887E-2</v>
      </c>
      <c r="G1070" s="4">
        <f t="shared" si="33"/>
        <v>-2.3754809057812678E-3</v>
      </c>
      <c r="H1070">
        <f t="shared" si="32"/>
        <v>3.7119412457172762E-3</v>
      </c>
    </row>
    <row r="1071" spans="1:8">
      <c r="A1071" s="2">
        <v>33829</v>
      </c>
      <c r="B1071" s="3">
        <v>117</v>
      </c>
      <c r="C1071" s="3">
        <v>894</v>
      </c>
      <c r="D1071" s="3">
        <v>3883.2</v>
      </c>
      <c r="E1071" s="4">
        <f t="shared" si="33"/>
        <v>-4.2553191489361703E-3</v>
      </c>
      <c r="F1071" s="4">
        <f t="shared" si="33"/>
        <v>-2.232142857142857E-3</v>
      </c>
      <c r="G1071" s="4">
        <f t="shared" si="33"/>
        <v>5.0469756968708757E-3</v>
      </c>
      <c r="H1071">
        <f t="shared" si="32"/>
        <v>-1.8520048615934329E-3</v>
      </c>
    </row>
    <row r="1072" spans="1:8">
      <c r="A1072" s="2">
        <v>33830</v>
      </c>
      <c r="B1072" s="3">
        <v>117</v>
      </c>
      <c r="C1072" s="3">
        <v>909</v>
      </c>
      <c r="D1072" s="3">
        <v>3872.1</v>
      </c>
      <c r="E1072" s="4">
        <f t="shared" si="33"/>
        <v>0</v>
      </c>
      <c r="F1072" s="4">
        <f t="shared" si="33"/>
        <v>1.6778523489932886E-2</v>
      </c>
      <c r="G1072" s="4">
        <f t="shared" si="33"/>
        <v>-2.8584672435104834E-3</v>
      </c>
      <c r="H1072">
        <f t="shared" si="32"/>
        <v>0</v>
      </c>
    </row>
    <row r="1073" spans="1:8">
      <c r="A1073" s="2">
        <v>33831</v>
      </c>
      <c r="B1073" s="3">
        <v>118.25</v>
      </c>
      <c r="C1073" s="3">
        <v>921</v>
      </c>
      <c r="D1073" s="3">
        <v>3891.1</v>
      </c>
      <c r="E1073" s="4">
        <f t="shared" si="33"/>
        <v>1.0683760683760684E-2</v>
      </c>
      <c r="F1073" s="4">
        <f t="shared" si="33"/>
        <v>1.3201320132013201E-2</v>
      </c>
      <c r="G1073" s="4">
        <f t="shared" si="33"/>
        <v>4.9068980656491309E-3</v>
      </c>
      <c r="H1073">
        <f t="shared" si="32"/>
        <v>4.6152876636875164E-3</v>
      </c>
    </row>
    <row r="1074" spans="1:8">
      <c r="A1074" s="2">
        <v>33834</v>
      </c>
      <c r="B1074" s="3">
        <v>118.5</v>
      </c>
      <c r="C1074" s="3">
        <v>929</v>
      </c>
      <c r="D1074" s="3">
        <v>3907.5</v>
      </c>
      <c r="E1074" s="4">
        <f t="shared" si="33"/>
        <v>2.1141649048625794E-3</v>
      </c>
      <c r="F1074" s="4">
        <f t="shared" si="33"/>
        <v>8.6862106406080351E-3</v>
      </c>
      <c r="G1074" s="4">
        <f t="shared" si="33"/>
        <v>4.21474647271982E-3</v>
      </c>
      <c r="H1074">
        <f t="shared" si="32"/>
        <v>9.1720093627350367E-4</v>
      </c>
    </row>
    <row r="1075" spans="1:8">
      <c r="A1075" s="2">
        <v>33835</v>
      </c>
      <c r="B1075" s="3">
        <v>119.5</v>
      </c>
      <c r="C1075" s="3">
        <v>931</v>
      </c>
      <c r="D1075" s="3">
        <v>3907.5</v>
      </c>
      <c r="E1075" s="4">
        <f t="shared" si="33"/>
        <v>8.4388185654008432E-3</v>
      </c>
      <c r="F1075" s="4">
        <f t="shared" si="33"/>
        <v>2.1528525296017221E-3</v>
      </c>
      <c r="G1075" s="4">
        <f t="shared" si="33"/>
        <v>0</v>
      </c>
      <c r="H1075">
        <f t="shared" si="32"/>
        <v>3.6495549380337754E-3</v>
      </c>
    </row>
    <row r="1076" spans="1:8">
      <c r="A1076" s="2">
        <v>33836</v>
      </c>
      <c r="B1076" s="3">
        <v>118</v>
      </c>
      <c r="C1076" s="3">
        <v>916</v>
      </c>
      <c r="D1076" s="3">
        <v>3905.7</v>
      </c>
      <c r="E1076" s="4">
        <f t="shared" si="33"/>
        <v>-1.2552301255230125E-2</v>
      </c>
      <c r="F1076" s="4">
        <f t="shared" si="33"/>
        <v>-1.611170784103115E-2</v>
      </c>
      <c r="G1076" s="4">
        <f t="shared" si="33"/>
        <v>-4.6065259117087189E-4</v>
      </c>
      <c r="H1076">
        <f t="shared" si="32"/>
        <v>-5.4858979780310945E-3</v>
      </c>
    </row>
    <row r="1077" spans="1:8">
      <c r="A1077" s="2">
        <v>33837</v>
      </c>
      <c r="B1077" s="3">
        <v>118.5</v>
      </c>
      <c r="C1077" s="3">
        <v>917.5</v>
      </c>
      <c r="D1077" s="3">
        <v>3918.7</v>
      </c>
      <c r="E1077" s="4">
        <f t="shared" si="33"/>
        <v>4.2372881355932203E-3</v>
      </c>
      <c r="F1077" s="4">
        <f t="shared" si="33"/>
        <v>1.6375545851528383E-3</v>
      </c>
      <c r="G1077" s="4">
        <f t="shared" si="33"/>
        <v>3.328468648385693E-3</v>
      </c>
      <c r="H1077">
        <f t="shared" si="32"/>
        <v>1.8363430399972796E-3</v>
      </c>
    </row>
    <row r="1078" spans="1:8">
      <c r="A1078" s="2">
        <v>33838</v>
      </c>
      <c r="B1078" s="3">
        <v>119.5</v>
      </c>
      <c r="C1078" s="3">
        <v>915.5</v>
      </c>
      <c r="D1078" s="3">
        <v>3885</v>
      </c>
      <c r="E1078" s="4">
        <f t="shared" si="33"/>
        <v>8.4388185654008432E-3</v>
      </c>
      <c r="F1078" s="4">
        <f t="shared" si="33"/>
        <v>-2.1798365122615805E-3</v>
      </c>
      <c r="G1078" s="4">
        <f t="shared" si="33"/>
        <v>-8.599790746931334E-3</v>
      </c>
      <c r="H1078">
        <f t="shared" si="32"/>
        <v>3.6495549380337754E-3</v>
      </c>
    </row>
    <row r="1079" spans="1:8">
      <c r="A1079" s="2">
        <v>33841</v>
      </c>
      <c r="B1079" s="3">
        <v>119.5</v>
      </c>
      <c r="C1079" s="3">
        <v>915.5</v>
      </c>
      <c r="D1079" s="3">
        <v>3867.6</v>
      </c>
      <c r="E1079" s="4">
        <f t="shared" si="33"/>
        <v>0</v>
      </c>
      <c r="F1079" s="4">
        <f t="shared" si="33"/>
        <v>0</v>
      </c>
      <c r="G1079" s="4">
        <f t="shared" si="33"/>
        <v>-4.4787644787645025E-3</v>
      </c>
      <c r="H1079">
        <f t="shared" si="32"/>
        <v>0</v>
      </c>
    </row>
    <row r="1080" spans="1:8">
      <c r="A1080" s="2">
        <v>33842</v>
      </c>
      <c r="B1080" s="3">
        <v>115.5</v>
      </c>
      <c r="C1080" s="3">
        <v>909.5</v>
      </c>
      <c r="D1080" s="3">
        <v>3884.4</v>
      </c>
      <c r="E1080" s="4">
        <f t="shared" si="33"/>
        <v>-3.3472803347280332E-2</v>
      </c>
      <c r="F1080" s="4">
        <f t="shared" si="33"/>
        <v>-6.5537957400327689E-3</v>
      </c>
      <c r="G1080" s="4">
        <f t="shared" si="33"/>
        <v>4.3437790878064391E-3</v>
      </c>
      <c r="H1080">
        <f t="shared" si="32"/>
        <v>-1.4785921055993365E-2</v>
      </c>
    </row>
    <row r="1081" spans="1:8">
      <c r="A1081" s="2">
        <v>33843</v>
      </c>
      <c r="B1081" s="3">
        <v>114.5</v>
      </c>
      <c r="C1081" s="3">
        <v>913.5</v>
      </c>
      <c r="D1081" s="3">
        <v>3855.9</v>
      </c>
      <c r="E1081" s="4">
        <f t="shared" si="33"/>
        <v>-8.658008658008658E-3</v>
      </c>
      <c r="F1081" s="4">
        <f t="shared" si="33"/>
        <v>4.3980208905992305E-3</v>
      </c>
      <c r="G1081" s="4">
        <f t="shared" si="33"/>
        <v>-7.3370404695705903E-3</v>
      </c>
      <c r="H1081">
        <f t="shared" si="32"/>
        <v>-3.776497552256332E-3</v>
      </c>
    </row>
    <row r="1082" spans="1:8">
      <c r="A1082" s="2">
        <v>33844</v>
      </c>
      <c r="B1082" s="3">
        <v>110.75</v>
      </c>
      <c r="C1082" s="3">
        <v>912.5</v>
      </c>
      <c r="D1082" s="3">
        <v>3872.7</v>
      </c>
      <c r="E1082" s="4">
        <f t="shared" si="33"/>
        <v>-3.2751091703056769E-2</v>
      </c>
      <c r="F1082" s="4">
        <f t="shared" si="33"/>
        <v>-1.0946907498631637E-3</v>
      </c>
      <c r="G1082" s="4">
        <f t="shared" si="33"/>
        <v>4.356959464716338E-3</v>
      </c>
      <c r="H1082">
        <f t="shared" si="32"/>
        <v>-1.4461751780799639E-2</v>
      </c>
    </row>
    <row r="1083" spans="1:8">
      <c r="A1083" s="2">
        <v>33845</v>
      </c>
      <c r="B1083" s="3">
        <v>112.5</v>
      </c>
      <c r="C1083" s="3">
        <v>910.5</v>
      </c>
      <c r="D1083" s="3">
        <v>3887.2</v>
      </c>
      <c r="E1083" s="4">
        <f t="shared" si="33"/>
        <v>1.580135440180587E-2</v>
      </c>
      <c r="F1083" s="4">
        <f t="shared" si="33"/>
        <v>-2.1917808219178081E-3</v>
      </c>
      <c r="G1083" s="4">
        <f t="shared" si="33"/>
        <v>3.7441578227076716E-3</v>
      </c>
      <c r="H1083">
        <f t="shared" si="32"/>
        <v>6.8087875522741138E-3</v>
      </c>
    </row>
    <row r="1084" spans="1:8">
      <c r="A1084" s="2">
        <v>33848</v>
      </c>
      <c r="B1084" s="3">
        <v>110.5</v>
      </c>
      <c r="C1084" s="3">
        <v>907.5</v>
      </c>
      <c r="D1084" s="3">
        <v>3893</v>
      </c>
      <c r="E1084" s="4">
        <f t="shared" si="33"/>
        <v>-1.7777777777777778E-2</v>
      </c>
      <c r="F1084" s="4">
        <f t="shared" si="33"/>
        <v>-3.2948929159802307E-3</v>
      </c>
      <c r="G1084" s="4">
        <f t="shared" si="33"/>
        <v>1.4920765589627964E-3</v>
      </c>
      <c r="H1084">
        <f t="shared" si="32"/>
        <v>-7.7902444262517882E-3</v>
      </c>
    </row>
    <row r="1085" spans="1:8">
      <c r="A1085" s="2">
        <v>33849</v>
      </c>
      <c r="B1085" s="3">
        <v>110.5</v>
      </c>
      <c r="C1085" s="3">
        <v>902.5</v>
      </c>
      <c r="D1085" s="3">
        <v>3910.8</v>
      </c>
      <c r="E1085" s="4">
        <f t="shared" si="33"/>
        <v>0</v>
      </c>
      <c r="F1085" s="4">
        <f t="shared" si="33"/>
        <v>-5.5096418732782371E-3</v>
      </c>
      <c r="G1085" s="4">
        <f t="shared" si="33"/>
        <v>4.5723092730542468E-3</v>
      </c>
      <c r="H1085">
        <f t="shared" si="32"/>
        <v>0</v>
      </c>
    </row>
    <row r="1086" spans="1:8">
      <c r="A1086" s="2">
        <v>33850</v>
      </c>
      <c r="B1086" s="3">
        <v>106</v>
      </c>
      <c r="C1086" s="3">
        <v>909.5</v>
      </c>
      <c r="D1086" s="3">
        <v>3916.1</v>
      </c>
      <c r="E1086" s="4">
        <f t="shared" si="33"/>
        <v>-4.072398190045249E-2</v>
      </c>
      <c r="F1086" s="4">
        <f t="shared" si="33"/>
        <v>7.7562326869806096E-3</v>
      </c>
      <c r="G1086" s="4">
        <f t="shared" si="33"/>
        <v>1.3552214380688674E-3</v>
      </c>
      <c r="H1086">
        <f t="shared" si="32"/>
        <v>-1.8056412756359247E-2</v>
      </c>
    </row>
    <row r="1087" spans="1:8">
      <c r="A1087" s="2">
        <v>33851</v>
      </c>
      <c r="B1087" s="3">
        <v>106.75</v>
      </c>
      <c r="C1087" s="3">
        <v>906.5</v>
      </c>
      <c r="D1087" s="3">
        <v>3905.6</v>
      </c>
      <c r="E1087" s="4">
        <f t="shared" si="33"/>
        <v>7.0754716981132077E-3</v>
      </c>
      <c r="F1087" s="4">
        <f t="shared" si="33"/>
        <v>-3.2985156679494229E-3</v>
      </c>
      <c r="G1087" s="4">
        <f t="shared" si="33"/>
        <v>-2.6812389877684433E-3</v>
      </c>
      <c r="H1087">
        <f t="shared" si="32"/>
        <v>3.0620184322912207E-3</v>
      </c>
    </row>
    <row r="1088" spans="1:8">
      <c r="A1088" s="2">
        <v>33852</v>
      </c>
      <c r="B1088" s="3">
        <v>107.75</v>
      </c>
      <c r="C1088" s="3">
        <v>904.5</v>
      </c>
      <c r="D1088" s="3">
        <v>3932.6</v>
      </c>
      <c r="E1088" s="4">
        <f t="shared" si="33"/>
        <v>9.3676814988290398E-3</v>
      </c>
      <c r="F1088" s="4">
        <f t="shared" si="33"/>
        <v>-2.206287920573635E-3</v>
      </c>
      <c r="G1088" s="4">
        <f t="shared" si="33"/>
        <v>6.9131503482179439E-3</v>
      </c>
      <c r="H1088">
        <f t="shared" si="32"/>
        <v>4.049395135707741E-3</v>
      </c>
    </row>
    <row r="1089" spans="1:8">
      <c r="A1089" s="2">
        <v>33855</v>
      </c>
      <c r="B1089" s="3">
        <v>108</v>
      </c>
      <c r="C1089" s="3">
        <v>911</v>
      </c>
      <c r="D1089" s="3">
        <v>3967.9</v>
      </c>
      <c r="E1089" s="4">
        <f t="shared" si="33"/>
        <v>2.3201856148491878E-3</v>
      </c>
      <c r="F1089" s="4">
        <f t="shared" si="33"/>
        <v>7.1862907683803209E-3</v>
      </c>
      <c r="G1089" s="4">
        <f t="shared" si="33"/>
        <v>8.9762498092865236E-3</v>
      </c>
      <c r="H1089">
        <f t="shared" si="32"/>
        <v>1.006476654180474E-3</v>
      </c>
    </row>
    <row r="1090" spans="1:8">
      <c r="A1090" s="2">
        <v>33856</v>
      </c>
      <c r="B1090" s="3">
        <v>109</v>
      </c>
      <c r="C1090" s="3">
        <v>928.5</v>
      </c>
      <c r="D1090" s="3">
        <v>3977.2</v>
      </c>
      <c r="E1090" s="4">
        <f t="shared" si="33"/>
        <v>9.2592592592592587E-3</v>
      </c>
      <c r="F1090" s="4">
        <f t="shared" si="33"/>
        <v>1.9209659714599342E-2</v>
      </c>
      <c r="G1090" s="4">
        <f t="shared" si="33"/>
        <v>2.3438090677687764E-3</v>
      </c>
      <c r="H1090">
        <f t="shared" si="32"/>
        <v>4.0027424536739509E-3</v>
      </c>
    </row>
    <row r="1091" spans="1:8">
      <c r="A1091" s="2">
        <v>33857</v>
      </c>
      <c r="B1091" s="3">
        <v>107.75</v>
      </c>
      <c r="C1091" s="3">
        <v>948.5</v>
      </c>
      <c r="D1091" s="3">
        <v>3972.3</v>
      </c>
      <c r="E1091" s="4">
        <f t="shared" si="33"/>
        <v>-1.1467889908256881E-2</v>
      </c>
      <c r="F1091" s="4">
        <f t="shared" si="33"/>
        <v>2.1540118470651588E-2</v>
      </c>
      <c r="G1091" s="4">
        <f t="shared" si="33"/>
        <v>-1.2320225284118567E-3</v>
      </c>
      <c r="H1091">
        <f t="shared" si="32"/>
        <v>-5.0092191078544195E-3</v>
      </c>
    </row>
    <row r="1092" spans="1:8">
      <c r="A1092" s="2">
        <v>33858</v>
      </c>
      <c r="B1092" s="3">
        <v>108.5</v>
      </c>
      <c r="C1092" s="3">
        <v>942</v>
      </c>
      <c r="D1092" s="3">
        <v>3955.7</v>
      </c>
      <c r="E1092" s="4">
        <f t="shared" si="33"/>
        <v>6.9605568445475635E-3</v>
      </c>
      <c r="F1092" s="4">
        <f t="shared" si="33"/>
        <v>-6.8529256721138639E-3</v>
      </c>
      <c r="G1092" s="4">
        <f t="shared" si="33"/>
        <v>-4.1789391536390412E-3</v>
      </c>
      <c r="H1092">
        <f t="shared" ref="H1092:H1155" si="34">LOG(B1092/B1091)</f>
        <v>3.0124593517791465E-3</v>
      </c>
    </row>
    <row r="1093" spans="1:8">
      <c r="A1093" s="2">
        <v>33859</v>
      </c>
      <c r="B1093" s="3">
        <v>108</v>
      </c>
      <c r="C1093" s="3">
        <v>946</v>
      </c>
      <c r="D1093" s="3">
        <v>3974.3</v>
      </c>
      <c r="E1093" s="4">
        <f t="shared" ref="E1093:G1156" si="35">(B1093-B1092)/B1092</f>
        <v>-4.608294930875576E-3</v>
      </c>
      <c r="F1093" s="4">
        <f t="shared" si="35"/>
        <v>4.246284501061571E-3</v>
      </c>
      <c r="G1093" s="4">
        <f t="shared" si="35"/>
        <v>4.7020754860076256E-3</v>
      </c>
      <c r="H1093">
        <f t="shared" si="34"/>
        <v>-2.0059826975986042E-3</v>
      </c>
    </row>
    <row r="1094" spans="1:8">
      <c r="A1094" s="2">
        <v>33862</v>
      </c>
      <c r="B1094" s="3">
        <v>108.75</v>
      </c>
      <c r="C1094" s="3">
        <v>945</v>
      </c>
      <c r="D1094" s="3">
        <v>3964.1</v>
      </c>
      <c r="E1094" s="4">
        <f t="shared" si="35"/>
        <v>6.9444444444444441E-3</v>
      </c>
      <c r="F1094" s="4">
        <f t="shared" si="35"/>
        <v>-1.0570824524312897E-3</v>
      </c>
      <c r="G1094" s="4">
        <f t="shared" si="35"/>
        <v>-2.5664896962987876E-3</v>
      </c>
      <c r="H1094">
        <f t="shared" si="34"/>
        <v>3.005510139725226E-3</v>
      </c>
    </row>
    <row r="1095" spans="1:8">
      <c r="A1095" s="2">
        <v>33863</v>
      </c>
      <c r="B1095" s="3">
        <v>103</v>
      </c>
      <c r="C1095" s="3">
        <v>949.5</v>
      </c>
      <c r="D1095" s="3">
        <v>3919.7</v>
      </c>
      <c r="E1095" s="4">
        <f t="shared" si="35"/>
        <v>-5.2873563218390804E-2</v>
      </c>
      <c r="F1095" s="4">
        <f t="shared" si="35"/>
        <v>4.7619047619047623E-3</v>
      </c>
      <c r="G1095" s="4">
        <f t="shared" si="35"/>
        <v>-1.1200524709265683E-2</v>
      </c>
      <c r="H1095">
        <f t="shared" si="34"/>
        <v>-2.3592040921502716E-2</v>
      </c>
    </row>
    <row r="1096" spans="1:8">
      <c r="A1096" s="2">
        <v>33864</v>
      </c>
      <c r="B1096" s="3">
        <v>104</v>
      </c>
      <c r="C1096" s="3">
        <v>948.5</v>
      </c>
      <c r="D1096" s="3">
        <v>3910.5</v>
      </c>
      <c r="E1096" s="4">
        <f t="shared" si="35"/>
        <v>9.7087378640776691E-3</v>
      </c>
      <c r="F1096" s="4">
        <f t="shared" si="35"/>
        <v>-1.05318588730911E-3</v>
      </c>
      <c r="G1096" s="4">
        <f t="shared" si="35"/>
        <v>-2.3471184019184677E-3</v>
      </c>
      <c r="H1096">
        <f t="shared" si="34"/>
        <v>4.1961145936081478E-3</v>
      </c>
    </row>
    <row r="1097" spans="1:8">
      <c r="A1097" s="2">
        <v>33865</v>
      </c>
      <c r="B1097" s="3">
        <v>104.25</v>
      </c>
      <c r="C1097" s="3">
        <v>950</v>
      </c>
      <c r="D1097" s="3">
        <v>3935.7</v>
      </c>
      <c r="E1097" s="4">
        <f t="shared" si="35"/>
        <v>2.403846153846154E-3</v>
      </c>
      <c r="F1097" s="4">
        <f t="shared" si="35"/>
        <v>1.5814443858724301E-3</v>
      </c>
      <c r="G1097" s="4">
        <f t="shared" si="35"/>
        <v>6.4441887226696888E-3</v>
      </c>
      <c r="H1097">
        <f t="shared" si="34"/>
        <v>1.0427243470148169E-3</v>
      </c>
    </row>
    <row r="1098" spans="1:8">
      <c r="A1098" s="2">
        <v>33866</v>
      </c>
      <c r="B1098" s="3">
        <v>103.5</v>
      </c>
      <c r="C1098" s="3">
        <v>946.5</v>
      </c>
      <c r="D1098" s="3">
        <v>3933.2</v>
      </c>
      <c r="E1098" s="4">
        <f t="shared" si="35"/>
        <v>-7.1942446043165471E-3</v>
      </c>
      <c r="F1098" s="4">
        <f t="shared" si="35"/>
        <v>-3.6842105263157894E-3</v>
      </c>
      <c r="G1098" s="4">
        <f t="shared" si="35"/>
        <v>-6.3521101709988065E-4</v>
      </c>
      <c r="H1098">
        <f t="shared" si="34"/>
        <v>-3.1357138528585494E-3</v>
      </c>
    </row>
    <row r="1099" spans="1:8">
      <c r="A1099" s="2">
        <v>33869</v>
      </c>
      <c r="B1099" s="3">
        <v>103.25</v>
      </c>
      <c r="C1099" s="3">
        <v>939.5</v>
      </c>
      <c r="D1099" s="3">
        <v>3946.4</v>
      </c>
      <c r="E1099" s="4">
        <f t="shared" si="35"/>
        <v>-2.4154589371980675E-3</v>
      </c>
      <c r="F1099" s="4">
        <f t="shared" si="35"/>
        <v>-7.3956682514527208E-3</v>
      </c>
      <c r="G1099" s="4">
        <f t="shared" si="35"/>
        <v>3.3560459676599901E-3</v>
      </c>
      <c r="H1099">
        <f t="shared" si="34"/>
        <v>-1.0502894644979323E-3</v>
      </c>
    </row>
    <row r="1100" spans="1:8">
      <c r="A1100" s="2">
        <v>33870</v>
      </c>
      <c r="B1100" s="3">
        <v>103.5</v>
      </c>
      <c r="C1100" s="3">
        <v>932.5</v>
      </c>
      <c r="D1100" s="3">
        <v>3953.7</v>
      </c>
      <c r="E1100" s="4">
        <f t="shared" si="35"/>
        <v>2.4213075060532689E-3</v>
      </c>
      <c r="F1100" s="4">
        <f t="shared" si="35"/>
        <v>-7.4507716870675887E-3</v>
      </c>
      <c r="G1100" s="4">
        <f t="shared" si="35"/>
        <v>1.8497871477801862E-3</v>
      </c>
      <c r="H1100">
        <f t="shared" si="34"/>
        <v>1.0502894644979386E-3</v>
      </c>
    </row>
    <row r="1101" spans="1:8">
      <c r="A1101" s="2">
        <v>33871</v>
      </c>
      <c r="B1101" s="3">
        <v>105.5</v>
      </c>
      <c r="C1101" s="3">
        <v>931.5</v>
      </c>
      <c r="D1101" s="3">
        <v>3992.2</v>
      </c>
      <c r="E1101" s="4">
        <f t="shared" si="35"/>
        <v>1.932367149758454E-2</v>
      </c>
      <c r="F1101" s="4">
        <f t="shared" si="35"/>
        <v>-1.0723860589812334E-3</v>
      </c>
      <c r="G1101" s="4">
        <f t="shared" si="35"/>
        <v>9.7377140400131523E-3</v>
      </c>
      <c r="H1101">
        <f t="shared" si="34"/>
        <v>8.3121098407749477E-3</v>
      </c>
    </row>
    <row r="1102" spans="1:8">
      <c r="A1102" s="2">
        <v>33872</v>
      </c>
      <c r="B1102" s="3">
        <v>104</v>
      </c>
      <c r="C1102" s="3">
        <v>928</v>
      </c>
      <c r="D1102" s="3">
        <v>4015.1</v>
      </c>
      <c r="E1102" s="4">
        <f t="shared" si="35"/>
        <v>-1.4218009478672985E-2</v>
      </c>
      <c r="F1102" s="4">
        <f t="shared" si="35"/>
        <v>-3.7573805689747721E-3</v>
      </c>
      <c r="G1102" s="4">
        <f t="shared" si="35"/>
        <v>5.7361855618456217E-3</v>
      </c>
      <c r="H1102">
        <f t="shared" si="34"/>
        <v>-6.2191203349311304E-3</v>
      </c>
    </row>
    <row r="1103" spans="1:8">
      <c r="A1103" s="2">
        <v>33873</v>
      </c>
      <c r="B1103" s="3">
        <v>103.5</v>
      </c>
      <c r="C1103" s="3">
        <v>926</v>
      </c>
      <c r="D1103" s="3">
        <v>4000</v>
      </c>
      <c r="E1103" s="4">
        <f t="shared" si="35"/>
        <v>-4.807692307692308E-3</v>
      </c>
      <c r="F1103" s="4">
        <f t="shared" si="35"/>
        <v>-2.1551724137931034E-3</v>
      </c>
      <c r="G1103" s="4">
        <f t="shared" si="35"/>
        <v>-3.7608029687927844E-3</v>
      </c>
      <c r="H1103">
        <f t="shared" si="34"/>
        <v>-2.0929895058437891E-3</v>
      </c>
    </row>
    <row r="1104" spans="1:8">
      <c r="A1104" s="2">
        <v>33876</v>
      </c>
      <c r="B1104" s="3">
        <v>105.5</v>
      </c>
      <c r="C1104" s="3">
        <v>939</v>
      </c>
      <c r="D1104" s="3">
        <v>4024.8</v>
      </c>
      <c r="E1104" s="4">
        <f t="shared" si="35"/>
        <v>1.932367149758454E-2</v>
      </c>
      <c r="F1104" s="4">
        <f t="shared" si="35"/>
        <v>1.4038876889848811E-2</v>
      </c>
      <c r="G1104" s="4">
        <f t="shared" si="35"/>
        <v>6.2000000000000458E-3</v>
      </c>
      <c r="H1104">
        <f t="shared" si="34"/>
        <v>8.3121098407749477E-3</v>
      </c>
    </row>
    <row r="1105" spans="1:8">
      <c r="A1105" s="2">
        <v>33877</v>
      </c>
      <c r="B1105" s="3">
        <v>106.5</v>
      </c>
      <c r="C1105" s="3">
        <v>949.5</v>
      </c>
      <c r="D1105" s="3">
        <v>4031.5</v>
      </c>
      <c r="E1105" s="4">
        <f t="shared" si="35"/>
        <v>9.4786729857819912E-3</v>
      </c>
      <c r="F1105" s="4">
        <f t="shared" si="35"/>
        <v>1.1182108626198083E-2</v>
      </c>
      <c r="G1105" s="4">
        <f t="shared" si="35"/>
        <v>1.6646789902603403E-3</v>
      </c>
      <c r="H1105">
        <f t="shared" si="34"/>
        <v>4.0971481410451002E-3</v>
      </c>
    </row>
    <row r="1106" spans="1:8">
      <c r="A1106" s="2">
        <v>33878</v>
      </c>
      <c r="B1106" s="3">
        <v>104.75</v>
      </c>
      <c r="C1106" s="3">
        <v>948.5</v>
      </c>
      <c r="D1106" s="3">
        <v>4035.6</v>
      </c>
      <c r="E1106" s="4">
        <f t="shared" si="35"/>
        <v>-1.6431924882629109E-2</v>
      </c>
      <c r="F1106" s="4">
        <f t="shared" si="35"/>
        <v>-1.05318588730911E-3</v>
      </c>
      <c r="G1106" s="4">
        <f t="shared" si="35"/>
        <v>1.0169911943445143E-3</v>
      </c>
      <c r="H1106">
        <f t="shared" si="34"/>
        <v>-7.195576136423615E-3</v>
      </c>
    </row>
    <row r="1107" spans="1:8">
      <c r="A1107" s="2">
        <v>33879</v>
      </c>
      <c r="B1107" s="3">
        <v>105.25</v>
      </c>
      <c r="C1107" s="3">
        <v>948</v>
      </c>
      <c r="D1107" s="3">
        <v>4009.3</v>
      </c>
      <c r="E1107" s="4">
        <f t="shared" si="35"/>
        <v>4.7732696897374704E-3</v>
      </c>
      <c r="F1107" s="4">
        <f t="shared" si="35"/>
        <v>-5.2714812862414342E-4</v>
      </c>
      <c r="G1107" s="4">
        <f t="shared" si="35"/>
        <v>-6.5169987114678677E-3</v>
      </c>
      <c r="H1107">
        <f t="shared" si="34"/>
        <v>2.0680728693730404E-3</v>
      </c>
    </row>
    <row r="1108" spans="1:8">
      <c r="A1108" s="2">
        <v>33880</v>
      </c>
      <c r="B1108" s="3">
        <v>106.5</v>
      </c>
      <c r="C1108" s="3">
        <v>964.5</v>
      </c>
      <c r="D1108" s="3">
        <v>3994.7</v>
      </c>
      <c r="E1108" s="4">
        <f t="shared" si="35"/>
        <v>1.1876484560570071E-2</v>
      </c>
      <c r="F1108" s="4">
        <f t="shared" si="35"/>
        <v>1.740506329113924E-2</v>
      </c>
      <c r="G1108" s="4">
        <f t="shared" si="35"/>
        <v>-3.6415334347642638E-3</v>
      </c>
      <c r="H1108">
        <f t="shared" si="34"/>
        <v>5.1275032670506284E-3</v>
      </c>
    </row>
    <row r="1109" spans="1:8">
      <c r="A1109" s="2">
        <v>33883</v>
      </c>
      <c r="B1109" s="3">
        <v>106.25</v>
      </c>
      <c r="C1109" s="3">
        <v>974.5</v>
      </c>
      <c r="D1109" s="3">
        <v>4028.1</v>
      </c>
      <c r="E1109" s="4">
        <f t="shared" si="35"/>
        <v>-2.3474178403755869E-3</v>
      </c>
      <c r="F1109" s="4">
        <f t="shared" si="35"/>
        <v>1.0368066355624676E-2</v>
      </c>
      <c r="G1109" s="4">
        <f t="shared" si="35"/>
        <v>8.3610784289183393E-3</v>
      </c>
      <c r="H1109">
        <f t="shared" si="34"/>
        <v>-1.0206690524073951E-3</v>
      </c>
    </row>
    <row r="1110" spans="1:8">
      <c r="A1110" s="2">
        <v>33884</v>
      </c>
      <c r="B1110" s="3">
        <v>107.75</v>
      </c>
      <c r="C1110" s="3">
        <v>967</v>
      </c>
      <c r="D1110" s="3">
        <v>4038.7</v>
      </c>
      <c r="E1110" s="4">
        <f t="shared" si="35"/>
        <v>1.411764705882353E-2</v>
      </c>
      <c r="F1110" s="4">
        <f t="shared" si="35"/>
        <v>-7.6962544894817854E-3</v>
      </c>
      <c r="G1110" s="4">
        <f t="shared" si="35"/>
        <v>2.6315136168416648E-3</v>
      </c>
      <c r="H1110">
        <f t="shared" si="34"/>
        <v>6.0883401104200796E-3</v>
      </c>
    </row>
    <row r="1111" spans="1:8">
      <c r="A1111" s="2">
        <v>33885</v>
      </c>
      <c r="B1111" s="3">
        <v>109.75</v>
      </c>
      <c r="C1111" s="3">
        <v>968.5</v>
      </c>
      <c r="D1111" s="3">
        <v>4050.8</v>
      </c>
      <c r="E1111" s="4">
        <f t="shared" si="35"/>
        <v>1.8561484918793503E-2</v>
      </c>
      <c r="F1111" s="4">
        <f t="shared" si="35"/>
        <v>1.5511892450879006E-3</v>
      </c>
      <c r="G1111" s="4">
        <f t="shared" si="35"/>
        <v>2.9960135687226988E-3</v>
      </c>
      <c r="H1111">
        <f t="shared" si="34"/>
        <v>7.9872500813898163E-3</v>
      </c>
    </row>
    <row r="1112" spans="1:8">
      <c r="A1112" s="2">
        <v>33886</v>
      </c>
      <c r="B1112" s="3">
        <v>109</v>
      </c>
      <c r="C1112" s="3">
        <v>953</v>
      </c>
      <c r="D1112" s="3">
        <v>4024.4</v>
      </c>
      <c r="E1112" s="4">
        <f t="shared" si="35"/>
        <v>-6.8337129840546698E-3</v>
      </c>
      <c r="F1112" s="4">
        <f t="shared" si="35"/>
        <v>-1.600413009808983E-2</v>
      </c>
      <c r="G1112" s="4">
        <f t="shared" si="35"/>
        <v>-6.517231164214498E-3</v>
      </c>
      <c r="H1112">
        <f t="shared" si="34"/>
        <v>-2.9780309735353422E-3</v>
      </c>
    </row>
    <row r="1113" spans="1:8">
      <c r="A1113" s="2">
        <v>33887</v>
      </c>
      <c r="B1113" s="3">
        <v>108.5</v>
      </c>
      <c r="C1113" s="3">
        <v>955.5</v>
      </c>
      <c r="D1113" s="3">
        <v>4042.1</v>
      </c>
      <c r="E1113" s="4">
        <f t="shared" si="35"/>
        <v>-4.5871559633027525E-3</v>
      </c>
      <c r="F1113" s="4">
        <f t="shared" si="35"/>
        <v>2.6232948583420775E-3</v>
      </c>
      <c r="G1113" s="4">
        <f t="shared" si="35"/>
        <v>4.3981711559486674E-3</v>
      </c>
      <c r="H1113">
        <f t="shared" si="34"/>
        <v>-1.9967597560753081E-3</v>
      </c>
    </row>
    <row r="1114" spans="1:8">
      <c r="A1114" s="2">
        <v>33890</v>
      </c>
      <c r="B1114" s="3">
        <v>110.5</v>
      </c>
      <c r="C1114" s="3">
        <v>966</v>
      </c>
      <c r="D1114" s="3">
        <v>4053.1</v>
      </c>
      <c r="E1114" s="4">
        <f t="shared" si="35"/>
        <v>1.8433179723502304E-2</v>
      </c>
      <c r="F1114" s="4">
        <f t="shared" si="35"/>
        <v>1.098901098901099E-2</v>
      </c>
      <c r="G1114" s="4">
        <f t="shared" si="35"/>
        <v>2.7213577101011851E-3</v>
      </c>
      <c r="H1114">
        <f t="shared" si="34"/>
        <v>7.9325398365811539E-3</v>
      </c>
    </row>
    <row r="1115" spans="1:8">
      <c r="A1115" s="2">
        <v>33891</v>
      </c>
      <c r="B1115" s="3">
        <v>110.75</v>
      </c>
      <c r="C1115" s="3">
        <v>975.5</v>
      </c>
      <c r="D1115" s="3">
        <v>4073.1</v>
      </c>
      <c r="E1115" s="4">
        <f t="shared" si="35"/>
        <v>2.2624434389140274E-3</v>
      </c>
      <c r="F1115" s="4">
        <f t="shared" si="35"/>
        <v>9.834368530020704E-3</v>
      </c>
      <c r="G1115" s="4">
        <f t="shared" si="35"/>
        <v>4.9344945843921937E-3</v>
      </c>
      <c r="H1115">
        <f t="shared" si="34"/>
        <v>9.814568739776638E-4</v>
      </c>
    </row>
    <row r="1116" spans="1:8">
      <c r="A1116" s="2">
        <v>33892</v>
      </c>
      <c r="B1116" s="3">
        <v>112.25</v>
      </c>
      <c r="C1116" s="3">
        <v>975.5</v>
      </c>
      <c r="D1116" s="3">
        <v>4057.2</v>
      </c>
      <c r="E1116" s="4">
        <f t="shared" si="35"/>
        <v>1.3544018058690745E-2</v>
      </c>
      <c r="F1116" s="4">
        <f t="shared" si="35"/>
        <v>0</v>
      </c>
      <c r="G1116" s="4">
        <f t="shared" si="35"/>
        <v>-3.9036606024895268E-3</v>
      </c>
      <c r="H1116">
        <f t="shared" si="34"/>
        <v>5.8426147802536233E-3</v>
      </c>
    </row>
    <row r="1117" spans="1:8">
      <c r="A1117" s="2">
        <v>33893</v>
      </c>
      <c r="B1117" s="3">
        <v>113.5</v>
      </c>
      <c r="C1117" s="3">
        <v>986</v>
      </c>
      <c r="D1117" s="3">
        <v>4028.4</v>
      </c>
      <c r="E1117" s="4">
        <f t="shared" si="35"/>
        <v>1.1135857461024499E-2</v>
      </c>
      <c r="F1117" s="4">
        <f t="shared" si="35"/>
        <v>1.0763710917478216E-2</v>
      </c>
      <c r="G1117" s="4">
        <f t="shared" si="35"/>
        <v>-7.0984915705411935E-3</v>
      </c>
      <c r="H1117">
        <f t="shared" si="34"/>
        <v>4.8095118537807508E-3</v>
      </c>
    </row>
    <row r="1118" spans="1:8">
      <c r="A1118" s="2">
        <v>33894</v>
      </c>
      <c r="B1118" s="3">
        <v>114.5</v>
      </c>
      <c r="C1118" s="3">
        <v>996.5</v>
      </c>
      <c r="D1118" s="3">
        <v>3999.4</v>
      </c>
      <c r="E1118" s="4">
        <f t="shared" si="35"/>
        <v>8.8105726872246704E-3</v>
      </c>
      <c r="F1118" s="4">
        <f t="shared" si="35"/>
        <v>1.0649087221095335E-2</v>
      </c>
      <c r="G1118" s="4">
        <f t="shared" si="35"/>
        <v>-7.1988878959388337E-3</v>
      </c>
      <c r="H1118">
        <f t="shared" si="34"/>
        <v>3.8096251467653035E-3</v>
      </c>
    </row>
    <row r="1119" spans="1:8">
      <c r="A1119" s="2">
        <v>33897</v>
      </c>
      <c r="B1119" s="3">
        <v>116.5</v>
      </c>
      <c r="C1119" s="3">
        <v>1001.5</v>
      </c>
      <c r="D1119" s="3">
        <v>4022.4</v>
      </c>
      <c r="E1119" s="4">
        <f t="shared" si="35"/>
        <v>1.7467248908296942E-2</v>
      </c>
      <c r="F1119" s="4">
        <f t="shared" si="35"/>
        <v>5.0175614651279477E-3</v>
      </c>
      <c r="G1119" s="4">
        <f t="shared" si="35"/>
        <v>5.7508626293944088E-3</v>
      </c>
      <c r="H1119">
        <f t="shared" si="34"/>
        <v>7.5204386861309957E-3</v>
      </c>
    </row>
    <row r="1120" spans="1:8">
      <c r="A1120" s="2">
        <v>33898</v>
      </c>
      <c r="B1120" s="3">
        <v>115.5</v>
      </c>
      <c r="C1120" s="3">
        <v>1003</v>
      </c>
      <c r="D1120" s="3">
        <v>4025.3</v>
      </c>
      <c r="E1120" s="4">
        <f t="shared" si="35"/>
        <v>-8.5836909871244635E-3</v>
      </c>
      <c r="F1120" s="4">
        <f t="shared" si="35"/>
        <v>1.4977533699450823E-3</v>
      </c>
      <c r="G1120" s="4">
        <f t="shared" si="35"/>
        <v>7.2096260938745295E-4</v>
      </c>
      <c r="H1120">
        <f t="shared" si="34"/>
        <v>-3.743941133874642E-3</v>
      </c>
    </row>
    <row r="1121" spans="1:8">
      <c r="A1121" s="2">
        <v>33899</v>
      </c>
      <c r="B1121" s="3">
        <v>115.5</v>
      </c>
      <c r="C1121" s="3">
        <v>993.5</v>
      </c>
      <c r="D1121" s="3">
        <v>3993.5</v>
      </c>
      <c r="E1121" s="4">
        <f t="shared" si="35"/>
        <v>0</v>
      </c>
      <c r="F1121" s="4">
        <f t="shared" si="35"/>
        <v>-9.4715852442671979E-3</v>
      </c>
      <c r="G1121" s="4">
        <f t="shared" si="35"/>
        <v>-7.900032295729555E-3</v>
      </c>
      <c r="H1121">
        <f t="shared" si="34"/>
        <v>0</v>
      </c>
    </row>
    <row r="1122" spans="1:8">
      <c r="A1122" s="2">
        <v>33900</v>
      </c>
      <c r="B1122" s="3">
        <v>115.25</v>
      </c>
      <c r="C1122" s="3">
        <v>986</v>
      </c>
      <c r="D1122" s="3">
        <v>3963.9</v>
      </c>
      <c r="E1122" s="4">
        <f t="shared" si="35"/>
        <v>-2.1645021645021645E-3</v>
      </c>
      <c r="F1122" s="4">
        <f t="shared" si="35"/>
        <v>-7.5490689481630601E-3</v>
      </c>
      <c r="G1122" s="4">
        <f t="shared" si="35"/>
        <v>-7.4120445724301766E-3</v>
      </c>
      <c r="H1122">
        <f t="shared" si="34"/>
        <v>-9.4105016647735113E-4</v>
      </c>
    </row>
    <row r="1123" spans="1:8">
      <c r="A1123" s="2">
        <v>33901</v>
      </c>
      <c r="B1123" s="3">
        <v>113.75</v>
      </c>
      <c r="C1123" s="3">
        <v>995</v>
      </c>
      <c r="D1123" s="3">
        <v>3979.1</v>
      </c>
      <c r="E1123" s="4">
        <f t="shared" si="35"/>
        <v>-1.3015184381778741E-2</v>
      </c>
      <c r="F1123" s="4">
        <f t="shared" si="35"/>
        <v>9.1277890466531439E-3</v>
      </c>
      <c r="G1123" s="4">
        <f t="shared" si="35"/>
        <v>3.834607331163707E-3</v>
      </c>
      <c r="H1123">
        <f t="shared" si="34"/>
        <v>-5.6895287325357362E-3</v>
      </c>
    </row>
    <row r="1124" spans="1:8">
      <c r="A1124" s="2">
        <v>33904</v>
      </c>
      <c r="B1124" s="3">
        <v>114</v>
      </c>
      <c r="C1124" s="3">
        <v>982</v>
      </c>
      <c r="D1124" s="3">
        <v>3948.5</v>
      </c>
      <c r="E1124" s="4">
        <f t="shared" si="35"/>
        <v>2.1978021978021978E-3</v>
      </c>
      <c r="F1124" s="4">
        <f t="shared" si="35"/>
        <v>-1.3065326633165829E-2</v>
      </c>
      <c r="G1124" s="4">
        <f t="shared" si="35"/>
        <v>-7.6901811967530122E-3</v>
      </c>
      <c r="H1124">
        <f t="shared" si="34"/>
        <v>9.534460073225764E-4</v>
      </c>
    </row>
    <row r="1125" spans="1:8">
      <c r="A1125" s="2">
        <v>33905</v>
      </c>
      <c r="B1125" s="3">
        <v>112</v>
      </c>
      <c r="C1125" s="3">
        <v>969.5</v>
      </c>
      <c r="D1125" s="3">
        <v>3928.1</v>
      </c>
      <c r="E1125" s="4">
        <f t="shared" si="35"/>
        <v>-1.7543859649122806E-2</v>
      </c>
      <c r="F1125" s="4">
        <f t="shared" si="35"/>
        <v>-1.2729124236252547E-2</v>
      </c>
      <c r="G1125" s="4">
        <f t="shared" si="35"/>
        <v>-5.1665189312397339E-3</v>
      </c>
      <c r="H1125">
        <f t="shared" si="34"/>
        <v>-7.6868286662910065E-3</v>
      </c>
    </row>
    <row r="1126" spans="1:8">
      <c r="A1126" s="2">
        <v>33906</v>
      </c>
      <c r="B1126" s="3">
        <v>113</v>
      </c>
      <c r="C1126" s="3">
        <v>954.5</v>
      </c>
      <c r="D1126" s="3">
        <v>3921.1</v>
      </c>
      <c r="E1126" s="4">
        <f t="shared" si="35"/>
        <v>8.9285714285714281E-3</v>
      </c>
      <c r="F1126" s="4">
        <f t="shared" si="35"/>
        <v>-1.5471892728210418E-2</v>
      </c>
      <c r="G1126" s="4">
        <f t="shared" si="35"/>
        <v>-1.7820320256612611E-3</v>
      </c>
      <c r="H1126">
        <f t="shared" si="34"/>
        <v>3.8604208132380978E-3</v>
      </c>
    </row>
    <row r="1127" spans="1:8">
      <c r="A1127" s="2">
        <v>33907</v>
      </c>
      <c r="B1127" s="3">
        <v>117.5</v>
      </c>
      <c r="C1127" s="3">
        <v>964.5</v>
      </c>
      <c r="D1127" s="3">
        <v>3935.7</v>
      </c>
      <c r="E1127" s="4">
        <f t="shared" si="35"/>
        <v>3.9823008849557522E-2</v>
      </c>
      <c r="F1127" s="4">
        <f t="shared" si="35"/>
        <v>1.0476689366160294E-2</v>
      </c>
      <c r="G1127" s="4">
        <f t="shared" si="35"/>
        <v>3.7234449516717017E-3</v>
      </c>
      <c r="H1127">
        <f t="shared" si="34"/>
        <v>1.6959423124335331E-2</v>
      </c>
    </row>
    <row r="1128" spans="1:8">
      <c r="A1128" s="2">
        <v>33908</v>
      </c>
      <c r="B1128" s="3">
        <v>117.75</v>
      </c>
      <c r="C1128" s="3">
        <v>964</v>
      </c>
      <c r="D1128" s="3">
        <v>3900.4</v>
      </c>
      <c r="E1128" s="4">
        <f t="shared" si="35"/>
        <v>2.1276595744680851E-3</v>
      </c>
      <c r="F1128" s="4">
        <f t="shared" si="35"/>
        <v>-5.184033177812338E-4</v>
      </c>
      <c r="G1128" s="4">
        <f t="shared" si="35"/>
        <v>-8.9691795614502447E-3</v>
      </c>
      <c r="H1128">
        <f t="shared" si="34"/>
        <v>9.2304919317873506E-4</v>
      </c>
    </row>
    <row r="1129" spans="1:8">
      <c r="A1129" s="2">
        <v>33911</v>
      </c>
      <c r="B1129" s="3">
        <v>116.75</v>
      </c>
      <c r="C1129" s="3">
        <v>956.5</v>
      </c>
      <c r="D1129" s="3">
        <v>3910.8</v>
      </c>
      <c r="E1129" s="4">
        <f t="shared" si="35"/>
        <v>-8.4925690021231421E-3</v>
      </c>
      <c r="F1129" s="4">
        <f t="shared" si="35"/>
        <v>-7.7800829875518673E-3</v>
      </c>
      <c r="G1129" s="4">
        <f t="shared" si="35"/>
        <v>2.6663931904420293E-3</v>
      </c>
      <c r="H1129">
        <f t="shared" si="34"/>
        <v>-3.70402656278401E-3</v>
      </c>
    </row>
    <row r="1130" spans="1:8">
      <c r="A1130" s="2">
        <v>33912</v>
      </c>
      <c r="B1130" s="3">
        <v>117.5</v>
      </c>
      <c r="C1130" s="3">
        <v>958</v>
      </c>
      <c r="D1130" s="3">
        <v>3914.4</v>
      </c>
      <c r="E1130" s="4">
        <f t="shared" si="35"/>
        <v>6.4239828693790149E-3</v>
      </c>
      <c r="F1130" s="4">
        <f t="shared" si="35"/>
        <v>1.5682174594877157E-3</v>
      </c>
      <c r="G1130" s="4">
        <f t="shared" si="35"/>
        <v>9.2052776925434922E-4</v>
      </c>
      <c r="H1130">
        <f t="shared" si="34"/>
        <v>2.7809773696053221E-3</v>
      </c>
    </row>
    <row r="1131" spans="1:8">
      <c r="A1131" s="2">
        <v>33913</v>
      </c>
      <c r="B1131" s="3">
        <v>116.75</v>
      </c>
      <c r="C1131" s="3">
        <v>961</v>
      </c>
      <c r="D1131" s="3">
        <v>3934.3</v>
      </c>
      <c r="E1131" s="4">
        <f t="shared" si="35"/>
        <v>-6.382978723404255E-3</v>
      </c>
      <c r="F1131" s="4">
        <f t="shared" si="35"/>
        <v>3.1315240083507308E-3</v>
      </c>
      <c r="G1131" s="4">
        <f t="shared" si="35"/>
        <v>5.083793173921952E-3</v>
      </c>
      <c r="H1131">
        <f t="shared" si="34"/>
        <v>-2.7809773696052813E-3</v>
      </c>
    </row>
    <row r="1132" spans="1:8">
      <c r="A1132" s="2">
        <v>33914</v>
      </c>
      <c r="B1132" s="3">
        <v>116.5</v>
      </c>
      <c r="C1132" s="3">
        <v>939.5</v>
      </c>
      <c r="D1132" s="3">
        <v>3926.9</v>
      </c>
      <c r="E1132" s="4">
        <f t="shared" si="35"/>
        <v>-2.1413276231263384E-3</v>
      </c>
      <c r="F1132" s="4">
        <f t="shared" si="35"/>
        <v>-2.2372528616024973E-2</v>
      </c>
      <c r="G1132" s="4">
        <f t="shared" si="35"/>
        <v>-1.8808936786722137E-3</v>
      </c>
      <c r="H1132">
        <f t="shared" si="34"/>
        <v>-9.3096387611200275E-4</v>
      </c>
    </row>
    <row r="1133" spans="1:8">
      <c r="A1133" s="2">
        <v>33915</v>
      </c>
      <c r="B1133" s="3">
        <v>117.5</v>
      </c>
      <c r="C1133" s="3">
        <v>948</v>
      </c>
      <c r="D1133" s="3">
        <v>3926.1</v>
      </c>
      <c r="E1133" s="4">
        <f t="shared" si="35"/>
        <v>8.5836909871244635E-3</v>
      </c>
      <c r="F1133" s="4">
        <f t="shared" si="35"/>
        <v>9.0473656200106434E-3</v>
      </c>
      <c r="G1133" s="4">
        <f t="shared" si="35"/>
        <v>-2.0372303852916597E-4</v>
      </c>
      <c r="H1133">
        <f t="shared" si="34"/>
        <v>3.7119412457172762E-3</v>
      </c>
    </row>
    <row r="1134" spans="1:8">
      <c r="A1134" s="2">
        <v>33918</v>
      </c>
      <c r="B1134" s="3">
        <v>117.5</v>
      </c>
      <c r="C1134" s="3">
        <v>943.5</v>
      </c>
      <c r="D1134" s="3">
        <v>3958.2</v>
      </c>
      <c r="E1134" s="4">
        <f t="shared" si="35"/>
        <v>0</v>
      </c>
      <c r="F1134" s="4">
        <f t="shared" si="35"/>
        <v>-4.7468354430379748E-3</v>
      </c>
      <c r="G1134" s="4">
        <f t="shared" si="35"/>
        <v>8.1760525712538928E-3</v>
      </c>
      <c r="H1134">
        <f t="shared" si="34"/>
        <v>0</v>
      </c>
    </row>
    <row r="1135" spans="1:8">
      <c r="A1135" s="2">
        <v>33919</v>
      </c>
      <c r="B1135" s="3">
        <v>118</v>
      </c>
      <c r="C1135" s="3">
        <v>951</v>
      </c>
      <c r="D1135" s="3">
        <v>3962.1</v>
      </c>
      <c r="E1135" s="4">
        <f t="shared" si="35"/>
        <v>4.2553191489361703E-3</v>
      </c>
      <c r="F1135" s="4">
        <f t="shared" si="35"/>
        <v>7.9491255961844191E-3</v>
      </c>
      <c r="G1135" s="4">
        <f t="shared" si="35"/>
        <v>9.8529634682433713E-4</v>
      </c>
      <c r="H1135">
        <f t="shared" si="34"/>
        <v>1.8441406983702661E-3</v>
      </c>
    </row>
    <row r="1136" spans="1:8">
      <c r="A1136" s="2">
        <v>33920</v>
      </c>
      <c r="B1136" s="3">
        <v>117.5</v>
      </c>
      <c r="C1136" s="3">
        <v>956.5</v>
      </c>
      <c r="D1136" s="3">
        <v>3978.1</v>
      </c>
      <c r="E1136" s="4">
        <f t="shared" si="35"/>
        <v>-4.2372881355932203E-3</v>
      </c>
      <c r="F1136" s="4">
        <f t="shared" si="35"/>
        <v>5.7833859095688745E-3</v>
      </c>
      <c r="G1136" s="4">
        <f t="shared" si="35"/>
        <v>4.0382625375432225E-3</v>
      </c>
      <c r="H1136">
        <f t="shared" si="34"/>
        <v>-1.8441406983703067E-3</v>
      </c>
    </row>
    <row r="1137" spans="1:8">
      <c r="A1137" s="2">
        <v>33921</v>
      </c>
      <c r="B1137" s="3">
        <v>118</v>
      </c>
      <c r="C1137" s="3">
        <v>955.5</v>
      </c>
      <c r="D1137" s="3">
        <v>3962.8</v>
      </c>
      <c r="E1137" s="4">
        <f t="shared" si="35"/>
        <v>4.2553191489361703E-3</v>
      </c>
      <c r="F1137" s="4">
        <f t="shared" si="35"/>
        <v>-1.0454783063251437E-3</v>
      </c>
      <c r="G1137" s="4">
        <f t="shared" si="35"/>
        <v>-3.846057162967177E-3</v>
      </c>
      <c r="H1137">
        <f t="shared" si="34"/>
        <v>1.8441406983702661E-3</v>
      </c>
    </row>
    <row r="1138" spans="1:8">
      <c r="A1138" s="2">
        <v>33922</v>
      </c>
      <c r="B1138" s="3">
        <v>119.5</v>
      </c>
      <c r="C1138" s="3">
        <v>962</v>
      </c>
      <c r="D1138" s="3">
        <v>3953.8</v>
      </c>
      <c r="E1138" s="4">
        <f t="shared" si="35"/>
        <v>1.2711864406779662E-2</v>
      </c>
      <c r="F1138" s="4">
        <f t="shared" si="35"/>
        <v>6.8027210884353739E-3</v>
      </c>
      <c r="G1138" s="4">
        <f t="shared" si="35"/>
        <v>-2.2711214292924194E-3</v>
      </c>
      <c r="H1138">
        <f t="shared" si="34"/>
        <v>5.4858979780310901E-3</v>
      </c>
    </row>
    <row r="1139" spans="1:8">
      <c r="A1139" s="2">
        <v>33925</v>
      </c>
      <c r="B1139" s="3">
        <v>119</v>
      </c>
      <c r="C1139" s="3">
        <v>965.5</v>
      </c>
      <c r="D1139" s="3">
        <v>4018.7</v>
      </c>
      <c r="E1139" s="4">
        <f t="shared" si="35"/>
        <v>-4.1841004184100415E-3</v>
      </c>
      <c r="F1139" s="4">
        <f t="shared" si="35"/>
        <v>3.6382536382536385E-3</v>
      </c>
      <c r="G1139" s="4">
        <f t="shared" si="35"/>
        <v>1.6414588497141898E-2</v>
      </c>
      <c r="H1139">
        <f t="shared" si="34"/>
        <v>-1.8209438916257112E-3</v>
      </c>
    </row>
    <row r="1140" spans="1:8">
      <c r="A1140" s="2">
        <v>33926</v>
      </c>
      <c r="B1140" s="3">
        <v>119.5</v>
      </c>
      <c r="C1140" s="3">
        <v>976</v>
      </c>
      <c r="D1140" s="3">
        <v>4054.6</v>
      </c>
      <c r="E1140" s="4">
        <f t="shared" si="35"/>
        <v>4.2016806722689074E-3</v>
      </c>
      <c r="F1140" s="4">
        <f t="shared" si="35"/>
        <v>1.0875194199896427E-2</v>
      </c>
      <c r="G1140" s="4">
        <f t="shared" si="35"/>
        <v>8.9332371164804764E-3</v>
      </c>
      <c r="H1140">
        <f t="shared" si="34"/>
        <v>1.820943891625724E-3</v>
      </c>
    </row>
    <row r="1141" spans="1:8">
      <c r="A1141" s="2">
        <v>33927</v>
      </c>
      <c r="B1141" s="3">
        <v>119.5</v>
      </c>
      <c r="C1141" s="3">
        <v>984.5</v>
      </c>
      <c r="D1141" s="3">
        <v>4068.4</v>
      </c>
      <c r="E1141" s="4">
        <f t="shared" si="35"/>
        <v>0</v>
      </c>
      <c r="F1141" s="4">
        <f t="shared" si="35"/>
        <v>8.7090163934426222E-3</v>
      </c>
      <c r="G1141" s="4">
        <f t="shared" si="35"/>
        <v>3.4035416563903179E-3</v>
      </c>
      <c r="H1141">
        <f t="shared" si="34"/>
        <v>0</v>
      </c>
    </row>
    <row r="1142" spans="1:8">
      <c r="A1142" s="2">
        <v>33928</v>
      </c>
      <c r="B1142" s="3">
        <v>119.5</v>
      </c>
      <c r="C1142" s="3">
        <v>976.5</v>
      </c>
      <c r="D1142" s="3">
        <v>4049.2</v>
      </c>
      <c r="E1142" s="4">
        <f t="shared" si="35"/>
        <v>0</v>
      </c>
      <c r="F1142" s="4">
        <f t="shared" si="35"/>
        <v>-8.1259522600304716E-3</v>
      </c>
      <c r="G1142" s="4">
        <f t="shared" si="35"/>
        <v>-4.7192999705044422E-3</v>
      </c>
      <c r="H1142">
        <f t="shared" si="34"/>
        <v>0</v>
      </c>
    </row>
    <row r="1143" spans="1:8">
      <c r="A1143" s="2">
        <v>33929</v>
      </c>
      <c r="B1143" s="3">
        <v>119</v>
      </c>
      <c r="C1143" s="3">
        <v>994.5</v>
      </c>
      <c r="D1143" s="3">
        <v>4050.2</v>
      </c>
      <c r="E1143" s="4">
        <f t="shared" si="35"/>
        <v>-4.1841004184100415E-3</v>
      </c>
      <c r="F1143" s="4">
        <f t="shared" si="35"/>
        <v>1.8433179723502304E-2</v>
      </c>
      <c r="G1143" s="4">
        <f t="shared" si="35"/>
        <v>2.4696236293588858E-4</v>
      </c>
      <c r="H1143">
        <f t="shared" si="34"/>
        <v>-1.8209438916257112E-3</v>
      </c>
    </row>
    <row r="1144" spans="1:8">
      <c r="A1144" s="2">
        <v>33932</v>
      </c>
      <c r="B1144" s="3">
        <v>118.5</v>
      </c>
      <c r="C1144" s="3">
        <v>1003.5</v>
      </c>
      <c r="D1144" s="3">
        <v>4058</v>
      </c>
      <c r="E1144" s="4">
        <f t="shared" si="35"/>
        <v>-4.2016806722689074E-3</v>
      </c>
      <c r="F1144" s="4">
        <f t="shared" si="35"/>
        <v>9.0497737556561094E-3</v>
      </c>
      <c r="G1144" s="4">
        <f t="shared" si="35"/>
        <v>1.9258308231692711E-3</v>
      </c>
      <c r="H1144">
        <f t="shared" si="34"/>
        <v>-1.8286110464080826E-3</v>
      </c>
    </row>
    <row r="1145" spans="1:8">
      <c r="A1145" s="2">
        <v>33933</v>
      </c>
      <c r="B1145" s="3">
        <v>118.5</v>
      </c>
      <c r="C1145" s="3">
        <v>1012.5</v>
      </c>
      <c r="D1145" s="3">
        <v>4038.5</v>
      </c>
      <c r="E1145" s="4">
        <f t="shared" si="35"/>
        <v>0</v>
      </c>
      <c r="F1145" s="4">
        <f t="shared" si="35"/>
        <v>8.9686098654708519E-3</v>
      </c>
      <c r="G1145" s="4">
        <f t="shared" si="35"/>
        <v>-4.8053228191227209E-3</v>
      </c>
      <c r="H1145">
        <f t="shared" si="34"/>
        <v>0</v>
      </c>
    </row>
    <row r="1146" spans="1:8">
      <c r="A1146" s="2">
        <v>33934</v>
      </c>
      <c r="B1146" s="3">
        <v>116.5</v>
      </c>
      <c r="C1146" s="3">
        <v>1003</v>
      </c>
      <c r="D1146" s="3">
        <v>4061.5</v>
      </c>
      <c r="E1146" s="4">
        <f t="shared" si="35"/>
        <v>-1.6877637130801686E-2</v>
      </c>
      <c r="F1146" s="4">
        <f t="shared" si="35"/>
        <v>-9.3827160493827159E-3</v>
      </c>
      <c r="G1146" s="4">
        <f t="shared" si="35"/>
        <v>5.6951838553918532E-3</v>
      </c>
      <c r="H1146">
        <f t="shared" si="34"/>
        <v>-7.3924249840849002E-3</v>
      </c>
    </row>
    <row r="1147" spans="1:8">
      <c r="A1147" s="2">
        <v>33935</v>
      </c>
      <c r="B1147" s="3">
        <v>118.75</v>
      </c>
      <c r="C1147" s="3">
        <v>1011</v>
      </c>
      <c r="D1147" s="3">
        <v>4045.2</v>
      </c>
      <c r="E1147" s="4">
        <f t="shared" si="35"/>
        <v>1.9313304721030045E-2</v>
      </c>
      <c r="F1147" s="4">
        <f t="shared" si="35"/>
        <v>7.9760717846460612E-3</v>
      </c>
      <c r="G1147" s="4">
        <f t="shared" si="35"/>
        <v>-4.0132955804506173E-3</v>
      </c>
      <c r="H1147">
        <f t="shared" si="34"/>
        <v>8.3076929348664275E-3</v>
      </c>
    </row>
    <row r="1148" spans="1:8">
      <c r="A1148" s="2">
        <v>33936</v>
      </c>
      <c r="B1148" s="3">
        <v>118.5</v>
      </c>
      <c r="C1148" s="3">
        <v>1023.5</v>
      </c>
      <c r="D1148" s="3">
        <v>4051.2</v>
      </c>
      <c r="E1148" s="4">
        <f t="shared" si="35"/>
        <v>-2.1052631578947368E-3</v>
      </c>
      <c r="F1148" s="4">
        <f t="shared" si="35"/>
        <v>1.2363996043521267E-2</v>
      </c>
      <c r="G1148" s="4">
        <f t="shared" si="35"/>
        <v>1.4832393948383269E-3</v>
      </c>
      <c r="H1148">
        <f t="shared" si="34"/>
        <v>-9.1526795078150376E-4</v>
      </c>
    </row>
    <row r="1149" spans="1:8">
      <c r="A1149" s="2">
        <v>33939</v>
      </c>
      <c r="B1149" s="3">
        <v>118</v>
      </c>
      <c r="C1149" s="3">
        <v>1011.5</v>
      </c>
      <c r="D1149" s="3">
        <v>3963</v>
      </c>
      <c r="E1149" s="4">
        <f t="shared" si="35"/>
        <v>-4.2194092827004216E-3</v>
      </c>
      <c r="F1149" s="4">
        <f t="shared" si="35"/>
        <v>-1.172447484123107E-2</v>
      </c>
      <c r="G1149" s="4">
        <f t="shared" si="35"/>
        <v>-2.1771327014217967E-2</v>
      </c>
      <c r="H1149">
        <f t="shared" si="34"/>
        <v>-1.8363430399972621E-3</v>
      </c>
    </row>
    <row r="1150" spans="1:8">
      <c r="A1150" s="2">
        <v>33940</v>
      </c>
      <c r="B1150" s="3">
        <v>119</v>
      </c>
      <c r="C1150" s="3">
        <v>1021</v>
      </c>
      <c r="D1150" s="3">
        <v>4011.6</v>
      </c>
      <c r="E1150" s="4">
        <f t="shared" si="35"/>
        <v>8.4745762711864406E-3</v>
      </c>
      <c r="F1150" s="4">
        <f t="shared" si="35"/>
        <v>9.3919920909540291E-3</v>
      </c>
      <c r="G1150" s="4">
        <f t="shared" si="35"/>
        <v>1.2263436790310348E-2</v>
      </c>
      <c r="H1150">
        <f t="shared" si="34"/>
        <v>3.664954086405364E-3</v>
      </c>
    </row>
    <row r="1151" spans="1:8">
      <c r="A1151" s="2">
        <v>33941</v>
      </c>
      <c r="B1151" s="3">
        <v>119</v>
      </c>
      <c r="C1151" s="3">
        <v>1016</v>
      </c>
      <c r="D1151" s="3">
        <v>4035.7</v>
      </c>
      <c r="E1151" s="4">
        <f t="shared" si="35"/>
        <v>0</v>
      </c>
      <c r="F1151" s="4">
        <f t="shared" si="35"/>
        <v>-4.8971596474045058E-3</v>
      </c>
      <c r="G1151" s="4">
        <f t="shared" si="35"/>
        <v>6.0075780237311572E-3</v>
      </c>
      <c r="H1151">
        <f t="shared" si="34"/>
        <v>0</v>
      </c>
    </row>
    <row r="1152" spans="1:8">
      <c r="A1152" s="2">
        <v>33942</v>
      </c>
      <c r="B1152" s="3">
        <v>119</v>
      </c>
      <c r="C1152" s="3">
        <v>1034</v>
      </c>
      <c r="D1152" s="3">
        <v>3982.5</v>
      </c>
      <c r="E1152" s="4">
        <f t="shared" si="35"/>
        <v>0</v>
      </c>
      <c r="F1152" s="4">
        <f t="shared" si="35"/>
        <v>1.7716535433070866E-2</v>
      </c>
      <c r="G1152" s="4">
        <f t="shared" si="35"/>
        <v>-1.3182347548132869E-2</v>
      </c>
      <c r="H1152">
        <f t="shared" si="34"/>
        <v>0</v>
      </c>
    </row>
    <row r="1153" spans="1:8">
      <c r="A1153" s="2">
        <v>33943</v>
      </c>
      <c r="B1153" s="3">
        <v>117</v>
      </c>
      <c r="C1153" s="3">
        <v>1002</v>
      </c>
      <c r="D1153" s="3">
        <v>3990.7</v>
      </c>
      <c r="E1153" s="4">
        <f t="shared" si="35"/>
        <v>-1.680672268907563E-2</v>
      </c>
      <c r="F1153" s="4">
        <f t="shared" si="35"/>
        <v>-3.0947775628626693E-2</v>
      </c>
      <c r="G1153" s="4">
        <f t="shared" si="35"/>
        <v>2.0590081607030301E-3</v>
      </c>
      <c r="H1153">
        <f t="shared" si="34"/>
        <v>-7.3610996463691382E-3</v>
      </c>
    </row>
    <row r="1154" spans="1:8">
      <c r="A1154" s="2">
        <v>33946</v>
      </c>
      <c r="B1154" s="3">
        <v>119.75</v>
      </c>
      <c r="C1154" s="3">
        <v>1022.5</v>
      </c>
      <c r="D1154" s="3">
        <v>3972.4</v>
      </c>
      <c r="E1154" s="4">
        <f t="shared" si="35"/>
        <v>2.3504273504273504E-2</v>
      </c>
      <c r="F1154" s="4">
        <f t="shared" si="35"/>
        <v>2.0459081836327345E-2</v>
      </c>
      <c r="G1154" s="4">
        <f t="shared" si="35"/>
        <v>-4.5856616633672609E-3</v>
      </c>
      <c r="H1154">
        <f t="shared" si="34"/>
        <v>1.0089660340439151E-2</v>
      </c>
    </row>
    <row r="1155" spans="1:8">
      <c r="A1155" s="2">
        <v>33947</v>
      </c>
      <c r="B1155" s="3">
        <v>120.5</v>
      </c>
      <c r="C1155" s="3">
        <v>1036</v>
      </c>
      <c r="D1155" s="3">
        <v>3993.8</v>
      </c>
      <c r="E1155" s="4">
        <f t="shared" si="35"/>
        <v>6.2630480167014616E-3</v>
      </c>
      <c r="F1155" s="4">
        <f t="shared" si="35"/>
        <v>1.3202933985330073E-2</v>
      </c>
      <c r="G1155" s="4">
        <f t="shared" si="35"/>
        <v>5.3871714832343393E-3</v>
      </c>
      <c r="H1155">
        <f t="shared" si="34"/>
        <v>2.7115248242863374E-3</v>
      </c>
    </row>
    <row r="1156" spans="1:8">
      <c r="A1156" s="2">
        <v>33948</v>
      </c>
      <c r="B1156" s="3">
        <v>119.5</v>
      </c>
      <c r="C1156" s="3">
        <v>1028.5</v>
      </c>
      <c r="D1156" s="3">
        <v>3979.6</v>
      </c>
      <c r="E1156" s="4">
        <f t="shared" si="35"/>
        <v>-8.2987551867219917E-3</v>
      </c>
      <c r="F1156" s="4">
        <f t="shared" si="35"/>
        <v>-7.2393822393822397E-3</v>
      </c>
      <c r="G1156" s="4">
        <f t="shared" si="35"/>
        <v>-3.5555110421153467E-3</v>
      </c>
      <c r="H1156">
        <f t="shared" ref="H1156:H1219" si="36">LOG(B1156/B1155)</f>
        <v>-3.6191416267306862E-3</v>
      </c>
    </row>
    <row r="1157" spans="1:8">
      <c r="A1157" s="2">
        <v>33949</v>
      </c>
      <c r="B1157" s="3">
        <v>121.25</v>
      </c>
      <c r="C1157" s="3">
        <v>1027.5</v>
      </c>
      <c r="D1157" s="3">
        <v>4018.2</v>
      </c>
      <c r="E1157" s="4">
        <f t="shared" ref="E1157:G1220" si="37">(B1157-B1156)/B1156</f>
        <v>1.4644351464435146E-2</v>
      </c>
      <c r="F1157" s="4">
        <f t="shared" si="37"/>
        <v>-9.7228974234321824E-4</v>
      </c>
      <c r="G1157" s="4">
        <f t="shared" si="37"/>
        <v>9.6994672831440115E-3</v>
      </c>
      <c r="H1157">
        <f t="shared" si="36"/>
        <v>6.3138419901448044E-3</v>
      </c>
    </row>
    <row r="1158" spans="1:8">
      <c r="A1158" s="2">
        <v>33950</v>
      </c>
      <c r="B1158" s="3">
        <v>121.75</v>
      </c>
      <c r="C1158" s="3">
        <v>1002.5</v>
      </c>
      <c r="D1158" s="3">
        <v>4051.3</v>
      </c>
      <c r="E1158" s="4">
        <f t="shared" si="37"/>
        <v>4.1237113402061857E-3</v>
      </c>
      <c r="F1158" s="4">
        <f t="shared" si="37"/>
        <v>-2.4330900243309004E-2</v>
      </c>
      <c r="G1158" s="4">
        <f t="shared" si="37"/>
        <v>8.2375192872431342E-3</v>
      </c>
      <c r="H1158">
        <f t="shared" si="36"/>
        <v>1.7872226123706696E-3</v>
      </c>
    </row>
    <row r="1159" spans="1:8">
      <c r="A1159" s="2">
        <v>33953</v>
      </c>
      <c r="B1159" s="3">
        <v>124</v>
      </c>
      <c r="C1159" s="3">
        <v>998.5</v>
      </c>
      <c r="D1159" s="3">
        <v>4077.6</v>
      </c>
      <c r="E1159" s="4">
        <f t="shared" si="37"/>
        <v>1.8480492813141684E-2</v>
      </c>
      <c r="F1159" s="4">
        <f t="shared" si="37"/>
        <v>-3.9900249376558601E-3</v>
      </c>
      <c r="G1159" s="4">
        <f t="shared" si="37"/>
        <v>6.4917433910102254E-3</v>
      </c>
      <c r="H1159">
        <f t="shared" si="36"/>
        <v>7.952715275563127E-3</v>
      </c>
    </row>
    <row r="1160" spans="1:8">
      <c r="A1160" s="2">
        <v>33954</v>
      </c>
      <c r="B1160" s="3">
        <v>124</v>
      </c>
      <c r="C1160" s="3">
        <v>998</v>
      </c>
      <c r="D1160" s="3">
        <v>4087.2</v>
      </c>
      <c r="E1160" s="4">
        <f t="shared" si="37"/>
        <v>0</v>
      </c>
      <c r="F1160" s="4">
        <f t="shared" si="37"/>
        <v>-5.00751126690035E-4</v>
      </c>
      <c r="G1160" s="4">
        <f t="shared" si="37"/>
        <v>2.3543260741612491E-3</v>
      </c>
      <c r="H1160">
        <f t="shared" si="36"/>
        <v>0</v>
      </c>
    </row>
    <row r="1161" spans="1:8">
      <c r="A1161" s="2">
        <v>33955</v>
      </c>
      <c r="B1161" s="3">
        <v>123.75</v>
      </c>
      <c r="C1161" s="3">
        <v>1015.5</v>
      </c>
      <c r="D1161" s="3">
        <v>4092.5</v>
      </c>
      <c r="E1161" s="4">
        <f t="shared" si="37"/>
        <v>-2.0161290322580645E-3</v>
      </c>
      <c r="F1161" s="4">
        <f t="shared" si="37"/>
        <v>1.7535070140280561E-2</v>
      </c>
      <c r="G1161" s="4">
        <f t="shared" si="37"/>
        <v>1.2967312585633643E-3</v>
      </c>
      <c r="H1161">
        <f t="shared" si="36"/>
        <v>-8.7647755662876377E-4</v>
      </c>
    </row>
    <row r="1162" spans="1:8">
      <c r="A1162" s="2">
        <v>33956</v>
      </c>
      <c r="B1162" s="3">
        <v>126.75</v>
      </c>
      <c r="C1162" s="3">
        <v>1006</v>
      </c>
      <c r="D1162" s="3">
        <v>4092.5</v>
      </c>
      <c r="E1162" s="4">
        <f t="shared" si="37"/>
        <v>2.4242424242424242E-2</v>
      </c>
      <c r="F1162" s="4">
        <f t="shared" si="37"/>
        <v>-9.3549975381585423E-3</v>
      </c>
      <c r="G1162" s="4">
        <f t="shared" si="37"/>
        <v>0</v>
      </c>
      <c r="H1162">
        <f t="shared" si="36"/>
        <v>1.0402760399767228E-2</v>
      </c>
    </row>
    <row r="1163" spans="1:8">
      <c r="A1163" s="2">
        <v>33957</v>
      </c>
      <c r="B1163" s="3">
        <v>125.25</v>
      </c>
      <c r="C1163" s="3">
        <v>994</v>
      </c>
      <c r="D1163" s="3">
        <v>4092.5</v>
      </c>
      <c r="E1163" s="4">
        <f t="shared" si="37"/>
        <v>-1.1834319526627219E-2</v>
      </c>
      <c r="F1163" s="4">
        <f t="shared" si="37"/>
        <v>-1.1928429423459244E-2</v>
      </c>
      <c r="G1163" s="4">
        <f t="shared" si="37"/>
        <v>0</v>
      </c>
      <c r="H1163">
        <f t="shared" si="36"/>
        <v>-5.1702334660902365E-3</v>
      </c>
    </row>
    <row r="1164" spans="1:8">
      <c r="A1164" s="2">
        <v>33960</v>
      </c>
      <c r="B1164" s="3">
        <v>123.5</v>
      </c>
      <c r="C1164" s="3">
        <v>1002</v>
      </c>
      <c r="D1164" s="3">
        <v>4091</v>
      </c>
      <c r="E1164" s="4">
        <f t="shared" si="37"/>
        <v>-1.3972055888223553E-2</v>
      </c>
      <c r="F1164" s="4">
        <f t="shared" si="37"/>
        <v>8.0482897384305842E-3</v>
      </c>
      <c r="G1164" s="4">
        <f t="shared" si="37"/>
        <v>-3.6652412950519245E-4</v>
      </c>
      <c r="H1164">
        <f t="shared" si="36"/>
        <v>-6.1107769435988077E-3</v>
      </c>
    </row>
    <row r="1165" spans="1:8">
      <c r="A1165" s="2">
        <v>33961</v>
      </c>
      <c r="B1165" s="3">
        <v>123</v>
      </c>
      <c r="C1165" s="3">
        <v>1000</v>
      </c>
      <c r="D1165" s="3">
        <v>4115.7</v>
      </c>
      <c r="E1165" s="4">
        <f t="shared" si="37"/>
        <v>-4.048582995951417E-3</v>
      </c>
      <c r="F1165" s="4">
        <f t="shared" si="37"/>
        <v>-1.996007984031936E-3</v>
      </c>
      <c r="G1165" s="4">
        <f t="shared" si="37"/>
        <v>6.0376436079197793E-3</v>
      </c>
      <c r="H1165">
        <f t="shared" si="36"/>
        <v>-1.7618461562866204E-3</v>
      </c>
    </row>
    <row r="1166" spans="1:8">
      <c r="A1166" s="2">
        <v>33962</v>
      </c>
      <c r="B1166" s="3">
        <v>123</v>
      </c>
      <c r="C1166" s="3">
        <v>1000</v>
      </c>
      <c r="D1166" s="3">
        <v>4118.5</v>
      </c>
      <c r="E1166" s="4">
        <f t="shared" si="37"/>
        <v>0</v>
      </c>
      <c r="F1166" s="4">
        <f t="shared" si="37"/>
        <v>0</v>
      </c>
      <c r="G1166" s="4">
        <f t="shared" si="37"/>
        <v>6.8032169497295289E-4</v>
      </c>
      <c r="H1166">
        <f t="shared" si="36"/>
        <v>0</v>
      </c>
    </row>
    <row r="1167" spans="1:8">
      <c r="A1167" s="2">
        <v>33963</v>
      </c>
      <c r="B1167" s="3">
        <v>123</v>
      </c>
      <c r="C1167" s="3">
        <v>1000</v>
      </c>
      <c r="D1167" s="3">
        <v>4118.5</v>
      </c>
      <c r="E1167" s="4">
        <f t="shared" si="37"/>
        <v>0</v>
      </c>
      <c r="F1167" s="4">
        <f t="shared" si="37"/>
        <v>0</v>
      </c>
      <c r="G1167" s="4">
        <f t="shared" si="37"/>
        <v>0</v>
      </c>
      <c r="H1167">
        <f t="shared" si="36"/>
        <v>0</v>
      </c>
    </row>
    <row r="1168" spans="1:8">
      <c r="A1168" s="2">
        <v>33964</v>
      </c>
      <c r="B1168" s="3">
        <v>122</v>
      </c>
      <c r="C1168" s="3">
        <v>996.5</v>
      </c>
      <c r="D1168" s="3">
        <v>4057.4</v>
      </c>
      <c r="E1168" s="4">
        <f t="shared" si="37"/>
        <v>-8.130081300813009E-3</v>
      </c>
      <c r="F1168" s="4">
        <f t="shared" si="37"/>
        <v>-3.5000000000000001E-3</v>
      </c>
      <c r="G1168" s="4">
        <f t="shared" si="37"/>
        <v>-1.4835498361053759E-2</v>
      </c>
      <c r="H1168">
        <f t="shared" si="36"/>
        <v>-3.5452807646497221E-3</v>
      </c>
    </row>
    <row r="1169" spans="1:8">
      <c r="A1169" s="2">
        <v>33967</v>
      </c>
      <c r="B1169" s="3">
        <v>123.5</v>
      </c>
      <c r="C1169" s="3">
        <v>1000</v>
      </c>
      <c r="D1169" s="3">
        <v>4089.5</v>
      </c>
      <c r="E1169" s="4">
        <f t="shared" si="37"/>
        <v>1.2295081967213115E-2</v>
      </c>
      <c r="F1169" s="4">
        <f t="shared" si="37"/>
        <v>3.5122930255895636E-3</v>
      </c>
      <c r="G1169" s="4">
        <f t="shared" si="37"/>
        <v>7.911470399763372E-3</v>
      </c>
      <c r="H1169">
        <f t="shared" si="36"/>
        <v>5.3071269209363364E-3</v>
      </c>
    </row>
    <row r="1170" spans="1:8">
      <c r="A1170" s="2">
        <v>33968</v>
      </c>
      <c r="B1170" s="3">
        <v>123</v>
      </c>
      <c r="C1170" s="3">
        <v>1000.5</v>
      </c>
      <c r="D1170" s="3">
        <v>4106.5</v>
      </c>
      <c r="E1170" s="4">
        <f t="shared" si="37"/>
        <v>-4.048582995951417E-3</v>
      </c>
      <c r="F1170" s="4">
        <f t="shared" si="37"/>
        <v>5.0000000000000001E-4</v>
      </c>
      <c r="G1170" s="4">
        <f t="shared" si="37"/>
        <v>4.1569874067734439E-3</v>
      </c>
      <c r="H1170">
        <f t="shared" si="36"/>
        <v>-1.7618461562866204E-3</v>
      </c>
    </row>
    <row r="1171" spans="1:8">
      <c r="A1171" s="2">
        <v>33969</v>
      </c>
      <c r="B1171" s="3">
        <v>123</v>
      </c>
      <c r="C1171" s="3">
        <v>1000.5</v>
      </c>
      <c r="D1171" s="3">
        <v>4078.8</v>
      </c>
      <c r="E1171" s="4">
        <f t="shared" si="37"/>
        <v>0</v>
      </c>
      <c r="F1171" s="4">
        <f t="shared" si="37"/>
        <v>0</v>
      </c>
      <c r="G1171" s="4">
        <f t="shared" si="37"/>
        <v>-6.745403628393965E-3</v>
      </c>
      <c r="H1171">
        <f t="shared" si="36"/>
        <v>0</v>
      </c>
    </row>
    <row r="1172" spans="1:8">
      <c r="A1172" s="2">
        <v>33970</v>
      </c>
      <c r="B1172" s="3">
        <v>123</v>
      </c>
      <c r="C1172" s="3">
        <v>980</v>
      </c>
      <c r="D1172" s="3">
        <v>4087.5</v>
      </c>
      <c r="E1172" s="4">
        <f t="shared" si="37"/>
        <v>0</v>
      </c>
      <c r="F1172" s="4">
        <f t="shared" si="37"/>
        <v>-2.048975512243878E-2</v>
      </c>
      <c r="G1172" s="4">
        <f t="shared" si="37"/>
        <v>2.1329802883200493E-3</v>
      </c>
      <c r="H1172">
        <f t="shared" si="36"/>
        <v>0</v>
      </c>
    </row>
    <row r="1173" spans="1:8">
      <c r="A1173" s="2">
        <v>33971</v>
      </c>
      <c r="B1173" s="3">
        <v>124</v>
      </c>
      <c r="C1173" s="3">
        <v>994.5</v>
      </c>
      <c r="D1173" s="3">
        <v>4087</v>
      </c>
      <c r="E1173" s="4">
        <f t="shared" si="37"/>
        <v>8.130081300813009E-3</v>
      </c>
      <c r="F1173" s="4">
        <f t="shared" si="37"/>
        <v>1.4795918367346939E-2</v>
      </c>
      <c r="G1173" s="4">
        <f t="shared" si="37"/>
        <v>-1.2232415902140674E-4</v>
      </c>
      <c r="H1173">
        <f t="shared" si="36"/>
        <v>3.5165737228371094E-3</v>
      </c>
    </row>
    <row r="1174" spans="1:8">
      <c r="A1174" s="2">
        <v>33974</v>
      </c>
      <c r="B1174" s="3">
        <v>125</v>
      </c>
      <c r="C1174" s="3">
        <v>1006.5</v>
      </c>
      <c r="D1174" s="3">
        <v>4056.6</v>
      </c>
      <c r="E1174" s="4">
        <f t="shared" si="37"/>
        <v>8.0645161290322578E-3</v>
      </c>
      <c r="F1174" s="4">
        <f t="shared" si="37"/>
        <v>1.2066365007541479E-2</v>
      </c>
      <c r="G1174" s="4">
        <f t="shared" si="37"/>
        <v>-7.4382187423538268E-3</v>
      </c>
      <c r="H1174">
        <f t="shared" si="36"/>
        <v>3.4883278458213412E-3</v>
      </c>
    </row>
    <row r="1175" spans="1:8">
      <c r="A1175" s="2">
        <v>33975</v>
      </c>
      <c r="B1175" s="3">
        <v>123.75</v>
      </c>
      <c r="C1175" s="3">
        <v>1015.5</v>
      </c>
      <c r="D1175" s="3">
        <v>4107.3</v>
      </c>
      <c r="E1175" s="4">
        <f t="shared" si="37"/>
        <v>-0.01</v>
      </c>
      <c r="F1175" s="4">
        <f t="shared" si="37"/>
        <v>8.9418777943368107E-3</v>
      </c>
      <c r="G1175" s="4">
        <f t="shared" si="37"/>
        <v>1.2498151161070914E-2</v>
      </c>
      <c r="H1175">
        <f t="shared" si="36"/>
        <v>-4.3648054024500883E-3</v>
      </c>
    </row>
    <row r="1176" spans="1:8">
      <c r="A1176" s="2">
        <v>33976</v>
      </c>
      <c r="B1176" s="3">
        <v>123</v>
      </c>
      <c r="C1176" s="3">
        <v>1028</v>
      </c>
      <c r="D1176" s="3">
        <v>4168.2</v>
      </c>
      <c r="E1176" s="4">
        <f t="shared" si="37"/>
        <v>-6.0606060606060606E-3</v>
      </c>
      <c r="F1176" s="4">
        <f t="shared" si="37"/>
        <v>1.2309207287050714E-2</v>
      </c>
      <c r="G1176" s="4">
        <f t="shared" si="37"/>
        <v>1.4827258783142122E-2</v>
      </c>
      <c r="H1176">
        <f t="shared" si="36"/>
        <v>-2.6400961662084148E-3</v>
      </c>
    </row>
    <row r="1177" spans="1:8">
      <c r="A1177" s="2">
        <v>33977</v>
      </c>
      <c r="B1177" s="3">
        <v>122.5</v>
      </c>
      <c r="C1177" s="3">
        <v>1056.5</v>
      </c>
      <c r="D1177" s="3">
        <v>4158.8999999999996</v>
      </c>
      <c r="E1177" s="4">
        <f t="shared" si="37"/>
        <v>-4.0650406504065045E-3</v>
      </c>
      <c r="F1177" s="4">
        <f t="shared" si="37"/>
        <v>2.772373540856031E-2</v>
      </c>
      <c r="G1177" s="4">
        <f t="shared" si="37"/>
        <v>-2.2311789261552188E-3</v>
      </c>
      <c r="H1177">
        <f t="shared" si="36"/>
        <v>-1.7690227388466463E-3</v>
      </c>
    </row>
    <row r="1178" spans="1:8">
      <c r="A1178" s="2">
        <v>33978</v>
      </c>
      <c r="B1178" s="3">
        <v>122</v>
      </c>
      <c r="C1178" s="3">
        <v>1067</v>
      </c>
      <c r="D1178" s="3">
        <v>4197.5</v>
      </c>
      <c r="E1178" s="4">
        <f t="shared" si="37"/>
        <v>-4.0816326530612249E-3</v>
      </c>
      <c r="F1178" s="4">
        <f t="shared" si="37"/>
        <v>9.9384761003312831E-3</v>
      </c>
      <c r="G1178" s="4">
        <f t="shared" si="37"/>
        <v>9.281300343841007E-3</v>
      </c>
      <c r="H1178">
        <f t="shared" si="36"/>
        <v>-1.7762580258030632E-3</v>
      </c>
    </row>
    <row r="1179" spans="1:8">
      <c r="A1179" s="2">
        <v>33981</v>
      </c>
      <c r="B1179" s="3">
        <v>124.5</v>
      </c>
      <c r="C1179" s="3">
        <v>1082</v>
      </c>
      <c r="D1179" s="3">
        <v>4207.7</v>
      </c>
      <c r="E1179" s="4">
        <f t="shared" si="37"/>
        <v>2.0491803278688523E-2</v>
      </c>
      <c r="F1179" s="4">
        <f t="shared" si="37"/>
        <v>1.4058106841611996E-2</v>
      </c>
      <c r="G1179" s="4">
        <f t="shared" si="37"/>
        <v>2.430017867778396E-3</v>
      </c>
      <c r="H1179">
        <f t="shared" si="36"/>
        <v>8.8095207570069028E-3</v>
      </c>
    </row>
    <row r="1180" spans="1:8">
      <c r="A1180" s="2">
        <v>33982</v>
      </c>
      <c r="B1180" s="3">
        <v>129</v>
      </c>
      <c r="C1180" s="3">
        <v>1111</v>
      </c>
      <c r="D1180" s="3">
        <v>4194</v>
      </c>
      <c r="E1180" s="4">
        <f t="shared" si="37"/>
        <v>3.614457831325301E-2</v>
      </c>
      <c r="F1180" s="4">
        <f t="shared" si="37"/>
        <v>2.6802218114602587E-2</v>
      </c>
      <c r="G1180" s="4">
        <f t="shared" si="37"/>
        <v>-3.2559355467357033E-3</v>
      </c>
      <c r="H1180">
        <f t="shared" si="36"/>
        <v>1.542035886749382E-2</v>
      </c>
    </row>
    <row r="1181" spans="1:8">
      <c r="A1181" s="2">
        <v>33983</v>
      </c>
      <c r="B1181" s="3">
        <v>126.5</v>
      </c>
      <c r="C1181" s="3">
        <v>1106</v>
      </c>
      <c r="D1181" s="3">
        <v>4195.5</v>
      </c>
      <c r="E1181" s="4">
        <f t="shared" si="37"/>
        <v>-1.937984496124031E-2</v>
      </c>
      <c r="F1181" s="4">
        <f t="shared" si="37"/>
        <v>-4.5004500450045006E-3</v>
      </c>
      <c r="G1181" s="4">
        <f t="shared" si="37"/>
        <v>3.5765379113018598E-4</v>
      </c>
      <c r="H1181">
        <f t="shared" si="36"/>
        <v>-8.4991847874122551E-3</v>
      </c>
    </row>
    <row r="1182" spans="1:8">
      <c r="A1182" s="2">
        <v>33984</v>
      </c>
      <c r="B1182" s="3">
        <v>125.5</v>
      </c>
      <c r="C1182" s="3">
        <v>1111</v>
      </c>
      <c r="D1182" s="3">
        <v>4219.1000000000004</v>
      </c>
      <c r="E1182" s="4">
        <f t="shared" si="37"/>
        <v>-7.9051383399209481E-3</v>
      </c>
      <c r="F1182" s="4">
        <f t="shared" si="37"/>
        <v>4.5207956600361665E-3</v>
      </c>
      <c r="G1182" s="4">
        <f t="shared" si="37"/>
        <v>5.6250744845668848E-3</v>
      </c>
      <c r="H1182">
        <f t="shared" si="36"/>
        <v>-3.4467996947797602E-3</v>
      </c>
    </row>
    <row r="1183" spans="1:8">
      <c r="A1183" s="2">
        <v>33985</v>
      </c>
      <c r="B1183" s="3">
        <v>126.5</v>
      </c>
      <c r="C1183" s="3">
        <v>1110.5</v>
      </c>
      <c r="D1183" s="3">
        <v>4271.5</v>
      </c>
      <c r="E1183" s="4">
        <f t="shared" si="37"/>
        <v>7.9681274900398405E-3</v>
      </c>
      <c r="F1183" s="4">
        <f t="shared" si="37"/>
        <v>-4.5004500450045003E-4</v>
      </c>
      <c r="G1183" s="4">
        <f t="shared" si="37"/>
        <v>1.2419710364769651E-2</v>
      </c>
      <c r="H1183">
        <f t="shared" si="36"/>
        <v>3.4467996947797771E-3</v>
      </c>
    </row>
    <row r="1184" spans="1:8">
      <c r="A1184" s="2">
        <v>33988</v>
      </c>
      <c r="B1184" s="3">
        <v>126.75</v>
      </c>
      <c r="C1184" s="3">
        <v>1103.5</v>
      </c>
      <c r="D1184" s="3">
        <v>4218.8</v>
      </c>
      <c r="E1184" s="4">
        <f t="shared" si="37"/>
        <v>1.976284584980237E-3</v>
      </c>
      <c r="F1184" s="4">
        <f t="shared" si="37"/>
        <v>-6.3034669067987392E-3</v>
      </c>
      <c r="G1184" s="4">
        <f t="shared" si="37"/>
        <v>-1.2337586327987784E-2</v>
      </c>
      <c r="H1184">
        <f t="shared" si="36"/>
        <v>8.5744249353685595E-4</v>
      </c>
    </row>
    <row r="1185" spans="1:8">
      <c r="A1185" s="2">
        <v>33989</v>
      </c>
      <c r="B1185" s="3">
        <v>125.75</v>
      </c>
      <c r="C1185" s="3">
        <v>1109.5</v>
      </c>
      <c r="D1185" s="3">
        <v>4212</v>
      </c>
      <c r="E1185" s="4">
        <f t="shared" si="37"/>
        <v>-7.889546351084813E-3</v>
      </c>
      <c r="F1185" s="4">
        <f t="shared" si="37"/>
        <v>5.4372451291345722E-3</v>
      </c>
      <c r="G1185" s="4">
        <f t="shared" si="37"/>
        <v>-1.6118327486489478E-3</v>
      </c>
      <c r="H1185">
        <f t="shared" si="36"/>
        <v>-3.4399742774085963E-3</v>
      </c>
    </row>
    <row r="1186" spans="1:8">
      <c r="A1186" s="2">
        <v>33990</v>
      </c>
      <c r="B1186" s="3">
        <v>126</v>
      </c>
      <c r="C1186" s="3">
        <v>1125.5</v>
      </c>
      <c r="D1186" s="3">
        <v>4237.3999999999996</v>
      </c>
      <c r="E1186" s="4">
        <f t="shared" si="37"/>
        <v>1.9880715705765406E-3</v>
      </c>
      <c r="F1186" s="4">
        <f t="shared" si="37"/>
        <v>1.4420910319963948E-2</v>
      </c>
      <c r="G1186" s="4">
        <f t="shared" si="37"/>
        <v>6.0303893637226108E-3</v>
      </c>
      <c r="H1186">
        <f t="shared" si="36"/>
        <v>8.6255138959785672E-4</v>
      </c>
    </row>
    <row r="1187" spans="1:8">
      <c r="A1187" s="2">
        <v>33991</v>
      </c>
      <c r="B1187" s="3">
        <v>124.25</v>
      </c>
      <c r="C1187" s="3">
        <v>1153.5</v>
      </c>
      <c r="D1187" s="3">
        <v>4207.5</v>
      </c>
      <c r="E1187" s="4">
        <f t="shared" si="37"/>
        <v>-1.3888888888888888E-2</v>
      </c>
      <c r="F1187" s="4">
        <f t="shared" si="37"/>
        <v>2.4877832074633496E-2</v>
      </c>
      <c r="G1187" s="4">
        <f t="shared" si="37"/>
        <v>-7.0562137159578134E-3</v>
      </c>
      <c r="H1187">
        <f t="shared" si="36"/>
        <v>-6.0741477121931528E-3</v>
      </c>
    </row>
    <row r="1188" spans="1:8">
      <c r="A1188" s="2">
        <v>33992</v>
      </c>
      <c r="B1188" s="3">
        <v>121.5</v>
      </c>
      <c r="C1188" s="3">
        <v>1143.5</v>
      </c>
      <c r="D1188" s="3">
        <v>4228.3999999999996</v>
      </c>
      <c r="E1188" s="4">
        <f t="shared" si="37"/>
        <v>-2.2132796780684104E-2</v>
      </c>
      <c r="F1188" s="4">
        <f t="shared" si="37"/>
        <v>-8.6692674469007365E-3</v>
      </c>
      <c r="G1188" s="4">
        <f t="shared" si="37"/>
        <v>4.9673202614378218E-3</v>
      </c>
      <c r="H1188">
        <f t="shared" si="36"/>
        <v>-9.7201194710387507E-3</v>
      </c>
    </row>
    <row r="1189" spans="1:8">
      <c r="A1189" s="2">
        <v>33995</v>
      </c>
      <c r="B1189" s="3">
        <v>120.25</v>
      </c>
      <c r="C1189" s="3">
        <v>1145</v>
      </c>
      <c r="D1189" s="3">
        <v>4275.8</v>
      </c>
      <c r="E1189" s="4">
        <f t="shared" si="37"/>
        <v>-1.0288065843621399E-2</v>
      </c>
      <c r="F1189" s="4">
        <f t="shared" si="37"/>
        <v>1.3117621337997377E-3</v>
      </c>
      <c r="G1189" s="4">
        <f t="shared" si="37"/>
        <v>1.1209913915429134E-2</v>
      </c>
      <c r="H1189">
        <f t="shared" si="36"/>
        <v>-4.4911928884616191E-3</v>
      </c>
    </row>
    <row r="1190" spans="1:8">
      <c r="A1190" s="2">
        <v>33996</v>
      </c>
      <c r="B1190" s="3">
        <v>123.5</v>
      </c>
      <c r="C1190" s="3">
        <v>1152.5</v>
      </c>
      <c r="D1190" s="3">
        <v>4257.8</v>
      </c>
      <c r="E1190" s="4">
        <f t="shared" si="37"/>
        <v>2.7027027027027029E-2</v>
      </c>
      <c r="F1190" s="4">
        <f t="shared" si="37"/>
        <v>6.5502183406113534E-3</v>
      </c>
      <c r="G1190" s="4">
        <f t="shared" si="37"/>
        <v>-4.2097385284625101E-3</v>
      </c>
      <c r="H1190">
        <f t="shared" si="36"/>
        <v>1.1581872549815138E-2</v>
      </c>
    </row>
    <row r="1191" spans="1:8">
      <c r="A1191" s="2">
        <v>33997</v>
      </c>
      <c r="B1191" s="3">
        <v>121.75</v>
      </c>
      <c r="C1191" s="3">
        <v>1139.5</v>
      </c>
      <c r="D1191" s="3">
        <v>4260.8999999999996</v>
      </c>
      <c r="E1191" s="4">
        <f t="shared" si="37"/>
        <v>-1.417004048582996E-2</v>
      </c>
      <c r="F1191" s="4">
        <f t="shared" si="37"/>
        <v>-1.1279826464208243E-2</v>
      </c>
      <c r="G1191" s="4">
        <f t="shared" si="37"/>
        <v>7.2807553196473627E-4</v>
      </c>
      <c r="H1191">
        <f t="shared" si="36"/>
        <v>-6.197987709012579E-3</v>
      </c>
    </row>
    <row r="1192" spans="1:8">
      <c r="A1192" s="2">
        <v>33998</v>
      </c>
      <c r="B1192" s="3">
        <v>123</v>
      </c>
      <c r="C1192" s="3">
        <v>1142.5</v>
      </c>
      <c r="D1192" s="3">
        <v>4281.5</v>
      </c>
      <c r="E1192" s="4">
        <f t="shared" si="37"/>
        <v>1.0266940451745379E-2</v>
      </c>
      <c r="F1192" s="4">
        <f t="shared" si="37"/>
        <v>2.6327336551118913E-3</v>
      </c>
      <c r="G1192" s="4">
        <f t="shared" si="37"/>
        <v>4.8346593442700758E-3</v>
      </c>
      <c r="H1192">
        <f t="shared" si="36"/>
        <v>4.436141552726031E-3</v>
      </c>
    </row>
    <row r="1193" spans="1:8">
      <c r="A1193" s="2">
        <v>33999</v>
      </c>
      <c r="B1193" s="3">
        <v>121.5</v>
      </c>
      <c r="C1193" s="3">
        <v>1164.5</v>
      </c>
      <c r="D1193" s="3">
        <v>4265.8999999999996</v>
      </c>
      <c r="E1193" s="4">
        <f t="shared" si="37"/>
        <v>-1.2195121951219513E-2</v>
      </c>
      <c r="F1193" s="4">
        <f t="shared" si="37"/>
        <v>1.9256017505470461E-2</v>
      </c>
      <c r="G1193" s="4">
        <f t="shared" si="37"/>
        <v>-3.6435828564756194E-3</v>
      </c>
      <c r="H1193">
        <f t="shared" si="36"/>
        <v>-5.3288335050669456E-3</v>
      </c>
    </row>
    <row r="1194" spans="1:8">
      <c r="A1194" s="2">
        <v>34002</v>
      </c>
      <c r="B1194" s="3">
        <v>121.5</v>
      </c>
      <c r="C1194" s="3">
        <v>1168.5</v>
      </c>
      <c r="D1194" s="3">
        <v>4307.8</v>
      </c>
      <c r="E1194" s="4">
        <f t="shared" si="37"/>
        <v>0</v>
      </c>
      <c r="F1194" s="4">
        <f t="shared" si="37"/>
        <v>3.4349506225848005E-3</v>
      </c>
      <c r="G1194" s="4">
        <f t="shared" si="37"/>
        <v>9.8220774045337557E-3</v>
      </c>
      <c r="H1194">
        <f t="shared" si="36"/>
        <v>0</v>
      </c>
    </row>
    <row r="1195" spans="1:8">
      <c r="A1195" s="2">
        <v>34003</v>
      </c>
      <c r="B1195" s="3">
        <v>120</v>
      </c>
      <c r="C1195" s="3">
        <v>1160</v>
      </c>
      <c r="D1195" s="3">
        <v>4307.7</v>
      </c>
      <c r="E1195" s="4">
        <f t="shared" si="37"/>
        <v>-1.2345679012345678E-2</v>
      </c>
      <c r="F1195" s="4">
        <f t="shared" si="37"/>
        <v>-7.2742832691484807E-3</v>
      </c>
      <c r="G1195" s="4">
        <f t="shared" si="37"/>
        <v>-2.3213705371735874E-5</v>
      </c>
      <c r="H1195">
        <f t="shared" si="36"/>
        <v>-5.3950318867061874E-3</v>
      </c>
    </row>
    <row r="1196" spans="1:8">
      <c r="A1196" s="2">
        <v>34004</v>
      </c>
      <c r="B1196" s="3">
        <v>122.5</v>
      </c>
      <c r="C1196" s="3">
        <v>1168.5</v>
      </c>
      <c r="D1196" s="3">
        <v>4304.3</v>
      </c>
      <c r="E1196" s="4">
        <f t="shared" si="37"/>
        <v>2.0833333333333332E-2</v>
      </c>
      <c r="F1196" s="4">
        <f t="shared" si="37"/>
        <v>7.3275862068965516E-3</v>
      </c>
      <c r="G1196" s="4">
        <f t="shared" si="37"/>
        <v>-7.8928430484937124E-4</v>
      </c>
      <c r="H1196">
        <f t="shared" si="36"/>
        <v>8.9548426529264119E-3</v>
      </c>
    </row>
    <row r="1197" spans="1:8">
      <c r="A1197" s="2">
        <v>34005</v>
      </c>
      <c r="B1197" s="3">
        <v>121</v>
      </c>
      <c r="C1197" s="3">
        <v>1153.5</v>
      </c>
      <c r="D1197" s="3">
        <v>4304.3</v>
      </c>
      <c r="E1197" s="4">
        <f t="shared" si="37"/>
        <v>-1.2244897959183673E-2</v>
      </c>
      <c r="F1197" s="4">
        <f t="shared" si="37"/>
        <v>-1.2836970474967908E-2</v>
      </c>
      <c r="G1197" s="4">
        <f t="shared" si="37"/>
        <v>0</v>
      </c>
      <c r="H1197">
        <f t="shared" si="36"/>
        <v>-5.3507183841012057E-3</v>
      </c>
    </row>
    <row r="1198" spans="1:8">
      <c r="A1198" s="2">
        <v>34006</v>
      </c>
      <c r="B1198" s="3">
        <v>114.75</v>
      </c>
      <c r="C1198" s="3">
        <v>1169</v>
      </c>
      <c r="D1198" s="3">
        <v>4327.1000000000004</v>
      </c>
      <c r="E1198" s="4">
        <f t="shared" si="37"/>
        <v>-5.1652892561983473E-2</v>
      </c>
      <c r="F1198" s="4">
        <f t="shared" si="37"/>
        <v>1.3437364542696142E-2</v>
      </c>
      <c r="G1198" s="4">
        <f t="shared" si="37"/>
        <v>5.2970285528425483E-3</v>
      </c>
      <c r="H1198">
        <f t="shared" si="36"/>
        <v>-2.3032676107151227E-2</v>
      </c>
    </row>
    <row r="1199" spans="1:8">
      <c r="A1199" s="2">
        <v>34009</v>
      </c>
      <c r="B1199" s="3">
        <v>115.75</v>
      </c>
      <c r="C1199" s="3">
        <v>1178.5</v>
      </c>
      <c r="D1199" s="3">
        <v>4341</v>
      </c>
      <c r="E1199" s="4">
        <f t="shared" si="37"/>
        <v>8.7145969498910684E-3</v>
      </c>
      <c r="F1199" s="4">
        <f t="shared" si="37"/>
        <v>8.1266039349871689E-3</v>
      </c>
      <c r="G1199" s="4">
        <f t="shared" si="37"/>
        <v>3.2123130965310796E-3</v>
      </c>
      <c r="H1199">
        <f t="shared" si="36"/>
        <v>3.76830548069185E-3</v>
      </c>
    </row>
    <row r="1200" spans="1:8">
      <c r="A1200" s="2">
        <v>34010</v>
      </c>
      <c r="B1200" s="3">
        <v>112</v>
      </c>
      <c r="C1200" s="3">
        <v>1176.5</v>
      </c>
      <c r="D1200" s="3">
        <v>4337.8</v>
      </c>
      <c r="E1200" s="4">
        <f t="shared" si="37"/>
        <v>-3.2397408207343416E-2</v>
      </c>
      <c r="F1200" s="4">
        <f t="shared" si="37"/>
        <v>-1.6970725498515061E-3</v>
      </c>
      <c r="G1200" s="4">
        <f t="shared" si="37"/>
        <v>-7.3715733701907812E-4</v>
      </c>
      <c r="H1200">
        <f t="shared" si="36"/>
        <v>-1.4302977019809119E-2</v>
      </c>
    </row>
    <row r="1201" spans="1:8">
      <c r="A1201" s="2">
        <v>34011</v>
      </c>
      <c r="B1201" s="3">
        <v>114.75</v>
      </c>
      <c r="C1201" s="3">
        <v>1178</v>
      </c>
      <c r="D1201" s="3">
        <v>4332.3</v>
      </c>
      <c r="E1201" s="4">
        <f t="shared" si="37"/>
        <v>2.4553571428571428E-2</v>
      </c>
      <c r="F1201" s="4">
        <f t="shared" si="37"/>
        <v>1.2749681257968552E-3</v>
      </c>
      <c r="G1201" s="4">
        <f t="shared" si="37"/>
        <v>-1.2679238323574161E-3</v>
      </c>
      <c r="H1201">
        <f t="shared" si="36"/>
        <v>1.0534671539117225E-2</v>
      </c>
    </row>
    <row r="1202" spans="1:8">
      <c r="A1202" s="2">
        <v>34012</v>
      </c>
      <c r="B1202" s="3">
        <v>114.75</v>
      </c>
      <c r="C1202" s="3">
        <v>1197.5</v>
      </c>
      <c r="D1202" s="3">
        <v>4357.3999999999996</v>
      </c>
      <c r="E1202" s="4">
        <f t="shared" si="37"/>
        <v>0</v>
      </c>
      <c r="F1202" s="4">
        <f t="shared" si="37"/>
        <v>1.6553480475382003E-2</v>
      </c>
      <c r="G1202" s="4">
        <f t="shared" si="37"/>
        <v>5.7936892643629138E-3</v>
      </c>
      <c r="H1202">
        <f t="shared" si="36"/>
        <v>0</v>
      </c>
    </row>
    <row r="1203" spans="1:8">
      <c r="A1203" s="2">
        <v>34013</v>
      </c>
      <c r="B1203" s="3">
        <v>114</v>
      </c>
      <c r="C1203" s="3">
        <v>1216</v>
      </c>
      <c r="D1203" s="3">
        <v>4356.1000000000004</v>
      </c>
      <c r="E1203" s="4">
        <f t="shared" si="37"/>
        <v>-6.5359477124183009E-3</v>
      </c>
      <c r="F1203" s="4">
        <f t="shared" si="37"/>
        <v>1.5448851774530271E-2</v>
      </c>
      <c r="G1203" s="4">
        <f t="shared" si="37"/>
        <v>-2.9834304860680051E-4</v>
      </c>
      <c r="H1203">
        <f t="shared" si="36"/>
        <v>-2.8478428728262459E-3</v>
      </c>
    </row>
    <row r="1204" spans="1:8">
      <c r="A1204" s="2">
        <v>34016</v>
      </c>
      <c r="B1204" s="3">
        <v>114.75</v>
      </c>
      <c r="C1204" s="3">
        <v>1199.5</v>
      </c>
      <c r="D1204" s="3">
        <v>4336.8</v>
      </c>
      <c r="E1204" s="4">
        <f t="shared" si="37"/>
        <v>6.5789473684210523E-3</v>
      </c>
      <c r="F1204" s="4">
        <f t="shared" si="37"/>
        <v>-1.3569078947368422E-2</v>
      </c>
      <c r="G1204" s="4">
        <f t="shared" si="37"/>
        <v>-4.4305686279011453E-3</v>
      </c>
      <c r="H1204">
        <f t="shared" si="36"/>
        <v>2.8478428728262407E-3</v>
      </c>
    </row>
    <row r="1205" spans="1:8">
      <c r="A1205" s="2">
        <v>34017</v>
      </c>
      <c r="B1205" s="3">
        <v>116</v>
      </c>
      <c r="C1205" s="3">
        <v>1129</v>
      </c>
      <c r="D1205" s="3">
        <v>4331.1000000000004</v>
      </c>
      <c r="E1205" s="4">
        <f t="shared" si="37"/>
        <v>1.0893246187363835E-2</v>
      </c>
      <c r="F1205" s="4">
        <f t="shared" si="37"/>
        <v>-5.8774489370571073E-2</v>
      </c>
      <c r="G1205" s="4">
        <f t="shared" si="37"/>
        <v>-1.3143331488654809E-3</v>
      </c>
      <c r="H1205">
        <f t="shared" si="36"/>
        <v>4.7052950176196427E-3</v>
      </c>
    </row>
    <row r="1206" spans="1:8">
      <c r="A1206" s="2">
        <v>34018</v>
      </c>
      <c r="B1206" s="3">
        <v>116.75</v>
      </c>
      <c r="C1206" s="3">
        <v>1111</v>
      </c>
      <c r="D1206" s="3">
        <v>4344.7</v>
      </c>
      <c r="E1206" s="4">
        <f t="shared" si="37"/>
        <v>6.4655172413793103E-3</v>
      </c>
      <c r="F1206" s="4">
        <f t="shared" si="37"/>
        <v>-1.5943312666076175E-2</v>
      </c>
      <c r="G1206" s="4">
        <f t="shared" si="37"/>
        <v>3.140079887326419E-3</v>
      </c>
      <c r="H1206">
        <f t="shared" si="36"/>
        <v>2.7989000112312585E-3</v>
      </c>
    </row>
    <row r="1207" spans="1:8">
      <c r="A1207" s="2">
        <v>34019</v>
      </c>
      <c r="B1207" s="3">
        <v>113.5</v>
      </c>
      <c r="C1207" s="3">
        <v>1126.5</v>
      </c>
      <c r="D1207" s="3">
        <v>4329.3</v>
      </c>
      <c r="E1207" s="4">
        <f t="shared" si="37"/>
        <v>-2.7837259100642397E-2</v>
      </c>
      <c r="F1207" s="4">
        <f t="shared" si="37"/>
        <v>1.3951395139513951E-2</v>
      </c>
      <c r="G1207" s="4">
        <f t="shared" si="37"/>
        <v>-3.544548530393269E-3</v>
      </c>
      <c r="H1207">
        <f t="shared" si="36"/>
        <v>-1.2261027709008242E-2</v>
      </c>
    </row>
    <row r="1208" spans="1:8">
      <c r="A1208" s="2">
        <v>34020</v>
      </c>
      <c r="B1208" s="3">
        <v>112.25</v>
      </c>
      <c r="C1208" s="3">
        <v>1128.5</v>
      </c>
      <c r="D1208" s="3">
        <v>4339.2</v>
      </c>
      <c r="E1208" s="4">
        <f t="shared" si="37"/>
        <v>-1.1013215859030838E-2</v>
      </c>
      <c r="F1208" s="4">
        <f t="shared" si="37"/>
        <v>1.7754105636928539E-3</v>
      </c>
      <c r="G1208" s="4">
        <f t="shared" si="37"/>
        <v>2.2867438153973242E-3</v>
      </c>
      <c r="H1208">
        <f t="shared" si="36"/>
        <v>-4.8095118537807291E-3</v>
      </c>
    </row>
    <row r="1209" spans="1:8">
      <c r="A1209" s="2">
        <v>34023</v>
      </c>
      <c r="B1209" s="3">
        <v>112</v>
      </c>
      <c r="C1209" s="3">
        <v>1096</v>
      </c>
      <c r="D1209" s="3">
        <v>4308.3</v>
      </c>
      <c r="E1209" s="4">
        <f t="shared" si="37"/>
        <v>-2.2271714922048997E-3</v>
      </c>
      <c r="F1209" s="4">
        <f t="shared" si="37"/>
        <v>-2.8799291094373063E-2</v>
      </c>
      <c r="G1209" s="4">
        <f t="shared" si="37"/>
        <v>-7.1211283185839873E-3</v>
      </c>
      <c r="H1209">
        <f t="shared" si="36"/>
        <v>-9.6832700517915566E-4</v>
      </c>
    </row>
    <row r="1210" spans="1:8">
      <c r="A1210" s="2">
        <v>34024</v>
      </c>
      <c r="B1210" s="3">
        <v>112</v>
      </c>
      <c r="C1210" s="3">
        <v>1122</v>
      </c>
      <c r="D1210" s="3">
        <v>4307.1000000000004</v>
      </c>
      <c r="E1210" s="4">
        <f t="shared" si="37"/>
        <v>0</v>
      </c>
      <c r="F1210" s="4">
        <f t="shared" si="37"/>
        <v>2.3722627737226276E-2</v>
      </c>
      <c r="G1210" s="4">
        <f t="shared" si="37"/>
        <v>-2.7853213564510784E-4</v>
      </c>
      <c r="H1210">
        <f t="shared" si="36"/>
        <v>0</v>
      </c>
    </row>
    <row r="1211" spans="1:8">
      <c r="A1211" s="2">
        <v>34025</v>
      </c>
      <c r="B1211" s="3">
        <v>111.5</v>
      </c>
      <c r="C1211" s="3">
        <v>1127</v>
      </c>
      <c r="D1211" s="3">
        <v>4357.7</v>
      </c>
      <c r="E1211" s="4">
        <f t="shared" si="37"/>
        <v>-4.464285714285714E-3</v>
      </c>
      <c r="F1211" s="4">
        <f t="shared" si="37"/>
        <v>4.4563279857397506E-3</v>
      </c>
      <c r="G1211" s="4">
        <f t="shared" si="37"/>
        <v>1.1748043927468471E-2</v>
      </c>
      <c r="H1211">
        <f t="shared" si="36"/>
        <v>-1.9431552860021263E-3</v>
      </c>
    </row>
    <row r="1212" spans="1:8">
      <c r="A1212" s="2">
        <v>34026</v>
      </c>
      <c r="B1212" s="3">
        <v>112.5</v>
      </c>
      <c r="C1212" s="3">
        <v>1127</v>
      </c>
      <c r="D1212" s="3">
        <v>4360.1000000000004</v>
      </c>
      <c r="E1212" s="4">
        <f t="shared" si="37"/>
        <v>8.9686098654708519E-3</v>
      </c>
      <c r="F1212" s="4">
        <f t="shared" si="37"/>
        <v>0</v>
      </c>
      <c r="G1212" s="4">
        <f t="shared" si="37"/>
        <v>5.5074924845687997E-4</v>
      </c>
      <c r="H1212">
        <f t="shared" si="36"/>
        <v>3.8776550632018216E-3</v>
      </c>
    </row>
    <row r="1213" spans="1:8">
      <c r="A1213" s="2">
        <v>34027</v>
      </c>
      <c r="B1213" s="3">
        <v>111.75</v>
      </c>
      <c r="C1213" s="3">
        <v>1109</v>
      </c>
      <c r="D1213" s="3">
        <v>4399.3</v>
      </c>
      <c r="E1213" s="4">
        <f t="shared" si="37"/>
        <v>-6.6666666666666671E-3</v>
      </c>
      <c r="F1213" s="4">
        <f t="shared" si="37"/>
        <v>-1.5971606033717833E-2</v>
      </c>
      <c r="G1213" s="4">
        <f t="shared" si="37"/>
        <v>8.9906194812045172E-3</v>
      </c>
      <c r="H1213">
        <f t="shared" si="36"/>
        <v>-2.9049906434072226E-3</v>
      </c>
    </row>
    <row r="1214" spans="1:8">
      <c r="A1214" s="2">
        <v>34030</v>
      </c>
      <c r="B1214" s="3">
        <v>111.75</v>
      </c>
      <c r="C1214" s="3">
        <v>1094</v>
      </c>
      <c r="D1214" s="3">
        <v>4420.3</v>
      </c>
      <c r="E1214" s="4">
        <f t="shared" si="37"/>
        <v>0</v>
      </c>
      <c r="F1214" s="4">
        <f t="shared" si="37"/>
        <v>-1.3525698827772768E-2</v>
      </c>
      <c r="G1214" s="4">
        <f t="shared" si="37"/>
        <v>4.7734866910644873E-3</v>
      </c>
      <c r="H1214">
        <f t="shared" si="36"/>
        <v>0</v>
      </c>
    </row>
    <row r="1215" spans="1:8">
      <c r="A1215" s="2">
        <v>34031</v>
      </c>
      <c r="B1215" s="3">
        <v>111.5</v>
      </c>
      <c r="C1215" s="3">
        <v>1110</v>
      </c>
      <c r="D1215" s="3">
        <v>4437.3999999999996</v>
      </c>
      <c r="E1215" s="4">
        <f t="shared" si="37"/>
        <v>-2.2371364653243847E-3</v>
      </c>
      <c r="F1215" s="4">
        <f t="shared" si="37"/>
        <v>1.4625228519195612E-2</v>
      </c>
      <c r="G1215" s="4">
        <f t="shared" si="37"/>
        <v>3.8685157116031613E-3</v>
      </c>
      <c r="H1215">
        <f t="shared" si="36"/>
        <v>-9.7266441979462152E-4</v>
      </c>
    </row>
    <row r="1216" spans="1:8">
      <c r="A1216" s="2">
        <v>34032</v>
      </c>
      <c r="B1216" s="3">
        <v>110.5</v>
      </c>
      <c r="C1216" s="3">
        <v>1108.5</v>
      </c>
      <c r="D1216" s="3">
        <v>4444.3</v>
      </c>
      <c r="E1216" s="4">
        <f t="shared" si="37"/>
        <v>-8.9686098654708519E-3</v>
      </c>
      <c r="F1216" s="4">
        <f t="shared" si="37"/>
        <v>-1.3513513513513514E-3</v>
      </c>
      <c r="G1216" s="4">
        <f t="shared" si="37"/>
        <v>1.554964618921113E-3</v>
      </c>
      <c r="H1216">
        <f t="shared" si="36"/>
        <v>-3.9125893630499869E-3</v>
      </c>
    </row>
    <row r="1217" spans="1:8">
      <c r="A1217" s="2">
        <v>34033</v>
      </c>
      <c r="B1217" s="3">
        <v>110.5</v>
      </c>
      <c r="C1217" s="3">
        <v>1110.5</v>
      </c>
      <c r="D1217" s="3">
        <v>4422.5</v>
      </c>
      <c r="E1217" s="4">
        <f t="shared" si="37"/>
        <v>0</v>
      </c>
      <c r="F1217" s="4">
        <f t="shared" si="37"/>
        <v>1.8042399639152007E-3</v>
      </c>
      <c r="G1217" s="4">
        <f t="shared" si="37"/>
        <v>-4.9051594176811155E-3</v>
      </c>
      <c r="H1217">
        <f t="shared" si="36"/>
        <v>0</v>
      </c>
    </row>
    <row r="1218" spans="1:8">
      <c r="A1218" s="2">
        <v>34034</v>
      </c>
      <c r="B1218" s="3">
        <v>110.5</v>
      </c>
      <c r="C1218" s="3">
        <v>1114</v>
      </c>
      <c r="D1218" s="3">
        <v>4397.7</v>
      </c>
      <c r="E1218" s="4">
        <f t="shared" si="37"/>
        <v>0</v>
      </c>
      <c r="F1218" s="4">
        <f t="shared" si="37"/>
        <v>3.1517334533993696E-3</v>
      </c>
      <c r="G1218" s="4">
        <f t="shared" si="37"/>
        <v>-5.6076879592990804E-3</v>
      </c>
      <c r="H1218">
        <f t="shared" si="36"/>
        <v>0</v>
      </c>
    </row>
    <row r="1219" spans="1:8">
      <c r="A1219" s="2">
        <v>34037</v>
      </c>
      <c r="B1219" s="3">
        <v>111</v>
      </c>
      <c r="C1219" s="3">
        <v>1112</v>
      </c>
      <c r="D1219" s="3">
        <v>4424.3</v>
      </c>
      <c r="E1219" s="4">
        <f t="shared" si="37"/>
        <v>4.5248868778280547E-3</v>
      </c>
      <c r="F1219" s="4">
        <f t="shared" si="37"/>
        <v>-1.7953321364452424E-3</v>
      </c>
      <c r="G1219" s="4">
        <f t="shared" si="37"/>
        <v>6.0486163221684895E-3</v>
      </c>
      <c r="H1219">
        <f t="shared" si="36"/>
        <v>1.9607007655279246E-3</v>
      </c>
    </row>
    <row r="1220" spans="1:8">
      <c r="A1220" s="2">
        <v>34038</v>
      </c>
      <c r="B1220" s="3">
        <v>110</v>
      </c>
      <c r="C1220" s="3">
        <v>1127.5</v>
      </c>
      <c r="D1220" s="3">
        <v>4373.3</v>
      </c>
      <c r="E1220" s="4">
        <f t="shared" si="37"/>
        <v>-9.0090090090090089E-3</v>
      </c>
      <c r="F1220" s="4">
        <f t="shared" si="37"/>
        <v>1.3938848920863309E-2</v>
      </c>
      <c r="G1220" s="4">
        <f t="shared" si="37"/>
        <v>-1.152724724815225E-2</v>
      </c>
      <c r="H1220">
        <f t="shared" ref="H1220:H1283" si="38">LOG(B1220/B1219)</f>
        <v>-3.9302936284324021E-3</v>
      </c>
    </row>
    <row r="1221" spans="1:8">
      <c r="A1221" s="2">
        <v>34039</v>
      </c>
      <c r="B1221" s="3">
        <v>111.25</v>
      </c>
      <c r="C1221" s="3">
        <v>1117</v>
      </c>
      <c r="D1221" s="3">
        <v>4356.8</v>
      </c>
      <c r="E1221" s="4">
        <f t="shared" ref="E1221:G1284" si="39">(B1221-B1220)/B1220</f>
        <v>1.1363636363636364E-2</v>
      </c>
      <c r="F1221" s="4">
        <f t="shared" si="39"/>
        <v>-9.3126385809312647E-3</v>
      </c>
      <c r="G1221" s="4">
        <f t="shared" si="39"/>
        <v>-3.7728946104772136E-3</v>
      </c>
      <c r="H1221">
        <f t="shared" si="38"/>
        <v>4.9073344947442015E-3</v>
      </c>
    </row>
    <row r="1222" spans="1:8">
      <c r="A1222" s="2">
        <v>34040</v>
      </c>
      <c r="B1222" s="3">
        <v>110</v>
      </c>
      <c r="C1222" s="3">
        <v>1119.5</v>
      </c>
      <c r="D1222" s="3">
        <v>4332.2</v>
      </c>
      <c r="E1222" s="4">
        <f t="shared" si="39"/>
        <v>-1.1235955056179775E-2</v>
      </c>
      <c r="F1222" s="4">
        <f t="shared" si="39"/>
        <v>2.2381378692927483E-3</v>
      </c>
      <c r="G1222" s="4">
        <f t="shared" si="39"/>
        <v>-5.6463459419758451E-3</v>
      </c>
      <c r="H1222">
        <f t="shared" si="38"/>
        <v>-4.9073344947441703E-3</v>
      </c>
    </row>
    <row r="1223" spans="1:8">
      <c r="A1223" s="2">
        <v>34041</v>
      </c>
      <c r="B1223" s="3">
        <v>109.5</v>
      </c>
      <c r="C1223" s="3">
        <v>1108.5</v>
      </c>
      <c r="D1223" s="3">
        <v>4258.1000000000004</v>
      </c>
      <c r="E1223" s="4">
        <f t="shared" si="39"/>
        <v>-4.5454545454545452E-3</v>
      </c>
      <c r="F1223" s="4">
        <f t="shared" si="39"/>
        <v>-9.8258150960250108E-3</v>
      </c>
      <c r="G1223" s="4">
        <f t="shared" si="39"/>
        <v>-1.7104473477678652E-2</v>
      </c>
      <c r="H1223">
        <f t="shared" si="38"/>
        <v>-1.9785659820878861E-3</v>
      </c>
    </row>
    <row r="1224" spans="1:8">
      <c r="A1224" s="2">
        <v>34044</v>
      </c>
      <c r="B1224" s="3">
        <v>107.75</v>
      </c>
      <c r="C1224" s="3">
        <v>1100</v>
      </c>
      <c r="D1224" s="3">
        <v>4254.8</v>
      </c>
      <c r="E1224" s="4">
        <f t="shared" si="39"/>
        <v>-1.5981735159817351E-2</v>
      </c>
      <c r="F1224" s="4">
        <f t="shared" si="39"/>
        <v>-7.6680198466396029E-3</v>
      </c>
      <c r="G1224" s="4">
        <f t="shared" si="39"/>
        <v>-7.7499354172052832E-4</v>
      </c>
      <c r="H1224">
        <f t="shared" si="38"/>
        <v>-6.996840343367945E-3</v>
      </c>
    </row>
    <row r="1225" spans="1:8">
      <c r="A1225" s="2">
        <v>34045</v>
      </c>
      <c r="B1225" s="3">
        <v>106.75</v>
      </c>
      <c r="C1225" s="3">
        <v>1097.5</v>
      </c>
      <c r="D1225" s="3">
        <v>4214.8</v>
      </c>
      <c r="E1225" s="4">
        <f t="shared" si="39"/>
        <v>-9.2807424593967514E-3</v>
      </c>
      <c r="F1225" s="4">
        <f t="shared" si="39"/>
        <v>-2.2727272727272726E-3</v>
      </c>
      <c r="G1225" s="4">
        <f t="shared" si="39"/>
        <v>-9.4011469399266703E-3</v>
      </c>
      <c r="H1225">
        <f t="shared" si="38"/>
        <v>-4.04939513570776E-3</v>
      </c>
    </row>
    <row r="1226" spans="1:8">
      <c r="A1226" s="2">
        <v>34046</v>
      </c>
      <c r="B1226" s="3">
        <v>107.25</v>
      </c>
      <c r="C1226" s="3">
        <v>1076.5</v>
      </c>
      <c r="D1226" s="3">
        <v>4270.7</v>
      </c>
      <c r="E1226" s="4">
        <f t="shared" si="39"/>
        <v>4.6838407494145199E-3</v>
      </c>
      <c r="F1226" s="4">
        <f t="shared" si="39"/>
        <v>-1.9134396355353075E-2</v>
      </c>
      <c r="G1226" s="4">
        <f t="shared" si="39"/>
        <v>1.3262788269905958E-2</v>
      </c>
      <c r="H1226">
        <f t="shared" si="38"/>
        <v>2.0294171597003848E-3</v>
      </c>
    </row>
    <row r="1227" spans="1:8">
      <c r="A1227" s="2">
        <v>34047</v>
      </c>
      <c r="B1227" s="3">
        <v>108.5</v>
      </c>
      <c r="C1227" s="3">
        <v>1032.5</v>
      </c>
      <c r="D1227" s="3">
        <v>4301.5</v>
      </c>
      <c r="E1227" s="4">
        <f t="shared" si="39"/>
        <v>1.1655011655011656E-2</v>
      </c>
      <c r="F1227" s="4">
        <f t="shared" si="39"/>
        <v>-4.0873200185787273E-2</v>
      </c>
      <c r="G1227" s="4">
        <f t="shared" si="39"/>
        <v>7.2119324700869137E-3</v>
      </c>
      <c r="H1227">
        <f t="shared" si="38"/>
        <v>5.0324373277864315E-3</v>
      </c>
    </row>
    <row r="1228" spans="1:8">
      <c r="A1228" s="2">
        <v>34048</v>
      </c>
      <c r="B1228" s="3">
        <v>108.25</v>
      </c>
      <c r="C1228" s="3">
        <v>1024.5</v>
      </c>
      <c r="D1228" s="3">
        <v>4312.8999999999996</v>
      </c>
      <c r="E1228" s="4">
        <f t="shared" si="39"/>
        <v>-2.304147465437788E-3</v>
      </c>
      <c r="F1228" s="4">
        <f t="shared" si="39"/>
        <v>-7.7481840193704601E-3</v>
      </c>
      <c r="G1228" s="4">
        <f t="shared" si="39"/>
        <v>2.6502382889688797E-3</v>
      </c>
      <c r="H1228">
        <f t="shared" si="38"/>
        <v>-1.0018331591452828E-3</v>
      </c>
    </row>
    <row r="1229" spans="1:8">
      <c r="A1229" s="2">
        <v>34051</v>
      </c>
      <c r="B1229" s="3">
        <v>107.75</v>
      </c>
      <c r="C1229" s="3">
        <v>990.5</v>
      </c>
      <c r="D1229" s="3">
        <v>4312.8999999999996</v>
      </c>
      <c r="E1229" s="4">
        <f t="shared" si="39"/>
        <v>-4.6189376443418013E-3</v>
      </c>
      <c r="F1229" s="4">
        <f t="shared" si="39"/>
        <v>-3.3186920448999513E-2</v>
      </c>
      <c r="G1229" s="4">
        <f t="shared" si="39"/>
        <v>0</v>
      </c>
      <c r="H1229">
        <f t="shared" si="38"/>
        <v>-2.0106261926338622E-3</v>
      </c>
    </row>
    <row r="1230" spans="1:8">
      <c r="A1230" s="2">
        <v>34052</v>
      </c>
      <c r="B1230" s="3">
        <v>109.5</v>
      </c>
      <c r="C1230" s="3">
        <v>1016.5</v>
      </c>
      <c r="D1230" s="3">
        <v>4312.8999999999996</v>
      </c>
      <c r="E1230" s="4">
        <f t="shared" si="39"/>
        <v>1.6241299303944315E-2</v>
      </c>
      <c r="F1230" s="4">
        <f t="shared" si="39"/>
        <v>2.6249369005552751E-2</v>
      </c>
      <c r="G1230" s="4">
        <f t="shared" si="39"/>
        <v>0</v>
      </c>
      <c r="H1230">
        <f t="shared" si="38"/>
        <v>6.9968403433679025E-3</v>
      </c>
    </row>
    <row r="1231" spans="1:8">
      <c r="A1231" s="2">
        <v>34053</v>
      </c>
      <c r="B1231" s="3">
        <v>109.75</v>
      </c>
      <c r="C1231" s="3">
        <v>1030.5</v>
      </c>
      <c r="D1231" s="3">
        <v>4248.1000000000004</v>
      </c>
      <c r="E1231" s="4">
        <f t="shared" si="39"/>
        <v>2.2831050228310501E-3</v>
      </c>
      <c r="F1231" s="4">
        <f t="shared" si="39"/>
        <v>1.3772749631087064E-2</v>
      </c>
      <c r="G1231" s="4">
        <f t="shared" si="39"/>
        <v>-1.5024693361774972E-2</v>
      </c>
      <c r="H1231">
        <f t="shared" si="38"/>
        <v>9.9040973802187304E-4</v>
      </c>
    </row>
    <row r="1232" spans="1:8">
      <c r="A1232" s="2">
        <v>34054</v>
      </c>
      <c r="B1232" s="3">
        <v>109.75</v>
      </c>
      <c r="C1232" s="3">
        <v>1021</v>
      </c>
      <c r="D1232" s="3">
        <v>4236.6000000000004</v>
      </c>
      <c r="E1232" s="4">
        <f t="shared" si="39"/>
        <v>0</v>
      </c>
      <c r="F1232" s="4">
        <f t="shared" si="39"/>
        <v>-9.2188258127122759E-3</v>
      </c>
      <c r="G1232" s="4">
        <f t="shared" si="39"/>
        <v>-2.7070925825663237E-3</v>
      </c>
      <c r="H1232">
        <f t="shared" si="38"/>
        <v>0</v>
      </c>
    </row>
    <row r="1233" spans="1:8">
      <c r="A1233" s="2">
        <v>34055</v>
      </c>
      <c r="B1233" s="3">
        <v>109.75</v>
      </c>
      <c r="C1233" s="3">
        <v>1021</v>
      </c>
      <c r="D1233" s="3">
        <v>4214.6000000000004</v>
      </c>
      <c r="E1233" s="4">
        <f t="shared" si="39"/>
        <v>0</v>
      </c>
      <c r="F1233" s="4">
        <f t="shared" si="39"/>
        <v>0</v>
      </c>
      <c r="G1233" s="4">
        <f t="shared" si="39"/>
        <v>-5.1928433177548033E-3</v>
      </c>
      <c r="H1233">
        <f t="shared" si="38"/>
        <v>0</v>
      </c>
    </row>
    <row r="1234" spans="1:8">
      <c r="A1234" s="2">
        <v>34058</v>
      </c>
      <c r="B1234" s="3">
        <v>109.75</v>
      </c>
      <c r="C1234" s="3">
        <v>1021</v>
      </c>
      <c r="D1234" s="3">
        <v>4236.6000000000004</v>
      </c>
      <c r="E1234" s="4">
        <f t="shared" si="39"/>
        <v>0</v>
      </c>
      <c r="F1234" s="4">
        <f t="shared" si="39"/>
        <v>0</v>
      </c>
      <c r="G1234" s="4">
        <f t="shared" si="39"/>
        <v>5.2199496986665393E-3</v>
      </c>
      <c r="H1234">
        <f t="shared" si="38"/>
        <v>0</v>
      </c>
    </row>
    <row r="1235" spans="1:8">
      <c r="A1235" s="2">
        <v>34059</v>
      </c>
      <c r="B1235" s="3">
        <v>107.75</v>
      </c>
      <c r="C1235" s="3">
        <v>1013</v>
      </c>
      <c r="D1235" s="3">
        <v>4271.7</v>
      </c>
      <c r="E1235" s="4">
        <f t="shared" si="39"/>
        <v>-1.8223234624145785E-2</v>
      </c>
      <c r="F1235" s="4">
        <f t="shared" si="39"/>
        <v>-7.8354554358472089E-3</v>
      </c>
      <c r="G1235" s="4">
        <f t="shared" si="39"/>
        <v>8.2849454751450346E-3</v>
      </c>
      <c r="H1235">
        <f t="shared" si="38"/>
        <v>-7.9872500813897625E-3</v>
      </c>
    </row>
    <row r="1236" spans="1:8">
      <c r="A1236" s="2">
        <v>34060</v>
      </c>
      <c r="B1236" s="3">
        <v>107.5</v>
      </c>
      <c r="C1236" s="3">
        <v>1009</v>
      </c>
      <c r="D1236" s="3">
        <v>4269.3</v>
      </c>
      <c r="E1236" s="4">
        <f t="shared" si="39"/>
        <v>-2.3201856148491878E-3</v>
      </c>
      <c r="F1236" s="4">
        <f t="shared" si="39"/>
        <v>-3.9486673247778872E-3</v>
      </c>
      <c r="G1236" s="4">
        <f t="shared" si="39"/>
        <v>-5.6183720766899271E-4</v>
      </c>
      <c r="H1236">
        <f t="shared" si="38"/>
        <v>-1.0088145811450561E-3</v>
      </c>
    </row>
    <row r="1237" spans="1:8">
      <c r="A1237" s="2">
        <v>34061</v>
      </c>
      <c r="B1237" s="3">
        <v>106.25</v>
      </c>
      <c r="C1237" s="3">
        <v>1012.5</v>
      </c>
      <c r="D1237" s="3">
        <v>4292.3</v>
      </c>
      <c r="E1237" s="4">
        <f t="shared" si="39"/>
        <v>-1.1627906976744186E-2</v>
      </c>
      <c r="F1237" s="4">
        <f t="shared" si="39"/>
        <v>3.4687809712586719E-3</v>
      </c>
      <c r="G1237" s="4">
        <f t="shared" si="39"/>
        <v>5.3873000257653476E-3</v>
      </c>
      <c r="H1237">
        <f t="shared" si="38"/>
        <v>-5.0795255292749976E-3</v>
      </c>
    </row>
    <row r="1238" spans="1:8">
      <c r="A1238" s="2">
        <v>34062</v>
      </c>
      <c r="B1238" s="3">
        <v>106.5</v>
      </c>
      <c r="C1238" s="3">
        <v>1029</v>
      </c>
      <c r="D1238" s="3">
        <v>4313.2</v>
      </c>
      <c r="E1238" s="4">
        <f t="shared" si="39"/>
        <v>2.352941176470588E-3</v>
      </c>
      <c r="F1238" s="4">
        <f t="shared" si="39"/>
        <v>1.6296296296296295E-2</v>
      </c>
      <c r="G1238" s="4">
        <f t="shared" si="39"/>
        <v>4.8691843533768923E-3</v>
      </c>
      <c r="H1238">
        <f t="shared" si="38"/>
        <v>1.0206690524074153E-3</v>
      </c>
    </row>
    <row r="1239" spans="1:8">
      <c r="A1239" s="2">
        <v>34065</v>
      </c>
      <c r="B1239" s="3">
        <v>107.5</v>
      </c>
      <c r="C1239" s="3">
        <v>1053</v>
      </c>
      <c r="D1239" s="3">
        <v>4270.7</v>
      </c>
      <c r="E1239" s="4">
        <f t="shared" si="39"/>
        <v>9.3896713615023476E-3</v>
      </c>
      <c r="F1239" s="4">
        <f t="shared" si="39"/>
        <v>2.3323615160349854E-2</v>
      </c>
      <c r="G1239" s="4">
        <f t="shared" si="39"/>
        <v>-9.853473059445424E-3</v>
      </c>
      <c r="H1239">
        <f t="shared" si="38"/>
        <v>4.0588564768675702E-3</v>
      </c>
    </row>
    <row r="1240" spans="1:8">
      <c r="A1240" s="2">
        <v>34066</v>
      </c>
      <c r="B1240" s="3">
        <v>112</v>
      </c>
      <c r="C1240" s="3">
        <v>1064.5</v>
      </c>
      <c r="D1240" s="3">
        <v>4251.7</v>
      </c>
      <c r="E1240" s="4">
        <f t="shared" si="39"/>
        <v>4.1860465116279069E-2</v>
      </c>
      <c r="F1240" s="4">
        <f t="shared" si="39"/>
        <v>1.0921177587844255E-2</v>
      </c>
      <c r="G1240" s="4">
        <f t="shared" si="39"/>
        <v>-4.4489193808977456E-3</v>
      </c>
      <c r="H1240">
        <f t="shared" si="38"/>
        <v>1.780955841855747E-2</v>
      </c>
    </row>
    <row r="1241" spans="1:8">
      <c r="A1241" s="2">
        <v>34067</v>
      </c>
      <c r="B1241" s="3">
        <v>111</v>
      </c>
      <c r="C1241" s="3">
        <v>1064.5</v>
      </c>
      <c r="D1241" s="3">
        <v>4286.8</v>
      </c>
      <c r="E1241" s="4">
        <f t="shared" si="39"/>
        <v>-8.9285714285714281E-3</v>
      </c>
      <c r="F1241" s="4">
        <f t="shared" si="39"/>
        <v>0</v>
      </c>
      <c r="G1241" s="4">
        <f t="shared" si="39"/>
        <v>8.2555213208834969E-3</v>
      </c>
      <c r="H1241">
        <f t="shared" si="38"/>
        <v>-3.8950438835241635E-3</v>
      </c>
    </row>
    <row r="1242" spans="1:8">
      <c r="A1242" s="2">
        <v>34068</v>
      </c>
      <c r="B1242" s="3">
        <v>111</v>
      </c>
      <c r="C1242" s="3">
        <v>1051</v>
      </c>
      <c r="D1242" s="3">
        <v>4294.6000000000004</v>
      </c>
      <c r="E1242" s="4">
        <f t="shared" si="39"/>
        <v>0</v>
      </c>
      <c r="F1242" s="4">
        <f t="shared" si="39"/>
        <v>-1.2682010333489901E-2</v>
      </c>
      <c r="G1242" s="4">
        <f t="shared" si="39"/>
        <v>1.8195390501073484E-3</v>
      </c>
      <c r="H1242">
        <f t="shared" si="38"/>
        <v>0</v>
      </c>
    </row>
    <row r="1243" spans="1:8">
      <c r="A1243" s="2">
        <v>34069</v>
      </c>
      <c r="B1243" s="3">
        <v>110.5</v>
      </c>
      <c r="C1243" s="3">
        <v>1036.5</v>
      </c>
      <c r="D1243" s="3">
        <v>4298.8999999999996</v>
      </c>
      <c r="E1243" s="4">
        <f t="shared" si="39"/>
        <v>-4.5045045045045045E-3</v>
      </c>
      <c r="F1243" s="4">
        <f t="shared" si="39"/>
        <v>-1.3796384395813511E-2</v>
      </c>
      <c r="G1243" s="4">
        <f t="shared" si="39"/>
        <v>1.0012573930049998E-3</v>
      </c>
      <c r="H1243">
        <f t="shared" si="38"/>
        <v>-1.9607007655279116E-3</v>
      </c>
    </row>
    <row r="1244" spans="1:8">
      <c r="A1244" s="2">
        <v>34072</v>
      </c>
      <c r="B1244" s="3">
        <v>111.25</v>
      </c>
      <c r="C1244" s="3">
        <v>1030</v>
      </c>
      <c r="D1244" s="3">
        <v>4310.5</v>
      </c>
      <c r="E1244" s="4">
        <f t="shared" si="39"/>
        <v>6.7873303167420816E-3</v>
      </c>
      <c r="F1244" s="4">
        <f t="shared" si="39"/>
        <v>-6.2711046792088762E-3</v>
      </c>
      <c r="G1244" s="4">
        <f t="shared" si="39"/>
        <v>2.6983646979460711E-3</v>
      </c>
      <c r="H1244">
        <f t="shared" si="38"/>
        <v>2.9377416318396863E-3</v>
      </c>
    </row>
    <row r="1245" spans="1:8">
      <c r="A1245" s="2">
        <v>34073</v>
      </c>
      <c r="B1245" s="3">
        <v>112.25</v>
      </c>
      <c r="C1245" s="3">
        <v>1025.5</v>
      </c>
      <c r="D1245" s="3">
        <v>4328.7</v>
      </c>
      <c r="E1245" s="4">
        <f t="shared" si="39"/>
        <v>8.988764044943821E-3</v>
      </c>
      <c r="F1245" s="4">
        <f t="shared" si="39"/>
        <v>-4.3689320388349516E-3</v>
      </c>
      <c r="G1245" s="4">
        <f t="shared" si="39"/>
        <v>4.2222479990719911E-3</v>
      </c>
      <c r="H1245">
        <f t="shared" si="38"/>
        <v>3.8863300223915568E-3</v>
      </c>
    </row>
    <row r="1246" spans="1:8">
      <c r="A1246" s="2">
        <v>34074</v>
      </c>
      <c r="B1246" s="3">
        <v>111.5</v>
      </c>
      <c r="C1246" s="3">
        <v>1015.5</v>
      </c>
      <c r="D1246" s="3">
        <v>4346.1000000000004</v>
      </c>
      <c r="E1246" s="4">
        <f t="shared" si="39"/>
        <v>-6.6815144766146995E-3</v>
      </c>
      <c r="F1246" s="4">
        <f t="shared" si="39"/>
        <v>-9.751340809361287E-3</v>
      </c>
      <c r="G1246" s="4">
        <f t="shared" si="39"/>
        <v>4.0196825836857596E-3</v>
      </c>
      <c r="H1246">
        <f t="shared" si="38"/>
        <v>-2.911482291181303E-3</v>
      </c>
    </row>
    <row r="1247" spans="1:8">
      <c r="A1247" s="2">
        <v>34075</v>
      </c>
      <c r="B1247" s="3">
        <v>110.5</v>
      </c>
      <c r="C1247" s="3">
        <v>1008</v>
      </c>
      <c r="D1247" s="3">
        <v>4387.7</v>
      </c>
      <c r="E1247" s="4">
        <f t="shared" si="39"/>
        <v>-8.9686098654708519E-3</v>
      </c>
      <c r="F1247" s="4">
        <f t="shared" si="39"/>
        <v>-7.385524372230428E-3</v>
      </c>
      <c r="G1247" s="4">
        <f t="shared" si="39"/>
        <v>9.5718000046017011E-3</v>
      </c>
      <c r="H1247">
        <f t="shared" si="38"/>
        <v>-3.9125893630499869E-3</v>
      </c>
    </row>
    <row r="1248" spans="1:8">
      <c r="A1248" s="2">
        <v>34076</v>
      </c>
      <c r="B1248" s="3">
        <v>111</v>
      </c>
      <c r="C1248" s="3">
        <v>1010</v>
      </c>
      <c r="D1248" s="3">
        <v>4388.5</v>
      </c>
      <c r="E1248" s="4">
        <f t="shared" si="39"/>
        <v>4.5248868778280547E-3</v>
      </c>
      <c r="F1248" s="4">
        <f t="shared" si="39"/>
        <v>1.984126984126984E-3</v>
      </c>
      <c r="G1248" s="4">
        <f t="shared" si="39"/>
        <v>1.823278710942366E-4</v>
      </c>
      <c r="H1248">
        <f t="shared" si="38"/>
        <v>1.9607007655279246E-3</v>
      </c>
    </row>
    <row r="1249" spans="1:8">
      <c r="A1249" s="2">
        <v>34079</v>
      </c>
      <c r="B1249" s="3">
        <v>111.25</v>
      </c>
      <c r="C1249" s="3">
        <v>1028.5</v>
      </c>
      <c r="D1249" s="3">
        <v>4369.7</v>
      </c>
      <c r="E1249" s="4">
        <f t="shared" si="39"/>
        <v>2.2522522522522522E-3</v>
      </c>
      <c r="F1249" s="4">
        <f t="shared" si="39"/>
        <v>1.8316831683168316E-2</v>
      </c>
      <c r="G1249" s="4">
        <f t="shared" si="39"/>
        <v>-4.2839238919904713E-3</v>
      </c>
      <c r="H1249">
        <f t="shared" si="38"/>
        <v>9.7704086631180309E-4</v>
      </c>
    </row>
    <row r="1250" spans="1:8">
      <c r="A1250" s="2">
        <v>34080</v>
      </c>
      <c r="B1250" s="3">
        <v>111.5</v>
      </c>
      <c r="C1250" s="3">
        <v>1035</v>
      </c>
      <c r="D1250" s="3">
        <v>4389.7</v>
      </c>
      <c r="E1250" s="4">
        <f t="shared" si="39"/>
        <v>2.2471910112359553E-3</v>
      </c>
      <c r="F1250" s="4">
        <f t="shared" si="39"/>
        <v>6.3198833252309187E-3</v>
      </c>
      <c r="G1250" s="4">
        <f t="shared" si="39"/>
        <v>4.5769732475913682E-3</v>
      </c>
      <c r="H1250">
        <f t="shared" si="38"/>
        <v>9.7484773121032009E-4</v>
      </c>
    </row>
    <row r="1251" spans="1:8">
      <c r="A1251" s="2">
        <v>34081</v>
      </c>
      <c r="B1251" s="3">
        <v>112.25</v>
      </c>
      <c r="C1251" s="3">
        <v>1058.5</v>
      </c>
      <c r="D1251" s="3">
        <v>4433.2</v>
      </c>
      <c r="E1251" s="4">
        <f t="shared" si="39"/>
        <v>6.7264573991031393E-3</v>
      </c>
      <c r="F1251" s="4">
        <f t="shared" si="39"/>
        <v>2.2705314009661835E-2</v>
      </c>
      <c r="G1251" s="4">
        <f t="shared" si="39"/>
        <v>9.9095610178372099E-3</v>
      </c>
      <c r="H1251">
        <f t="shared" si="38"/>
        <v>2.9114822911812666E-3</v>
      </c>
    </row>
    <row r="1252" spans="1:8">
      <c r="A1252" s="2">
        <v>34082</v>
      </c>
      <c r="B1252" s="3">
        <v>114.5</v>
      </c>
      <c r="C1252" s="3">
        <v>1107.5</v>
      </c>
      <c r="D1252" s="3">
        <v>4436</v>
      </c>
      <c r="E1252" s="4">
        <f t="shared" si="39"/>
        <v>2.0044543429844099E-2</v>
      </c>
      <c r="F1252" s="4">
        <f t="shared" si="39"/>
        <v>4.6291922531884744E-2</v>
      </c>
      <c r="G1252" s="4">
        <f t="shared" si="39"/>
        <v>6.3159794279531308E-4</v>
      </c>
      <c r="H1252">
        <f t="shared" si="38"/>
        <v>8.6191370005460517E-3</v>
      </c>
    </row>
    <row r="1253" spans="1:8">
      <c r="A1253" s="2">
        <v>34083</v>
      </c>
      <c r="B1253" s="3">
        <v>116.75</v>
      </c>
      <c r="C1253" s="3">
        <v>1088.5</v>
      </c>
      <c r="D1253" s="3">
        <v>4445</v>
      </c>
      <c r="E1253" s="4">
        <f t="shared" si="39"/>
        <v>1.9650655021834062E-2</v>
      </c>
      <c r="F1253" s="4">
        <f t="shared" si="39"/>
        <v>-1.7155756207674944E-2</v>
      </c>
      <c r="G1253" s="4">
        <f t="shared" si="39"/>
        <v>2.0288548241659153E-3</v>
      </c>
      <c r="H1253">
        <f t="shared" si="38"/>
        <v>8.4514025622429694E-3</v>
      </c>
    </row>
    <row r="1254" spans="1:8">
      <c r="A1254" s="2">
        <v>34086</v>
      </c>
      <c r="B1254" s="3">
        <v>116.5</v>
      </c>
      <c r="C1254" s="3">
        <v>1116.5</v>
      </c>
      <c r="D1254" s="3">
        <v>4455.6000000000004</v>
      </c>
      <c r="E1254" s="4">
        <f t="shared" si="39"/>
        <v>-2.1413276231263384E-3</v>
      </c>
      <c r="F1254" s="4">
        <f t="shared" si="39"/>
        <v>2.5723472668810289E-2</v>
      </c>
      <c r="G1254" s="4">
        <f t="shared" si="39"/>
        <v>2.3847019122610492E-3</v>
      </c>
      <c r="H1254">
        <f t="shared" si="38"/>
        <v>-9.3096387611200275E-4</v>
      </c>
    </row>
    <row r="1255" spans="1:8">
      <c r="A1255" s="2">
        <v>34087</v>
      </c>
      <c r="B1255" s="3">
        <v>116</v>
      </c>
      <c r="C1255" s="3">
        <v>1161.5</v>
      </c>
      <c r="D1255" s="3">
        <v>4455.6000000000004</v>
      </c>
      <c r="E1255" s="4">
        <f t="shared" si="39"/>
        <v>-4.2918454935622317E-3</v>
      </c>
      <c r="F1255" s="4">
        <f t="shared" si="39"/>
        <v>4.0304523063143756E-2</v>
      </c>
      <c r="G1255" s="4">
        <f t="shared" si="39"/>
        <v>0</v>
      </c>
      <c r="H1255">
        <f t="shared" si="38"/>
        <v>-1.8679361351192885E-3</v>
      </c>
    </row>
    <row r="1256" spans="1:8">
      <c r="A1256" s="2">
        <v>34088</v>
      </c>
      <c r="B1256" s="3">
        <v>115.25</v>
      </c>
      <c r="C1256" s="3">
        <v>1148</v>
      </c>
      <c r="D1256" s="3">
        <v>4519.3</v>
      </c>
      <c r="E1256" s="4">
        <f t="shared" si="39"/>
        <v>-6.4655172413793103E-3</v>
      </c>
      <c r="F1256" s="4">
        <f t="shared" si="39"/>
        <v>-1.162290142057684E-2</v>
      </c>
      <c r="G1256" s="4">
        <f t="shared" si="39"/>
        <v>1.4296615495107239E-2</v>
      </c>
      <c r="H1256">
        <f t="shared" si="38"/>
        <v>-2.8170551652327348E-3</v>
      </c>
    </row>
    <row r="1257" spans="1:8">
      <c r="A1257" s="2">
        <v>34089</v>
      </c>
      <c r="B1257" s="3">
        <v>115.25</v>
      </c>
      <c r="C1257" s="3">
        <v>1148</v>
      </c>
      <c r="D1257" s="3">
        <v>4537.5</v>
      </c>
      <c r="E1257" s="4">
        <f t="shared" si="39"/>
        <v>0</v>
      </c>
      <c r="F1257" s="4">
        <f t="shared" si="39"/>
        <v>0</v>
      </c>
      <c r="G1257" s="4">
        <f t="shared" si="39"/>
        <v>4.0271723497001342E-3</v>
      </c>
      <c r="H1257">
        <f t="shared" si="38"/>
        <v>0</v>
      </c>
    </row>
    <row r="1258" spans="1:8">
      <c r="A1258" s="2">
        <v>34090</v>
      </c>
      <c r="B1258" s="3">
        <v>116.5</v>
      </c>
      <c r="C1258" s="3">
        <v>1145</v>
      </c>
      <c r="D1258" s="3">
        <v>4580.3999999999996</v>
      </c>
      <c r="E1258" s="4">
        <f t="shared" si="39"/>
        <v>1.0845986984815618E-2</v>
      </c>
      <c r="F1258" s="4">
        <f t="shared" si="39"/>
        <v>-2.6132404181184671E-3</v>
      </c>
      <c r="G1258" s="4">
        <f t="shared" si="39"/>
        <v>9.4545454545453735E-3</v>
      </c>
      <c r="H1258">
        <f t="shared" si="38"/>
        <v>4.6849913003520352E-3</v>
      </c>
    </row>
    <row r="1259" spans="1:8">
      <c r="A1259" s="2">
        <v>34093</v>
      </c>
      <c r="B1259" s="3">
        <v>116.5</v>
      </c>
      <c r="C1259" s="3">
        <v>1145</v>
      </c>
      <c r="D1259" s="3">
        <v>4630.8999999999996</v>
      </c>
      <c r="E1259" s="4">
        <f t="shared" si="39"/>
        <v>0</v>
      </c>
      <c r="F1259" s="4">
        <f t="shared" si="39"/>
        <v>0</v>
      </c>
      <c r="G1259" s="4">
        <f t="shared" si="39"/>
        <v>1.1025237970482929E-2</v>
      </c>
      <c r="H1259">
        <f t="shared" si="38"/>
        <v>0</v>
      </c>
    </row>
    <row r="1260" spans="1:8">
      <c r="A1260" s="2">
        <v>34094</v>
      </c>
      <c r="B1260" s="3">
        <v>117</v>
      </c>
      <c r="C1260" s="3">
        <v>1191.5</v>
      </c>
      <c r="D1260" s="3">
        <v>4669.6000000000004</v>
      </c>
      <c r="E1260" s="4">
        <f t="shared" si="39"/>
        <v>4.2918454935622317E-3</v>
      </c>
      <c r="F1260" s="4">
        <f t="shared" si="39"/>
        <v>4.0611353711790393E-2</v>
      </c>
      <c r="G1260" s="4">
        <f t="shared" si="39"/>
        <v>8.3569068647564686E-3</v>
      </c>
      <c r="H1260">
        <f t="shared" si="38"/>
        <v>1.8599363841239043E-3</v>
      </c>
    </row>
    <row r="1261" spans="1:8">
      <c r="A1261" s="2">
        <v>34095</v>
      </c>
      <c r="B1261" s="3">
        <v>117.25</v>
      </c>
      <c r="C1261" s="3">
        <v>1199</v>
      </c>
      <c r="D1261" s="3">
        <v>4691</v>
      </c>
      <c r="E1261" s="4">
        <f t="shared" si="39"/>
        <v>2.136752136752137E-3</v>
      </c>
      <c r="F1261" s="4">
        <f t="shared" si="39"/>
        <v>6.29458665547629E-3</v>
      </c>
      <c r="G1261" s="4">
        <f t="shared" si="39"/>
        <v>4.5828336474215423E-3</v>
      </c>
      <c r="H1261">
        <f t="shared" si="38"/>
        <v>9.2698964095922734E-4</v>
      </c>
    </row>
    <row r="1262" spans="1:8">
      <c r="A1262" s="2">
        <v>34096</v>
      </c>
      <c r="B1262" s="3">
        <v>118.75</v>
      </c>
      <c r="C1262" s="3">
        <v>1209</v>
      </c>
      <c r="D1262" s="3">
        <v>4686.8999999999996</v>
      </c>
      <c r="E1262" s="4">
        <f t="shared" si="39"/>
        <v>1.279317697228145E-2</v>
      </c>
      <c r="F1262" s="4">
        <f t="shared" si="39"/>
        <v>8.3402835696413675E-3</v>
      </c>
      <c r="G1262" s="4">
        <f t="shared" si="39"/>
        <v>-8.7401406949485475E-4</v>
      </c>
      <c r="H1262">
        <f t="shared" si="38"/>
        <v>5.5207669097833492E-3</v>
      </c>
    </row>
    <row r="1263" spans="1:8">
      <c r="A1263" s="2">
        <v>34097</v>
      </c>
      <c r="B1263" s="3">
        <v>118.5</v>
      </c>
      <c r="C1263" s="3">
        <v>1255</v>
      </c>
      <c r="D1263" s="3">
        <v>4681.2</v>
      </c>
      <c r="E1263" s="4">
        <f t="shared" si="39"/>
        <v>-2.1052631578947368E-3</v>
      </c>
      <c r="F1263" s="4">
        <f t="shared" si="39"/>
        <v>3.8047973531844498E-2</v>
      </c>
      <c r="G1263" s="4">
        <f t="shared" si="39"/>
        <v>-1.2161556679254558E-3</v>
      </c>
      <c r="H1263">
        <f t="shared" si="38"/>
        <v>-9.1526795078150376E-4</v>
      </c>
    </row>
    <row r="1264" spans="1:8">
      <c r="A1264" s="2">
        <v>34100</v>
      </c>
      <c r="B1264" s="3">
        <v>119.75</v>
      </c>
      <c r="C1264" s="3">
        <v>1253</v>
      </c>
      <c r="D1264" s="3">
        <v>4693.8999999999996</v>
      </c>
      <c r="E1264" s="4">
        <f t="shared" si="39"/>
        <v>1.0548523206751054E-2</v>
      </c>
      <c r="F1264" s="4">
        <f t="shared" si="39"/>
        <v>-1.5936254980079682E-3</v>
      </c>
      <c r="G1264" s="4">
        <f t="shared" si="39"/>
        <v>2.7129795778859734E-3</v>
      </c>
      <c r="H1264">
        <f t="shared" si="38"/>
        <v>4.5571717404781524E-3</v>
      </c>
    </row>
    <row r="1265" spans="1:8">
      <c r="A1265" s="2">
        <v>34101</v>
      </c>
      <c r="B1265" s="3">
        <v>119.5</v>
      </c>
      <c r="C1265" s="3">
        <v>1252.5</v>
      </c>
      <c r="D1265" s="3">
        <v>4645.2</v>
      </c>
      <c r="E1265" s="4">
        <f t="shared" si="39"/>
        <v>-2.0876826722338203E-3</v>
      </c>
      <c r="F1265" s="4">
        <f t="shared" si="39"/>
        <v>-3.9904229848363929E-4</v>
      </c>
      <c r="G1265" s="4">
        <f t="shared" si="39"/>
        <v>-1.037516777093671E-2</v>
      </c>
      <c r="H1265">
        <f t="shared" si="38"/>
        <v>-9.0761680244433264E-4</v>
      </c>
    </row>
    <row r="1266" spans="1:8">
      <c r="A1266" s="2">
        <v>34102</v>
      </c>
      <c r="B1266" s="3">
        <v>119</v>
      </c>
      <c r="C1266" s="3">
        <v>1253.5</v>
      </c>
      <c r="D1266" s="3">
        <v>4607.5</v>
      </c>
      <c r="E1266" s="4">
        <f t="shared" si="39"/>
        <v>-4.1841004184100415E-3</v>
      </c>
      <c r="F1266" s="4">
        <f t="shared" si="39"/>
        <v>7.9840319361277441E-4</v>
      </c>
      <c r="G1266" s="4">
        <f t="shared" si="39"/>
        <v>-8.1159045896839355E-3</v>
      </c>
      <c r="H1266">
        <f t="shared" si="38"/>
        <v>-1.8209438916257112E-3</v>
      </c>
    </row>
    <row r="1267" spans="1:8">
      <c r="A1267" s="2">
        <v>34103</v>
      </c>
      <c r="B1267" s="3">
        <v>119.25</v>
      </c>
      <c r="C1267" s="3">
        <v>1265.5</v>
      </c>
      <c r="D1267" s="3">
        <v>4642</v>
      </c>
      <c r="E1267" s="4">
        <f t="shared" si="39"/>
        <v>2.1008403361344537E-3</v>
      </c>
      <c r="F1267" s="4">
        <f t="shared" si="39"/>
        <v>9.5731950538492216E-3</v>
      </c>
      <c r="G1267" s="4">
        <f t="shared" si="39"/>
        <v>7.4877916440586004E-3</v>
      </c>
      <c r="H1267">
        <f t="shared" si="38"/>
        <v>9.1142631962076726E-4</v>
      </c>
    </row>
    <row r="1268" spans="1:8">
      <c r="A1268" s="2">
        <v>34104</v>
      </c>
      <c r="B1268" s="3">
        <v>119</v>
      </c>
      <c r="C1268" s="3">
        <v>1285</v>
      </c>
      <c r="D1268" s="3">
        <v>4651.8</v>
      </c>
      <c r="E1268" s="4">
        <f t="shared" si="39"/>
        <v>-2.0964360587002098E-3</v>
      </c>
      <c r="F1268" s="4">
        <f t="shared" si="39"/>
        <v>1.5408929276965626E-2</v>
      </c>
      <c r="G1268" s="4">
        <f t="shared" si="39"/>
        <v>2.1111589831969372E-3</v>
      </c>
      <c r="H1268">
        <f t="shared" si="38"/>
        <v>-9.1142631962078645E-4</v>
      </c>
    </row>
    <row r="1269" spans="1:8">
      <c r="A1269" s="2">
        <v>34107</v>
      </c>
      <c r="B1269" s="3">
        <v>119</v>
      </c>
      <c r="C1269" s="3">
        <v>1244.5</v>
      </c>
      <c r="D1269" s="3">
        <v>4661.8</v>
      </c>
      <c r="E1269" s="4">
        <f t="shared" si="39"/>
        <v>0</v>
      </c>
      <c r="F1269" s="4">
        <f t="shared" si="39"/>
        <v>-3.1517509727626458E-2</v>
      </c>
      <c r="G1269" s="4">
        <f t="shared" si="39"/>
        <v>2.1497054903478223E-3</v>
      </c>
      <c r="H1269">
        <f t="shared" si="38"/>
        <v>0</v>
      </c>
    </row>
    <row r="1270" spans="1:8">
      <c r="A1270" s="2">
        <v>34108</v>
      </c>
      <c r="B1270" s="3">
        <v>118.5</v>
      </c>
      <c r="C1270" s="3">
        <v>1205</v>
      </c>
      <c r="D1270" s="3">
        <v>4661.8</v>
      </c>
      <c r="E1270" s="4">
        <f t="shared" si="39"/>
        <v>-4.2016806722689074E-3</v>
      </c>
      <c r="F1270" s="4">
        <f t="shared" si="39"/>
        <v>-3.1739654479710729E-2</v>
      </c>
      <c r="G1270" s="4">
        <f t="shared" si="39"/>
        <v>0</v>
      </c>
      <c r="H1270">
        <f t="shared" si="38"/>
        <v>-1.8286110464080826E-3</v>
      </c>
    </row>
    <row r="1271" spans="1:8">
      <c r="A1271" s="2">
        <v>34109</v>
      </c>
      <c r="B1271" s="3">
        <v>119.5</v>
      </c>
      <c r="C1271" s="3">
        <v>1212.5</v>
      </c>
      <c r="D1271" s="3">
        <v>4681.6000000000004</v>
      </c>
      <c r="E1271" s="4">
        <f t="shared" si="39"/>
        <v>8.4388185654008432E-3</v>
      </c>
      <c r="F1271" s="4">
        <f t="shared" si="39"/>
        <v>6.2240663900414933E-3</v>
      </c>
      <c r="G1271" s="4">
        <f t="shared" si="39"/>
        <v>4.2472864558754514E-3</v>
      </c>
      <c r="H1271">
        <f t="shared" si="38"/>
        <v>3.6495549380337754E-3</v>
      </c>
    </row>
    <row r="1272" spans="1:8">
      <c r="A1272" s="2">
        <v>34110</v>
      </c>
      <c r="B1272" s="3">
        <v>119</v>
      </c>
      <c r="C1272" s="3">
        <v>1208.5</v>
      </c>
      <c r="D1272" s="3">
        <v>4677.5</v>
      </c>
      <c r="E1272" s="4">
        <f t="shared" si="39"/>
        <v>-4.1841004184100415E-3</v>
      </c>
      <c r="F1272" s="4">
        <f t="shared" si="39"/>
        <v>-3.2989690721649486E-3</v>
      </c>
      <c r="G1272" s="4">
        <f t="shared" si="39"/>
        <v>-8.7576896787430866E-4</v>
      </c>
      <c r="H1272">
        <f t="shared" si="38"/>
        <v>-1.8209438916257112E-3</v>
      </c>
    </row>
    <row r="1273" spans="1:8">
      <c r="A1273" s="2">
        <v>34111</v>
      </c>
      <c r="B1273" s="3">
        <v>118.5</v>
      </c>
      <c r="C1273" s="3">
        <v>1238.5</v>
      </c>
      <c r="D1273" s="3">
        <v>4672.3</v>
      </c>
      <c r="E1273" s="4">
        <f t="shared" si="39"/>
        <v>-4.2016806722689074E-3</v>
      </c>
      <c r="F1273" s="4">
        <f t="shared" si="39"/>
        <v>2.4824162184526273E-2</v>
      </c>
      <c r="G1273" s="4">
        <f t="shared" si="39"/>
        <v>-1.1117049706039163E-3</v>
      </c>
      <c r="H1273">
        <f t="shared" si="38"/>
        <v>-1.8286110464080826E-3</v>
      </c>
    </row>
    <row r="1274" spans="1:8">
      <c r="A1274" s="2">
        <v>34114</v>
      </c>
      <c r="B1274" s="3">
        <v>118.5</v>
      </c>
      <c r="C1274" s="3">
        <v>1238.5</v>
      </c>
      <c r="D1274" s="3">
        <v>4621.3</v>
      </c>
      <c r="E1274" s="4">
        <f t="shared" si="39"/>
        <v>0</v>
      </c>
      <c r="F1274" s="4">
        <f t="shared" si="39"/>
        <v>0</v>
      </c>
      <c r="G1274" s="4">
        <f t="shared" si="39"/>
        <v>-1.0915394987479399E-2</v>
      </c>
      <c r="H1274">
        <f t="shared" si="38"/>
        <v>0</v>
      </c>
    </row>
    <row r="1275" spans="1:8">
      <c r="A1275" s="2">
        <v>34115</v>
      </c>
      <c r="B1275" s="3">
        <v>118.25</v>
      </c>
      <c r="C1275" s="3">
        <v>1271</v>
      </c>
      <c r="D1275" s="3">
        <v>4562.8</v>
      </c>
      <c r="E1275" s="4">
        <f t="shared" si="39"/>
        <v>-2.1097046413502108E-3</v>
      </c>
      <c r="F1275" s="4">
        <f t="shared" si="39"/>
        <v>2.6241421073879691E-2</v>
      </c>
      <c r="G1275" s="4">
        <f t="shared" si="39"/>
        <v>-1.2658775669183995E-2</v>
      </c>
      <c r="H1275">
        <f t="shared" si="38"/>
        <v>-9.172009362734821E-4</v>
      </c>
    </row>
    <row r="1276" spans="1:8">
      <c r="A1276" s="2">
        <v>34116</v>
      </c>
      <c r="B1276" s="3">
        <v>118.25</v>
      </c>
      <c r="C1276" s="3">
        <v>1257.5</v>
      </c>
      <c r="D1276" s="3">
        <v>4557.8</v>
      </c>
      <c r="E1276" s="4">
        <f t="shared" si="39"/>
        <v>0</v>
      </c>
      <c r="F1276" s="4">
        <f t="shared" si="39"/>
        <v>-1.0621557828481511E-2</v>
      </c>
      <c r="G1276" s="4">
        <f t="shared" si="39"/>
        <v>-1.095818357149119E-3</v>
      </c>
      <c r="H1276">
        <f t="shared" si="38"/>
        <v>0</v>
      </c>
    </row>
    <row r="1277" spans="1:8">
      <c r="A1277" s="2">
        <v>34117</v>
      </c>
      <c r="B1277" s="3">
        <v>119.25</v>
      </c>
      <c r="C1277" s="3">
        <v>1218</v>
      </c>
      <c r="D1277" s="3">
        <v>4557.1000000000004</v>
      </c>
      <c r="E1277" s="4">
        <f t="shared" si="39"/>
        <v>8.4566596194503175E-3</v>
      </c>
      <c r="F1277" s="4">
        <f t="shared" si="39"/>
        <v>-3.1411530815109341E-2</v>
      </c>
      <c r="G1277" s="4">
        <f t="shared" si="39"/>
        <v>-1.5358286892795165E-4</v>
      </c>
      <c r="H1277">
        <f t="shared" si="38"/>
        <v>3.6572383023023942E-3</v>
      </c>
    </row>
    <row r="1278" spans="1:8">
      <c r="A1278" s="2">
        <v>34118</v>
      </c>
      <c r="B1278" s="3">
        <v>119.75</v>
      </c>
      <c r="C1278" s="3">
        <v>1187</v>
      </c>
      <c r="D1278" s="3">
        <v>4576.2</v>
      </c>
      <c r="E1278" s="4">
        <f t="shared" si="39"/>
        <v>4.1928721174004195E-3</v>
      </c>
      <c r="F1278" s="4">
        <f t="shared" si="39"/>
        <v>-2.5451559934318555E-2</v>
      </c>
      <c r="G1278" s="4">
        <f t="shared" si="39"/>
        <v>4.1912619867897245E-3</v>
      </c>
      <c r="H1278">
        <f t="shared" si="38"/>
        <v>1.8171343744493315E-3</v>
      </c>
    </row>
    <row r="1279" spans="1:8">
      <c r="A1279" s="2">
        <v>34121</v>
      </c>
      <c r="B1279" s="3">
        <v>120.25</v>
      </c>
      <c r="C1279" s="3">
        <v>1135</v>
      </c>
      <c r="D1279" s="3">
        <v>4645</v>
      </c>
      <c r="E1279" s="4">
        <f t="shared" si="39"/>
        <v>4.1753653444676405E-3</v>
      </c>
      <c r="F1279" s="4">
        <f t="shared" si="39"/>
        <v>-4.3807919123841618E-2</v>
      </c>
      <c r="G1279" s="4">
        <f t="shared" si="39"/>
        <v>1.5034307941086532E-2</v>
      </c>
      <c r="H1279">
        <f t="shared" si="38"/>
        <v>1.8095629592685314E-3</v>
      </c>
    </row>
    <row r="1280" spans="1:8">
      <c r="A1280" s="2">
        <v>34122</v>
      </c>
      <c r="B1280" s="3">
        <v>121.25</v>
      </c>
      <c r="C1280" s="3">
        <v>1161.5</v>
      </c>
      <c r="D1280" s="3">
        <v>4686.7</v>
      </c>
      <c r="E1280" s="4">
        <f t="shared" si="39"/>
        <v>8.3160083160083165E-3</v>
      </c>
      <c r="F1280" s="4">
        <f t="shared" si="39"/>
        <v>2.3348017621145373E-2</v>
      </c>
      <c r="G1280" s="4">
        <f t="shared" si="39"/>
        <v>8.9773950484391424E-3</v>
      </c>
      <c r="H1280">
        <f t="shared" si="38"/>
        <v>3.5966622284318906E-3</v>
      </c>
    </row>
    <row r="1281" spans="1:8">
      <c r="A1281" s="2">
        <v>34123</v>
      </c>
      <c r="B1281" s="3">
        <v>121</v>
      </c>
      <c r="C1281" s="3">
        <v>1170</v>
      </c>
      <c r="D1281" s="3">
        <v>4739.6000000000004</v>
      </c>
      <c r="E1281" s="4">
        <f t="shared" si="39"/>
        <v>-2.0618556701030928E-3</v>
      </c>
      <c r="F1281" s="4">
        <f t="shared" si="39"/>
        <v>7.3181231166594921E-3</v>
      </c>
      <c r="G1281" s="4">
        <f t="shared" si="39"/>
        <v>1.1287259692320939E-2</v>
      </c>
      <c r="H1281">
        <f t="shared" si="38"/>
        <v>-8.9637695785118145E-4</v>
      </c>
    </row>
    <row r="1282" spans="1:8">
      <c r="A1282" s="2">
        <v>34124</v>
      </c>
      <c r="B1282" s="3">
        <v>123.25</v>
      </c>
      <c r="C1282" s="3">
        <v>1160.5</v>
      </c>
      <c r="D1282" s="3">
        <v>4724.8</v>
      </c>
      <c r="E1282" s="4">
        <f t="shared" si="39"/>
        <v>1.859504132231405E-2</v>
      </c>
      <c r="F1282" s="4">
        <f t="shared" si="39"/>
        <v>-8.1196581196581203E-3</v>
      </c>
      <c r="G1282" s="4">
        <f t="shared" si="39"/>
        <v>-3.1226263819732003E-3</v>
      </c>
      <c r="H1282">
        <f t="shared" si="38"/>
        <v>8.0015576328175877E-3</v>
      </c>
    </row>
    <row r="1283" spans="1:8">
      <c r="A1283" s="2">
        <v>34125</v>
      </c>
      <c r="B1283" s="3">
        <v>124.75</v>
      </c>
      <c r="C1283" s="3">
        <v>1177</v>
      </c>
      <c r="D1283" s="3">
        <v>4757.3999999999996</v>
      </c>
      <c r="E1283" s="4">
        <f t="shared" si="39"/>
        <v>1.2170385395537525E-2</v>
      </c>
      <c r="F1283" s="4">
        <f t="shared" si="39"/>
        <v>1.4218009478672985E-2</v>
      </c>
      <c r="G1283" s="4">
        <f t="shared" si="39"/>
        <v>6.8997629529291091E-3</v>
      </c>
      <c r="H1283">
        <f t="shared" si="38"/>
        <v>5.2536263461598863E-3</v>
      </c>
    </row>
    <row r="1284" spans="1:8">
      <c r="A1284" s="2">
        <v>34128</v>
      </c>
      <c r="B1284" s="3">
        <v>125.5</v>
      </c>
      <c r="C1284" s="3">
        <v>1211.5</v>
      </c>
      <c r="D1284" s="3">
        <v>4783.1000000000004</v>
      </c>
      <c r="E1284" s="4">
        <f t="shared" si="39"/>
        <v>6.0120240480961923E-3</v>
      </c>
      <c r="F1284" s="4">
        <f t="shared" si="39"/>
        <v>2.9311809685641461E-2</v>
      </c>
      <c r="G1284" s="4">
        <f t="shared" si="39"/>
        <v>5.4021103964351806E-3</v>
      </c>
      <c r="H1284">
        <f t="shared" ref="H1284:H1347" si="40">LOG(B1284/B1283)</f>
        <v>2.6031715216293752E-3</v>
      </c>
    </row>
    <row r="1285" spans="1:8">
      <c r="A1285" s="2">
        <v>34129</v>
      </c>
      <c r="B1285" s="3">
        <v>127.5</v>
      </c>
      <c r="C1285" s="3">
        <v>1222</v>
      </c>
      <c r="D1285" s="3">
        <v>4745.1000000000004</v>
      </c>
      <c r="E1285" s="4">
        <f t="shared" ref="E1285:G1348" si="41">(B1285-B1284)/B1284</f>
        <v>1.5936254980079681E-2</v>
      </c>
      <c r="F1285" s="4">
        <f t="shared" si="41"/>
        <v>8.6669418076764336E-3</v>
      </c>
      <c r="G1285" s="4">
        <f t="shared" si="41"/>
        <v>-7.9446384144174279E-3</v>
      </c>
      <c r="H1285">
        <f t="shared" si="40"/>
        <v>6.8664589529170254E-3</v>
      </c>
    </row>
    <row r="1286" spans="1:8">
      <c r="A1286" s="2">
        <v>34130</v>
      </c>
      <c r="B1286" s="3">
        <v>126.5</v>
      </c>
      <c r="C1286" s="3">
        <v>1227</v>
      </c>
      <c r="D1286" s="3">
        <v>4682.2</v>
      </c>
      <c r="E1286" s="4">
        <f t="shared" si="41"/>
        <v>-7.8431372549019607E-3</v>
      </c>
      <c r="F1286" s="4">
        <f t="shared" si="41"/>
        <v>4.0916530278232409E-3</v>
      </c>
      <c r="G1286" s="4">
        <f t="shared" si="41"/>
        <v>-1.3255779646372161E-2</v>
      </c>
      <c r="H1286">
        <f t="shared" si="40"/>
        <v>-3.4196592581372388E-3</v>
      </c>
    </row>
    <row r="1287" spans="1:8">
      <c r="A1287" s="2">
        <v>34131</v>
      </c>
      <c r="B1287" s="3">
        <v>124.25</v>
      </c>
      <c r="C1287" s="3">
        <v>1229.5</v>
      </c>
      <c r="D1287" s="3">
        <v>4657</v>
      </c>
      <c r="E1287" s="4">
        <f t="shared" si="41"/>
        <v>-1.7786561264822136E-2</v>
      </c>
      <c r="F1287" s="4">
        <f t="shared" si="41"/>
        <v>2.0374898125509371E-3</v>
      </c>
      <c r="G1287" s="4">
        <f t="shared" si="41"/>
        <v>-5.3820853444961382E-3</v>
      </c>
      <c r="H1287">
        <f t="shared" si="40"/>
        <v>-7.7941281064670019E-3</v>
      </c>
    </row>
    <row r="1288" spans="1:8">
      <c r="A1288" s="2">
        <v>34132</v>
      </c>
      <c r="B1288" s="3">
        <v>124.5</v>
      </c>
      <c r="C1288" s="3">
        <v>1249</v>
      </c>
      <c r="D1288" s="3">
        <v>4653.7</v>
      </c>
      <c r="E1288" s="4">
        <f t="shared" si="41"/>
        <v>2.012072434607646E-3</v>
      </c>
      <c r="F1288" s="4">
        <f t="shared" si="41"/>
        <v>1.5860105734038225E-2</v>
      </c>
      <c r="G1288" s="4">
        <f t="shared" si="41"/>
        <v>-7.0861069357959668E-4</v>
      </c>
      <c r="H1288">
        <f t="shared" si="40"/>
        <v>8.7295402638537718E-4</v>
      </c>
    </row>
    <row r="1289" spans="1:8">
      <c r="A1289" s="2">
        <v>34135</v>
      </c>
      <c r="B1289" s="3">
        <v>124.25</v>
      </c>
      <c r="C1289" s="3">
        <v>1212.5</v>
      </c>
      <c r="D1289" s="3">
        <v>4593.8999999999996</v>
      </c>
      <c r="E1289" s="4">
        <f t="shared" si="41"/>
        <v>-2.008032128514056E-3</v>
      </c>
      <c r="F1289" s="4">
        <f t="shared" si="41"/>
        <v>-2.922337870296237E-2</v>
      </c>
      <c r="G1289" s="4">
        <f t="shared" si="41"/>
        <v>-1.2849990330274876E-2</v>
      </c>
      <c r="H1289">
        <f t="shared" si="40"/>
        <v>-8.7295402638543041E-4</v>
      </c>
    </row>
    <row r="1290" spans="1:8">
      <c r="A1290" s="2">
        <v>34136</v>
      </c>
      <c r="B1290" s="3">
        <v>123.25</v>
      </c>
      <c r="C1290" s="3">
        <v>1195</v>
      </c>
      <c r="D1290" s="3">
        <v>4575.8</v>
      </c>
      <c r="E1290" s="4">
        <f t="shared" si="41"/>
        <v>-8.0482897384305842E-3</v>
      </c>
      <c r="F1290" s="4">
        <f t="shared" si="41"/>
        <v>-1.443298969072165E-2</v>
      </c>
      <c r="G1290" s="4">
        <f t="shared" si="41"/>
        <v>-3.9400074011187568E-3</v>
      </c>
      <c r="H1290">
        <f t="shared" si="40"/>
        <v>-3.5094694561021238E-3</v>
      </c>
    </row>
    <row r="1291" spans="1:8">
      <c r="A1291" s="2">
        <v>34137</v>
      </c>
      <c r="B1291" s="3">
        <v>121.25</v>
      </c>
      <c r="C1291" s="3">
        <v>1191</v>
      </c>
      <c r="D1291" s="3">
        <v>4596.3</v>
      </c>
      <c r="E1291" s="4">
        <f t="shared" si="41"/>
        <v>-1.6227180527383367E-2</v>
      </c>
      <c r="F1291" s="4">
        <f t="shared" si="41"/>
        <v>-3.3472803347280333E-3</v>
      </c>
      <c r="G1291" s="4">
        <f t="shared" si="41"/>
        <v>4.4800909130643819E-3</v>
      </c>
      <c r="H1291">
        <f t="shared" si="40"/>
        <v>-7.1051806749663588E-3</v>
      </c>
    </row>
    <row r="1292" spans="1:8">
      <c r="A1292" s="2">
        <v>34138</v>
      </c>
      <c r="B1292" s="3">
        <v>120.5</v>
      </c>
      <c r="C1292" s="3">
        <v>1201</v>
      </c>
      <c r="D1292" s="3">
        <v>4640</v>
      </c>
      <c r="E1292" s="4">
        <f t="shared" si="41"/>
        <v>-6.1855670103092781E-3</v>
      </c>
      <c r="F1292" s="4">
        <f t="shared" si="41"/>
        <v>8.3963056255247689E-3</v>
      </c>
      <c r="G1292" s="4">
        <f t="shared" si="41"/>
        <v>9.5076474555620422E-3</v>
      </c>
      <c r="H1292">
        <f t="shared" si="40"/>
        <v>-2.6947003634140675E-3</v>
      </c>
    </row>
    <row r="1293" spans="1:8">
      <c r="A1293" s="2">
        <v>34139</v>
      </c>
      <c r="B1293" s="3">
        <v>119.5</v>
      </c>
      <c r="C1293" s="3">
        <v>1163.5</v>
      </c>
      <c r="D1293" s="3">
        <v>4657.8999999999996</v>
      </c>
      <c r="E1293" s="4">
        <f t="shared" si="41"/>
        <v>-8.2987551867219917E-3</v>
      </c>
      <c r="F1293" s="4">
        <f t="shared" si="41"/>
        <v>-3.1223980016652789E-2</v>
      </c>
      <c r="G1293" s="4">
        <f t="shared" si="41"/>
        <v>3.8577586206895768E-3</v>
      </c>
      <c r="H1293">
        <f t="shared" si="40"/>
        <v>-3.6191416267306862E-3</v>
      </c>
    </row>
    <row r="1294" spans="1:8">
      <c r="A1294" s="2">
        <v>34142</v>
      </c>
      <c r="B1294" s="3">
        <v>118.5</v>
      </c>
      <c r="C1294" s="3">
        <v>1169</v>
      </c>
      <c r="D1294" s="3">
        <v>4640.3</v>
      </c>
      <c r="E1294" s="4">
        <f t="shared" si="41"/>
        <v>-8.368200836820083E-3</v>
      </c>
      <c r="F1294" s="4">
        <f t="shared" si="41"/>
        <v>4.727116458960034E-3</v>
      </c>
      <c r="G1294" s="4">
        <f t="shared" si="41"/>
        <v>-3.7785268039243983E-3</v>
      </c>
      <c r="H1294">
        <f t="shared" si="40"/>
        <v>-3.6495549380338292E-3</v>
      </c>
    </row>
    <row r="1295" spans="1:8">
      <c r="A1295" s="2">
        <v>34143</v>
      </c>
      <c r="B1295" s="3">
        <v>119.25</v>
      </c>
      <c r="C1295" s="3">
        <v>1170.5</v>
      </c>
      <c r="D1295" s="3">
        <v>4604.6000000000004</v>
      </c>
      <c r="E1295" s="4">
        <f t="shared" si="41"/>
        <v>6.3291139240506328E-3</v>
      </c>
      <c r="F1295" s="4">
        <f t="shared" si="41"/>
        <v>1.2831479897348161E-3</v>
      </c>
      <c r="G1295" s="4">
        <f t="shared" si="41"/>
        <v>-7.6934680947352146E-3</v>
      </c>
      <c r="H1295">
        <f t="shared" si="40"/>
        <v>2.7400373660288742E-3</v>
      </c>
    </row>
    <row r="1296" spans="1:8">
      <c r="A1296" s="2">
        <v>34144</v>
      </c>
      <c r="B1296" s="3">
        <v>122</v>
      </c>
      <c r="C1296" s="3">
        <v>1214.5</v>
      </c>
      <c r="D1296" s="3">
        <v>4728.3</v>
      </c>
      <c r="E1296" s="4">
        <f t="shared" si="41"/>
        <v>2.3060796645702306E-2</v>
      </c>
      <c r="F1296" s="4">
        <f t="shared" si="41"/>
        <v>3.7590773173857325E-2</v>
      </c>
      <c r="G1296" s="4">
        <f t="shared" si="41"/>
        <v>2.6864439907918126E-2</v>
      </c>
      <c r="H1296">
        <f t="shared" si="40"/>
        <v>9.9014429625967279E-3</v>
      </c>
    </row>
    <row r="1297" spans="1:8">
      <c r="A1297" s="2">
        <v>34145</v>
      </c>
      <c r="B1297" s="3">
        <v>125.75</v>
      </c>
      <c r="C1297" s="3">
        <v>1238.5</v>
      </c>
      <c r="D1297" s="3">
        <v>4751.3999999999996</v>
      </c>
      <c r="E1297" s="4">
        <f t="shared" si="41"/>
        <v>3.0737704918032786E-2</v>
      </c>
      <c r="F1297" s="4">
        <f t="shared" si="41"/>
        <v>1.9761218608480857E-2</v>
      </c>
      <c r="G1297" s="4">
        <f t="shared" si="41"/>
        <v>4.8854768098469756E-3</v>
      </c>
      <c r="H1297">
        <f t="shared" si="40"/>
        <v>1.3148163053216803E-2</v>
      </c>
    </row>
    <row r="1298" spans="1:8">
      <c r="A1298" s="2">
        <v>34146</v>
      </c>
      <c r="B1298" s="3">
        <v>124</v>
      </c>
      <c r="C1298" s="3">
        <v>1225</v>
      </c>
      <c r="D1298" s="3">
        <v>4831.7</v>
      </c>
      <c r="E1298" s="4">
        <f t="shared" si="41"/>
        <v>-1.3916500994035786E-2</v>
      </c>
      <c r="F1298" s="4">
        <f t="shared" si="41"/>
        <v>-1.0900282599919257E-2</v>
      </c>
      <c r="G1298" s="4">
        <f t="shared" si="41"/>
        <v>1.6900282022140882E-2</v>
      </c>
      <c r="H1298">
        <f t="shared" si="40"/>
        <v>-6.0863085657299172E-3</v>
      </c>
    </row>
    <row r="1299" spans="1:8">
      <c r="A1299" s="2">
        <v>34149</v>
      </c>
      <c r="B1299" s="3">
        <v>124</v>
      </c>
      <c r="C1299" s="3">
        <v>1192</v>
      </c>
      <c r="D1299" s="3">
        <v>4812.8</v>
      </c>
      <c r="E1299" s="4">
        <f t="shared" si="41"/>
        <v>0</v>
      </c>
      <c r="F1299" s="4">
        <f t="shared" si="41"/>
        <v>-2.6938775510204082E-2</v>
      </c>
      <c r="G1299" s="4">
        <f t="shared" si="41"/>
        <v>-3.9116667011610071E-3</v>
      </c>
      <c r="H1299">
        <f t="shared" si="40"/>
        <v>0</v>
      </c>
    </row>
    <row r="1300" spans="1:8">
      <c r="A1300" s="2">
        <v>34150</v>
      </c>
      <c r="B1300" s="3">
        <v>127</v>
      </c>
      <c r="C1300" s="3">
        <v>1229</v>
      </c>
      <c r="D1300" s="3">
        <v>4810.7</v>
      </c>
      <c r="E1300" s="4">
        <f t="shared" si="41"/>
        <v>2.4193548387096774E-2</v>
      </c>
      <c r="F1300" s="4">
        <f t="shared" si="41"/>
        <v>3.1040268456375839E-2</v>
      </c>
      <c r="G1300" s="4">
        <f t="shared" si="41"/>
        <v>-4.3633643617028831E-4</v>
      </c>
      <c r="H1300">
        <f t="shared" si="40"/>
        <v>1.0382035793721786E-2</v>
      </c>
    </row>
    <row r="1301" spans="1:8">
      <c r="A1301" s="2">
        <v>34151</v>
      </c>
      <c r="B1301" s="3">
        <v>127</v>
      </c>
      <c r="C1301" s="3">
        <v>1212.5</v>
      </c>
      <c r="D1301" s="3">
        <v>4758.5</v>
      </c>
      <c r="E1301" s="4">
        <f t="shared" si="41"/>
        <v>0</v>
      </c>
      <c r="F1301" s="4">
        <f t="shared" si="41"/>
        <v>-1.3425549227013833E-2</v>
      </c>
      <c r="G1301" s="4">
        <f t="shared" si="41"/>
        <v>-1.0850811732180311E-2</v>
      </c>
      <c r="H1301">
        <f t="shared" si="40"/>
        <v>0</v>
      </c>
    </row>
    <row r="1302" spans="1:8">
      <c r="A1302" s="2">
        <v>34152</v>
      </c>
      <c r="B1302" s="3">
        <v>136.25</v>
      </c>
      <c r="C1302" s="3">
        <v>1239</v>
      </c>
      <c r="D1302" s="3">
        <v>4762.3999999999996</v>
      </c>
      <c r="E1302" s="4">
        <f t="shared" si="41"/>
        <v>7.2834645669291334E-2</v>
      </c>
      <c r="F1302" s="4">
        <f t="shared" si="41"/>
        <v>2.1855670103092785E-2</v>
      </c>
      <c r="G1302" s="4">
        <f t="shared" si="41"/>
        <v>8.1958600399277841E-4</v>
      </c>
      <c r="H1302">
        <f t="shared" si="40"/>
        <v>3.0532789992723224E-2</v>
      </c>
    </row>
    <row r="1303" spans="1:8">
      <c r="A1303" s="2">
        <v>34153</v>
      </c>
      <c r="B1303" s="3">
        <v>132.5</v>
      </c>
      <c r="C1303" s="3">
        <v>1237.5</v>
      </c>
      <c r="D1303" s="3">
        <v>4767.8</v>
      </c>
      <c r="E1303" s="4">
        <f t="shared" si="41"/>
        <v>-2.7522935779816515E-2</v>
      </c>
      <c r="F1303" s="4">
        <f t="shared" si="41"/>
        <v>-1.2106537530266344E-3</v>
      </c>
      <c r="G1303" s="4">
        <f t="shared" si="41"/>
        <v>1.1338820762641832E-3</v>
      </c>
      <c r="H1303">
        <f t="shared" si="40"/>
        <v>-1.2120632675853371E-2</v>
      </c>
    </row>
    <row r="1304" spans="1:8">
      <c r="A1304" s="2">
        <v>34156</v>
      </c>
      <c r="B1304" s="3">
        <v>134.75</v>
      </c>
      <c r="C1304" s="3">
        <v>1231.5</v>
      </c>
      <c r="D1304" s="3">
        <v>4799.5</v>
      </c>
      <c r="E1304" s="4">
        <f t="shared" si="41"/>
        <v>1.6981132075471698E-2</v>
      </c>
      <c r="F1304" s="4">
        <f t="shared" si="41"/>
        <v>-4.8484848484848485E-3</v>
      </c>
      <c r="G1304" s="4">
        <f t="shared" si="41"/>
        <v>6.6487688241956078E-3</v>
      </c>
      <c r="H1304">
        <f t="shared" si="40"/>
        <v>7.3128955859497026E-3</v>
      </c>
    </row>
    <row r="1305" spans="1:8">
      <c r="A1305" s="2">
        <v>34157</v>
      </c>
      <c r="B1305" s="3">
        <v>137.5</v>
      </c>
      <c r="C1305" s="3">
        <v>1217.5</v>
      </c>
      <c r="D1305" s="3">
        <v>4857.3999999999996</v>
      </c>
      <c r="E1305" s="4">
        <f t="shared" si="41"/>
        <v>2.0408163265306121E-2</v>
      </c>
      <c r="F1305" s="4">
        <f t="shared" si="41"/>
        <v>-1.1368250101502234E-2</v>
      </c>
      <c r="G1305" s="4">
        <f t="shared" si="41"/>
        <v>1.2063756641316727E-2</v>
      </c>
      <c r="H1305">
        <f t="shared" si="40"/>
        <v>8.7739243075051522E-3</v>
      </c>
    </row>
    <row r="1306" spans="1:8">
      <c r="A1306" s="2">
        <v>34158</v>
      </c>
      <c r="B1306" s="3">
        <v>139.25</v>
      </c>
      <c r="C1306" s="3">
        <v>1227.5</v>
      </c>
      <c r="D1306" s="3">
        <v>4899.3</v>
      </c>
      <c r="E1306" s="4">
        <f t="shared" si="41"/>
        <v>1.2727272727272728E-2</v>
      </c>
      <c r="F1306" s="4">
        <f t="shared" si="41"/>
        <v>8.2135523613963042E-3</v>
      </c>
      <c r="G1306" s="4">
        <f t="shared" si="41"/>
        <v>8.6260139169103949E-3</v>
      </c>
      <c r="H1306">
        <f t="shared" si="40"/>
        <v>5.4925056794850428E-3</v>
      </c>
    </row>
    <row r="1307" spans="1:8">
      <c r="A1307" s="2">
        <v>34159</v>
      </c>
      <c r="B1307" s="3">
        <v>142</v>
      </c>
      <c r="C1307" s="3">
        <v>1224</v>
      </c>
      <c r="D1307" s="3">
        <v>4964.2</v>
      </c>
      <c r="E1307" s="4">
        <f t="shared" si="41"/>
        <v>1.9748653500897665E-2</v>
      </c>
      <c r="F1307" s="4">
        <f t="shared" si="41"/>
        <v>-2.8513238289205704E-3</v>
      </c>
      <c r="G1307" s="4">
        <f t="shared" si="41"/>
        <v>1.3246790357806142E-2</v>
      </c>
      <c r="H1307">
        <f t="shared" si="40"/>
        <v>8.4931405372899935E-3</v>
      </c>
    </row>
    <row r="1308" spans="1:8">
      <c r="A1308" s="2">
        <v>34160</v>
      </c>
      <c r="B1308" s="3">
        <v>142</v>
      </c>
      <c r="C1308" s="3">
        <v>1216</v>
      </c>
      <c r="D1308" s="3">
        <v>4949</v>
      </c>
      <c r="E1308" s="4">
        <f t="shared" si="41"/>
        <v>0</v>
      </c>
      <c r="F1308" s="4">
        <f t="shared" si="41"/>
        <v>-6.5359477124183009E-3</v>
      </c>
      <c r="G1308" s="4">
        <f t="shared" si="41"/>
        <v>-3.0619233713387491E-3</v>
      </c>
      <c r="H1308">
        <f t="shared" si="40"/>
        <v>0</v>
      </c>
    </row>
    <row r="1309" spans="1:8">
      <c r="A1309" s="2">
        <v>34163</v>
      </c>
      <c r="B1309" s="3">
        <v>141</v>
      </c>
      <c r="C1309" s="3">
        <v>1234</v>
      </c>
      <c r="D1309" s="3">
        <v>4877.2</v>
      </c>
      <c r="E1309" s="4">
        <f t="shared" si="41"/>
        <v>-7.0422535211267607E-3</v>
      </c>
      <c r="F1309" s="4">
        <f t="shared" si="41"/>
        <v>1.4802631578947368E-2</v>
      </c>
      <c r="G1309" s="4">
        <f t="shared" si="41"/>
        <v>-1.4507981410385973E-2</v>
      </c>
      <c r="H1309">
        <f t="shared" si="40"/>
        <v>-3.0692317276765756E-3</v>
      </c>
    </row>
    <row r="1310" spans="1:8">
      <c r="A1310" s="2">
        <v>34164</v>
      </c>
      <c r="B1310" s="3">
        <v>143.25</v>
      </c>
      <c r="C1310" s="3">
        <v>1252.5</v>
      </c>
      <c r="D1310" s="3">
        <v>4805.7</v>
      </c>
      <c r="E1310" s="4">
        <f t="shared" si="41"/>
        <v>1.5957446808510637E-2</v>
      </c>
      <c r="F1310" s="4">
        <f t="shared" si="41"/>
        <v>1.4991896272285251E-2</v>
      </c>
      <c r="G1310" s="4">
        <f t="shared" si="41"/>
        <v>-1.46600508488477E-2</v>
      </c>
      <c r="H1310">
        <f t="shared" si="40"/>
        <v>6.8755179840476804E-3</v>
      </c>
    </row>
    <row r="1311" spans="1:8">
      <c r="A1311" s="2">
        <v>34165</v>
      </c>
      <c r="B1311" s="3">
        <v>144</v>
      </c>
      <c r="C1311" s="3">
        <v>1282.5</v>
      </c>
      <c r="D1311" s="3">
        <v>4846.7</v>
      </c>
      <c r="E1311" s="4">
        <f t="shared" si="41"/>
        <v>5.235602094240838E-3</v>
      </c>
      <c r="F1311" s="4">
        <f t="shared" si="41"/>
        <v>2.3952095808383235E-2</v>
      </c>
      <c r="G1311" s="4">
        <f t="shared" si="41"/>
        <v>8.5315354682980633E-3</v>
      </c>
      <c r="H1311">
        <f t="shared" si="40"/>
        <v>2.2678614558220493E-3</v>
      </c>
    </row>
    <row r="1312" spans="1:8">
      <c r="A1312" s="2">
        <v>34166</v>
      </c>
      <c r="B1312" s="3">
        <v>144</v>
      </c>
      <c r="C1312" s="3">
        <v>1308.5</v>
      </c>
      <c r="D1312" s="3">
        <v>4874.5</v>
      </c>
      <c r="E1312" s="4">
        <f t="shared" si="41"/>
        <v>0</v>
      </c>
      <c r="F1312" s="4">
        <f t="shared" si="41"/>
        <v>2.02729044834308E-2</v>
      </c>
      <c r="G1312" s="4">
        <f t="shared" si="41"/>
        <v>5.7358615140198866E-3</v>
      </c>
      <c r="H1312">
        <f t="shared" si="40"/>
        <v>0</v>
      </c>
    </row>
    <row r="1313" spans="1:8">
      <c r="A1313" s="2">
        <v>34167</v>
      </c>
      <c r="B1313" s="3">
        <v>147.5</v>
      </c>
      <c r="C1313" s="3">
        <v>1283</v>
      </c>
      <c r="D1313" s="3">
        <v>4862.8999999999996</v>
      </c>
      <c r="E1313" s="4">
        <f t="shared" si="41"/>
        <v>2.4305555555555556E-2</v>
      </c>
      <c r="F1313" s="4">
        <f t="shared" si="41"/>
        <v>-1.9487963316774933E-2</v>
      </c>
      <c r="G1313" s="4">
        <f t="shared" si="41"/>
        <v>-2.3797312544877143E-3</v>
      </c>
      <c r="H1313">
        <f t="shared" si="40"/>
        <v>1.0429528218932154E-2</v>
      </c>
    </row>
    <row r="1314" spans="1:8">
      <c r="A1314" s="2">
        <v>34170</v>
      </c>
      <c r="B1314" s="3">
        <v>145.5</v>
      </c>
      <c r="C1314" s="3">
        <v>1239</v>
      </c>
      <c r="D1314" s="3">
        <v>4851.5</v>
      </c>
      <c r="E1314" s="4">
        <f t="shared" si="41"/>
        <v>-1.3559322033898305E-2</v>
      </c>
      <c r="F1314" s="4">
        <f t="shared" si="41"/>
        <v>-3.4294621979734999E-2</v>
      </c>
      <c r="G1314" s="4">
        <f t="shared" si="41"/>
        <v>-2.3442801620431504E-3</v>
      </c>
      <c r="H1314">
        <f t="shared" si="40"/>
        <v>-5.9290269922557095E-3</v>
      </c>
    </row>
    <row r="1315" spans="1:8">
      <c r="A1315" s="2">
        <v>34171</v>
      </c>
      <c r="B1315" s="3">
        <v>146</v>
      </c>
      <c r="C1315" s="3">
        <v>1276</v>
      </c>
      <c r="D1315" s="3">
        <v>4862.6000000000004</v>
      </c>
      <c r="E1315" s="4">
        <f t="shared" si="41"/>
        <v>3.4364261168384879E-3</v>
      </c>
      <c r="F1315" s="4">
        <f t="shared" si="41"/>
        <v>2.9862792574656981E-2</v>
      </c>
      <c r="G1315" s="4">
        <f t="shared" si="41"/>
        <v>2.2879521797383004E-3</v>
      </c>
      <c r="H1315">
        <f t="shared" si="40"/>
        <v>1.4898624625109972E-3</v>
      </c>
    </row>
    <row r="1316" spans="1:8">
      <c r="A1316" s="2">
        <v>34172</v>
      </c>
      <c r="B1316" s="3">
        <v>146</v>
      </c>
      <c r="C1316" s="3">
        <v>1278.5</v>
      </c>
      <c r="D1316" s="3">
        <v>4876.6000000000004</v>
      </c>
      <c r="E1316" s="4">
        <f t="shared" si="41"/>
        <v>0</v>
      </c>
      <c r="F1316" s="4">
        <f t="shared" si="41"/>
        <v>1.9592476489028211E-3</v>
      </c>
      <c r="G1316" s="4">
        <f t="shared" si="41"/>
        <v>2.879118167235635E-3</v>
      </c>
      <c r="H1316">
        <f t="shared" si="40"/>
        <v>0</v>
      </c>
    </row>
    <row r="1317" spans="1:8">
      <c r="A1317" s="2">
        <v>34173</v>
      </c>
      <c r="B1317" s="3">
        <v>148.25</v>
      </c>
      <c r="C1317" s="3">
        <v>1240.5</v>
      </c>
      <c r="D1317" s="3">
        <v>4927.3</v>
      </c>
      <c r="E1317" s="4">
        <f t="shared" si="41"/>
        <v>1.5410958904109588E-2</v>
      </c>
      <c r="F1317" s="4">
        <f t="shared" si="41"/>
        <v>-2.9722330856472429E-2</v>
      </c>
      <c r="G1317" s="4">
        <f t="shared" si="41"/>
        <v>1.0396587786572573E-2</v>
      </c>
      <c r="H1317">
        <f t="shared" si="40"/>
        <v>6.6418462518631222E-3</v>
      </c>
    </row>
    <row r="1318" spans="1:8">
      <c r="A1318" s="2">
        <v>34174</v>
      </c>
      <c r="B1318" s="3">
        <v>148.75</v>
      </c>
      <c r="C1318" s="3">
        <v>1249</v>
      </c>
      <c r="D1318" s="3">
        <v>4907.5</v>
      </c>
      <c r="E1318" s="4">
        <f t="shared" si="41"/>
        <v>3.3726812816188868E-3</v>
      </c>
      <c r="F1318" s="4">
        <f t="shared" si="41"/>
        <v>6.8520757758968156E-3</v>
      </c>
      <c r="G1318" s="4">
        <f t="shared" si="41"/>
        <v>-4.0184279422807992E-3</v>
      </c>
      <c r="H1318">
        <f t="shared" si="40"/>
        <v>1.4622723642869321E-3</v>
      </c>
    </row>
    <row r="1319" spans="1:8">
      <c r="A1319" s="2">
        <v>34177</v>
      </c>
      <c r="B1319" s="3">
        <v>147.75</v>
      </c>
      <c r="C1319" s="3">
        <v>1221</v>
      </c>
      <c r="D1319" s="3">
        <v>4899.3</v>
      </c>
      <c r="E1319" s="4">
        <f t="shared" si="41"/>
        <v>-6.7226890756302525E-3</v>
      </c>
      <c r="F1319" s="4">
        <f t="shared" si="41"/>
        <v>-2.2417934347477981E-2</v>
      </c>
      <c r="G1319" s="4">
        <f t="shared" si="41"/>
        <v>-1.6709118695873292E-3</v>
      </c>
      <c r="H1319">
        <f t="shared" si="40"/>
        <v>-2.9294848472941888E-3</v>
      </c>
    </row>
    <row r="1320" spans="1:8">
      <c r="A1320" s="2">
        <v>34178</v>
      </c>
      <c r="B1320" s="3">
        <v>140.5</v>
      </c>
      <c r="C1320" s="3">
        <v>1238.5</v>
      </c>
      <c r="D1320" s="3">
        <v>4895.7</v>
      </c>
      <c r="E1320" s="4">
        <f t="shared" si="41"/>
        <v>-4.9069373942470386E-2</v>
      </c>
      <c r="F1320" s="4">
        <f t="shared" si="41"/>
        <v>1.4332514332514333E-2</v>
      </c>
      <c r="G1320" s="4">
        <f t="shared" si="41"/>
        <v>-7.3479884881521109E-4</v>
      </c>
      <c r="H1320">
        <f t="shared" si="40"/>
        <v>-2.1851165312194259E-2</v>
      </c>
    </row>
    <row r="1321" spans="1:8">
      <c r="A1321" s="2">
        <v>34179</v>
      </c>
      <c r="B1321" s="3">
        <v>143.5</v>
      </c>
      <c r="C1321" s="3">
        <v>1286.5</v>
      </c>
      <c r="D1321" s="3">
        <v>4960.6000000000004</v>
      </c>
      <c r="E1321" s="4">
        <f t="shared" si="41"/>
        <v>2.1352313167259787E-2</v>
      </c>
      <c r="F1321" s="4">
        <f t="shared" si="41"/>
        <v>3.875656035526847E-2</v>
      </c>
      <c r="G1321" s="4">
        <f t="shared" si="41"/>
        <v>1.3256531241702013E-2</v>
      </c>
      <c r="H1321">
        <f t="shared" si="40"/>
        <v>9.1755768289124035E-3</v>
      </c>
    </row>
    <row r="1322" spans="1:8">
      <c r="A1322" s="2">
        <v>34180</v>
      </c>
      <c r="B1322" s="3">
        <v>142.5</v>
      </c>
      <c r="C1322" s="3">
        <v>1285.5</v>
      </c>
      <c r="D1322" s="3">
        <v>5026.2</v>
      </c>
      <c r="E1322" s="4">
        <f t="shared" si="41"/>
        <v>-6.9686411149825784E-3</v>
      </c>
      <c r="F1322" s="4">
        <f t="shared" si="41"/>
        <v>-7.7730275942479595E-4</v>
      </c>
      <c r="G1322" s="4">
        <f t="shared" si="41"/>
        <v>1.3224206749183455E-2</v>
      </c>
      <c r="H1322">
        <f t="shared" si="40"/>
        <v>-3.0370367254821452E-3</v>
      </c>
    </row>
    <row r="1323" spans="1:8">
      <c r="A1323" s="2">
        <v>34181</v>
      </c>
      <c r="B1323" s="3">
        <v>141.5</v>
      </c>
      <c r="C1323" s="3">
        <v>1294</v>
      </c>
      <c r="D1323" s="3">
        <v>5086.8</v>
      </c>
      <c r="E1323" s="4">
        <f t="shared" si="41"/>
        <v>-7.0175438596491229E-3</v>
      </c>
      <c r="F1323" s="4">
        <f t="shared" si="41"/>
        <v>6.6122131466355505E-3</v>
      </c>
      <c r="G1323" s="4">
        <f t="shared" si="41"/>
        <v>1.2056822251402723E-2</v>
      </c>
      <c r="H1323">
        <f t="shared" si="40"/>
        <v>-3.0584244842199776E-3</v>
      </c>
    </row>
    <row r="1324" spans="1:8">
      <c r="A1324" s="2">
        <v>34184</v>
      </c>
      <c r="B1324" s="3">
        <v>142</v>
      </c>
      <c r="C1324" s="3">
        <v>1286.5</v>
      </c>
      <c r="D1324" s="3">
        <v>5031.3</v>
      </c>
      <c r="E1324" s="4">
        <f t="shared" si="41"/>
        <v>3.5335689045936395E-3</v>
      </c>
      <c r="F1324" s="4">
        <f t="shared" si="41"/>
        <v>-5.7959814528593511E-3</v>
      </c>
      <c r="G1324" s="4">
        <f t="shared" si="41"/>
        <v>-1.0910592120783203E-2</v>
      </c>
      <c r="H1324">
        <f t="shared" si="40"/>
        <v>1.5319045227474518E-3</v>
      </c>
    </row>
    <row r="1325" spans="1:8">
      <c r="A1325" s="2">
        <v>34185</v>
      </c>
      <c r="B1325" s="3">
        <v>146.25</v>
      </c>
      <c r="C1325" s="3">
        <v>1277.5</v>
      </c>
      <c r="D1325" s="3">
        <v>5031.8999999999996</v>
      </c>
      <c r="E1325" s="4">
        <f t="shared" si="41"/>
        <v>2.9929577464788731E-2</v>
      </c>
      <c r="F1325" s="4">
        <f t="shared" si="41"/>
        <v>-6.9957248348231638E-3</v>
      </c>
      <c r="G1325" s="4">
        <f t="shared" si="41"/>
        <v>1.1925347325730016E-4</v>
      </c>
      <c r="H1325">
        <f t="shared" si="40"/>
        <v>1.2807530371161583E-2</v>
      </c>
    </row>
    <row r="1326" spans="1:8">
      <c r="A1326" s="2">
        <v>34186</v>
      </c>
      <c r="B1326" s="3">
        <v>145</v>
      </c>
      <c r="C1326" s="3">
        <v>1327.5</v>
      </c>
      <c r="D1326" s="3">
        <v>5075.8</v>
      </c>
      <c r="E1326" s="4">
        <f t="shared" si="41"/>
        <v>-8.5470085470085479E-3</v>
      </c>
      <c r="F1326" s="4">
        <f t="shared" si="41"/>
        <v>3.9138943248532287E-2</v>
      </c>
      <c r="G1326" s="4">
        <f t="shared" si="41"/>
        <v>8.7243387189730615E-3</v>
      </c>
      <c r="H1326">
        <f t="shared" si="40"/>
        <v>-3.7278725192431529E-3</v>
      </c>
    </row>
    <row r="1327" spans="1:8">
      <c r="A1327" s="2">
        <v>34187</v>
      </c>
      <c r="B1327" s="3">
        <v>149.75</v>
      </c>
      <c r="C1327" s="3">
        <v>1447.5</v>
      </c>
      <c r="D1327" s="3">
        <v>5003.6000000000004</v>
      </c>
      <c r="E1327" s="4">
        <f t="shared" si="41"/>
        <v>3.2758620689655175E-2</v>
      </c>
      <c r="F1327" s="4">
        <f t="shared" si="41"/>
        <v>9.03954802259887E-2</v>
      </c>
      <c r="G1327" s="4">
        <f t="shared" si="41"/>
        <v>-1.4224358721777812E-2</v>
      </c>
      <c r="H1327">
        <f t="shared" si="40"/>
        <v>1.3998828826374056E-2</v>
      </c>
    </row>
    <row r="1328" spans="1:8">
      <c r="A1328" s="2">
        <v>34188</v>
      </c>
      <c r="B1328" s="3">
        <v>146.5</v>
      </c>
      <c r="C1328" s="3">
        <v>1421</v>
      </c>
      <c r="D1328" s="3">
        <v>4991.3</v>
      </c>
      <c r="E1328" s="4">
        <f t="shared" si="41"/>
        <v>-2.1702838063439065E-2</v>
      </c>
      <c r="F1328" s="4">
        <f t="shared" si="41"/>
        <v>-1.8307426597582038E-2</v>
      </c>
      <c r="G1328" s="4">
        <f t="shared" si="41"/>
        <v>-2.4582300743465069E-3</v>
      </c>
      <c r="H1328">
        <f t="shared" si="40"/>
        <v>-9.5292063712207383E-3</v>
      </c>
    </row>
    <row r="1329" spans="1:8">
      <c r="A1329" s="2">
        <v>34191</v>
      </c>
      <c r="B1329" s="3">
        <v>146.25</v>
      </c>
      <c r="C1329" s="3">
        <v>1418</v>
      </c>
      <c r="D1329" s="3">
        <v>4865.8</v>
      </c>
      <c r="E1329" s="4">
        <f t="shared" si="41"/>
        <v>-1.7064846416382253E-3</v>
      </c>
      <c r="F1329" s="4">
        <f t="shared" si="41"/>
        <v>-2.11118930330753E-3</v>
      </c>
      <c r="G1329" s="4">
        <f t="shared" si="41"/>
        <v>-2.5143750125217877E-2</v>
      </c>
      <c r="H1329">
        <f t="shared" si="40"/>
        <v>-7.417499359102139E-4</v>
      </c>
    </row>
    <row r="1330" spans="1:8">
      <c r="A1330" s="2">
        <v>34192</v>
      </c>
      <c r="B1330" s="3">
        <v>150.25</v>
      </c>
      <c r="C1330" s="3">
        <v>1441.5</v>
      </c>
      <c r="D1330" s="3">
        <v>4835</v>
      </c>
      <c r="E1330" s="4">
        <f t="shared" si="41"/>
        <v>2.735042735042735E-2</v>
      </c>
      <c r="F1330" s="4">
        <f t="shared" si="41"/>
        <v>1.6572637517630464E-2</v>
      </c>
      <c r="G1330" s="4">
        <f t="shared" si="41"/>
        <v>-6.3298943647499238E-3</v>
      </c>
      <c r="H1330">
        <f t="shared" si="40"/>
        <v>1.1718605920559032E-2</v>
      </c>
    </row>
    <row r="1331" spans="1:8">
      <c r="A1331" s="2">
        <v>34193</v>
      </c>
      <c r="B1331" s="3">
        <v>149</v>
      </c>
      <c r="C1331" s="3">
        <v>1408.5</v>
      </c>
      <c r="D1331" s="3">
        <v>4914.2</v>
      </c>
      <c r="E1331" s="4">
        <f t="shared" si="41"/>
        <v>-8.3194675540765387E-3</v>
      </c>
      <c r="F1331" s="4">
        <f t="shared" si="41"/>
        <v>-2.2892819979188347E-2</v>
      </c>
      <c r="G1331" s="4">
        <f t="shared" si="41"/>
        <v>1.6380558428128193E-2</v>
      </c>
      <c r="H1331">
        <f t="shared" si="40"/>
        <v>-3.6282122625030892E-3</v>
      </c>
    </row>
    <row r="1332" spans="1:8">
      <c r="A1332" s="2">
        <v>34194</v>
      </c>
      <c r="B1332" s="3">
        <v>151</v>
      </c>
      <c r="C1332" s="3">
        <v>1419</v>
      </c>
      <c r="D1332" s="3">
        <v>4958.3999999999996</v>
      </c>
      <c r="E1332" s="4">
        <f t="shared" si="41"/>
        <v>1.3422818791946308E-2</v>
      </c>
      <c r="F1332" s="4">
        <f t="shared" si="41"/>
        <v>7.4547390841320556E-3</v>
      </c>
      <c r="G1332" s="4">
        <f t="shared" si="41"/>
        <v>8.9943429245858564E-3</v>
      </c>
      <c r="H1332">
        <f t="shared" si="40"/>
        <v>5.7906788808953901E-3</v>
      </c>
    </row>
    <row r="1333" spans="1:8">
      <c r="A1333" s="2">
        <v>34195</v>
      </c>
      <c r="B1333" s="3">
        <v>150</v>
      </c>
      <c r="C1333" s="3">
        <v>1396.5</v>
      </c>
      <c r="D1333" s="3">
        <v>4978</v>
      </c>
      <c r="E1333" s="4">
        <f t="shared" si="41"/>
        <v>-6.6225165562913907E-3</v>
      </c>
      <c r="F1333" s="4">
        <f t="shared" si="41"/>
        <v>-1.5856236786469344E-2</v>
      </c>
      <c r="G1333" s="4">
        <f t="shared" si="41"/>
        <v>3.9528880283963303E-3</v>
      </c>
      <c r="H1333">
        <f t="shared" si="40"/>
        <v>-2.8856882374882096E-3</v>
      </c>
    </row>
    <row r="1334" spans="1:8">
      <c r="A1334" s="2">
        <v>34198</v>
      </c>
      <c r="B1334" s="3">
        <v>148.5</v>
      </c>
      <c r="C1334" s="3">
        <v>1382.5</v>
      </c>
      <c r="D1334" s="3">
        <v>4901.1000000000004</v>
      </c>
      <c r="E1334" s="4">
        <f t="shared" si="41"/>
        <v>-0.01</v>
      </c>
      <c r="F1334" s="4">
        <f t="shared" si="41"/>
        <v>-1.0025062656641603E-2</v>
      </c>
      <c r="G1334" s="4">
        <f t="shared" si="41"/>
        <v>-1.5447971072719894E-2</v>
      </c>
      <c r="H1334">
        <f t="shared" si="40"/>
        <v>-4.3648054024500883E-3</v>
      </c>
    </row>
    <row r="1335" spans="1:8">
      <c r="A1335" s="2">
        <v>34199</v>
      </c>
      <c r="B1335" s="3">
        <v>149</v>
      </c>
      <c r="C1335" s="3">
        <v>1393.5</v>
      </c>
      <c r="D1335" s="3">
        <v>4901.1000000000004</v>
      </c>
      <c r="E1335" s="4">
        <f t="shared" si="41"/>
        <v>3.3670033670033669E-3</v>
      </c>
      <c r="F1335" s="4">
        <f t="shared" si="41"/>
        <v>7.9566003616636533E-3</v>
      </c>
      <c r="G1335" s="4">
        <f t="shared" si="41"/>
        <v>0</v>
      </c>
      <c r="H1335">
        <f t="shared" si="40"/>
        <v>1.4598147590429223E-3</v>
      </c>
    </row>
    <row r="1336" spans="1:8">
      <c r="A1336" s="2">
        <v>34200</v>
      </c>
      <c r="B1336" s="3">
        <v>149.75</v>
      </c>
      <c r="C1336" s="3">
        <v>1426</v>
      </c>
      <c r="D1336" s="3">
        <v>4886.3</v>
      </c>
      <c r="E1336" s="4">
        <f t="shared" si="41"/>
        <v>5.0335570469798654E-3</v>
      </c>
      <c r="F1336" s="4">
        <f t="shared" si="41"/>
        <v>2.3322569070685324E-2</v>
      </c>
      <c r="G1336" s="4">
        <f t="shared" si="41"/>
        <v>-3.0197302646345066E-3</v>
      </c>
      <c r="H1336">
        <f t="shared" si="40"/>
        <v>2.1805626490749839E-3</v>
      </c>
    </row>
    <row r="1337" spans="1:8">
      <c r="A1337" s="2">
        <v>34201</v>
      </c>
      <c r="B1337" s="3">
        <v>154.25</v>
      </c>
      <c r="C1337" s="3">
        <v>1410.5</v>
      </c>
      <c r="D1337" s="3">
        <v>4906.8999999999996</v>
      </c>
      <c r="E1337" s="4">
        <f t="shared" si="41"/>
        <v>3.0050083472454091E-2</v>
      </c>
      <c r="F1337" s="4">
        <f t="shared" si="41"/>
        <v>-1.0869565217391304E-2</v>
      </c>
      <c r="G1337" s="4">
        <f t="shared" si="41"/>
        <v>4.215868857826874E-3</v>
      </c>
      <c r="H1337">
        <f t="shared" si="40"/>
        <v>1.2858341643930345E-2</v>
      </c>
    </row>
    <row r="1338" spans="1:8">
      <c r="A1338" s="2">
        <v>34202</v>
      </c>
      <c r="B1338" s="3">
        <v>152</v>
      </c>
      <c r="C1338" s="3">
        <v>1405</v>
      </c>
      <c r="D1338" s="3">
        <v>4845.3999999999996</v>
      </c>
      <c r="E1338" s="4">
        <f t="shared" si="41"/>
        <v>-1.4586709886547812E-2</v>
      </c>
      <c r="F1338" s="4">
        <f t="shared" si="41"/>
        <v>-3.8993264799716413E-3</v>
      </c>
      <c r="G1338" s="4">
        <f t="shared" si="41"/>
        <v>-1.2533371375002548E-2</v>
      </c>
      <c r="H1338">
        <f t="shared" si="40"/>
        <v>-6.3815847605067687E-3</v>
      </c>
    </row>
    <row r="1339" spans="1:8">
      <c r="A1339" s="2">
        <v>34205</v>
      </c>
      <c r="B1339" s="3">
        <v>152</v>
      </c>
      <c r="C1339" s="3">
        <v>1405</v>
      </c>
      <c r="D1339" s="3">
        <v>4817.5</v>
      </c>
      <c r="E1339" s="4">
        <f t="shared" si="41"/>
        <v>0</v>
      </c>
      <c r="F1339" s="4">
        <f t="shared" si="41"/>
        <v>0</v>
      </c>
      <c r="G1339" s="4">
        <f t="shared" si="41"/>
        <v>-5.7580385520286537E-3</v>
      </c>
      <c r="H1339">
        <f t="shared" si="40"/>
        <v>0</v>
      </c>
    </row>
    <row r="1340" spans="1:8">
      <c r="A1340" s="2">
        <v>34206</v>
      </c>
      <c r="B1340" s="3">
        <v>149.5</v>
      </c>
      <c r="C1340" s="3">
        <v>1404</v>
      </c>
      <c r="D1340" s="3">
        <v>4870.2</v>
      </c>
      <c r="E1340" s="4">
        <f t="shared" si="41"/>
        <v>-1.6447368421052631E-2</v>
      </c>
      <c r="F1340" s="4">
        <f t="shared" si="41"/>
        <v>-7.1174377224199293E-4</v>
      </c>
      <c r="G1340" s="4">
        <f t="shared" si="41"/>
        <v>1.0939283860923677E-2</v>
      </c>
      <c r="H1340">
        <f t="shared" si="40"/>
        <v>-7.2023952843241045E-3</v>
      </c>
    </row>
    <row r="1341" spans="1:8">
      <c r="A1341" s="2">
        <v>34207</v>
      </c>
      <c r="B1341" s="3">
        <v>147.75</v>
      </c>
      <c r="C1341" s="3">
        <v>1414</v>
      </c>
      <c r="D1341" s="3">
        <v>4952.2</v>
      </c>
      <c r="E1341" s="4">
        <f t="shared" si="41"/>
        <v>-1.1705685618729096E-2</v>
      </c>
      <c r="F1341" s="4">
        <f t="shared" si="41"/>
        <v>7.1225071225071226E-3</v>
      </c>
      <c r="G1341" s="4">
        <f t="shared" si="41"/>
        <v>1.6837090879224675E-2</v>
      </c>
      <c r="H1341">
        <f t="shared" si="40"/>
        <v>-5.1137031071554753E-3</v>
      </c>
    </row>
    <row r="1342" spans="1:8">
      <c r="A1342" s="2">
        <v>34208</v>
      </c>
      <c r="B1342" s="3">
        <v>146.25</v>
      </c>
      <c r="C1342" s="3">
        <v>1420.5</v>
      </c>
      <c r="D1342" s="3">
        <v>4976.8999999999996</v>
      </c>
      <c r="E1342" s="4">
        <f t="shared" si="41"/>
        <v>-1.015228426395939E-2</v>
      </c>
      <c r="F1342" s="4">
        <f t="shared" si="41"/>
        <v>4.5968882602545969E-3</v>
      </c>
      <c r="G1342" s="4">
        <f t="shared" si="41"/>
        <v>4.9876822422357378E-3</v>
      </c>
      <c r="H1342">
        <f t="shared" si="40"/>
        <v>-4.431614799074929E-3</v>
      </c>
    </row>
    <row r="1343" spans="1:8">
      <c r="A1343" s="2">
        <v>34209</v>
      </c>
      <c r="B1343" s="3">
        <v>144.75</v>
      </c>
      <c r="C1343" s="3">
        <v>1412.5</v>
      </c>
      <c r="D1343" s="3">
        <v>4991.3</v>
      </c>
      <c r="E1343" s="4">
        <f t="shared" si="41"/>
        <v>-1.0256410256410256E-2</v>
      </c>
      <c r="F1343" s="4">
        <f t="shared" si="41"/>
        <v>-5.6318197817669833E-3</v>
      </c>
      <c r="G1343" s="4">
        <f t="shared" si="41"/>
        <v>2.8933673571903285E-3</v>
      </c>
      <c r="H1343">
        <f t="shared" si="40"/>
        <v>-4.4773023547442347E-3</v>
      </c>
    </row>
    <row r="1344" spans="1:8">
      <c r="A1344" s="2">
        <v>34212</v>
      </c>
      <c r="B1344" s="3">
        <v>145.75</v>
      </c>
      <c r="C1344" s="3">
        <v>1432.5</v>
      </c>
      <c r="D1344" s="3">
        <v>4994.2</v>
      </c>
      <c r="E1344" s="4">
        <f t="shared" si="41"/>
        <v>6.9084628670120895E-3</v>
      </c>
      <c r="F1344" s="4">
        <f t="shared" si="41"/>
        <v>1.415929203539823E-2</v>
      </c>
      <c r="G1344" s="4">
        <f t="shared" si="41"/>
        <v>5.810109590687068E-4</v>
      </c>
      <c r="H1344">
        <f t="shared" si="40"/>
        <v>2.9899910315779308E-3</v>
      </c>
    </row>
    <row r="1345" spans="1:8">
      <c r="A1345" s="2">
        <v>34213</v>
      </c>
      <c r="B1345" s="3">
        <v>145.75</v>
      </c>
      <c r="C1345" s="3">
        <v>1442.5</v>
      </c>
      <c r="D1345" s="3">
        <v>4985.2</v>
      </c>
      <c r="E1345" s="4">
        <f t="shared" si="41"/>
        <v>0</v>
      </c>
      <c r="F1345" s="4">
        <f t="shared" si="41"/>
        <v>6.9808027923211171E-3</v>
      </c>
      <c r="G1345" s="4">
        <f t="shared" si="41"/>
        <v>-1.8020904248928758E-3</v>
      </c>
      <c r="H1345">
        <f t="shared" si="40"/>
        <v>0</v>
      </c>
    </row>
    <row r="1346" spans="1:8">
      <c r="A1346" s="2">
        <v>34214</v>
      </c>
      <c r="B1346" s="3">
        <v>146.5</v>
      </c>
      <c r="C1346" s="3">
        <v>1436.5</v>
      </c>
      <c r="D1346" s="3">
        <v>4950.5</v>
      </c>
      <c r="E1346" s="4">
        <f t="shared" si="41"/>
        <v>5.1457975986277877E-3</v>
      </c>
      <c r="F1346" s="4">
        <f t="shared" si="41"/>
        <v>-4.1594454072790294E-3</v>
      </c>
      <c r="G1346" s="4">
        <f t="shared" si="41"/>
        <v>-6.9606033860225907E-3</v>
      </c>
      <c r="H1346">
        <f t="shared" si="40"/>
        <v>2.2290612590765558E-3</v>
      </c>
    </row>
    <row r="1347" spans="1:8">
      <c r="A1347" s="2">
        <v>34215</v>
      </c>
      <c r="B1347" s="3">
        <v>146.25</v>
      </c>
      <c r="C1347" s="3">
        <v>1459</v>
      </c>
      <c r="D1347" s="3">
        <v>4905.2</v>
      </c>
      <c r="E1347" s="4">
        <f t="shared" si="41"/>
        <v>-1.7064846416382253E-3</v>
      </c>
      <c r="F1347" s="4">
        <f t="shared" si="41"/>
        <v>1.5663069961712496E-2</v>
      </c>
      <c r="G1347" s="4">
        <f t="shared" si="41"/>
        <v>-9.1505908494091872E-3</v>
      </c>
      <c r="H1347">
        <f t="shared" si="40"/>
        <v>-7.417499359102139E-4</v>
      </c>
    </row>
    <row r="1348" spans="1:8">
      <c r="A1348" s="2">
        <v>34216</v>
      </c>
      <c r="B1348" s="3">
        <v>145.25</v>
      </c>
      <c r="C1348" s="3">
        <v>1463.5</v>
      </c>
      <c r="D1348" s="3">
        <v>4854.8</v>
      </c>
      <c r="E1348" s="4">
        <f t="shared" si="41"/>
        <v>-6.8376068376068376E-3</v>
      </c>
      <c r="F1348" s="4">
        <f t="shared" si="41"/>
        <v>3.0843043180260451E-3</v>
      </c>
      <c r="G1348" s="4">
        <f t="shared" si="41"/>
        <v>-1.0274810405284114E-2</v>
      </c>
      <c r="H1348">
        <f t="shared" ref="H1348:H1411" si="42">LOG(B1348/B1347)</f>
        <v>-2.9797336918497034E-3</v>
      </c>
    </row>
    <row r="1349" spans="1:8">
      <c r="A1349" s="2">
        <v>34219</v>
      </c>
      <c r="B1349" s="3">
        <v>143.5</v>
      </c>
      <c r="C1349" s="3">
        <v>1462</v>
      </c>
      <c r="D1349" s="3">
        <v>4848.2</v>
      </c>
      <c r="E1349" s="4">
        <f t="shared" ref="E1349:G1412" si="43">(B1349-B1348)/B1348</f>
        <v>-1.2048192771084338E-2</v>
      </c>
      <c r="F1349" s="4">
        <f t="shared" si="43"/>
        <v>-1.0249402118209772E-3</v>
      </c>
      <c r="G1349" s="4">
        <f t="shared" si="43"/>
        <v>-1.3594792782401673E-3</v>
      </c>
      <c r="H1349">
        <f t="shared" si="42"/>
        <v>-5.2642399923572315E-3</v>
      </c>
    </row>
    <row r="1350" spans="1:8">
      <c r="A1350" s="2">
        <v>34220</v>
      </c>
      <c r="B1350" s="3">
        <v>143.75</v>
      </c>
      <c r="C1350" s="3">
        <v>1451</v>
      </c>
      <c r="D1350" s="3">
        <v>4902.8999999999996</v>
      </c>
      <c r="E1350" s="4">
        <f t="shared" si="43"/>
        <v>1.7421602787456446E-3</v>
      </c>
      <c r="F1350" s="4">
        <f t="shared" si="43"/>
        <v>-7.523939808481532E-3</v>
      </c>
      <c r="G1350" s="4">
        <f t="shared" si="43"/>
        <v>1.1282537849098597E-2</v>
      </c>
      <c r="H1350">
        <f t="shared" si="42"/>
        <v>7.5595229165700991E-4</v>
      </c>
    </row>
    <row r="1351" spans="1:8">
      <c r="A1351" s="2">
        <v>34221</v>
      </c>
      <c r="B1351" s="3">
        <v>142.5</v>
      </c>
      <c r="C1351" s="3">
        <v>1431</v>
      </c>
      <c r="D1351" s="3">
        <v>4976.3999999999996</v>
      </c>
      <c r="E1351" s="4">
        <f t="shared" si="43"/>
        <v>-8.6956521739130436E-3</v>
      </c>
      <c r="F1351" s="4">
        <f t="shared" si="43"/>
        <v>-1.3783597518952447E-2</v>
      </c>
      <c r="G1351" s="4">
        <f t="shared" si="43"/>
        <v>1.4991127699932693E-2</v>
      </c>
      <c r="H1351">
        <f t="shared" si="42"/>
        <v>-3.7929890171390676E-3</v>
      </c>
    </row>
    <row r="1352" spans="1:8">
      <c r="A1352" s="2">
        <v>34222</v>
      </c>
      <c r="B1352" s="3">
        <v>144.75</v>
      </c>
      <c r="C1352" s="3">
        <v>1421</v>
      </c>
      <c r="D1352" s="3">
        <v>5013.1000000000004</v>
      </c>
      <c r="E1352" s="4">
        <f t="shared" si="43"/>
        <v>1.5789473684210527E-2</v>
      </c>
      <c r="F1352" s="4">
        <f t="shared" si="43"/>
        <v>-6.9881201956673656E-3</v>
      </c>
      <c r="G1352" s="4">
        <f t="shared" si="43"/>
        <v>7.3748090989471764E-3</v>
      </c>
      <c r="H1352">
        <f t="shared" si="42"/>
        <v>6.8037080549448199E-3</v>
      </c>
    </row>
    <row r="1353" spans="1:8">
      <c r="A1353" s="2">
        <v>34223</v>
      </c>
      <c r="B1353" s="3">
        <v>145</v>
      </c>
      <c r="C1353" s="3">
        <v>1425.5</v>
      </c>
      <c r="D1353" s="3">
        <v>5046.2</v>
      </c>
      <c r="E1353" s="4">
        <f t="shared" si="43"/>
        <v>1.7271157167530224E-3</v>
      </c>
      <c r="F1353" s="4">
        <f t="shared" si="43"/>
        <v>3.1667839549612948E-3</v>
      </c>
      <c r="G1353" s="4">
        <f t="shared" si="43"/>
        <v>6.6027009235801104E-3</v>
      </c>
      <c r="H1353">
        <f t="shared" si="42"/>
        <v>7.4942983550111938E-4</v>
      </c>
    </row>
    <row r="1354" spans="1:8">
      <c r="A1354" s="2">
        <v>34226</v>
      </c>
      <c r="B1354" s="3">
        <v>146.5</v>
      </c>
      <c r="C1354" s="3">
        <v>1446</v>
      </c>
      <c r="D1354" s="3">
        <v>5023.8</v>
      </c>
      <c r="E1354" s="4">
        <f t="shared" si="43"/>
        <v>1.0344827586206896E-2</v>
      </c>
      <c r="F1354" s="4">
        <f t="shared" si="43"/>
        <v>1.4380918975797966E-2</v>
      </c>
      <c r="G1354" s="4">
        <f t="shared" si="43"/>
        <v>-4.438983789782339E-3</v>
      </c>
      <c r="H1354">
        <f t="shared" si="42"/>
        <v>4.4696224551533303E-3</v>
      </c>
    </row>
    <row r="1355" spans="1:8">
      <c r="A1355" s="2">
        <v>34227</v>
      </c>
      <c r="B1355" s="3">
        <v>148.75</v>
      </c>
      <c r="C1355" s="3">
        <v>1487.5</v>
      </c>
      <c r="D1355" s="3">
        <v>5075.7</v>
      </c>
      <c r="E1355" s="4">
        <f t="shared" si="43"/>
        <v>1.5358361774744027E-2</v>
      </c>
      <c r="F1355" s="4">
        <f t="shared" si="43"/>
        <v>2.8699861687413553E-2</v>
      </c>
      <c r="G1355" s="4">
        <f t="shared" si="43"/>
        <v>1.0330825271706603E-2</v>
      </c>
      <c r="H1355">
        <f t="shared" si="42"/>
        <v>6.619349710458868E-3</v>
      </c>
    </row>
    <row r="1356" spans="1:8">
      <c r="A1356" s="2">
        <v>34228</v>
      </c>
      <c r="B1356" s="3">
        <v>151</v>
      </c>
      <c r="C1356" s="3">
        <v>1492.5</v>
      </c>
      <c r="D1356" s="3">
        <v>5027.5</v>
      </c>
      <c r="E1356" s="4">
        <f t="shared" si="43"/>
        <v>1.5126050420168067E-2</v>
      </c>
      <c r="F1356" s="4">
        <f t="shared" si="43"/>
        <v>3.3613445378151263E-3</v>
      </c>
      <c r="G1356" s="4">
        <f t="shared" si="43"/>
        <v>-9.496227121382237E-3</v>
      </c>
      <c r="H1356">
        <f t="shared" si="42"/>
        <v>6.5199728925822405E-3</v>
      </c>
    </row>
    <row r="1357" spans="1:8">
      <c r="A1357" s="2">
        <v>34229</v>
      </c>
      <c r="B1357" s="3">
        <v>153.75</v>
      </c>
      <c r="C1357" s="3">
        <v>1518.5</v>
      </c>
      <c r="D1357" s="3">
        <v>5077.2</v>
      </c>
      <c r="E1357" s="4">
        <f t="shared" si="43"/>
        <v>1.8211920529801324E-2</v>
      </c>
      <c r="F1357" s="4">
        <f t="shared" si="43"/>
        <v>1.7420435510887771E-2</v>
      </c>
      <c r="G1357" s="4">
        <f t="shared" si="43"/>
        <v>9.8856290402784316E-3</v>
      </c>
      <c r="H1357">
        <f t="shared" si="42"/>
        <v>7.8381771542848783E-3</v>
      </c>
    </row>
    <row r="1358" spans="1:8">
      <c r="A1358" s="2">
        <v>34230</v>
      </c>
      <c r="B1358" s="3">
        <v>155</v>
      </c>
      <c r="C1358" s="3">
        <v>1515</v>
      </c>
      <c r="D1358" s="3">
        <v>5065.5</v>
      </c>
      <c r="E1358" s="4">
        <f t="shared" si="43"/>
        <v>8.130081300813009E-3</v>
      </c>
      <c r="F1358" s="4">
        <f t="shared" si="43"/>
        <v>-2.3049061573921633E-3</v>
      </c>
      <c r="G1358" s="4">
        <f t="shared" si="43"/>
        <v>-2.3044197589222049E-3</v>
      </c>
      <c r="H1358">
        <f t="shared" si="42"/>
        <v>3.5165737228371094E-3</v>
      </c>
    </row>
    <row r="1359" spans="1:8">
      <c r="A1359" s="2">
        <v>34233</v>
      </c>
      <c r="B1359" s="3">
        <v>159.75</v>
      </c>
      <c r="C1359" s="3">
        <v>1543.5</v>
      </c>
      <c r="D1359" s="3">
        <v>5226.3</v>
      </c>
      <c r="E1359" s="4">
        <f t="shared" si="43"/>
        <v>3.0645161290322579E-2</v>
      </c>
      <c r="F1359" s="4">
        <f t="shared" si="43"/>
        <v>1.8811881188118811E-2</v>
      </c>
      <c r="G1359" s="4">
        <f t="shared" si="43"/>
        <v>3.174415161385849E-2</v>
      </c>
      <c r="H1359">
        <f t="shared" si="42"/>
        <v>1.3109168660146331E-2</v>
      </c>
    </row>
    <row r="1360" spans="1:8">
      <c r="A1360" s="2">
        <v>34234</v>
      </c>
      <c r="B1360" s="3">
        <v>162.25</v>
      </c>
      <c r="C1360" s="3">
        <v>1523.5</v>
      </c>
      <c r="D1360" s="3">
        <v>5220.3</v>
      </c>
      <c r="E1360" s="4">
        <f t="shared" si="43"/>
        <v>1.5649452269170579E-2</v>
      </c>
      <c r="F1360" s="4">
        <f t="shared" si="43"/>
        <v>-1.2957563977972141E-2</v>
      </c>
      <c r="G1360" s="4">
        <f t="shared" si="43"/>
        <v>-1.1480397221743871E-3</v>
      </c>
      <c r="H1360">
        <f t="shared" si="42"/>
        <v>6.7438386419690719E-3</v>
      </c>
    </row>
    <row r="1361" spans="1:8">
      <c r="A1361" s="2">
        <v>34235</v>
      </c>
      <c r="B1361" s="3">
        <v>166.5</v>
      </c>
      <c r="C1361" s="3">
        <v>1518.5</v>
      </c>
      <c r="D1361" s="3">
        <v>5244.2</v>
      </c>
      <c r="E1361" s="4">
        <f t="shared" si="43"/>
        <v>2.6194144838212634E-2</v>
      </c>
      <c r="F1361" s="4">
        <f t="shared" si="43"/>
        <v>-3.2819166393173614E-3</v>
      </c>
      <c r="G1361" s="4">
        <f t="shared" si="43"/>
        <v>4.5782809417082614E-3</v>
      </c>
      <c r="H1361">
        <f t="shared" si="42"/>
        <v>1.1229532369931815E-2</v>
      </c>
    </row>
    <row r="1362" spans="1:8">
      <c r="A1362" s="2">
        <v>34236</v>
      </c>
      <c r="B1362" s="3">
        <v>164.5</v>
      </c>
      <c r="C1362" s="3">
        <v>1529</v>
      </c>
      <c r="D1362" s="3">
        <v>5317.1</v>
      </c>
      <c r="E1362" s="4">
        <f t="shared" si="43"/>
        <v>-1.2012012012012012E-2</v>
      </c>
      <c r="F1362" s="4">
        <f t="shared" si="43"/>
        <v>6.91471847217649E-3</v>
      </c>
      <c r="G1362" s="4">
        <f t="shared" si="43"/>
        <v>1.3901071660119856E-2</v>
      </c>
      <c r="H1362">
        <f t="shared" si="42"/>
        <v>-5.2483355563455545E-3</v>
      </c>
    </row>
    <row r="1363" spans="1:8">
      <c r="A1363" s="2">
        <v>34237</v>
      </c>
      <c r="B1363" s="3">
        <v>164</v>
      </c>
      <c r="C1363" s="3">
        <v>1664.5</v>
      </c>
      <c r="D1363" s="3">
        <v>5296.1</v>
      </c>
      <c r="E1363" s="4">
        <f t="shared" si="43"/>
        <v>-3.0395136778115501E-3</v>
      </c>
      <c r="F1363" s="4">
        <f t="shared" si="43"/>
        <v>8.8620013080444732E-2</v>
      </c>
      <c r="G1363" s="4">
        <f t="shared" si="43"/>
        <v>-3.9495213556261866E-3</v>
      </c>
      <c r="H1363">
        <f t="shared" si="42"/>
        <v>-1.322054238295203E-3</v>
      </c>
    </row>
    <row r="1364" spans="1:8">
      <c r="A1364" s="2">
        <v>34240</v>
      </c>
      <c r="B1364" s="3">
        <v>159</v>
      </c>
      <c r="C1364" s="3">
        <v>1664</v>
      </c>
      <c r="D1364" s="3">
        <v>5330.8</v>
      </c>
      <c r="E1364" s="4">
        <f t="shared" si="43"/>
        <v>-3.048780487804878E-2</v>
      </c>
      <c r="F1364" s="4">
        <f t="shared" si="43"/>
        <v>-3.0039050765995795E-4</v>
      </c>
      <c r="G1364" s="4">
        <f t="shared" si="43"/>
        <v>6.5519910877815399E-3</v>
      </c>
      <c r="H1364">
        <f t="shared" si="42"/>
        <v>-1.3446723727246415E-2</v>
      </c>
    </row>
    <row r="1365" spans="1:8">
      <c r="A1365" s="2">
        <v>34241</v>
      </c>
      <c r="B1365" s="3">
        <v>158.25</v>
      </c>
      <c r="C1365" s="3">
        <v>1674.5</v>
      </c>
      <c r="D1365" s="3">
        <v>5300</v>
      </c>
      <c r="E1365" s="4">
        <f t="shared" si="43"/>
        <v>-4.7169811320754715E-3</v>
      </c>
      <c r="F1365" s="4">
        <f t="shared" si="43"/>
        <v>6.310096153846154E-3</v>
      </c>
      <c r="G1365" s="4">
        <f t="shared" si="43"/>
        <v>-5.7777444286036209E-3</v>
      </c>
      <c r="H1365">
        <f t="shared" si="42"/>
        <v>-2.0534056310587945E-3</v>
      </c>
    </row>
    <row r="1366" spans="1:8">
      <c r="A1366" s="2">
        <v>34242</v>
      </c>
      <c r="B1366" s="3">
        <v>157.5</v>
      </c>
      <c r="C1366" s="3">
        <v>1721.5</v>
      </c>
      <c r="D1366" s="3">
        <v>5305.6</v>
      </c>
      <c r="E1366" s="4">
        <f t="shared" si="43"/>
        <v>-4.7393364928909956E-3</v>
      </c>
      <c r="F1366" s="4">
        <f t="shared" si="43"/>
        <v>2.8068080023887727E-2</v>
      </c>
      <c r="G1366" s="4">
        <f t="shared" si="43"/>
        <v>1.0566037735849742E-3</v>
      </c>
      <c r="H1366">
        <f t="shared" si="42"/>
        <v>-2.0631605637734182E-3</v>
      </c>
    </row>
    <row r="1367" spans="1:8">
      <c r="A1367" s="2">
        <v>34243</v>
      </c>
      <c r="B1367" s="3">
        <v>154.25</v>
      </c>
      <c r="C1367" s="3">
        <v>1747</v>
      </c>
      <c r="D1367" s="3">
        <v>5262.1</v>
      </c>
      <c r="E1367" s="4">
        <f t="shared" si="43"/>
        <v>-2.0634920634920634E-2</v>
      </c>
      <c r="F1367" s="4">
        <f t="shared" si="43"/>
        <v>1.4812663374963694E-2</v>
      </c>
      <c r="G1367" s="4">
        <f t="shared" si="43"/>
        <v>-8.1988841978287083E-3</v>
      </c>
      <c r="H1367">
        <f t="shared" si="42"/>
        <v>-9.0553854203400397E-3</v>
      </c>
    </row>
    <row r="1368" spans="1:8">
      <c r="A1368" s="2">
        <v>34244</v>
      </c>
      <c r="B1368" s="3">
        <v>156.5</v>
      </c>
      <c r="C1368" s="3">
        <v>1697.5</v>
      </c>
      <c r="D1368" s="3">
        <v>5217.8</v>
      </c>
      <c r="E1368" s="4">
        <f t="shared" si="43"/>
        <v>1.4586709886547812E-2</v>
      </c>
      <c r="F1368" s="4">
        <f t="shared" si="43"/>
        <v>-2.8334287349742415E-2</v>
      </c>
      <c r="G1368" s="4">
        <f t="shared" si="43"/>
        <v>-8.4186921571236164E-3</v>
      </c>
      <c r="H1368">
        <f t="shared" si="42"/>
        <v>6.2891691771879733E-3</v>
      </c>
    </row>
    <row r="1369" spans="1:8">
      <c r="A1369" s="2">
        <v>34247</v>
      </c>
      <c r="B1369" s="3">
        <v>157.25</v>
      </c>
      <c r="C1369" s="3">
        <v>1680</v>
      </c>
      <c r="D1369" s="3">
        <v>5227.3</v>
      </c>
      <c r="E1369" s="4">
        <f t="shared" si="43"/>
        <v>4.7923322683706068E-3</v>
      </c>
      <c r="F1369" s="4">
        <f t="shared" si="43"/>
        <v>-1.0309278350515464E-2</v>
      </c>
      <c r="G1369" s="4">
        <f t="shared" si="43"/>
        <v>1.8206907125608493E-3</v>
      </c>
      <c r="H1369">
        <f t="shared" si="42"/>
        <v>2.0763122348392005E-3</v>
      </c>
    </row>
    <row r="1370" spans="1:8">
      <c r="A1370" s="2">
        <v>34248</v>
      </c>
      <c r="B1370" s="3">
        <v>157.75</v>
      </c>
      <c r="C1370" s="3">
        <v>1692.5</v>
      </c>
      <c r="D1370" s="3">
        <v>5300.1</v>
      </c>
      <c r="E1370" s="4">
        <f t="shared" si="43"/>
        <v>3.1796502384737681E-3</v>
      </c>
      <c r="F1370" s="4">
        <f t="shared" si="43"/>
        <v>7.4404761904761901E-3</v>
      </c>
      <c r="G1370" s="4">
        <f t="shared" si="43"/>
        <v>1.3926883859736418E-2</v>
      </c>
      <c r="H1370">
        <f t="shared" si="42"/>
        <v>1.3787137988653907E-3</v>
      </c>
    </row>
    <row r="1371" spans="1:8">
      <c r="A1371" s="2">
        <v>34249</v>
      </c>
      <c r="B1371" s="3">
        <v>162.75</v>
      </c>
      <c r="C1371" s="3">
        <v>1647.5</v>
      </c>
      <c r="D1371" s="3">
        <v>5298.9</v>
      </c>
      <c r="E1371" s="4">
        <f t="shared" si="43"/>
        <v>3.1695721077654518E-2</v>
      </c>
      <c r="F1371" s="4">
        <f t="shared" si="43"/>
        <v>-2.6587887740029542E-2</v>
      </c>
      <c r="G1371" s="4">
        <f t="shared" si="43"/>
        <v>-2.2641082243744976E-4</v>
      </c>
      <c r="H1371">
        <f t="shared" si="42"/>
        <v>1.3551629324057629E-2</v>
      </c>
    </row>
    <row r="1372" spans="1:8">
      <c r="A1372" s="2">
        <v>34250</v>
      </c>
      <c r="B1372" s="3">
        <v>158.75</v>
      </c>
      <c r="C1372" s="3">
        <v>1627.5</v>
      </c>
      <c r="D1372" s="3">
        <v>5263.7</v>
      </c>
      <c r="E1372" s="4">
        <f t="shared" si="43"/>
        <v>-2.4577572964669739E-2</v>
      </c>
      <c r="F1372" s="4">
        <f t="shared" si="43"/>
        <v>-1.2139605462822459E-2</v>
      </c>
      <c r="G1372" s="4">
        <f t="shared" si="43"/>
        <v>-6.6428881465964299E-3</v>
      </c>
      <c r="H1372">
        <f t="shared" si="42"/>
        <v>-1.0807263276216297E-2</v>
      </c>
    </row>
    <row r="1373" spans="1:8">
      <c r="A1373" s="2">
        <v>34251</v>
      </c>
      <c r="B1373" s="3">
        <v>157.25</v>
      </c>
      <c r="C1373" s="3">
        <v>1625</v>
      </c>
      <c r="D1373" s="3">
        <v>5287.9</v>
      </c>
      <c r="E1373" s="4">
        <f t="shared" si="43"/>
        <v>-9.4488188976377951E-3</v>
      </c>
      <c r="F1373" s="4">
        <f t="shared" si="43"/>
        <v>-1.5360983102918587E-3</v>
      </c>
      <c r="G1373" s="4">
        <f t="shared" si="43"/>
        <v>4.597526454775124E-3</v>
      </c>
      <c r="H1373">
        <f t="shared" si="42"/>
        <v>-4.1230798467067559E-3</v>
      </c>
    </row>
    <row r="1374" spans="1:8">
      <c r="A1374" s="2">
        <v>34254</v>
      </c>
      <c r="B1374" s="3">
        <v>158.75</v>
      </c>
      <c r="C1374" s="3">
        <v>1619</v>
      </c>
      <c r="D1374" s="3">
        <v>5271.1</v>
      </c>
      <c r="E1374" s="4">
        <f t="shared" si="43"/>
        <v>9.538950715421303E-3</v>
      </c>
      <c r="F1374" s="4">
        <f t="shared" si="43"/>
        <v>-3.6923076923076922E-3</v>
      </c>
      <c r="G1374" s="4">
        <f t="shared" si="43"/>
        <v>-3.1770646192248856E-3</v>
      </c>
      <c r="H1374">
        <f t="shared" si="42"/>
        <v>4.1230798467067524E-3</v>
      </c>
    </row>
    <row r="1375" spans="1:8">
      <c r="A1375" s="2">
        <v>34255</v>
      </c>
      <c r="B1375" s="3">
        <v>158.75</v>
      </c>
      <c r="C1375" s="3">
        <v>1625</v>
      </c>
      <c r="D1375" s="3">
        <v>5211</v>
      </c>
      <c r="E1375" s="4">
        <f t="shared" si="43"/>
        <v>0</v>
      </c>
      <c r="F1375" s="4">
        <f t="shared" si="43"/>
        <v>3.7059913526868438E-3</v>
      </c>
      <c r="G1375" s="4">
        <f t="shared" si="43"/>
        <v>-1.1401794691810126E-2</v>
      </c>
      <c r="H1375">
        <f t="shared" si="42"/>
        <v>0</v>
      </c>
    </row>
    <row r="1376" spans="1:8">
      <c r="A1376" s="2">
        <v>34256</v>
      </c>
      <c r="B1376" s="3">
        <v>156.25</v>
      </c>
      <c r="C1376" s="3">
        <v>1627.5</v>
      </c>
      <c r="D1376" s="3">
        <v>5225.8999999999996</v>
      </c>
      <c r="E1376" s="4">
        <f t="shared" si="43"/>
        <v>-1.5748031496062992E-2</v>
      </c>
      <c r="F1376" s="4">
        <f t="shared" si="43"/>
        <v>1.5384615384615385E-3</v>
      </c>
      <c r="G1376" s="4">
        <f t="shared" si="43"/>
        <v>2.8593360199577118E-3</v>
      </c>
      <c r="H1376">
        <f t="shared" si="42"/>
        <v>-6.8937079479004376E-3</v>
      </c>
    </row>
    <row r="1377" spans="1:8">
      <c r="A1377" s="2">
        <v>34257</v>
      </c>
      <c r="B1377" s="3">
        <v>155.75</v>
      </c>
      <c r="C1377" s="3">
        <v>1651</v>
      </c>
      <c r="D1377" s="3">
        <v>5148.8</v>
      </c>
      <c r="E1377" s="4">
        <f t="shared" si="43"/>
        <v>-3.2000000000000002E-3</v>
      </c>
      <c r="F1377" s="4">
        <f t="shared" si="43"/>
        <v>1.4439324116743472E-2</v>
      </c>
      <c r="G1377" s="4">
        <f t="shared" si="43"/>
        <v>-1.4753439598920656E-2</v>
      </c>
      <c r="H1377">
        <f t="shared" si="42"/>
        <v>-1.3919706849055953E-3</v>
      </c>
    </row>
    <row r="1378" spans="1:8">
      <c r="A1378" s="2">
        <v>34258</v>
      </c>
      <c r="B1378" s="3">
        <v>154</v>
      </c>
      <c r="C1378" s="3">
        <v>1675</v>
      </c>
      <c r="D1378" s="3">
        <v>4991.5</v>
      </c>
      <c r="E1378" s="4">
        <f t="shared" si="43"/>
        <v>-1.1235955056179775E-2</v>
      </c>
      <c r="F1378" s="4">
        <f t="shared" si="43"/>
        <v>1.4536644457904301E-2</v>
      </c>
      <c r="G1378" s="4">
        <f t="shared" si="43"/>
        <v>-3.0550807955251745E-2</v>
      </c>
      <c r="H1378">
        <f t="shared" si="42"/>
        <v>-4.9073344947441703E-3</v>
      </c>
    </row>
    <row r="1379" spans="1:8">
      <c r="A1379" s="2">
        <v>34261</v>
      </c>
      <c r="B1379" s="3">
        <v>152</v>
      </c>
      <c r="C1379" s="3">
        <v>1628</v>
      </c>
      <c r="D1379" s="3">
        <v>4970.2</v>
      </c>
      <c r="E1379" s="4">
        <f t="shared" si="43"/>
        <v>-1.2987012987012988E-2</v>
      </c>
      <c r="F1379" s="4">
        <f t="shared" si="43"/>
        <v>-2.8059701492537312E-2</v>
      </c>
      <c r="G1379" s="4">
        <f t="shared" si="43"/>
        <v>-4.2672543323650572E-3</v>
      </c>
      <c r="H1379">
        <f t="shared" si="42"/>
        <v>-5.6771328916905214E-3</v>
      </c>
    </row>
    <row r="1380" spans="1:8">
      <c r="A1380" s="2">
        <v>34262</v>
      </c>
      <c r="B1380" s="3">
        <v>154.5</v>
      </c>
      <c r="C1380" s="3">
        <v>1623</v>
      </c>
      <c r="D1380" s="3">
        <v>4840.7</v>
      </c>
      <c r="E1380" s="4">
        <f t="shared" si="43"/>
        <v>1.6447368421052631E-2</v>
      </c>
      <c r="F1380" s="4">
        <f t="shared" si="43"/>
        <v>-3.0712530712530711E-3</v>
      </c>
      <c r="G1380" s="4">
        <f t="shared" si="43"/>
        <v>-2.6055289525572411E-2</v>
      </c>
      <c r="H1380">
        <f t="shared" si="42"/>
        <v>7.0848958160809102E-3</v>
      </c>
    </row>
    <row r="1381" spans="1:8">
      <c r="A1381" s="2">
        <v>34263</v>
      </c>
      <c r="B1381" s="3">
        <v>155.5</v>
      </c>
      <c r="C1381" s="3">
        <v>1597</v>
      </c>
      <c r="D1381" s="3">
        <v>4755.3999999999996</v>
      </c>
      <c r="E1381" s="4">
        <f t="shared" si="43"/>
        <v>6.4724919093851136E-3</v>
      </c>
      <c r="F1381" s="4">
        <f t="shared" si="43"/>
        <v>-1.6019716574245224E-2</v>
      </c>
      <c r="G1381" s="4">
        <f t="shared" si="43"/>
        <v>-1.7621418389902326E-2</v>
      </c>
      <c r="H1381">
        <f t="shared" si="42"/>
        <v>2.80190960200283E-3</v>
      </c>
    </row>
    <row r="1382" spans="1:8">
      <c r="A1382" s="2">
        <v>34264</v>
      </c>
      <c r="B1382" s="3">
        <v>153</v>
      </c>
      <c r="C1382" s="3">
        <v>1550</v>
      </c>
      <c r="D1382" s="3">
        <v>4871.8</v>
      </c>
      <c r="E1382" s="4">
        <f t="shared" si="43"/>
        <v>-1.607717041800643E-2</v>
      </c>
      <c r="F1382" s="4">
        <f t="shared" si="43"/>
        <v>-2.9430181590482152E-2</v>
      </c>
      <c r="G1382" s="4">
        <f t="shared" si="43"/>
        <v>2.4477436177819018E-2</v>
      </c>
      <c r="H1382">
        <f t="shared" si="42"/>
        <v>-7.0389625452574852E-3</v>
      </c>
    </row>
    <row r="1383" spans="1:8">
      <c r="A1383" s="2">
        <v>34265</v>
      </c>
      <c r="B1383" s="3">
        <v>155.5</v>
      </c>
      <c r="C1383" s="3">
        <v>1535</v>
      </c>
      <c r="D1383" s="3">
        <v>4801.8999999999996</v>
      </c>
      <c r="E1383" s="4">
        <f t="shared" si="43"/>
        <v>1.6339869281045753E-2</v>
      </c>
      <c r="F1383" s="4">
        <f t="shared" si="43"/>
        <v>-9.6774193548387101E-3</v>
      </c>
      <c r="G1383" s="4">
        <f t="shared" si="43"/>
        <v>-1.4347879633811024E-2</v>
      </c>
      <c r="H1383">
        <f t="shared" si="42"/>
        <v>7.0389625452574826E-3</v>
      </c>
    </row>
    <row r="1384" spans="1:8">
      <c r="A1384" s="2">
        <v>34268</v>
      </c>
      <c r="B1384" s="3">
        <v>150</v>
      </c>
      <c r="C1384" s="3">
        <v>1536</v>
      </c>
      <c r="D1384" s="3">
        <v>4842.3</v>
      </c>
      <c r="E1384" s="4">
        <f t="shared" si="43"/>
        <v>-3.5369774919614148E-2</v>
      </c>
      <c r="F1384" s="4">
        <f t="shared" si="43"/>
        <v>6.5146579804560263E-4</v>
      </c>
      <c r="G1384" s="4">
        <f t="shared" si="43"/>
        <v>8.413336387679991E-3</v>
      </c>
      <c r="H1384">
        <f t="shared" si="42"/>
        <v>-1.5639134307175059E-2</v>
      </c>
    </row>
    <row r="1385" spans="1:8">
      <c r="A1385" s="2">
        <v>34269</v>
      </c>
      <c r="B1385" s="3">
        <v>153</v>
      </c>
      <c r="C1385" s="3">
        <v>1500</v>
      </c>
      <c r="D1385" s="3">
        <v>4906.3999999999996</v>
      </c>
      <c r="E1385" s="4">
        <f t="shared" si="43"/>
        <v>0.02</v>
      </c>
      <c r="F1385" s="4">
        <f t="shared" si="43"/>
        <v>-2.34375E-2</v>
      </c>
      <c r="G1385" s="4">
        <f t="shared" si="43"/>
        <v>1.3237511100096949E-2</v>
      </c>
      <c r="H1385">
        <f t="shared" si="42"/>
        <v>8.6001717619175692E-3</v>
      </c>
    </row>
    <row r="1386" spans="1:8">
      <c r="A1386" s="2">
        <v>34270</v>
      </c>
      <c r="B1386" s="3">
        <v>154.5</v>
      </c>
      <c r="C1386" s="3">
        <v>1510</v>
      </c>
      <c r="D1386" s="3">
        <v>4897.3999999999996</v>
      </c>
      <c r="E1386" s="4">
        <f t="shared" si="43"/>
        <v>9.8039215686274508E-3</v>
      </c>
      <c r="F1386" s="4">
        <f t="shared" si="43"/>
        <v>6.6666666666666671E-3</v>
      </c>
      <c r="G1386" s="4">
        <f t="shared" si="43"/>
        <v>-1.8343388227621067E-3</v>
      </c>
      <c r="H1386">
        <f t="shared" si="42"/>
        <v>4.2370529432546288E-3</v>
      </c>
    </row>
    <row r="1387" spans="1:8">
      <c r="A1387" s="2">
        <v>34271</v>
      </c>
      <c r="B1387" s="3">
        <v>155</v>
      </c>
      <c r="C1387" s="3">
        <v>1498</v>
      </c>
      <c r="D1387" s="3">
        <v>4908.3</v>
      </c>
      <c r="E1387" s="4">
        <f t="shared" si="43"/>
        <v>3.2362459546925568E-3</v>
      </c>
      <c r="F1387" s="4">
        <f t="shared" si="43"/>
        <v>-7.9470198675496689E-3</v>
      </c>
      <c r="G1387" s="4">
        <f t="shared" si="43"/>
        <v>2.2256707640790105E-3</v>
      </c>
      <c r="H1387">
        <f t="shared" si="42"/>
        <v>1.4032144094380686E-3</v>
      </c>
    </row>
    <row r="1388" spans="1:8">
      <c r="A1388" s="2">
        <v>34272</v>
      </c>
      <c r="B1388" s="3">
        <v>155</v>
      </c>
      <c r="C1388" s="3">
        <v>1493</v>
      </c>
      <c r="D1388" s="3">
        <v>4863.8</v>
      </c>
      <c r="E1388" s="4">
        <f t="shared" si="43"/>
        <v>0</v>
      </c>
      <c r="F1388" s="4">
        <f t="shared" si="43"/>
        <v>-3.3377837116154874E-3</v>
      </c>
      <c r="G1388" s="4">
        <f t="shared" si="43"/>
        <v>-9.0662754925330564E-3</v>
      </c>
      <c r="H1388">
        <f t="shared" si="42"/>
        <v>0</v>
      </c>
    </row>
    <row r="1389" spans="1:8">
      <c r="A1389" s="2">
        <v>34275</v>
      </c>
      <c r="B1389" s="3">
        <v>153.5</v>
      </c>
      <c r="C1389" s="3">
        <v>1506</v>
      </c>
      <c r="D1389" s="3">
        <v>4764.3</v>
      </c>
      <c r="E1389" s="4">
        <f t="shared" si="43"/>
        <v>-9.6774193548387101E-3</v>
      </c>
      <c r="F1389" s="4">
        <f t="shared" si="43"/>
        <v>8.7073007367716015E-3</v>
      </c>
      <c r="G1389" s="4">
        <f t="shared" si="43"/>
        <v>-2.045725564373535E-2</v>
      </c>
      <c r="H1389">
        <f t="shared" si="42"/>
        <v>-4.2233183570861811E-3</v>
      </c>
    </row>
    <row r="1390" spans="1:8">
      <c r="A1390" s="2">
        <v>34276</v>
      </c>
      <c r="B1390" s="3">
        <v>153.25</v>
      </c>
      <c r="C1390" s="3">
        <v>1500</v>
      </c>
      <c r="D1390" s="3">
        <v>4806.8</v>
      </c>
      <c r="E1390" s="4">
        <f t="shared" si="43"/>
        <v>-1.6286644951140066E-3</v>
      </c>
      <c r="F1390" s="4">
        <f t="shared" si="43"/>
        <v>-3.9840637450199202E-3</v>
      </c>
      <c r="G1390" s="4">
        <f t="shared" si="43"/>
        <v>8.920512981970068E-3</v>
      </c>
      <c r="H1390">
        <f t="shared" si="42"/>
        <v>-7.0789662275264249E-4</v>
      </c>
    </row>
    <row r="1391" spans="1:8">
      <c r="A1391" s="2">
        <v>34277</v>
      </c>
      <c r="B1391" s="3">
        <v>154</v>
      </c>
      <c r="C1391" s="3">
        <v>1531</v>
      </c>
      <c r="D1391" s="3">
        <v>4793.7</v>
      </c>
      <c r="E1391" s="4">
        <f t="shared" si="43"/>
        <v>4.8939641109298528E-3</v>
      </c>
      <c r="F1391" s="4">
        <f t="shared" si="43"/>
        <v>2.0666666666666667E-2</v>
      </c>
      <c r="G1391" s="4">
        <f t="shared" si="43"/>
        <v>-2.7253058167596663E-3</v>
      </c>
      <c r="H1391">
        <f t="shared" si="42"/>
        <v>2.1202376460103937E-3</v>
      </c>
    </row>
    <row r="1392" spans="1:8">
      <c r="A1392" s="2">
        <v>34278</v>
      </c>
      <c r="B1392" s="3">
        <v>157</v>
      </c>
      <c r="C1392" s="3">
        <v>1519</v>
      </c>
      <c r="D1392" s="3">
        <v>4720.3999999999996</v>
      </c>
      <c r="E1392" s="4">
        <f t="shared" si="43"/>
        <v>1.948051948051948E-2</v>
      </c>
      <c r="F1392" s="4">
        <f t="shared" si="43"/>
        <v>-7.8380143696930114E-3</v>
      </c>
      <c r="G1392" s="4">
        <f t="shared" si="43"/>
        <v>-1.5290902643052377E-2</v>
      </c>
      <c r="H1392">
        <f t="shared" si="42"/>
        <v>8.3789315727706495E-3</v>
      </c>
    </row>
    <row r="1393" spans="1:8">
      <c r="A1393" s="2">
        <v>34279</v>
      </c>
      <c r="B1393" s="3">
        <v>156.5</v>
      </c>
      <c r="C1393" s="3">
        <v>1482</v>
      </c>
      <c r="D1393" s="3">
        <v>4711</v>
      </c>
      <c r="E1393" s="4">
        <f t="shared" si="43"/>
        <v>-3.1847133757961785E-3</v>
      </c>
      <c r="F1393" s="4">
        <f t="shared" si="43"/>
        <v>-2.4358130348913758E-2</v>
      </c>
      <c r="G1393" s="4">
        <f t="shared" si="43"/>
        <v>-1.9913566646893562E-3</v>
      </c>
      <c r="H1393">
        <f t="shared" si="42"/>
        <v>-1.3853105267664469E-3</v>
      </c>
    </row>
    <row r="1394" spans="1:8">
      <c r="A1394" s="2">
        <v>34282</v>
      </c>
      <c r="B1394" s="3">
        <v>158</v>
      </c>
      <c r="C1394" s="3">
        <v>1512</v>
      </c>
      <c r="D1394" s="3">
        <v>4741.8</v>
      </c>
      <c r="E1394" s="4">
        <f t="shared" si="43"/>
        <v>9.5846645367412137E-3</v>
      </c>
      <c r="F1394" s="4">
        <f t="shared" si="43"/>
        <v>2.0242914979757085E-2</v>
      </c>
      <c r="G1394" s="4">
        <f t="shared" si="43"/>
        <v>6.5378900445765614E-3</v>
      </c>
      <c r="H1394">
        <f t="shared" si="42"/>
        <v>4.142745071955339E-3</v>
      </c>
    </row>
    <row r="1395" spans="1:8">
      <c r="A1395" s="2">
        <v>34283</v>
      </c>
      <c r="B1395" s="3">
        <v>160.5</v>
      </c>
      <c r="C1395" s="3">
        <v>1503</v>
      </c>
      <c r="D1395" s="3">
        <v>4867</v>
      </c>
      <c r="E1395" s="4">
        <f t="shared" si="43"/>
        <v>1.5822784810126583E-2</v>
      </c>
      <c r="F1395" s="4">
        <f t="shared" si="43"/>
        <v>-5.9523809523809521E-3</v>
      </c>
      <c r="G1395" s="4">
        <f t="shared" si="43"/>
        <v>2.6403475473448863E-2</v>
      </c>
      <c r="H1395">
        <f t="shared" si="42"/>
        <v>6.8179497864682961E-3</v>
      </c>
    </row>
    <row r="1396" spans="1:8">
      <c r="A1396" s="2">
        <v>34284</v>
      </c>
      <c r="B1396" s="3">
        <v>156.5</v>
      </c>
      <c r="C1396" s="3">
        <v>1480</v>
      </c>
      <c r="D1396" s="3">
        <v>4845.3999999999996</v>
      </c>
      <c r="E1396" s="4">
        <f t="shared" si="43"/>
        <v>-2.4922118380062305E-2</v>
      </c>
      <c r="F1396" s="4">
        <f t="shared" si="43"/>
        <v>-1.5302727877578177E-2</v>
      </c>
      <c r="G1396" s="4">
        <f t="shared" si="43"/>
        <v>-4.4380521882063616E-3</v>
      </c>
      <c r="H1396">
        <f t="shared" si="42"/>
        <v>-1.0960694858423594E-2</v>
      </c>
    </row>
    <row r="1397" spans="1:8">
      <c r="A1397" s="2">
        <v>34285</v>
      </c>
      <c r="B1397" s="3">
        <v>159</v>
      </c>
      <c r="C1397" s="3">
        <v>1458</v>
      </c>
      <c r="D1397" s="3">
        <v>4830.1000000000004</v>
      </c>
      <c r="E1397" s="4">
        <f t="shared" si="43"/>
        <v>1.5974440894568689E-2</v>
      </c>
      <c r="F1397" s="4">
        <f t="shared" si="43"/>
        <v>-1.4864864864864866E-2</v>
      </c>
      <c r="G1397" s="4">
        <f t="shared" si="43"/>
        <v>-3.1576340446607654E-3</v>
      </c>
      <c r="H1397">
        <f t="shared" si="42"/>
        <v>6.8827824379842344E-3</v>
      </c>
    </row>
    <row r="1398" spans="1:8">
      <c r="A1398" s="2">
        <v>34286</v>
      </c>
      <c r="B1398" s="3">
        <v>163</v>
      </c>
      <c r="C1398" s="3">
        <v>1460</v>
      </c>
      <c r="D1398" s="3">
        <v>4908.3999999999996</v>
      </c>
      <c r="E1398" s="4">
        <f t="shared" si="43"/>
        <v>2.5157232704402517E-2</v>
      </c>
      <c r="F1398" s="4">
        <f t="shared" si="43"/>
        <v>1.3717421124828531E-3</v>
      </c>
      <c r="G1398" s="4">
        <f t="shared" si="43"/>
        <v>1.6210844495973015E-2</v>
      </c>
      <c r="H1398">
        <f t="shared" si="42"/>
        <v>1.0790480083506322E-2</v>
      </c>
    </row>
    <row r="1399" spans="1:8">
      <c r="A1399" s="2">
        <v>34289</v>
      </c>
      <c r="B1399" s="3">
        <v>163</v>
      </c>
      <c r="C1399" s="3">
        <v>1490</v>
      </c>
      <c r="D1399" s="3">
        <v>4985.8</v>
      </c>
      <c r="E1399" s="4">
        <f t="shared" si="43"/>
        <v>0</v>
      </c>
      <c r="F1399" s="4">
        <f t="shared" si="43"/>
        <v>2.0547945205479451E-2</v>
      </c>
      <c r="G1399" s="4">
        <f t="shared" si="43"/>
        <v>1.5768885991361861E-2</v>
      </c>
      <c r="H1399">
        <f t="shared" si="42"/>
        <v>0</v>
      </c>
    </row>
    <row r="1400" spans="1:8">
      <c r="A1400" s="2">
        <v>34290</v>
      </c>
      <c r="B1400" s="3">
        <v>163</v>
      </c>
      <c r="C1400" s="3">
        <v>1483</v>
      </c>
      <c r="D1400" s="3">
        <v>4898.6000000000004</v>
      </c>
      <c r="E1400" s="4">
        <f t="shared" si="43"/>
        <v>0</v>
      </c>
      <c r="F1400" s="4">
        <f t="shared" si="43"/>
        <v>-4.6979865771812077E-3</v>
      </c>
      <c r="G1400" s="4">
        <f t="shared" si="43"/>
        <v>-1.7489670664687675E-2</v>
      </c>
      <c r="H1400">
        <f t="shared" si="42"/>
        <v>0</v>
      </c>
    </row>
    <row r="1401" spans="1:8">
      <c r="A1401" s="2">
        <v>34291</v>
      </c>
      <c r="B1401" s="3">
        <v>159.5</v>
      </c>
      <c r="C1401" s="3">
        <v>1473</v>
      </c>
      <c r="D1401" s="3">
        <v>4863.5</v>
      </c>
      <c r="E1401" s="4">
        <f t="shared" si="43"/>
        <v>-2.1472392638036811E-2</v>
      </c>
      <c r="F1401" s="4">
        <f t="shared" si="43"/>
        <v>-6.7430883344571811E-3</v>
      </c>
      <c r="G1401" s="4">
        <f t="shared" si="43"/>
        <v>-7.165312538276316E-3</v>
      </c>
      <c r="H1401">
        <f t="shared" si="42"/>
        <v>-9.4269170107578685E-3</v>
      </c>
    </row>
    <row r="1402" spans="1:8">
      <c r="A1402" s="2">
        <v>34292</v>
      </c>
      <c r="B1402" s="3">
        <v>165</v>
      </c>
      <c r="C1402" s="3">
        <v>1449</v>
      </c>
      <c r="D1402" s="3">
        <v>4891.2</v>
      </c>
      <c r="E1402" s="4">
        <f t="shared" si="43"/>
        <v>3.4482758620689655E-2</v>
      </c>
      <c r="F1402" s="4">
        <f t="shared" si="43"/>
        <v>-1.6293279022403257E-2</v>
      </c>
      <c r="G1402" s="4">
        <f t="shared" si="43"/>
        <v>5.6954867893491967E-3</v>
      </c>
      <c r="H1402">
        <f t="shared" si="42"/>
        <v>1.4723256820706378E-2</v>
      </c>
    </row>
    <row r="1403" spans="1:8">
      <c r="A1403" s="2">
        <v>34293</v>
      </c>
      <c r="B1403" s="3">
        <v>168.5</v>
      </c>
      <c r="C1403" s="3">
        <v>1459</v>
      </c>
      <c r="D1403" s="3">
        <v>4889</v>
      </c>
      <c r="E1403" s="4">
        <f t="shared" si="43"/>
        <v>2.1212121212121213E-2</v>
      </c>
      <c r="F1403" s="4">
        <f t="shared" si="43"/>
        <v>6.901311249137336E-3</v>
      </c>
      <c r="G1403" s="4">
        <f t="shared" si="43"/>
        <v>-4.4978737324170311E-4</v>
      </c>
      <c r="H1403">
        <f t="shared" si="42"/>
        <v>9.1159609934511592E-3</v>
      </c>
    </row>
    <row r="1404" spans="1:8">
      <c r="A1404" s="2">
        <v>34296</v>
      </c>
      <c r="B1404" s="3">
        <v>162</v>
      </c>
      <c r="C1404" s="3">
        <v>1435</v>
      </c>
      <c r="D1404" s="3">
        <v>4831.8</v>
      </c>
      <c r="E1404" s="4">
        <f t="shared" si="43"/>
        <v>-3.857566765578635E-2</v>
      </c>
      <c r="F1404" s="4">
        <f t="shared" si="43"/>
        <v>-1.6449623029472241E-2</v>
      </c>
      <c r="G1404" s="4">
        <f t="shared" si="43"/>
        <v>-1.1699734096952305E-2</v>
      </c>
      <c r="H1404">
        <f t="shared" si="42"/>
        <v>-1.7084890664726488E-2</v>
      </c>
    </row>
    <row r="1405" spans="1:8">
      <c r="A1405" s="2">
        <v>34297</v>
      </c>
      <c r="B1405" s="3">
        <v>160.5</v>
      </c>
      <c r="C1405" s="3">
        <v>1427</v>
      </c>
      <c r="D1405" s="3">
        <v>4921.8</v>
      </c>
      <c r="E1405" s="4">
        <f t="shared" si="43"/>
        <v>-9.2592592592592587E-3</v>
      </c>
      <c r="F1405" s="4">
        <f t="shared" si="43"/>
        <v>-5.5749128919860627E-3</v>
      </c>
      <c r="G1405" s="4">
        <f t="shared" si="43"/>
        <v>1.8626598783062213E-2</v>
      </c>
      <c r="H1405">
        <f t="shared" si="42"/>
        <v>-4.0399778017400799E-3</v>
      </c>
    </row>
    <row r="1406" spans="1:8">
      <c r="A1406" s="2">
        <v>34298</v>
      </c>
      <c r="B1406" s="3">
        <v>160.5</v>
      </c>
      <c r="C1406" s="3">
        <v>1441</v>
      </c>
      <c r="D1406" s="3">
        <v>4977.6000000000004</v>
      </c>
      <c r="E1406" s="4">
        <f t="shared" si="43"/>
        <v>0</v>
      </c>
      <c r="F1406" s="4">
        <f t="shared" si="43"/>
        <v>9.8107918710581641E-3</v>
      </c>
      <c r="G1406" s="4">
        <f t="shared" si="43"/>
        <v>1.1337315616237999E-2</v>
      </c>
      <c r="H1406">
        <f t="shared" si="42"/>
        <v>0</v>
      </c>
    </row>
    <row r="1407" spans="1:8">
      <c r="A1407" s="2">
        <v>34299</v>
      </c>
      <c r="B1407" s="3">
        <v>159.5</v>
      </c>
      <c r="C1407" s="3">
        <v>1447</v>
      </c>
      <c r="D1407" s="3">
        <v>4970.7</v>
      </c>
      <c r="E1407" s="4">
        <f t="shared" si="43"/>
        <v>-6.2305295950155761E-3</v>
      </c>
      <c r="F1407" s="4">
        <f t="shared" si="43"/>
        <v>4.1637751561415682E-3</v>
      </c>
      <c r="G1407" s="4">
        <f t="shared" si="43"/>
        <v>-1.386210221793745E-3</v>
      </c>
      <c r="H1407">
        <f t="shared" si="42"/>
        <v>-2.7143493476909503E-3</v>
      </c>
    </row>
    <row r="1408" spans="1:8">
      <c r="A1408" s="2">
        <v>34300</v>
      </c>
      <c r="B1408" s="3">
        <v>159.75</v>
      </c>
      <c r="C1408" s="3">
        <v>1428</v>
      </c>
      <c r="D1408" s="3">
        <v>5082.3</v>
      </c>
      <c r="E1408" s="4">
        <f t="shared" si="43"/>
        <v>1.567398119122257E-3</v>
      </c>
      <c r="F1408" s="4">
        <f t="shared" si="43"/>
        <v>-1.3130615065653075E-2</v>
      </c>
      <c r="G1408" s="4">
        <f t="shared" si="43"/>
        <v>2.2451566177801995E-2</v>
      </c>
      <c r="H1408">
        <f t="shared" si="42"/>
        <v>6.8017943723781686E-4</v>
      </c>
    </row>
    <row r="1409" spans="1:8">
      <c r="A1409" s="2">
        <v>34303</v>
      </c>
      <c r="B1409" s="3">
        <v>159.5</v>
      </c>
      <c r="C1409" s="3">
        <v>1445</v>
      </c>
      <c r="D1409" s="3">
        <v>5142.8999999999996</v>
      </c>
      <c r="E1409" s="4">
        <f t="shared" si="43"/>
        <v>-1.5649452269170579E-3</v>
      </c>
      <c r="F1409" s="4">
        <f t="shared" si="43"/>
        <v>1.1904761904761904E-2</v>
      </c>
      <c r="G1409" s="4">
        <f t="shared" si="43"/>
        <v>1.1923735316687219E-2</v>
      </c>
      <c r="H1409">
        <f t="shared" si="42"/>
        <v>-6.8017943723784721E-4</v>
      </c>
    </row>
    <row r="1410" spans="1:8">
      <c r="A1410" s="2">
        <v>34304</v>
      </c>
      <c r="B1410" s="3">
        <v>164.5</v>
      </c>
      <c r="C1410" s="3">
        <v>1465</v>
      </c>
      <c r="D1410" s="3">
        <v>5187.3999999999996</v>
      </c>
      <c r="E1410" s="4">
        <f t="shared" si="43"/>
        <v>3.1347962382445138E-2</v>
      </c>
      <c r="F1410" s="4">
        <f t="shared" si="43"/>
        <v>1.384083044982699E-2</v>
      </c>
      <c r="G1410" s="4">
        <f t="shared" si="43"/>
        <v>8.6527056718971786E-3</v>
      </c>
      <c r="H1410">
        <f t="shared" si="42"/>
        <v>1.3405214892793142E-2</v>
      </c>
    </row>
    <row r="1411" spans="1:8">
      <c r="A1411" s="2">
        <v>34305</v>
      </c>
      <c r="B1411" s="3">
        <v>167.5</v>
      </c>
      <c r="C1411" s="3">
        <v>1488</v>
      </c>
      <c r="D1411" s="3">
        <v>5177.1000000000004</v>
      </c>
      <c r="E1411" s="4">
        <f t="shared" si="43"/>
        <v>1.82370820668693E-2</v>
      </c>
      <c r="F1411" s="4">
        <f t="shared" si="43"/>
        <v>1.5699658703071672E-2</v>
      </c>
      <c r="G1411" s="4">
        <f t="shared" si="43"/>
        <v>-1.9855804449240995E-3</v>
      </c>
      <c r="H1411">
        <f t="shared" si="42"/>
        <v>7.8489090868709682E-3</v>
      </c>
    </row>
    <row r="1412" spans="1:8">
      <c r="A1412" s="2">
        <v>34306</v>
      </c>
      <c r="B1412" s="3">
        <v>171</v>
      </c>
      <c r="C1412" s="3">
        <v>1530</v>
      </c>
      <c r="D1412" s="3">
        <v>5130.7</v>
      </c>
      <c r="E1412" s="4">
        <f t="shared" si="43"/>
        <v>2.0895522388059702E-2</v>
      </c>
      <c r="F1412" s="4">
        <f t="shared" si="43"/>
        <v>2.8225806451612902E-2</v>
      </c>
      <c r="G1412" s="4">
        <f t="shared" si="43"/>
        <v>-8.9625465994476721E-3</v>
      </c>
      <c r="H1412">
        <f t="shared" ref="H1412:H1430" si="44">LOG(B1412/B1411)</f>
        <v>8.981299019289837E-3</v>
      </c>
    </row>
    <row r="1413" spans="1:8">
      <c r="A1413" s="2">
        <v>34307</v>
      </c>
      <c r="B1413" s="3">
        <v>172</v>
      </c>
      <c r="C1413" s="3">
        <v>1546</v>
      </c>
      <c r="D1413" s="3">
        <v>5035.8999999999996</v>
      </c>
      <c r="E1413" s="4">
        <f t="shared" ref="E1413:G1476" si="45">(B1413-B1412)/B1412</f>
        <v>5.8479532163742687E-3</v>
      </c>
      <c r="F1413" s="4">
        <f t="shared" si="45"/>
        <v>1.045751633986928E-2</v>
      </c>
      <c r="G1413" s="4">
        <f t="shared" si="45"/>
        <v>-1.8477010934180558E-2</v>
      </c>
      <c r="H1413">
        <f t="shared" si="44"/>
        <v>2.5323365153950565E-3</v>
      </c>
    </row>
    <row r="1414" spans="1:8">
      <c r="A1414" s="2">
        <v>34310</v>
      </c>
      <c r="B1414" s="3">
        <v>173.5</v>
      </c>
      <c r="C1414" s="3">
        <v>1573</v>
      </c>
      <c r="D1414" s="3">
        <v>5045.2</v>
      </c>
      <c r="E1414" s="4">
        <f t="shared" si="45"/>
        <v>8.7209302325581394E-3</v>
      </c>
      <c r="F1414" s="4">
        <f t="shared" si="45"/>
        <v>1.7464424320827943E-2</v>
      </c>
      <c r="G1414" s="4">
        <f t="shared" si="45"/>
        <v>1.8467404039000342E-3</v>
      </c>
      <c r="H1414">
        <f t="shared" si="44"/>
        <v>3.7710322193436133E-3</v>
      </c>
    </row>
    <row r="1415" spans="1:8">
      <c r="A1415" s="2">
        <v>34311</v>
      </c>
      <c r="B1415" s="3">
        <v>174.25</v>
      </c>
      <c r="C1415" s="3">
        <v>1639</v>
      </c>
      <c r="D1415" s="3">
        <v>5121.8</v>
      </c>
      <c r="E1415" s="4">
        <f t="shared" si="45"/>
        <v>4.3227665706051877E-3</v>
      </c>
      <c r="F1415" s="4">
        <f t="shared" si="45"/>
        <v>4.195804195804196E-2</v>
      </c>
      <c r="G1415" s="4">
        <f t="shared" si="45"/>
        <v>1.5182747958455634E-2</v>
      </c>
      <c r="H1415">
        <f t="shared" si="44"/>
        <v>1.8733076431544941E-3</v>
      </c>
    </row>
    <row r="1416" spans="1:8">
      <c r="A1416" s="2">
        <v>34312</v>
      </c>
      <c r="B1416" s="3">
        <v>175.5</v>
      </c>
      <c r="C1416" s="3">
        <v>1665</v>
      </c>
      <c r="D1416" s="3">
        <v>5203.3999999999996</v>
      </c>
      <c r="E1416" s="4">
        <f t="shared" si="45"/>
        <v>7.1736011477761836E-3</v>
      </c>
      <c r="F1416" s="4">
        <f t="shared" si="45"/>
        <v>1.5863331299572909E-2</v>
      </c>
      <c r="G1416" s="4">
        <f t="shared" si="45"/>
        <v>1.5931898941778173E-2</v>
      </c>
      <c r="H1416">
        <f t="shared" si="44"/>
        <v>3.1043340317958167E-3</v>
      </c>
    </row>
    <row r="1417" spans="1:8">
      <c r="A1417" s="2">
        <v>34313</v>
      </c>
      <c r="B1417" s="3">
        <v>173</v>
      </c>
      <c r="C1417" s="3">
        <v>1627</v>
      </c>
      <c r="D1417" s="3">
        <v>5190.8</v>
      </c>
      <c r="E1417" s="4">
        <f t="shared" si="45"/>
        <v>-1.4245014245014245E-2</v>
      </c>
      <c r="F1417" s="4">
        <f t="shared" si="45"/>
        <v>-2.2822822822822823E-2</v>
      </c>
      <c r="G1417" s="4">
        <f t="shared" si="45"/>
        <v>-2.4214936387745426E-3</v>
      </c>
      <c r="H1417">
        <f t="shared" si="44"/>
        <v>-6.2310176730474651E-3</v>
      </c>
    </row>
    <row r="1418" spans="1:8">
      <c r="A1418" s="2">
        <v>34314</v>
      </c>
      <c r="B1418" s="3">
        <v>173</v>
      </c>
      <c r="C1418" s="3">
        <v>1636</v>
      </c>
      <c r="D1418" s="3">
        <v>5168.3</v>
      </c>
      <c r="E1418" s="4">
        <f t="shared" si="45"/>
        <v>0</v>
      </c>
      <c r="F1418" s="4">
        <f t="shared" si="45"/>
        <v>5.531653349723417E-3</v>
      </c>
      <c r="G1418" s="4">
        <f t="shared" si="45"/>
        <v>-4.3345919704091849E-3</v>
      </c>
      <c r="H1418">
        <f t="shared" si="44"/>
        <v>0</v>
      </c>
    </row>
    <row r="1419" spans="1:8">
      <c r="A1419" s="2">
        <v>34317</v>
      </c>
      <c r="B1419" s="3">
        <v>175</v>
      </c>
      <c r="C1419" s="3">
        <v>1715</v>
      </c>
      <c r="D1419" s="3">
        <v>5020.2</v>
      </c>
      <c r="E1419" s="4">
        <f t="shared" si="45"/>
        <v>1.1560693641618497E-2</v>
      </c>
      <c r="F1419" s="4">
        <f t="shared" si="45"/>
        <v>4.8288508557457213E-2</v>
      </c>
      <c r="G1419" s="4">
        <f t="shared" si="45"/>
        <v>-2.865545730704494E-2</v>
      </c>
      <c r="H1419">
        <f t="shared" si="44"/>
        <v>4.9919455574990706E-3</v>
      </c>
    </row>
    <row r="1420" spans="1:8">
      <c r="A1420" s="2">
        <v>34318</v>
      </c>
      <c r="B1420" s="3">
        <v>174</v>
      </c>
      <c r="C1420" s="3">
        <v>1750</v>
      </c>
      <c r="D1420" s="3">
        <v>5018.2</v>
      </c>
      <c r="E1420" s="4">
        <f t="shared" si="45"/>
        <v>-5.7142857142857143E-3</v>
      </c>
      <c r="F1420" s="4">
        <f t="shared" si="45"/>
        <v>2.0408163265306121E-2</v>
      </c>
      <c r="G1420" s="4">
        <f t="shared" si="45"/>
        <v>-3.9839050237042351E-4</v>
      </c>
      <c r="H1420">
        <f t="shared" si="44"/>
        <v>-2.488800403694702E-3</v>
      </c>
    </row>
    <row r="1421" spans="1:8">
      <c r="A1421" s="2">
        <v>34319</v>
      </c>
      <c r="B1421" s="3">
        <v>170.5</v>
      </c>
      <c r="C1421" s="3">
        <v>1700</v>
      </c>
      <c r="D1421" s="3">
        <v>5049.8</v>
      </c>
      <c r="E1421" s="4">
        <f t="shared" si="45"/>
        <v>-2.0114942528735632E-2</v>
      </c>
      <c r="F1421" s="4">
        <f t="shared" si="45"/>
        <v>-2.8571428571428571E-2</v>
      </c>
      <c r="G1421" s="4">
        <f t="shared" si="45"/>
        <v>6.2970786337731384E-3</v>
      </c>
      <c r="H1421">
        <f t="shared" si="44"/>
        <v>-8.8248649540831718E-3</v>
      </c>
    </row>
    <row r="1422" spans="1:8">
      <c r="A1422" s="2">
        <v>34320</v>
      </c>
      <c r="B1422" s="3">
        <v>178</v>
      </c>
      <c r="C1422" s="3">
        <v>1677</v>
      </c>
      <c r="D1422" s="3">
        <v>5013.8999999999996</v>
      </c>
      <c r="E1422" s="4">
        <f t="shared" si="45"/>
        <v>4.398826979472141E-2</v>
      </c>
      <c r="F1422" s="4">
        <f t="shared" si="45"/>
        <v>-1.3529411764705882E-2</v>
      </c>
      <c r="G1422" s="4">
        <f t="shared" si="45"/>
        <v>-7.1091924432651879E-3</v>
      </c>
      <c r="H1422">
        <f t="shared" si="44"/>
        <v>1.869561898037744E-2</v>
      </c>
    </row>
    <row r="1423" spans="1:8">
      <c r="A1423" s="2">
        <v>34321</v>
      </c>
      <c r="B1423" s="3">
        <v>177.75</v>
      </c>
      <c r="C1423" s="3">
        <v>1619</v>
      </c>
      <c r="D1423" s="3">
        <v>5013.8999999999996</v>
      </c>
      <c r="E1423" s="4">
        <f t="shared" si="45"/>
        <v>-1.4044943820224719E-3</v>
      </c>
      <c r="F1423" s="4">
        <f t="shared" si="45"/>
        <v>-3.4585569469290402E-2</v>
      </c>
      <c r="G1423" s="4">
        <f t="shared" si="45"/>
        <v>0</v>
      </c>
      <c r="H1423">
        <f t="shared" si="44"/>
        <v>-6.1039290709008129E-4</v>
      </c>
    </row>
    <row r="1424" spans="1:8">
      <c r="A1424" s="2">
        <v>34324</v>
      </c>
      <c r="B1424" s="3">
        <v>178</v>
      </c>
      <c r="C1424" s="3">
        <v>1602</v>
      </c>
      <c r="D1424" s="3">
        <v>5013.8999999999996</v>
      </c>
      <c r="E1424" s="4">
        <f t="shared" si="45"/>
        <v>1.4064697609001407E-3</v>
      </c>
      <c r="F1424" s="4">
        <f t="shared" si="45"/>
        <v>-1.0500308832612723E-2</v>
      </c>
      <c r="G1424" s="4">
        <f t="shared" si="45"/>
        <v>0</v>
      </c>
      <c r="H1424">
        <f t="shared" si="44"/>
        <v>6.1039290709009246E-4</v>
      </c>
    </row>
    <row r="1425" spans="1:9">
      <c r="A1425" s="2">
        <v>34325</v>
      </c>
      <c r="B1425" s="3">
        <v>178</v>
      </c>
      <c r="C1425" s="3">
        <v>1610</v>
      </c>
      <c r="D1425" s="3">
        <v>5112.3999999999996</v>
      </c>
      <c r="E1425" s="4">
        <f t="shared" si="45"/>
        <v>0</v>
      </c>
      <c r="F1425" s="4">
        <f t="shared" si="45"/>
        <v>4.9937578027465668E-3</v>
      </c>
      <c r="G1425" s="4">
        <f t="shared" si="45"/>
        <v>1.9645385827399831E-2</v>
      </c>
      <c r="H1425">
        <f t="shared" si="44"/>
        <v>0</v>
      </c>
    </row>
    <row r="1426" spans="1:9">
      <c r="A1426" s="2">
        <v>34326</v>
      </c>
      <c r="B1426" s="3">
        <v>178</v>
      </c>
      <c r="C1426" s="3">
        <v>1585</v>
      </c>
      <c r="D1426" s="3">
        <v>5132.3</v>
      </c>
      <c r="E1426" s="4">
        <f t="shared" si="45"/>
        <v>0</v>
      </c>
      <c r="F1426" s="4">
        <f t="shared" si="45"/>
        <v>-1.5527950310559006E-2</v>
      </c>
      <c r="G1426" s="4">
        <f t="shared" si="45"/>
        <v>3.8924966747516912E-3</v>
      </c>
      <c r="H1426">
        <f t="shared" si="44"/>
        <v>0</v>
      </c>
    </row>
    <row r="1427" spans="1:9">
      <c r="A1427" s="2">
        <v>34327</v>
      </c>
      <c r="B1427" s="3">
        <v>178</v>
      </c>
      <c r="C1427" s="3">
        <v>1585</v>
      </c>
      <c r="D1427" s="3">
        <v>5135.5</v>
      </c>
      <c r="E1427" s="4">
        <f t="shared" si="45"/>
        <v>0</v>
      </c>
      <c r="F1427" s="4">
        <f t="shared" si="45"/>
        <v>0</v>
      </c>
      <c r="G1427" s="4">
        <f t="shared" si="45"/>
        <v>6.2350213354632781E-4</v>
      </c>
      <c r="H1427">
        <f t="shared" si="44"/>
        <v>0</v>
      </c>
    </row>
    <row r="1428" spans="1:9">
      <c r="A1428" s="2">
        <v>34328</v>
      </c>
      <c r="B1428" s="3">
        <v>178</v>
      </c>
      <c r="C1428" s="3">
        <v>1585</v>
      </c>
      <c r="D1428" s="3">
        <v>5135.5</v>
      </c>
      <c r="E1428" s="4">
        <f t="shared" si="45"/>
        <v>0</v>
      </c>
      <c r="F1428" s="4">
        <f t="shared" si="45"/>
        <v>0</v>
      </c>
      <c r="G1428" s="4">
        <f t="shared" si="45"/>
        <v>0</v>
      </c>
      <c r="H1428">
        <f t="shared" si="44"/>
        <v>0</v>
      </c>
    </row>
    <row r="1429" spans="1:9">
      <c r="A1429" s="2">
        <v>34331</v>
      </c>
      <c r="B1429" s="3">
        <v>177.5</v>
      </c>
      <c r="C1429" s="3">
        <v>1607</v>
      </c>
      <c r="D1429" s="3">
        <v>5193.5</v>
      </c>
      <c r="E1429" s="4">
        <f t="shared" si="45"/>
        <v>-2.8089887640449437E-3</v>
      </c>
      <c r="F1429" s="4">
        <f t="shared" si="45"/>
        <v>1.38801261829653E-2</v>
      </c>
      <c r="G1429" s="4">
        <f t="shared" si="45"/>
        <v>1.1293934378346802E-2</v>
      </c>
      <c r="H1429">
        <f t="shared" si="44"/>
        <v>-1.221644917781063E-3</v>
      </c>
    </row>
    <row r="1430" spans="1:9">
      <c r="A1430" s="2">
        <v>34332</v>
      </c>
      <c r="B1430" s="3">
        <v>178.5</v>
      </c>
      <c r="C1430" s="3">
        <v>1608</v>
      </c>
      <c r="D1430" s="3">
        <v>5262.5</v>
      </c>
      <c r="E1430" s="4">
        <f t="shared" si="45"/>
        <v>5.6338028169014088E-3</v>
      </c>
      <c r="F1430" s="4">
        <f t="shared" si="45"/>
        <v>6.222775357809583E-4</v>
      </c>
      <c r="G1430" s="4">
        <f t="shared" si="45"/>
        <v>1.3285838066814288E-2</v>
      </c>
      <c r="H1430">
        <f t="shared" si="44"/>
        <v>2.4398630570991024E-3</v>
      </c>
    </row>
    <row r="1431" spans="1:9">
      <c r="A1431" s="2">
        <v>34333</v>
      </c>
      <c r="B1431" s="3">
        <v>177.5</v>
      </c>
      <c r="C1431" s="3">
        <v>1618</v>
      </c>
      <c r="D1431" s="3">
        <v>5264.4</v>
      </c>
      <c r="E1431" s="4">
        <f t="shared" si="45"/>
        <v>-5.6022408963585435E-3</v>
      </c>
      <c r="F1431" s="4">
        <f t="shared" si="45"/>
        <v>6.2189054726368162E-3</v>
      </c>
      <c r="G1431" s="4">
        <f t="shared" si="45"/>
        <v>3.6104513064126104E-4</v>
      </c>
      <c r="H1431">
        <f>LOG(B1431/B1430)</f>
        <v>-2.4398630570990972E-3</v>
      </c>
    </row>
    <row r="1432" spans="1:9">
      <c r="A1432" s="5">
        <v>34334</v>
      </c>
      <c r="B1432" s="6">
        <v>177.5</v>
      </c>
      <c r="C1432" s="6">
        <v>1618</v>
      </c>
      <c r="D1432" s="6">
        <v>5224.1000000000004</v>
      </c>
      <c r="E1432" s="7">
        <f t="shared" si="45"/>
        <v>0</v>
      </c>
      <c r="F1432" s="7">
        <f t="shared" si="45"/>
        <v>0</v>
      </c>
      <c r="G1432" s="7">
        <f t="shared" si="45"/>
        <v>-7.6551933743635127E-3</v>
      </c>
      <c r="I1432">
        <f>AVERAGE(H4:H1431)</f>
        <v>6.0213938805254432E-4</v>
      </c>
    </row>
    <row r="1433" spans="1:9">
      <c r="A1433" s="2">
        <v>34335</v>
      </c>
      <c r="B1433" s="3">
        <v>177</v>
      </c>
      <c r="C1433" s="3">
        <v>1612</v>
      </c>
      <c r="D1433" s="3">
        <v>5237.1000000000004</v>
      </c>
      <c r="E1433" s="4">
        <f t="shared" si="45"/>
        <v>-2.8169014084507044E-3</v>
      </c>
      <c r="F1433" s="4">
        <f t="shared" si="45"/>
        <v>-3.708281829419036E-3</v>
      </c>
      <c r="G1433" s="4">
        <f t="shared" si="45"/>
        <v>2.4884669129610838E-3</v>
      </c>
    </row>
    <row r="1434" spans="1:9">
      <c r="A1434" s="2">
        <v>34338</v>
      </c>
      <c r="B1434" s="3">
        <v>175</v>
      </c>
      <c r="C1434" s="3">
        <v>1653</v>
      </c>
      <c r="D1434" s="3">
        <v>5138.3</v>
      </c>
      <c r="E1434" s="4">
        <f t="shared" si="45"/>
        <v>-1.1299435028248588E-2</v>
      </c>
      <c r="F1434" s="4">
        <f t="shared" si="45"/>
        <v>2.5434243176178661E-2</v>
      </c>
      <c r="G1434" s="4">
        <f t="shared" si="45"/>
        <v>-1.8865402608313795E-2</v>
      </c>
    </row>
    <row r="1435" spans="1:9">
      <c r="A1435" s="2">
        <v>34339</v>
      </c>
      <c r="B1435" s="3">
        <v>179.5</v>
      </c>
      <c r="C1435" s="3">
        <v>1671</v>
      </c>
      <c r="D1435" s="3">
        <v>5068.8</v>
      </c>
      <c r="E1435" s="4">
        <f t="shared" si="45"/>
        <v>2.5714285714285714E-2</v>
      </c>
      <c r="F1435" s="4">
        <f t="shared" si="45"/>
        <v>1.0889292196007259E-2</v>
      </c>
      <c r="G1435" s="4">
        <f t="shared" si="45"/>
        <v>-1.352587431640815E-2</v>
      </c>
    </row>
    <row r="1436" spans="1:9">
      <c r="A1436" s="2">
        <v>34340</v>
      </c>
      <c r="B1436" s="3">
        <v>185.75</v>
      </c>
      <c r="C1436" s="3">
        <v>1705</v>
      </c>
      <c r="D1436" s="3">
        <v>5083.8999999999996</v>
      </c>
      <c r="E1436" s="4">
        <f t="shared" si="45"/>
        <v>3.4818941504178275E-2</v>
      </c>
      <c r="F1436" s="4">
        <f t="shared" si="45"/>
        <v>2.0347097546379412E-2</v>
      </c>
      <c r="G1436" s="4">
        <f t="shared" si="45"/>
        <v>2.9790088383837305E-3</v>
      </c>
    </row>
    <row r="1437" spans="1:9">
      <c r="A1437" s="2">
        <v>34341</v>
      </c>
      <c r="B1437" s="3">
        <v>182</v>
      </c>
      <c r="C1437" s="3">
        <v>1710</v>
      </c>
      <c r="D1437" s="3">
        <v>5106.8999999999996</v>
      </c>
      <c r="E1437" s="4">
        <f t="shared" si="45"/>
        <v>-2.0188425302826378E-2</v>
      </c>
      <c r="F1437" s="4">
        <f t="shared" si="45"/>
        <v>2.9325513196480938E-3</v>
      </c>
      <c r="G1437" s="4">
        <f t="shared" si="45"/>
        <v>4.524085839611322E-3</v>
      </c>
    </row>
    <row r="1438" spans="1:9">
      <c r="A1438" s="2">
        <v>34342</v>
      </c>
      <c r="B1438" s="3">
        <v>181.75</v>
      </c>
      <c r="C1438" s="3">
        <v>1650</v>
      </c>
      <c r="D1438" s="3">
        <v>5165.8</v>
      </c>
      <c r="E1438" s="4">
        <f t="shared" si="45"/>
        <v>-1.3736263736263737E-3</v>
      </c>
      <c r="F1438" s="4">
        <f t="shared" si="45"/>
        <v>-3.5087719298245612E-2</v>
      </c>
      <c r="G1438" s="4">
        <f t="shared" si="45"/>
        <v>1.1533415575006471E-2</v>
      </c>
    </row>
    <row r="1439" spans="1:9">
      <c r="A1439" s="2">
        <v>34345</v>
      </c>
      <c r="B1439" s="3">
        <v>183.25</v>
      </c>
      <c r="C1439" s="3">
        <v>1603</v>
      </c>
      <c r="D1439" s="3">
        <v>5263.1</v>
      </c>
      <c r="E1439" s="4">
        <f t="shared" si="45"/>
        <v>8.253094910591471E-3</v>
      </c>
      <c r="F1439" s="4">
        <f t="shared" si="45"/>
        <v>-2.8484848484848484E-2</v>
      </c>
      <c r="G1439" s="4">
        <f t="shared" si="45"/>
        <v>1.8835417553912305E-2</v>
      </c>
    </row>
    <row r="1440" spans="1:9">
      <c r="A1440" s="2">
        <v>34346</v>
      </c>
      <c r="B1440" s="3">
        <v>184.5</v>
      </c>
      <c r="C1440" s="3">
        <v>1613</v>
      </c>
      <c r="D1440" s="3">
        <v>5273.6</v>
      </c>
      <c r="E1440" s="4">
        <f t="shared" si="45"/>
        <v>6.8212824010914054E-3</v>
      </c>
      <c r="F1440" s="4">
        <f t="shared" si="45"/>
        <v>6.238303181534623E-3</v>
      </c>
      <c r="G1440" s="4">
        <f t="shared" si="45"/>
        <v>1.9950219452413973E-3</v>
      </c>
    </row>
    <row r="1441" spans="1:7">
      <c r="A1441" s="2">
        <v>34347</v>
      </c>
      <c r="B1441" s="3">
        <v>187.5</v>
      </c>
      <c r="C1441" s="3">
        <v>1658</v>
      </c>
      <c r="D1441" s="3">
        <v>5278.2</v>
      </c>
      <c r="E1441" s="4">
        <f t="shared" si="45"/>
        <v>1.6260162601626018E-2</v>
      </c>
      <c r="F1441" s="4">
        <f t="shared" si="45"/>
        <v>2.7898326100433975E-2</v>
      </c>
      <c r="G1441" s="4">
        <f t="shared" si="45"/>
        <v>8.7226941747562466E-4</v>
      </c>
    </row>
    <row r="1442" spans="1:7">
      <c r="A1442" s="2">
        <v>34348</v>
      </c>
      <c r="B1442" s="3">
        <v>187</v>
      </c>
      <c r="C1442" s="3">
        <v>1707</v>
      </c>
      <c r="D1442" s="3">
        <v>5272.3</v>
      </c>
      <c r="E1442" s="4">
        <f t="shared" si="45"/>
        <v>-2.6666666666666666E-3</v>
      </c>
      <c r="F1442" s="4">
        <f t="shared" si="45"/>
        <v>2.9553679131483716E-2</v>
      </c>
      <c r="G1442" s="4">
        <f t="shared" si="45"/>
        <v>-1.1178053124170429E-3</v>
      </c>
    </row>
    <row r="1443" spans="1:7">
      <c r="A1443" s="2">
        <v>34349</v>
      </c>
      <c r="B1443" s="3">
        <v>195</v>
      </c>
      <c r="C1443" s="3">
        <v>1752</v>
      </c>
      <c r="D1443" s="3">
        <v>5253</v>
      </c>
      <c r="E1443" s="4">
        <f t="shared" si="45"/>
        <v>4.2780748663101602E-2</v>
      </c>
      <c r="F1443" s="4">
        <f t="shared" si="45"/>
        <v>2.6362038664323375E-2</v>
      </c>
      <c r="G1443" s="4">
        <f t="shared" si="45"/>
        <v>-3.660641465773985E-3</v>
      </c>
    </row>
    <row r="1444" spans="1:7">
      <c r="A1444" s="2">
        <v>34352</v>
      </c>
      <c r="B1444" s="3">
        <v>189.5</v>
      </c>
      <c r="C1444" s="3">
        <v>1743</v>
      </c>
      <c r="D1444" s="3">
        <v>5181.3999999999996</v>
      </c>
      <c r="E1444" s="4">
        <f t="shared" si="45"/>
        <v>-2.8205128205128206E-2</v>
      </c>
      <c r="F1444" s="4">
        <f t="shared" si="45"/>
        <v>-5.1369863013698627E-3</v>
      </c>
      <c r="G1444" s="4">
        <f t="shared" si="45"/>
        <v>-1.3630306491528719E-2</v>
      </c>
    </row>
    <row r="1445" spans="1:7">
      <c r="A1445" s="2">
        <v>34353</v>
      </c>
      <c r="B1445" s="3">
        <v>193.5</v>
      </c>
      <c r="C1445" s="3">
        <v>1703</v>
      </c>
      <c r="D1445" s="3">
        <v>5237.2</v>
      </c>
      <c r="E1445" s="4">
        <f t="shared" si="45"/>
        <v>2.1108179419525065E-2</v>
      </c>
      <c r="F1445" s="4">
        <f t="shared" si="45"/>
        <v>-2.2948938611589215E-2</v>
      </c>
      <c r="G1445" s="4">
        <f t="shared" si="45"/>
        <v>1.0769290153240473E-2</v>
      </c>
    </row>
    <row r="1446" spans="1:7">
      <c r="A1446" s="2">
        <v>34354</v>
      </c>
      <c r="B1446" s="3">
        <v>199</v>
      </c>
      <c r="C1446" s="3">
        <v>1682</v>
      </c>
      <c r="D1446" s="3">
        <v>5326.3</v>
      </c>
      <c r="E1446" s="4">
        <f t="shared" si="45"/>
        <v>2.8423772609819122E-2</v>
      </c>
      <c r="F1446" s="4">
        <f t="shared" si="45"/>
        <v>-1.2331180270111567E-2</v>
      </c>
      <c r="G1446" s="4">
        <f t="shared" si="45"/>
        <v>1.7012907660582062E-2</v>
      </c>
    </row>
    <row r="1447" spans="1:7">
      <c r="A1447" s="2">
        <v>34355</v>
      </c>
      <c r="B1447" s="3">
        <v>198.25</v>
      </c>
      <c r="C1447" s="3">
        <v>1670</v>
      </c>
      <c r="D1447" s="3">
        <v>5372.6</v>
      </c>
      <c r="E1447" s="4">
        <f t="shared" si="45"/>
        <v>-3.7688442211055275E-3</v>
      </c>
      <c r="F1447" s="4">
        <f t="shared" si="45"/>
        <v>-7.1343638525564806E-3</v>
      </c>
      <c r="G1447" s="4">
        <f t="shared" si="45"/>
        <v>8.6927135159491926E-3</v>
      </c>
    </row>
    <row r="1448" spans="1:7">
      <c r="A1448" s="2">
        <v>34356</v>
      </c>
      <c r="B1448" s="3">
        <v>193</v>
      </c>
      <c r="C1448" s="3">
        <v>1665</v>
      </c>
      <c r="D1448" s="3">
        <v>5422.4</v>
      </c>
      <c r="E1448" s="4">
        <f t="shared" si="45"/>
        <v>-2.6481715006305171E-2</v>
      </c>
      <c r="F1448" s="4">
        <f t="shared" si="45"/>
        <v>-2.9940119760479044E-3</v>
      </c>
      <c r="G1448" s="4">
        <f t="shared" si="45"/>
        <v>9.2692551092579505E-3</v>
      </c>
    </row>
    <row r="1449" spans="1:7">
      <c r="A1449" s="2">
        <v>34359</v>
      </c>
      <c r="B1449" s="3">
        <v>194.5</v>
      </c>
      <c r="C1449" s="3">
        <v>1678</v>
      </c>
      <c r="D1449" s="3">
        <v>5458.5</v>
      </c>
      <c r="E1449" s="4">
        <f t="shared" si="45"/>
        <v>7.7720207253886009E-3</v>
      </c>
      <c r="F1449" s="4">
        <f t="shared" si="45"/>
        <v>7.8078078078078076E-3</v>
      </c>
      <c r="G1449" s="4">
        <f t="shared" si="45"/>
        <v>6.6575686043081226E-3</v>
      </c>
    </row>
    <row r="1450" spans="1:7">
      <c r="A1450" s="2">
        <v>34360</v>
      </c>
      <c r="B1450" s="3">
        <v>199</v>
      </c>
      <c r="C1450" s="3">
        <v>1689</v>
      </c>
      <c r="D1450" s="3">
        <v>5599</v>
      </c>
      <c r="E1450" s="4">
        <f t="shared" si="45"/>
        <v>2.313624678663239E-2</v>
      </c>
      <c r="F1450" s="4">
        <f t="shared" si="45"/>
        <v>6.5554231227651968E-3</v>
      </c>
      <c r="G1450" s="4">
        <f t="shared" si="45"/>
        <v>2.5739672071081798E-2</v>
      </c>
    </row>
    <row r="1451" spans="1:7">
      <c r="A1451" s="2">
        <v>34361</v>
      </c>
      <c r="B1451" s="3">
        <v>202.75</v>
      </c>
      <c r="C1451" s="3">
        <v>1763</v>
      </c>
      <c r="D1451" s="3">
        <v>5612.8</v>
      </c>
      <c r="E1451" s="4">
        <f t="shared" si="45"/>
        <v>1.8844221105527637E-2</v>
      </c>
      <c r="F1451" s="4">
        <f t="shared" si="45"/>
        <v>4.3812907045589107E-2</v>
      </c>
      <c r="G1451" s="4">
        <f t="shared" si="45"/>
        <v>2.4647258439007289E-3</v>
      </c>
    </row>
    <row r="1452" spans="1:7">
      <c r="A1452" s="2">
        <v>34362</v>
      </c>
      <c r="B1452" s="3">
        <v>200</v>
      </c>
      <c r="C1452" s="3">
        <v>1778</v>
      </c>
      <c r="D1452" s="3">
        <v>5595.8</v>
      </c>
      <c r="E1452" s="4">
        <f t="shared" si="45"/>
        <v>-1.3563501849568433E-2</v>
      </c>
      <c r="F1452" s="4">
        <f t="shared" si="45"/>
        <v>8.5082246171298923E-3</v>
      </c>
      <c r="G1452" s="4">
        <f t="shared" si="45"/>
        <v>-3.0287913340935006E-3</v>
      </c>
    </row>
    <row r="1453" spans="1:7">
      <c r="A1453" s="2">
        <v>34363</v>
      </c>
      <c r="B1453" s="3">
        <v>202</v>
      </c>
      <c r="C1453" s="3">
        <v>1845</v>
      </c>
      <c r="D1453" s="3">
        <v>5606.4</v>
      </c>
      <c r="E1453" s="4">
        <f t="shared" si="45"/>
        <v>0.01</v>
      </c>
      <c r="F1453" s="4">
        <f t="shared" si="45"/>
        <v>3.768278965129359E-2</v>
      </c>
      <c r="G1453" s="4">
        <f t="shared" si="45"/>
        <v>1.8942778512454795E-3</v>
      </c>
    </row>
    <row r="1454" spans="1:7">
      <c r="A1454" s="2">
        <v>34366</v>
      </c>
      <c r="B1454" s="3">
        <v>199</v>
      </c>
      <c r="C1454" s="3">
        <v>1886</v>
      </c>
      <c r="D1454" s="3">
        <v>5629.7</v>
      </c>
      <c r="E1454" s="4">
        <f t="shared" si="45"/>
        <v>-1.4851485148514851E-2</v>
      </c>
      <c r="F1454" s="4">
        <f t="shared" si="45"/>
        <v>2.2222222222222223E-2</v>
      </c>
      <c r="G1454" s="4">
        <f t="shared" si="45"/>
        <v>4.1559646118721786E-3</v>
      </c>
    </row>
    <row r="1455" spans="1:7">
      <c r="A1455" s="2">
        <v>34367</v>
      </c>
      <c r="B1455" s="3">
        <v>197.5</v>
      </c>
      <c r="C1455" s="3">
        <v>1900</v>
      </c>
      <c r="D1455" s="3">
        <v>5600.9</v>
      </c>
      <c r="E1455" s="4">
        <f t="shared" si="45"/>
        <v>-7.537688442211055E-3</v>
      </c>
      <c r="F1455" s="4">
        <f t="shared" si="45"/>
        <v>7.423117709437964E-3</v>
      </c>
      <c r="G1455" s="4">
        <f t="shared" si="45"/>
        <v>-5.1157255271151543E-3</v>
      </c>
    </row>
    <row r="1456" spans="1:7">
      <c r="A1456" s="2">
        <v>34368</v>
      </c>
      <c r="B1456" s="3">
        <v>200</v>
      </c>
      <c r="C1456" s="3">
        <v>1948</v>
      </c>
      <c r="D1456" s="3">
        <v>5613.3</v>
      </c>
      <c r="E1456" s="4">
        <f t="shared" si="45"/>
        <v>1.2658227848101266E-2</v>
      </c>
      <c r="F1456" s="4">
        <f t="shared" si="45"/>
        <v>2.5263157894736842E-2</v>
      </c>
      <c r="G1456" s="4">
        <f t="shared" si="45"/>
        <v>2.2139299041226495E-3</v>
      </c>
    </row>
    <row r="1457" spans="1:7">
      <c r="A1457" s="2">
        <v>34369</v>
      </c>
      <c r="B1457" s="3">
        <v>206</v>
      </c>
      <c r="C1457" s="3">
        <v>1930</v>
      </c>
      <c r="D1457" s="3">
        <v>5607.9</v>
      </c>
      <c r="E1457" s="4">
        <f t="shared" si="45"/>
        <v>0.03</v>
      </c>
      <c r="F1457" s="4">
        <f t="shared" si="45"/>
        <v>-9.2402464065708418E-3</v>
      </c>
      <c r="G1457" s="4">
        <f t="shared" si="45"/>
        <v>-9.6200096200105918E-4</v>
      </c>
    </row>
    <row r="1458" spans="1:7">
      <c r="A1458" s="2">
        <v>34370</v>
      </c>
      <c r="B1458" s="3">
        <v>204.25</v>
      </c>
      <c r="C1458" s="3">
        <v>1924</v>
      </c>
      <c r="D1458" s="3">
        <v>5552.5</v>
      </c>
      <c r="E1458" s="4">
        <f t="shared" si="45"/>
        <v>-8.4951456310679609E-3</v>
      </c>
      <c r="F1458" s="4">
        <f t="shared" si="45"/>
        <v>-3.1088082901554403E-3</v>
      </c>
      <c r="G1458" s="4">
        <f t="shared" si="45"/>
        <v>-9.878920808145588E-3</v>
      </c>
    </row>
    <row r="1459" spans="1:7">
      <c r="A1459" s="2">
        <v>34373</v>
      </c>
      <c r="B1459" s="3">
        <v>194</v>
      </c>
      <c r="C1459" s="3">
        <v>1925</v>
      </c>
      <c r="D1459" s="3">
        <v>5582.3</v>
      </c>
      <c r="E1459" s="4">
        <f t="shared" si="45"/>
        <v>-5.0183598531211751E-2</v>
      </c>
      <c r="F1459" s="4">
        <f t="shared" si="45"/>
        <v>5.1975051975051978E-4</v>
      </c>
      <c r="G1459" s="4">
        <f t="shared" si="45"/>
        <v>5.3669518235029594E-3</v>
      </c>
    </row>
    <row r="1460" spans="1:7">
      <c r="A1460" s="2">
        <v>34374</v>
      </c>
      <c r="B1460" s="3">
        <v>195.25</v>
      </c>
      <c r="C1460" s="3">
        <v>1925</v>
      </c>
      <c r="D1460" s="3">
        <v>5619.9</v>
      </c>
      <c r="E1460" s="4">
        <f t="shared" si="45"/>
        <v>6.4432989690721646E-3</v>
      </c>
      <c r="F1460" s="4">
        <f t="shared" si="45"/>
        <v>0</v>
      </c>
      <c r="G1460" s="4">
        <f t="shared" si="45"/>
        <v>6.7355749422280155E-3</v>
      </c>
    </row>
    <row r="1461" spans="1:7">
      <c r="A1461" s="2">
        <v>34375</v>
      </c>
      <c r="B1461" s="3">
        <v>195.5</v>
      </c>
      <c r="C1461" s="3">
        <v>1916</v>
      </c>
      <c r="D1461" s="3">
        <v>5709.5</v>
      </c>
      <c r="E1461" s="4">
        <f t="shared" si="45"/>
        <v>1.2804097311139564E-3</v>
      </c>
      <c r="F1461" s="4">
        <f t="shared" si="45"/>
        <v>-4.6753246753246753E-3</v>
      </c>
      <c r="G1461" s="4">
        <f t="shared" si="45"/>
        <v>1.5943344187619061E-2</v>
      </c>
    </row>
    <row r="1462" spans="1:7">
      <c r="A1462" s="2">
        <v>34376</v>
      </c>
      <c r="B1462" s="3">
        <v>192</v>
      </c>
      <c r="C1462" s="3">
        <v>1856</v>
      </c>
      <c r="D1462" s="3">
        <v>5723.4</v>
      </c>
      <c r="E1462" s="4">
        <f t="shared" si="45"/>
        <v>-1.7902813299232736E-2</v>
      </c>
      <c r="F1462" s="4">
        <f t="shared" si="45"/>
        <v>-3.1315240083507306E-2</v>
      </c>
      <c r="G1462" s="4">
        <f t="shared" si="45"/>
        <v>2.4345389263507552E-3</v>
      </c>
    </row>
    <row r="1463" spans="1:7">
      <c r="A1463" s="2">
        <v>34377</v>
      </c>
      <c r="B1463" s="3">
        <v>191.5</v>
      </c>
      <c r="C1463" s="3">
        <v>1886</v>
      </c>
      <c r="D1463" s="3">
        <v>5718.5</v>
      </c>
      <c r="E1463" s="4">
        <f t="shared" si="45"/>
        <v>-2.6041666666666665E-3</v>
      </c>
      <c r="F1463" s="4">
        <f t="shared" si="45"/>
        <v>1.6163793103448277E-2</v>
      </c>
      <c r="G1463" s="4">
        <f t="shared" si="45"/>
        <v>-8.5613446552742015E-4</v>
      </c>
    </row>
    <row r="1464" spans="1:7">
      <c r="A1464" s="2">
        <v>34380</v>
      </c>
      <c r="B1464" s="3">
        <v>194.5</v>
      </c>
      <c r="C1464" s="3">
        <v>1931</v>
      </c>
      <c r="D1464" s="3">
        <v>5751.6</v>
      </c>
      <c r="E1464" s="4">
        <f t="shared" si="45"/>
        <v>1.5665796344647518E-2</v>
      </c>
      <c r="F1464" s="4">
        <f t="shared" si="45"/>
        <v>2.386002120890774E-2</v>
      </c>
      <c r="G1464" s="4">
        <f t="shared" si="45"/>
        <v>5.7882311795051785E-3</v>
      </c>
    </row>
    <row r="1465" spans="1:7">
      <c r="A1465" s="2">
        <v>34381</v>
      </c>
      <c r="B1465" s="3">
        <v>195.5</v>
      </c>
      <c r="C1465" s="3">
        <v>1813</v>
      </c>
      <c r="D1465" s="3">
        <v>5702.8</v>
      </c>
      <c r="E1465" s="4">
        <f t="shared" si="45"/>
        <v>5.1413881748071976E-3</v>
      </c>
      <c r="F1465" s="4">
        <f t="shared" si="45"/>
        <v>-6.1108234075608496E-2</v>
      </c>
      <c r="G1465" s="4">
        <f t="shared" si="45"/>
        <v>-8.4845955907921593E-3</v>
      </c>
    </row>
    <row r="1466" spans="1:7">
      <c r="A1466" s="2">
        <v>34382</v>
      </c>
      <c r="B1466" s="3">
        <v>195.5</v>
      </c>
      <c r="C1466" s="3">
        <v>1796</v>
      </c>
      <c r="D1466" s="3">
        <v>5651</v>
      </c>
      <c r="E1466" s="4">
        <f t="shared" si="45"/>
        <v>0</v>
      </c>
      <c r="F1466" s="4">
        <f t="shared" si="45"/>
        <v>-9.3767236624379482E-3</v>
      </c>
      <c r="G1466" s="4">
        <f t="shared" si="45"/>
        <v>-9.0832573472680398E-3</v>
      </c>
    </row>
    <row r="1467" spans="1:7">
      <c r="A1467" s="2">
        <v>34383</v>
      </c>
      <c r="B1467" s="3">
        <v>199</v>
      </c>
      <c r="C1467" s="3">
        <v>1865</v>
      </c>
      <c r="D1467" s="3">
        <v>5745.1</v>
      </c>
      <c r="E1467" s="4">
        <f t="shared" si="45"/>
        <v>1.7902813299232736E-2</v>
      </c>
      <c r="F1467" s="4">
        <f t="shared" si="45"/>
        <v>3.8418708240534519E-2</v>
      </c>
      <c r="G1467" s="4">
        <f t="shared" si="45"/>
        <v>1.665192001415685E-2</v>
      </c>
    </row>
    <row r="1468" spans="1:7">
      <c r="A1468" s="2">
        <v>34384</v>
      </c>
      <c r="B1468" s="3">
        <v>202</v>
      </c>
      <c r="C1468" s="3">
        <v>1875</v>
      </c>
      <c r="D1468" s="3">
        <v>5764.8</v>
      </c>
      <c r="E1468" s="4">
        <f t="shared" si="45"/>
        <v>1.507537688442211E-2</v>
      </c>
      <c r="F1468" s="4">
        <f t="shared" si="45"/>
        <v>5.3619302949061663E-3</v>
      </c>
      <c r="G1468" s="4">
        <f t="shared" si="45"/>
        <v>3.4290090685975558E-3</v>
      </c>
    </row>
    <row r="1469" spans="1:7">
      <c r="A1469" s="2">
        <v>34387</v>
      </c>
      <c r="B1469" s="3">
        <v>204</v>
      </c>
      <c r="C1469" s="3">
        <v>1876</v>
      </c>
      <c r="D1469" s="3">
        <v>5767.3</v>
      </c>
      <c r="E1469" s="4">
        <f t="shared" si="45"/>
        <v>9.9009900990099011E-3</v>
      </c>
      <c r="F1469" s="4">
        <f t="shared" si="45"/>
        <v>5.3333333333333336E-4</v>
      </c>
      <c r="G1469" s="4">
        <f t="shared" si="45"/>
        <v>4.3366638912017763E-4</v>
      </c>
    </row>
    <row r="1470" spans="1:7">
      <c r="A1470" s="2">
        <v>34388</v>
      </c>
      <c r="B1470" s="3">
        <v>204</v>
      </c>
      <c r="C1470" s="3">
        <v>1859</v>
      </c>
      <c r="D1470" s="3">
        <v>5820.6</v>
      </c>
      <c r="E1470" s="4">
        <f t="shared" si="45"/>
        <v>0</v>
      </c>
      <c r="F1470" s="4">
        <f t="shared" si="45"/>
        <v>-9.0618336886993597E-3</v>
      </c>
      <c r="G1470" s="4">
        <f t="shared" si="45"/>
        <v>9.2417595755379771E-3</v>
      </c>
    </row>
    <row r="1471" spans="1:7">
      <c r="A1471" s="2">
        <v>34389</v>
      </c>
      <c r="B1471" s="3">
        <v>201</v>
      </c>
      <c r="C1471" s="3">
        <v>1897</v>
      </c>
      <c r="D1471" s="3">
        <v>5807.7</v>
      </c>
      <c r="E1471" s="4">
        <f t="shared" si="45"/>
        <v>-1.4705882352941176E-2</v>
      </c>
      <c r="F1471" s="4">
        <f t="shared" si="45"/>
        <v>2.0441097364174286E-2</v>
      </c>
      <c r="G1471" s="4">
        <f t="shared" si="45"/>
        <v>-2.2162663642924345E-3</v>
      </c>
    </row>
    <row r="1472" spans="1:7">
      <c r="A1472" s="2">
        <v>34390</v>
      </c>
      <c r="B1472" s="3">
        <v>205.5</v>
      </c>
      <c r="C1472" s="3">
        <v>1852</v>
      </c>
      <c r="D1472" s="3">
        <v>5733.1</v>
      </c>
      <c r="E1472" s="4">
        <f t="shared" si="45"/>
        <v>2.2388059701492536E-2</v>
      </c>
      <c r="F1472" s="4">
        <f t="shared" si="45"/>
        <v>-2.3721665788086453E-2</v>
      </c>
      <c r="G1472" s="4">
        <f t="shared" si="45"/>
        <v>-1.2845016099316332E-2</v>
      </c>
    </row>
    <row r="1473" spans="1:7">
      <c r="A1473" s="2">
        <v>34391</v>
      </c>
      <c r="B1473" s="3">
        <v>201.25</v>
      </c>
      <c r="C1473" s="3">
        <v>1804</v>
      </c>
      <c r="D1473" s="3">
        <v>5695.6</v>
      </c>
      <c r="E1473" s="4">
        <f t="shared" si="45"/>
        <v>-2.0681265206812651E-2</v>
      </c>
      <c r="F1473" s="4">
        <f t="shared" si="45"/>
        <v>-2.591792656587473E-2</v>
      </c>
      <c r="G1473" s="4">
        <f t="shared" si="45"/>
        <v>-6.5409638764368314E-3</v>
      </c>
    </row>
    <row r="1474" spans="1:7">
      <c r="A1474" s="2">
        <v>34394</v>
      </c>
      <c r="B1474" s="3">
        <v>202.5</v>
      </c>
      <c r="C1474" s="3">
        <v>1830</v>
      </c>
      <c r="D1474" s="3">
        <v>5782.9</v>
      </c>
      <c r="E1474" s="4">
        <f t="shared" si="45"/>
        <v>6.2111801242236021E-3</v>
      </c>
      <c r="F1474" s="4">
        <f t="shared" si="45"/>
        <v>1.4412416851441241E-2</v>
      </c>
      <c r="G1474" s="4">
        <f t="shared" si="45"/>
        <v>1.5327621321721902E-2</v>
      </c>
    </row>
    <row r="1475" spans="1:7">
      <c r="A1475" s="2">
        <v>34395</v>
      </c>
      <c r="B1475" s="3">
        <v>200</v>
      </c>
      <c r="C1475" s="3">
        <v>1796</v>
      </c>
      <c r="D1475" s="3">
        <v>5818.9</v>
      </c>
      <c r="E1475" s="4">
        <f t="shared" si="45"/>
        <v>-1.2345679012345678E-2</v>
      </c>
      <c r="F1475" s="4">
        <f t="shared" si="45"/>
        <v>-1.8579234972677595E-2</v>
      </c>
      <c r="G1475" s="4">
        <f t="shared" si="45"/>
        <v>6.2252503069394251E-3</v>
      </c>
    </row>
    <row r="1476" spans="1:7">
      <c r="A1476" s="2">
        <v>34396</v>
      </c>
      <c r="B1476" s="3">
        <v>197.5</v>
      </c>
      <c r="C1476" s="3">
        <v>1748</v>
      </c>
      <c r="D1476" s="3">
        <v>5828.5</v>
      </c>
      <c r="E1476" s="4">
        <f t="shared" si="45"/>
        <v>-1.2500000000000001E-2</v>
      </c>
      <c r="F1476" s="4">
        <f t="shared" si="45"/>
        <v>-2.6726057906458798E-2</v>
      </c>
      <c r="G1476" s="4">
        <f t="shared" si="45"/>
        <v>1.6497963532627067E-3</v>
      </c>
    </row>
    <row r="1477" spans="1:7">
      <c r="A1477" s="2">
        <v>34397</v>
      </c>
      <c r="B1477" s="3">
        <v>190</v>
      </c>
      <c r="C1477" s="3">
        <v>1742</v>
      </c>
      <c r="D1477" s="3">
        <v>5829.8</v>
      </c>
      <c r="E1477" s="4">
        <f t="shared" ref="E1477:G1540" si="46">(B1477-B1476)/B1476</f>
        <v>-3.7974683544303799E-2</v>
      </c>
      <c r="F1477" s="4">
        <f t="shared" si="46"/>
        <v>-3.4324942791762012E-3</v>
      </c>
      <c r="G1477" s="4">
        <f t="shared" si="46"/>
        <v>2.230419490435244E-4</v>
      </c>
    </row>
    <row r="1478" spans="1:7">
      <c r="A1478" s="2">
        <v>34398</v>
      </c>
      <c r="B1478" s="3">
        <v>188.5</v>
      </c>
      <c r="C1478" s="3">
        <v>1770</v>
      </c>
      <c r="D1478" s="3">
        <v>5794.8</v>
      </c>
      <c r="E1478" s="4">
        <f t="shared" si="46"/>
        <v>-7.8947368421052634E-3</v>
      </c>
      <c r="F1478" s="4">
        <f t="shared" si="46"/>
        <v>1.6073478760045924E-2</v>
      </c>
      <c r="G1478" s="4">
        <f t="shared" si="46"/>
        <v>-6.0036364883872513E-3</v>
      </c>
    </row>
    <row r="1479" spans="1:7">
      <c r="A1479" s="2">
        <v>34401</v>
      </c>
      <c r="B1479" s="3">
        <v>197</v>
      </c>
      <c r="C1479" s="3">
        <v>1809</v>
      </c>
      <c r="D1479" s="3">
        <v>5782.3</v>
      </c>
      <c r="E1479" s="4">
        <f t="shared" si="46"/>
        <v>4.5092838196286469E-2</v>
      </c>
      <c r="F1479" s="4">
        <f t="shared" si="46"/>
        <v>2.2033898305084745E-2</v>
      </c>
      <c r="G1479" s="4">
        <f t="shared" si="46"/>
        <v>-2.1571063712293782E-3</v>
      </c>
    </row>
    <row r="1480" spans="1:7">
      <c r="A1480" s="2">
        <v>34402</v>
      </c>
      <c r="B1480" s="3">
        <v>195</v>
      </c>
      <c r="C1480" s="3">
        <v>1831</v>
      </c>
      <c r="D1480" s="3">
        <v>5785.1</v>
      </c>
      <c r="E1480" s="4">
        <f t="shared" si="46"/>
        <v>-1.015228426395939E-2</v>
      </c>
      <c r="F1480" s="4">
        <f t="shared" si="46"/>
        <v>1.2161415146489774E-2</v>
      </c>
      <c r="G1480" s="4">
        <f t="shared" si="46"/>
        <v>4.8423637652840251E-4</v>
      </c>
    </row>
    <row r="1481" spans="1:7">
      <c r="A1481" s="2">
        <v>34403</v>
      </c>
      <c r="B1481" s="3">
        <v>194.75</v>
      </c>
      <c r="C1481" s="3">
        <v>1793</v>
      </c>
      <c r="D1481" s="3">
        <v>5834.9</v>
      </c>
      <c r="E1481" s="4">
        <f t="shared" si="46"/>
        <v>-1.2820512820512821E-3</v>
      </c>
      <c r="F1481" s="4">
        <f t="shared" si="46"/>
        <v>-2.0753686510103769E-2</v>
      </c>
      <c r="G1481" s="4">
        <f t="shared" si="46"/>
        <v>8.6083213773312933E-3</v>
      </c>
    </row>
    <row r="1482" spans="1:7">
      <c r="A1482" s="2">
        <v>34404</v>
      </c>
      <c r="B1482" s="3">
        <v>190</v>
      </c>
      <c r="C1482" s="3">
        <v>1799</v>
      </c>
      <c r="D1482" s="3">
        <v>5903.6</v>
      </c>
      <c r="E1482" s="4">
        <f t="shared" si="46"/>
        <v>-2.4390243902439025E-2</v>
      </c>
      <c r="F1482" s="4">
        <f t="shared" si="46"/>
        <v>3.3463469046291134E-3</v>
      </c>
      <c r="G1482" s="4">
        <f t="shared" si="46"/>
        <v>1.1773980702325786E-2</v>
      </c>
    </row>
    <row r="1483" spans="1:7">
      <c r="A1483" s="2">
        <v>34405</v>
      </c>
      <c r="B1483" s="3">
        <v>194</v>
      </c>
      <c r="C1483" s="3">
        <v>1755</v>
      </c>
      <c r="D1483" s="3">
        <v>5997.9</v>
      </c>
      <c r="E1483" s="4">
        <f t="shared" si="46"/>
        <v>2.1052631578947368E-2</v>
      </c>
      <c r="F1483" s="4">
        <f t="shared" si="46"/>
        <v>-2.4458032240133407E-2</v>
      </c>
      <c r="G1483" s="4">
        <f t="shared" si="46"/>
        <v>1.5973304424418876E-2</v>
      </c>
    </row>
    <row r="1484" spans="1:7">
      <c r="A1484" s="2">
        <v>34408</v>
      </c>
      <c r="B1484" s="3">
        <v>194.25</v>
      </c>
      <c r="C1484" s="3">
        <v>1797</v>
      </c>
      <c r="D1484" s="3">
        <v>5956.3</v>
      </c>
      <c r="E1484" s="4">
        <f t="shared" si="46"/>
        <v>1.288659793814433E-3</v>
      </c>
      <c r="F1484" s="4">
        <f t="shared" si="46"/>
        <v>2.3931623931623933E-2</v>
      </c>
      <c r="G1484" s="4">
        <f t="shared" si="46"/>
        <v>-6.9357608496306133E-3</v>
      </c>
    </row>
    <row r="1485" spans="1:7">
      <c r="A1485" s="2">
        <v>34409</v>
      </c>
      <c r="B1485" s="3">
        <v>194.75</v>
      </c>
      <c r="C1485" s="3">
        <v>1842</v>
      </c>
      <c r="D1485" s="3">
        <v>5947</v>
      </c>
      <c r="E1485" s="4">
        <f t="shared" si="46"/>
        <v>2.5740025740025739E-3</v>
      </c>
      <c r="F1485" s="4">
        <f t="shared" si="46"/>
        <v>2.5041736227045076E-2</v>
      </c>
      <c r="G1485" s="4">
        <f t="shared" si="46"/>
        <v>-1.5613719926800499E-3</v>
      </c>
    </row>
    <row r="1486" spans="1:7">
      <c r="A1486" s="2">
        <v>34410</v>
      </c>
      <c r="B1486" s="3">
        <v>200.75</v>
      </c>
      <c r="C1486" s="3">
        <v>1875</v>
      </c>
      <c r="D1486" s="3">
        <v>5983.7</v>
      </c>
      <c r="E1486" s="4">
        <f t="shared" si="46"/>
        <v>3.0808729139922979E-2</v>
      </c>
      <c r="F1486" s="4">
        <f t="shared" si="46"/>
        <v>1.7915309446254073E-2</v>
      </c>
      <c r="G1486" s="4">
        <f t="shared" si="46"/>
        <v>6.1711787455859795E-3</v>
      </c>
    </row>
    <row r="1487" spans="1:7">
      <c r="A1487" s="2">
        <v>34411</v>
      </c>
      <c r="B1487" s="3">
        <v>205.75</v>
      </c>
      <c r="C1487" s="3">
        <v>1865</v>
      </c>
      <c r="D1487" s="3">
        <v>5967.8</v>
      </c>
      <c r="E1487" s="4">
        <f t="shared" si="46"/>
        <v>2.4906600249066001E-2</v>
      </c>
      <c r="F1487" s="4">
        <f t="shared" si="46"/>
        <v>-5.3333333333333332E-3</v>
      </c>
      <c r="G1487" s="4">
        <f t="shared" si="46"/>
        <v>-2.6572187776793014E-3</v>
      </c>
    </row>
    <row r="1488" spans="1:7">
      <c r="A1488" s="2">
        <v>34412</v>
      </c>
      <c r="B1488" s="3">
        <v>208.75</v>
      </c>
      <c r="C1488" s="3">
        <v>1836</v>
      </c>
      <c r="D1488" s="3">
        <v>5905.6</v>
      </c>
      <c r="E1488" s="4">
        <f t="shared" si="46"/>
        <v>1.4580801944106925E-2</v>
      </c>
      <c r="F1488" s="4">
        <f t="shared" si="46"/>
        <v>-1.5549597855227882E-2</v>
      </c>
      <c r="G1488" s="4">
        <f t="shared" si="46"/>
        <v>-1.0422601293609004E-2</v>
      </c>
    </row>
    <row r="1489" spans="1:7">
      <c r="A1489" s="2">
        <v>34415</v>
      </c>
      <c r="B1489" s="3">
        <v>200</v>
      </c>
      <c r="C1489" s="3">
        <v>1785</v>
      </c>
      <c r="D1489" s="3">
        <v>5939.3</v>
      </c>
      <c r="E1489" s="4">
        <f t="shared" si="46"/>
        <v>-4.1916167664670656E-2</v>
      </c>
      <c r="F1489" s="4">
        <f t="shared" si="46"/>
        <v>-2.7777777777777776E-2</v>
      </c>
      <c r="G1489" s="4">
        <f t="shared" si="46"/>
        <v>5.7064481170414211E-3</v>
      </c>
    </row>
    <row r="1490" spans="1:7">
      <c r="A1490" s="2">
        <v>34416</v>
      </c>
      <c r="B1490" s="3">
        <v>202</v>
      </c>
      <c r="C1490" s="3">
        <v>1784</v>
      </c>
      <c r="D1490" s="3">
        <v>5911.9</v>
      </c>
      <c r="E1490" s="4">
        <f t="shared" si="46"/>
        <v>0.01</v>
      </c>
      <c r="F1490" s="4">
        <f t="shared" si="46"/>
        <v>-5.602240896358543E-4</v>
      </c>
      <c r="G1490" s="4">
        <f t="shared" si="46"/>
        <v>-4.6133382721870496E-3</v>
      </c>
    </row>
    <row r="1491" spans="1:7">
      <c r="A1491" s="2">
        <v>34417</v>
      </c>
      <c r="B1491" s="3">
        <v>199.25</v>
      </c>
      <c r="C1491" s="3">
        <v>1766</v>
      </c>
      <c r="D1491" s="3">
        <v>5932.2</v>
      </c>
      <c r="E1491" s="4">
        <f t="shared" si="46"/>
        <v>-1.3613861386138614E-2</v>
      </c>
      <c r="F1491" s="4">
        <f t="shared" si="46"/>
        <v>-1.0089686098654708E-2</v>
      </c>
      <c r="G1491" s="4">
        <f t="shared" si="46"/>
        <v>3.433752262386066E-3</v>
      </c>
    </row>
    <row r="1492" spans="1:7">
      <c r="A1492" s="2">
        <v>34418</v>
      </c>
      <c r="B1492" s="3">
        <v>192</v>
      </c>
      <c r="C1492" s="3">
        <v>1765</v>
      </c>
      <c r="D1492" s="3">
        <v>6017.6</v>
      </c>
      <c r="E1492" s="4">
        <f t="shared" si="46"/>
        <v>-3.6386449184441658E-2</v>
      </c>
      <c r="F1492" s="4">
        <f t="shared" si="46"/>
        <v>-5.6625141562853911E-4</v>
      </c>
      <c r="G1492" s="4">
        <f t="shared" si="46"/>
        <v>1.4396008226290507E-2</v>
      </c>
    </row>
    <row r="1493" spans="1:7">
      <c r="A1493" s="2">
        <v>34419</v>
      </c>
      <c r="B1493" s="3">
        <v>197</v>
      </c>
      <c r="C1493" s="3">
        <v>1780</v>
      </c>
      <c r="D1493" s="3">
        <v>6052.8</v>
      </c>
      <c r="E1493" s="4">
        <f t="shared" si="46"/>
        <v>2.6041666666666668E-2</v>
      </c>
      <c r="F1493" s="4">
        <f t="shared" si="46"/>
        <v>8.4985835694051E-3</v>
      </c>
      <c r="G1493" s="4">
        <f t="shared" si="46"/>
        <v>5.8495081095453032E-3</v>
      </c>
    </row>
    <row r="1494" spans="1:7">
      <c r="A1494" s="2">
        <v>34422</v>
      </c>
      <c r="B1494" s="3">
        <v>195.25</v>
      </c>
      <c r="C1494" s="3">
        <v>1781</v>
      </c>
      <c r="D1494" s="3">
        <v>6064.2</v>
      </c>
      <c r="E1494" s="4">
        <f t="shared" si="46"/>
        <v>-8.8832487309644676E-3</v>
      </c>
      <c r="F1494" s="4">
        <f t="shared" si="46"/>
        <v>5.6179775280898881E-4</v>
      </c>
      <c r="G1494" s="4">
        <f t="shared" si="46"/>
        <v>1.8834258524979572E-3</v>
      </c>
    </row>
    <row r="1495" spans="1:7">
      <c r="A1495" s="2">
        <v>34423</v>
      </c>
      <c r="B1495" s="3">
        <v>202.25</v>
      </c>
      <c r="C1495" s="3">
        <v>1790</v>
      </c>
      <c r="D1495" s="3">
        <v>6105.8</v>
      </c>
      <c r="E1495" s="4">
        <f t="shared" si="46"/>
        <v>3.5851472471190783E-2</v>
      </c>
      <c r="F1495" s="4">
        <f t="shared" si="46"/>
        <v>5.0533408197641775E-3</v>
      </c>
      <c r="G1495" s="4">
        <f t="shared" si="46"/>
        <v>6.8599320602883091E-3</v>
      </c>
    </row>
    <row r="1496" spans="1:7">
      <c r="A1496" s="2">
        <v>34424</v>
      </c>
      <c r="B1496" s="3">
        <v>202</v>
      </c>
      <c r="C1496" s="3">
        <v>1795</v>
      </c>
      <c r="D1496" s="3">
        <v>6094</v>
      </c>
      <c r="E1496" s="4">
        <f t="shared" si="46"/>
        <v>-1.2360939431396785E-3</v>
      </c>
      <c r="F1496" s="4">
        <f t="shared" si="46"/>
        <v>2.7932960893854749E-3</v>
      </c>
      <c r="G1496" s="4">
        <f t="shared" si="46"/>
        <v>-1.9325886861672806E-3</v>
      </c>
    </row>
    <row r="1497" spans="1:7">
      <c r="A1497" s="2">
        <v>34425</v>
      </c>
      <c r="B1497" s="3">
        <v>205.25</v>
      </c>
      <c r="C1497" s="3">
        <v>1803</v>
      </c>
      <c r="D1497" s="3">
        <v>6055.2</v>
      </c>
      <c r="E1497" s="4">
        <f t="shared" si="46"/>
        <v>1.608910891089109E-2</v>
      </c>
      <c r="F1497" s="4">
        <f t="shared" si="46"/>
        <v>4.4568245125348191E-3</v>
      </c>
      <c r="G1497" s="4">
        <f t="shared" si="46"/>
        <v>-6.3669182802757107E-3</v>
      </c>
    </row>
    <row r="1498" spans="1:7">
      <c r="A1498" s="2">
        <v>34426</v>
      </c>
      <c r="B1498" s="3">
        <v>204.5</v>
      </c>
      <c r="C1498" s="3">
        <v>1778</v>
      </c>
      <c r="D1498" s="3">
        <v>6105.5</v>
      </c>
      <c r="E1498" s="4">
        <f t="shared" si="46"/>
        <v>-3.6540803897685747E-3</v>
      </c>
      <c r="F1498" s="4">
        <f t="shared" si="46"/>
        <v>-1.3865779256794232E-2</v>
      </c>
      <c r="G1498" s="4">
        <f t="shared" si="46"/>
        <v>8.3069097635090801E-3</v>
      </c>
    </row>
    <row r="1499" spans="1:7">
      <c r="A1499" s="2">
        <v>34429</v>
      </c>
      <c r="B1499" s="3">
        <v>203</v>
      </c>
      <c r="C1499" s="3">
        <v>1842</v>
      </c>
      <c r="D1499" s="3">
        <v>6105.5</v>
      </c>
      <c r="E1499" s="4">
        <f t="shared" si="46"/>
        <v>-7.3349633251833741E-3</v>
      </c>
      <c r="F1499" s="4">
        <f t="shared" si="46"/>
        <v>3.59955005624297E-2</v>
      </c>
      <c r="G1499" s="4">
        <f t="shared" si="46"/>
        <v>0</v>
      </c>
    </row>
    <row r="1500" spans="1:7">
      <c r="A1500" s="2">
        <v>34430</v>
      </c>
      <c r="B1500" s="3">
        <v>203.25</v>
      </c>
      <c r="C1500" s="3">
        <v>1858</v>
      </c>
      <c r="D1500" s="3">
        <v>6105.5</v>
      </c>
      <c r="E1500" s="4">
        <f t="shared" si="46"/>
        <v>1.2315270935960591E-3</v>
      </c>
      <c r="F1500" s="4">
        <f t="shared" si="46"/>
        <v>8.6862106406080351E-3</v>
      </c>
      <c r="G1500" s="4">
        <f t="shared" si="46"/>
        <v>0</v>
      </c>
    </row>
    <row r="1501" spans="1:7">
      <c r="A1501" s="2">
        <v>34431</v>
      </c>
      <c r="B1501" s="3">
        <v>210</v>
      </c>
      <c r="C1501" s="3">
        <v>1832</v>
      </c>
      <c r="D1501" s="3">
        <v>6104.1</v>
      </c>
      <c r="E1501" s="4">
        <f t="shared" si="46"/>
        <v>3.3210332103321034E-2</v>
      </c>
      <c r="F1501" s="4">
        <f t="shared" si="46"/>
        <v>-1.3993541442411194E-2</v>
      </c>
      <c r="G1501" s="4">
        <f t="shared" si="46"/>
        <v>-2.2930144951267484E-4</v>
      </c>
    </row>
    <row r="1502" spans="1:7">
      <c r="A1502" s="2">
        <v>34432</v>
      </c>
      <c r="B1502" s="3">
        <v>218</v>
      </c>
      <c r="C1502" s="3">
        <v>1825</v>
      </c>
      <c r="D1502" s="3">
        <v>6074.1</v>
      </c>
      <c r="E1502" s="4">
        <f t="shared" si="46"/>
        <v>3.8095238095238099E-2</v>
      </c>
      <c r="F1502" s="4">
        <f t="shared" si="46"/>
        <v>-3.8209606986899561E-3</v>
      </c>
      <c r="G1502" s="4">
        <f t="shared" si="46"/>
        <v>-4.9147294441440996E-3</v>
      </c>
    </row>
    <row r="1503" spans="1:7">
      <c r="A1503" s="2">
        <v>34433</v>
      </c>
      <c r="B1503" s="3">
        <v>218</v>
      </c>
      <c r="C1503" s="3">
        <v>1825</v>
      </c>
      <c r="D1503" s="3">
        <v>6002</v>
      </c>
      <c r="E1503" s="4">
        <f t="shared" si="46"/>
        <v>0</v>
      </c>
      <c r="F1503" s="4">
        <f t="shared" si="46"/>
        <v>0</v>
      </c>
      <c r="G1503" s="4">
        <f t="shared" si="46"/>
        <v>-1.1870071286281154E-2</v>
      </c>
    </row>
    <row r="1504" spans="1:7">
      <c r="A1504" s="2">
        <v>34436</v>
      </c>
      <c r="B1504" s="3">
        <v>218</v>
      </c>
      <c r="C1504" s="3">
        <v>1825</v>
      </c>
      <c r="D1504" s="3">
        <v>5922.2</v>
      </c>
      <c r="E1504" s="4">
        <f t="shared" si="46"/>
        <v>0</v>
      </c>
      <c r="F1504" s="4">
        <f t="shared" si="46"/>
        <v>0</v>
      </c>
      <c r="G1504" s="4">
        <f t="shared" si="46"/>
        <v>-1.3295568143952047E-2</v>
      </c>
    </row>
    <row r="1505" spans="1:7">
      <c r="A1505" s="2">
        <v>34437</v>
      </c>
      <c r="B1505" s="3">
        <v>218.75</v>
      </c>
      <c r="C1505" s="3">
        <v>1820</v>
      </c>
      <c r="D1505" s="3">
        <v>5954.1</v>
      </c>
      <c r="E1505" s="4">
        <f t="shared" si="46"/>
        <v>3.4403669724770644E-3</v>
      </c>
      <c r="F1505" s="4">
        <f t="shared" si="46"/>
        <v>-2.7397260273972603E-3</v>
      </c>
      <c r="G1505" s="4">
        <f t="shared" si="46"/>
        <v>5.386511769275024E-3</v>
      </c>
    </row>
    <row r="1506" spans="1:7">
      <c r="A1506" s="2">
        <v>34438</v>
      </c>
      <c r="B1506" s="3">
        <v>218.5</v>
      </c>
      <c r="C1506" s="3">
        <v>1824</v>
      </c>
      <c r="D1506" s="3">
        <v>5955</v>
      </c>
      <c r="E1506" s="4">
        <f t="shared" si="46"/>
        <v>-1.1428571428571429E-3</v>
      </c>
      <c r="F1506" s="4">
        <f t="shared" si="46"/>
        <v>2.1978021978021978E-3</v>
      </c>
      <c r="G1506" s="4">
        <f t="shared" si="46"/>
        <v>1.5115634604720044E-4</v>
      </c>
    </row>
    <row r="1507" spans="1:7">
      <c r="A1507" s="2">
        <v>34439</v>
      </c>
      <c r="B1507" s="3">
        <v>216</v>
      </c>
      <c r="C1507" s="3">
        <v>1804</v>
      </c>
      <c r="D1507" s="3">
        <v>5931.1</v>
      </c>
      <c r="E1507" s="4">
        <f t="shared" si="46"/>
        <v>-1.1441647597254004E-2</v>
      </c>
      <c r="F1507" s="4">
        <f t="shared" si="46"/>
        <v>-1.0964912280701754E-2</v>
      </c>
      <c r="G1507" s="4">
        <f t="shared" si="46"/>
        <v>-4.0134340890007787E-3</v>
      </c>
    </row>
    <row r="1508" spans="1:7">
      <c r="A1508" s="2">
        <v>34440</v>
      </c>
      <c r="B1508" s="3">
        <v>213</v>
      </c>
      <c r="C1508" s="3">
        <v>1790</v>
      </c>
      <c r="D1508" s="3">
        <v>5898.1</v>
      </c>
      <c r="E1508" s="4">
        <f t="shared" si="46"/>
        <v>-1.3888888888888888E-2</v>
      </c>
      <c r="F1508" s="4">
        <f t="shared" si="46"/>
        <v>-7.7605321507760536E-3</v>
      </c>
      <c r="G1508" s="4">
        <f t="shared" si="46"/>
        <v>-5.5638920267741228E-3</v>
      </c>
    </row>
    <row r="1509" spans="1:7">
      <c r="A1509" s="2">
        <v>34443</v>
      </c>
      <c r="B1509" s="3">
        <v>211.75</v>
      </c>
      <c r="C1509" s="3">
        <v>1792</v>
      </c>
      <c r="D1509" s="3">
        <v>5863.9</v>
      </c>
      <c r="E1509" s="4">
        <f t="shared" si="46"/>
        <v>-5.8685446009389668E-3</v>
      </c>
      <c r="F1509" s="4">
        <f t="shared" si="46"/>
        <v>1.1173184357541898E-3</v>
      </c>
      <c r="G1509" s="4">
        <f t="shared" si="46"/>
        <v>-5.7984774757974134E-3</v>
      </c>
    </row>
    <row r="1510" spans="1:7">
      <c r="A1510" s="2">
        <v>34444</v>
      </c>
      <c r="B1510" s="3">
        <v>211.5</v>
      </c>
      <c r="C1510" s="3">
        <v>1782</v>
      </c>
      <c r="D1510" s="3">
        <v>5722.4</v>
      </c>
      <c r="E1510" s="4">
        <f t="shared" si="46"/>
        <v>-1.1806375442739079E-3</v>
      </c>
      <c r="F1510" s="4">
        <f t="shared" si="46"/>
        <v>-5.580357142857143E-3</v>
      </c>
      <c r="G1510" s="4">
        <f t="shared" si="46"/>
        <v>-2.4130697999624823E-2</v>
      </c>
    </row>
    <row r="1511" spans="1:7">
      <c r="A1511" s="2">
        <v>34445</v>
      </c>
      <c r="B1511" s="3">
        <v>204</v>
      </c>
      <c r="C1511" s="3">
        <v>1795</v>
      </c>
      <c r="D1511" s="3">
        <v>5806.6</v>
      </c>
      <c r="E1511" s="4">
        <f t="shared" si="46"/>
        <v>-3.5460992907801421E-2</v>
      </c>
      <c r="F1511" s="4">
        <f t="shared" si="46"/>
        <v>7.2951739618406283E-3</v>
      </c>
      <c r="G1511" s="4">
        <f t="shared" si="46"/>
        <v>1.4714105969523406E-2</v>
      </c>
    </row>
    <row r="1512" spans="1:7">
      <c r="A1512" s="2">
        <v>34446</v>
      </c>
      <c r="B1512" s="3">
        <v>195</v>
      </c>
      <c r="C1512" s="3">
        <v>1778</v>
      </c>
      <c r="D1512" s="3">
        <v>5833.1</v>
      </c>
      <c r="E1512" s="4">
        <f t="shared" si="46"/>
        <v>-4.4117647058823532E-2</v>
      </c>
      <c r="F1512" s="4">
        <f t="shared" si="46"/>
        <v>-9.4707520891364905E-3</v>
      </c>
      <c r="G1512" s="4">
        <f t="shared" si="46"/>
        <v>4.5637722591533765E-3</v>
      </c>
    </row>
    <row r="1513" spans="1:7">
      <c r="A1513" s="2">
        <v>34447</v>
      </c>
      <c r="B1513" s="3">
        <v>192.5</v>
      </c>
      <c r="C1513" s="3">
        <v>1764</v>
      </c>
      <c r="D1513" s="3">
        <v>5928.3</v>
      </c>
      <c r="E1513" s="4">
        <f t="shared" si="46"/>
        <v>-1.282051282051282E-2</v>
      </c>
      <c r="F1513" s="4">
        <f t="shared" si="46"/>
        <v>-7.874015748031496E-3</v>
      </c>
      <c r="G1513" s="4">
        <f t="shared" si="46"/>
        <v>1.6320652826113013E-2</v>
      </c>
    </row>
    <row r="1514" spans="1:7">
      <c r="A1514" s="2">
        <v>34450</v>
      </c>
      <c r="B1514" s="3">
        <v>188</v>
      </c>
      <c r="C1514" s="3">
        <v>1730</v>
      </c>
      <c r="D1514" s="3">
        <v>6010.3</v>
      </c>
      <c r="E1514" s="4">
        <f t="shared" si="46"/>
        <v>-2.3376623376623377E-2</v>
      </c>
      <c r="F1514" s="4">
        <f t="shared" si="46"/>
        <v>-1.927437641723356E-2</v>
      </c>
      <c r="G1514" s="4">
        <f t="shared" si="46"/>
        <v>1.3831958571597254E-2</v>
      </c>
    </row>
    <row r="1515" spans="1:7">
      <c r="A1515" s="2">
        <v>34451</v>
      </c>
      <c r="B1515" s="3">
        <v>194</v>
      </c>
      <c r="C1515" s="3">
        <v>1737</v>
      </c>
      <c r="D1515" s="3">
        <v>6010.3</v>
      </c>
      <c r="E1515" s="4">
        <f t="shared" si="46"/>
        <v>3.1914893617021274E-2</v>
      </c>
      <c r="F1515" s="4">
        <f t="shared" si="46"/>
        <v>4.0462427745664737E-3</v>
      </c>
      <c r="G1515" s="4">
        <f t="shared" si="46"/>
        <v>0</v>
      </c>
    </row>
    <row r="1516" spans="1:7">
      <c r="A1516" s="2">
        <v>34452</v>
      </c>
      <c r="B1516" s="3">
        <v>197.5</v>
      </c>
      <c r="C1516" s="3">
        <v>1703</v>
      </c>
      <c r="D1516" s="3">
        <v>5986.5</v>
      </c>
      <c r="E1516" s="4">
        <f t="shared" si="46"/>
        <v>1.804123711340206E-2</v>
      </c>
      <c r="F1516" s="4">
        <f t="shared" si="46"/>
        <v>-1.9573978123200921E-2</v>
      </c>
      <c r="G1516" s="4">
        <f t="shared" si="46"/>
        <v>-3.959868891735884E-3</v>
      </c>
    </row>
    <row r="1517" spans="1:7">
      <c r="A1517" s="2">
        <v>34453</v>
      </c>
      <c r="B1517" s="3">
        <v>200.25</v>
      </c>
      <c r="C1517" s="3">
        <v>1725</v>
      </c>
      <c r="D1517" s="3">
        <v>5992.4</v>
      </c>
      <c r="E1517" s="4">
        <f t="shared" si="46"/>
        <v>1.3924050632911392E-2</v>
      </c>
      <c r="F1517" s="4">
        <f t="shared" si="46"/>
        <v>1.2918379330593071E-2</v>
      </c>
      <c r="G1517" s="4">
        <f t="shared" si="46"/>
        <v>9.8555082268431235E-4</v>
      </c>
    </row>
    <row r="1518" spans="1:7">
      <c r="A1518" s="2">
        <v>34454</v>
      </c>
      <c r="B1518" s="3">
        <v>204.75</v>
      </c>
      <c r="C1518" s="3">
        <v>1764</v>
      </c>
      <c r="D1518" s="3">
        <v>5938</v>
      </c>
      <c r="E1518" s="4">
        <f t="shared" si="46"/>
        <v>2.247191011235955E-2</v>
      </c>
      <c r="F1518" s="4">
        <f t="shared" si="46"/>
        <v>2.2608695652173914E-2</v>
      </c>
      <c r="G1518" s="4">
        <f t="shared" si="46"/>
        <v>-9.078165676523536E-3</v>
      </c>
    </row>
    <row r="1519" spans="1:7">
      <c r="A1519" s="2">
        <v>34457</v>
      </c>
      <c r="B1519" s="3">
        <v>204.75</v>
      </c>
      <c r="C1519" s="3">
        <v>1764</v>
      </c>
      <c r="D1519" s="3">
        <v>5969.8</v>
      </c>
      <c r="E1519" s="4">
        <f t="shared" si="46"/>
        <v>0</v>
      </c>
      <c r="F1519" s="4">
        <f t="shared" si="46"/>
        <v>0</v>
      </c>
      <c r="G1519" s="4">
        <f t="shared" si="46"/>
        <v>5.3553384978107417E-3</v>
      </c>
    </row>
    <row r="1520" spans="1:7">
      <c r="A1520" s="2">
        <v>34458</v>
      </c>
      <c r="B1520" s="3">
        <v>196.75</v>
      </c>
      <c r="C1520" s="3">
        <v>1785</v>
      </c>
      <c r="D1520" s="3">
        <v>6028.3</v>
      </c>
      <c r="E1520" s="4">
        <f t="shared" si="46"/>
        <v>-3.9072039072039072E-2</v>
      </c>
      <c r="F1520" s="4">
        <f t="shared" si="46"/>
        <v>1.1904761904761904E-2</v>
      </c>
      <c r="G1520" s="4">
        <f t="shared" si="46"/>
        <v>9.7993232604107333E-3</v>
      </c>
    </row>
    <row r="1521" spans="1:7">
      <c r="A1521" s="2">
        <v>34459</v>
      </c>
      <c r="B1521" s="3">
        <v>192.5</v>
      </c>
      <c r="C1521" s="3">
        <v>1778</v>
      </c>
      <c r="D1521" s="3">
        <v>5956.7</v>
      </c>
      <c r="E1521" s="4">
        <f t="shared" si="46"/>
        <v>-2.1601016518424398E-2</v>
      </c>
      <c r="F1521" s="4">
        <f t="shared" si="46"/>
        <v>-3.9215686274509803E-3</v>
      </c>
      <c r="G1521" s="4">
        <f t="shared" si="46"/>
        <v>-1.187731201167831E-2</v>
      </c>
    </row>
    <row r="1522" spans="1:7">
      <c r="A1522" s="2">
        <v>34460</v>
      </c>
      <c r="B1522" s="3">
        <v>194</v>
      </c>
      <c r="C1522" s="3">
        <v>1758</v>
      </c>
      <c r="D1522" s="3">
        <v>5972.9</v>
      </c>
      <c r="E1522" s="4">
        <f t="shared" si="46"/>
        <v>7.7922077922077922E-3</v>
      </c>
      <c r="F1522" s="4">
        <f t="shared" si="46"/>
        <v>-1.1248593925759279E-2</v>
      </c>
      <c r="G1522" s="4">
        <f t="shared" si="46"/>
        <v>2.719626638910776E-3</v>
      </c>
    </row>
    <row r="1523" spans="1:7">
      <c r="A1523" s="2">
        <v>34461</v>
      </c>
      <c r="B1523" s="3">
        <v>189</v>
      </c>
      <c r="C1523" s="3">
        <v>1770</v>
      </c>
      <c r="D1523" s="3">
        <v>5948.5</v>
      </c>
      <c r="E1523" s="4">
        <f t="shared" si="46"/>
        <v>-2.5773195876288658E-2</v>
      </c>
      <c r="F1523" s="4">
        <f t="shared" si="46"/>
        <v>6.8259385665529011E-3</v>
      </c>
      <c r="G1523" s="4">
        <f t="shared" si="46"/>
        <v>-4.0851177819818908E-3</v>
      </c>
    </row>
    <row r="1524" spans="1:7">
      <c r="A1524" s="2">
        <v>34464</v>
      </c>
      <c r="B1524" s="3">
        <v>193.5</v>
      </c>
      <c r="C1524" s="3">
        <v>1801</v>
      </c>
      <c r="D1524" s="3">
        <v>5917.8</v>
      </c>
      <c r="E1524" s="4">
        <f t="shared" si="46"/>
        <v>2.3809523809523808E-2</v>
      </c>
      <c r="F1524" s="4">
        <f t="shared" si="46"/>
        <v>1.7514124293785311E-2</v>
      </c>
      <c r="G1524" s="4">
        <f t="shared" si="46"/>
        <v>-5.1609649491468129E-3</v>
      </c>
    </row>
    <row r="1525" spans="1:7">
      <c r="A1525" s="2">
        <v>34465</v>
      </c>
      <c r="B1525" s="3">
        <v>189.5</v>
      </c>
      <c r="C1525" s="3">
        <v>1756</v>
      </c>
      <c r="D1525" s="3">
        <v>5826.2</v>
      </c>
      <c r="E1525" s="4">
        <f t="shared" si="46"/>
        <v>-2.0671834625322998E-2</v>
      </c>
      <c r="F1525" s="4">
        <f t="shared" si="46"/>
        <v>-2.4986118822876179E-2</v>
      </c>
      <c r="G1525" s="4">
        <f t="shared" si="46"/>
        <v>-1.5478725201933212E-2</v>
      </c>
    </row>
    <row r="1526" spans="1:7">
      <c r="A1526" s="2">
        <v>34466</v>
      </c>
      <c r="B1526" s="3">
        <v>190.25</v>
      </c>
      <c r="C1526" s="3">
        <v>1769</v>
      </c>
      <c r="D1526" s="3">
        <v>5877.8</v>
      </c>
      <c r="E1526" s="4">
        <f t="shared" si="46"/>
        <v>3.9577836411609502E-3</v>
      </c>
      <c r="F1526" s="4">
        <f t="shared" si="46"/>
        <v>7.4031890660592259E-3</v>
      </c>
      <c r="G1526" s="4">
        <f t="shared" si="46"/>
        <v>8.8565445745083186E-3</v>
      </c>
    </row>
    <row r="1527" spans="1:7">
      <c r="A1527" s="2">
        <v>34467</v>
      </c>
      <c r="B1527" s="3">
        <v>188.25</v>
      </c>
      <c r="C1527" s="3">
        <v>1747</v>
      </c>
      <c r="D1527" s="3">
        <v>5907.4</v>
      </c>
      <c r="E1527" s="4">
        <f t="shared" si="46"/>
        <v>-1.0512483574244415E-2</v>
      </c>
      <c r="F1527" s="4">
        <f t="shared" si="46"/>
        <v>-1.243640474844545E-2</v>
      </c>
      <c r="G1527" s="4">
        <f t="shared" si="46"/>
        <v>5.0358977848854085E-3</v>
      </c>
    </row>
    <row r="1528" spans="1:7">
      <c r="A1528" s="2">
        <v>34468</v>
      </c>
      <c r="B1528" s="3">
        <v>183.5</v>
      </c>
      <c r="C1528" s="3">
        <v>1723</v>
      </c>
      <c r="D1528" s="3">
        <v>5935.6</v>
      </c>
      <c r="E1528" s="4">
        <f t="shared" si="46"/>
        <v>-2.5232403718459494E-2</v>
      </c>
      <c r="F1528" s="4">
        <f t="shared" si="46"/>
        <v>-1.3737836290784202E-2</v>
      </c>
      <c r="G1528" s="4">
        <f t="shared" si="46"/>
        <v>4.7736736973966092E-3</v>
      </c>
    </row>
    <row r="1529" spans="1:7">
      <c r="A1529" s="2">
        <v>34471</v>
      </c>
      <c r="B1529" s="3">
        <v>180.5</v>
      </c>
      <c r="C1529" s="3">
        <v>1674</v>
      </c>
      <c r="D1529" s="3">
        <v>5955.6</v>
      </c>
      <c r="E1529" s="4">
        <f t="shared" si="46"/>
        <v>-1.6348773841961851E-2</v>
      </c>
      <c r="F1529" s="4">
        <f t="shared" si="46"/>
        <v>-2.8438769587928032E-2</v>
      </c>
      <c r="G1529" s="4">
        <f t="shared" si="46"/>
        <v>3.3694992924051485E-3</v>
      </c>
    </row>
    <row r="1530" spans="1:7">
      <c r="A1530" s="2">
        <v>34472</v>
      </c>
      <c r="B1530" s="3">
        <v>184</v>
      </c>
      <c r="C1530" s="3">
        <v>1681</v>
      </c>
      <c r="D1530" s="3">
        <v>5955.6</v>
      </c>
      <c r="E1530" s="4">
        <f t="shared" si="46"/>
        <v>1.9390581717451522E-2</v>
      </c>
      <c r="F1530" s="4">
        <f t="shared" si="46"/>
        <v>4.181600955794504E-3</v>
      </c>
      <c r="G1530" s="4">
        <f t="shared" si="46"/>
        <v>0</v>
      </c>
    </row>
    <row r="1531" spans="1:7">
      <c r="A1531" s="2">
        <v>34473</v>
      </c>
      <c r="B1531" s="3">
        <v>185.5</v>
      </c>
      <c r="C1531" s="3">
        <v>1684</v>
      </c>
      <c r="D1531" s="3">
        <v>5970.7</v>
      </c>
      <c r="E1531" s="4">
        <f t="shared" si="46"/>
        <v>8.152173913043478E-3</v>
      </c>
      <c r="F1531" s="4">
        <f t="shared" si="46"/>
        <v>1.784651992861392E-3</v>
      </c>
      <c r="G1531" s="4">
        <f t="shared" si="46"/>
        <v>2.5354288400831911E-3</v>
      </c>
    </row>
    <row r="1532" spans="1:7">
      <c r="A1532" s="2">
        <v>34474</v>
      </c>
      <c r="B1532" s="3">
        <v>184.25</v>
      </c>
      <c r="C1532" s="3">
        <v>1670</v>
      </c>
      <c r="D1532" s="3">
        <v>5870.2</v>
      </c>
      <c r="E1532" s="4">
        <f t="shared" si="46"/>
        <v>-6.7385444743935314E-3</v>
      </c>
      <c r="F1532" s="4">
        <f t="shared" si="46"/>
        <v>-8.3135391923990498E-3</v>
      </c>
      <c r="G1532" s="4">
        <f t="shared" si="46"/>
        <v>-1.683219722980555E-2</v>
      </c>
    </row>
    <row r="1533" spans="1:7">
      <c r="A1533" s="2">
        <v>34475</v>
      </c>
      <c r="B1533" s="3">
        <v>186</v>
      </c>
      <c r="C1533" s="3">
        <v>1696</v>
      </c>
      <c r="D1533" s="3">
        <v>5862.3</v>
      </c>
      <c r="E1533" s="4">
        <f t="shared" si="46"/>
        <v>9.497964721845319E-3</v>
      </c>
      <c r="F1533" s="4">
        <f t="shared" si="46"/>
        <v>1.5568862275449102E-2</v>
      </c>
      <c r="G1533" s="4">
        <f t="shared" si="46"/>
        <v>-1.3457803822697074E-3</v>
      </c>
    </row>
    <row r="1534" spans="1:7">
      <c r="A1534" s="2">
        <v>34478</v>
      </c>
      <c r="B1534" s="3">
        <v>186</v>
      </c>
      <c r="C1534" s="3">
        <v>1696</v>
      </c>
      <c r="D1534" s="3">
        <v>5870.7</v>
      </c>
      <c r="E1534" s="4">
        <f t="shared" si="46"/>
        <v>0</v>
      </c>
      <c r="F1534" s="4">
        <f t="shared" si="46"/>
        <v>0</v>
      </c>
      <c r="G1534" s="4">
        <f t="shared" si="46"/>
        <v>1.4328847039557231E-3</v>
      </c>
    </row>
    <row r="1535" spans="1:7">
      <c r="A1535" s="2">
        <v>34479</v>
      </c>
      <c r="B1535" s="3">
        <v>188</v>
      </c>
      <c r="C1535" s="3">
        <v>1692</v>
      </c>
      <c r="D1535" s="3">
        <v>5837.9</v>
      </c>
      <c r="E1535" s="4">
        <f t="shared" si="46"/>
        <v>1.0752688172043012E-2</v>
      </c>
      <c r="F1535" s="4">
        <f t="shared" si="46"/>
        <v>-2.3584905660377358E-3</v>
      </c>
      <c r="G1535" s="4">
        <f t="shared" si="46"/>
        <v>-5.5870679816717225E-3</v>
      </c>
    </row>
    <row r="1536" spans="1:7">
      <c r="A1536" s="2">
        <v>34480</v>
      </c>
      <c r="B1536" s="3">
        <v>185.25</v>
      </c>
      <c r="C1536" s="3">
        <v>1650</v>
      </c>
      <c r="D1536" s="3">
        <v>5842.3</v>
      </c>
      <c r="E1536" s="4">
        <f t="shared" si="46"/>
        <v>-1.4627659574468085E-2</v>
      </c>
      <c r="F1536" s="4">
        <f t="shared" si="46"/>
        <v>-2.4822695035460994E-2</v>
      </c>
      <c r="G1536" s="4">
        <f t="shared" si="46"/>
        <v>7.5369567824055668E-4</v>
      </c>
    </row>
    <row r="1537" spans="1:7">
      <c r="A1537" s="2">
        <v>34481</v>
      </c>
      <c r="B1537" s="3">
        <v>183</v>
      </c>
      <c r="C1537" s="3">
        <v>1644</v>
      </c>
      <c r="D1537" s="3">
        <v>5898.4</v>
      </c>
      <c r="E1537" s="4">
        <f t="shared" si="46"/>
        <v>-1.2145748987854251E-2</v>
      </c>
      <c r="F1537" s="4">
        <f t="shared" si="46"/>
        <v>-3.6363636363636364E-3</v>
      </c>
      <c r="G1537" s="4">
        <f t="shared" si="46"/>
        <v>9.6023826232818337E-3</v>
      </c>
    </row>
    <row r="1538" spans="1:7">
      <c r="A1538" s="2">
        <v>34482</v>
      </c>
      <c r="B1538" s="3">
        <v>182</v>
      </c>
      <c r="C1538" s="3">
        <v>1634</v>
      </c>
      <c r="D1538" s="3">
        <v>5860.8</v>
      </c>
      <c r="E1538" s="4">
        <f t="shared" si="46"/>
        <v>-5.4644808743169399E-3</v>
      </c>
      <c r="F1538" s="4">
        <f t="shared" si="46"/>
        <v>-6.082725060827251E-3</v>
      </c>
      <c r="G1538" s="4">
        <f t="shared" si="46"/>
        <v>-6.3746100637460086E-3</v>
      </c>
    </row>
    <row r="1539" spans="1:7">
      <c r="A1539" s="2">
        <v>34485</v>
      </c>
      <c r="B1539" s="3">
        <v>182</v>
      </c>
      <c r="C1539" s="3">
        <v>1668</v>
      </c>
      <c r="D1539" s="3">
        <v>5947.3</v>
      </c>
      <c r="E1539" s="4">
        <f t="shared" si="46"/>
        <v>0</v>
      </c>
      <c r="F1539" s="4">
        <f t="shared" si="46"/>
        <v>2.0807833537331701E-2</v>
      </c>
      <c r="G1539" s="4">
        <f t="shared" si="46"/>
        <v>1.4759077259077259E-2</v>
      </c>
    </row>
    <row r="1540" spans="1:7">
      <c r="A1540" s="2">
        <v>34486</v>
      </c>
      <c r="B1540" s="3">
        <v>181.5</v>
      </c>
      <c r="C1540" s="3">
        <v>1656</v>
      </c>
      <c r="D1540" s="3">
        <v>6037.8</v>
      </c>
      <c r="E1540" s="4">
        <f t="shared" si="46"/>
        <v>-2.7472527472527475E-3</v>
      </c>
      <c r="F1540" s="4">
        <f t="shared" si="46"/>
        <v>-7.1942446043165471E-3</v>
      </c>
      <c r="G1540" s="4">
        <f t="shared" si="46"/>
        <v>1.5216989221999898E-2</v>
      </c>
    </row>
    <row r="1541" spans="1:7">
      <c r="A1541" s="2">
        <v>34487</v>
      </c>
      <c r="B1541" s="3">
        <v>188.5</v>
      </c>
      <c r="C1541" s="3">
        <v>1663</v>
      </c>
      <c r="D1541" s="3">
        <v>6019.8</v>
      </c>
      <c r="E1541" s="4">
        <f t="shared" ref="E1541:G1581" si="47">(B1541-B1540)/B1540</f>
        <v>3.8567493112947659E-2</v>
      </c>
      <c r="F1541" s="4">
        <f t="shared" si="47"/>
        <v>4.227053140096618E-3</v>
      </c>
      <c r="G1541" s="4">
        <f t="shared" si="47"/>
        <v>-2.9812183245553014E-3</v>
      </c>
    </row>
    <row r="1542" spans="1:7">
      <c r="A1542" s="2">
        <v>34488</v>
      </c>
      <c r="B1542" s="3">
        <v>188</v>
      </c>
      <c r="C1542" s="3">
        <v>1662</v>
      </c>
      <c r="D1542" s="3">
        <v>5987.4</v>
      </c>
      <c r="E1542" s="4">
        <f t="shared" si="47"/>
        <v>-2.6525198938992041E-3</v>
      </c>
      <c r="F1542" s="4">
        <f t="shared" si="47"/>
        <v>-6.0132291040288638E-4</v>
      </c>
      <c r="G1542" s="4">
        <f t="shared" si="47"/>
        <v>-5.3822386125785817E-3</v>
      </c>
    </row>
    <row r="1543" spans="1:7">
      <c r="A1543" s="2">
        <v>34489</v>
      </c>
      <c r="B1543" s="3">
        <v>190</v>
      </c>
      <c r="C1543" s="3">
        <v>1676</v>
      </c>
      <c r="D1543" s="3">
        <v>5852.5</v>
      </c>
      <c r="E1543" s="4">
        <f t="shared" si="47"/>
        <v>1.0638297872340425E-2</v>
      </c>
      <c r="F1543" s="4">
        <f t="shared" si="47"/>
        <v>8.4235860409145602E-3</v>
      </c>
      <c r="G1543" s="4">
        <f t="shared" si="47"/>
        <v>-2.2530647693489603E-2</v>
      </c>
    </row>
    <row r="1544" spans="1:7">
      <c r="A1544" s="2">
        <v>34492</v>
      </c>
      <c r="B1544" s="3">
        <v>195.25</v>
      </c>
      <c r="C1544" s="3">
        <v>1747</v>
      </c>
      <c r="D1544" s="3">
        <v>5769.8</v>
      </c>
      <c r="E1544" s="4">
        <f t="shared" si="47"/>
        <v>2.763157894736842E-2</v>
      </c>
      <c r="F1544" s="4">
        <f t="shared" si="47"/>
        <v>4.2362768496420046E-2</v>
      </c>
      <c r="G1544" s="4">
        <f t="shared" si="47"/>
        <v>-1.4130713370354517E-2</v>
      </c>
    </row>
    <row r="1545" spans="1:7">
      <c r="A1545" s="2">
        <v>34493</v>
      </c>
      <c r="B1545" s="3">
        <v>188</v>
      </c>
      <c r="C1545" s="3">
        <v>1767</v>
      </c>
      <c r="D1545" s="3">
        <v>5715.7</v>
      </c>
      <c r="E1545" s="4">
        <f t="shared" si="47"/>
        <v>-3.713188220230474E-2</v>
      </c>
      <c r="F1545" s="4">
        <f t="shared" si="47"/>
        <v>1.1448196908986834E-2</v>
      </c>
      <c r="G1545" s="4">
        <f t="shared" si="47"/>
        <v>-9.376408194391549E-3</v>
      </c>
    </row>
    <row r="1546" spans="1:7">
      <c r="A1546" s="2">
        <v>34494</v>
      </c>
      <c r="B1546" s="3">
        <v>185.25</v>
      </c>
      <c r="C1546" s="3">
        <v>1740</v>
      </c>
      <c r="D1546" s="3">
        <v>5729.7</v>
      </c>
      <c r="E1546" s="4">
        <f t="shared" si="47"/>
        <v>-1.4627659574468085E-2</v>
      </c>
      <c r="F1546" s="4">
        <f t="shared" si="47"/>
        <v>-1.5280135823429542E-2</v>
      </c>
      <c r="G1546" s="4">
        <f t="shared" si="47"/>
        <v>2.4493937750406777E-3</v>
      </c>
    </row>
    <row r="1547" spans="1:7">
      <c r="A1547" s="2">
        <v>34495</v>
      </c>
      <c r="B1547" s="3">
        <v>191.25</v>
      </c>
      <c r="C1547" s="3">
        <v>1707</v>
      </c>
      <c r="D1547" s="3">
        <v>5832.7</v>
      </c>
      <c r="E1547" s="4">
        <f t="shared" si="47"/>
        <v>3.2388663967611336E-2</v>
      </c>
      <c r="F1547" s="4">
        <f t="shared" si="47"/>
        <v>-1.896551724137931E-2</v>
      </c>
      <c r="G1547" s="4">
        <f t="shared" si="47"/>
        <v>1.7976508368675499E-2</v>
      </c>
    </row>
    <row r="1548" spans="1:7">
      <c r="A1548" s="2">
        <v>34496</v>
      </c>
      <c r="B1548" s="3">
        <v>191.5</v>
      </c>
      <c r="C1548" s="3">
        <v>1668</v>
      </c>
      <c r="D1548" s="3">
        <v>5812.1</v>
      </c>
      <c r="E1548" s="4">
        <f t="shared" si="47"/>
        <v>1.30718954248366E-3</v>
      </c>
      <c r="F1548" s="4">
        <f t="shared" si="47"/>
        <v>-2.2847100175746926E-2</v>
      </c>
      <c r="G1548" s="4">
        <f t="shared" si="47"/>
        <v>-3.5318120253055112E-3</v>
      </c>
    </row>
    <row r="1549" spans="1:7">
      <c r="A1549" s="2">
        <v>34499</v>
      </c>
      <c r="B1549" s="3">
        <v>192</v>
      </c>
      <c r="C1549" s="3">
        <v>1685</v>
      </c>
      <c r="D1549" s="3">
        <v>5748.1</v>
      </c>
      <c r="E1549" s="4">
        <f t="shared" si="47"/>
        <v>2.6109660574412533E-3</v>
      </c>
      <c r="F1549" s="4">
        <f t="shared" si="47"/>
        <v>1.0191846522781775E-2</v>
      </c>
      <c r="G1549" s="4">
        <f t="shared" si="47"/>
        <v>-1.1011510469537689E-2</v>
      </c>
    </row>
    <row r="1550" spans="1:7">
      <c r="A1550" s="2">
        <v>34500</v>
      </c>
      <c r="B1550" s="3">
        <v>194.25</v>
      </c>
      <c r="C1550" s="3">
        <v>1677</v>
      </c>
      <c r="D1550" s="3">
        <v>5712.4</v>
      </c>
      <c r="E1550" s="4">
        <f t="shared" si="47"/>
        <v>1.171875E-2</v>
      </c>
      <c r="F1550" s="4">
        <f t="shared" si="47"/>
        <v>-4.747774480712166E-3</v>
      </c>
      <c r="G1550" s="4">
        <f t="shared" si="47"/>
        <v>-6.2107478993059838E-3</v>
      </c>
    </row>
    <row r="1551" spans="1:7">
      <c r="A1551" s="2">
        <v>34501</v>
      </c>
      <c r="B1551" s="3">
        <v>193.25</v>
      </c>
      <c r="C1551" s="3">
        <v>1717</v>
      </c>
      <c r="D1551" s="3">
        <v>5772</v>
      </c>
      <c r="E1551" s="4">
        <f t="shared" si="47"/>
        <v>-5.1480051480051478E-3</v>
      </c>
      <c r="F1551" s="4">
        <f t="shared" si="47"/>
        <v>2.3852116875372691E-2</v>
      </c>
      <c r="G1551" s="4">
        <f t="shared" si="47"/>
        <v>1.0433443036202011E-2</v>
      </c>
    </row>
    <row r="1552" spans="1:7">
      <c r="A1552" s="2">
        <v>34502</v>
      </c>
      <c r="B1552" s="3">
        <v>192</v>
      </c>
      <c r="C1552" s="3">
        <v>1717</v>
      </c>
      <c r="D1552" s="3">
        <v>5804.9</v>
      </c>
      <c r="E1552" s="4">
        <f t="shared" si="47"/>
        <v>-6.4683053040103496E-3</v>
      </c>
      <c r="F1552" s="4">
        <f t="shared" si="47"/>
        <v>0</v>
      </c>
      <c r="G1552" s="4">
        <f t="shared" si="47"/>
        <v>5.6999306999306366E-3</v>
      </c>
    </row>
    <row r="1553" spans="1:7">
      <c r="A1553" s="2">
        <v>34503</v>
      </c>
      <c r="B1553" s="3">
        <v>195</v>
      </c>
      <c r="C1553" s="3">
        <v>1718</v>
      </c>
      <c r="D1553" s="3">
        <v>5858.9</v>
      </c>
      <c r="E1553" s="4">
        <f t="shared" si="47"/>
        <v>1.5625E-2</v>
      </c>
      <c r="F1553" s="4">
        <f t="shared" si="47"/>
        <v>5.8241118229470008E-4</v>
      </c>
      <c r="G1553" s="4">
        <f t="shared" si="47"/>
        <v>9.3024858309359339E-3</v>
      </c>
    </row>
    <row r="1554" spans="1:7">
      <c r="A1554" s="2">
        <v>34506</v>
      </c>
      <c r="B1554" s="3">
        <v>186.25</v>
      </c>
      <c r="C1554" s="3">
        <v>1705</v>
      </c>
      <c r="D1554" s="3">
        <v>5877.4</v>
      </c>
      <c r="E1554" s="4">
        <f t="shared" si="47"/>
        <v>-4.4871794871794872E-2</v>
      </c>
      <c r="F1554" s="4">
        <f t="shared" si="47"/>
        <v>-7.5669383003492434E-3</v>
      </c>
      <c r="G1554" s="4">
        <f t="shared" si="47"/>
        <v>3.1575893085732821E-3</v>
      </c>
    </row>
    <row r="1555" spans="1:7">
      <c r="A1555" s="2">
        <v>34507</v>
      </c>
      <c r="B1555" s="3">
        <v>190</v>
      </c>
      <c r="C1555" s="3">
        <v>1712</v>
      </c>
      <c r="D1555" s="3">
        <v>5884.5</v>
      </c>
      <c r="E1555" s="4">
        <f t="shared" si="47"/>
        <v>2.0134228187919462E-2</v>
      </c>
      <c r="F1555" s="4">
        <f t="shared" si="47"/>
        <v>4.1055718475073314E-3</v>
      </c>
      <c r="G1555" s="4">
        <f t="shared" si="47"/>
        <v>1.208017150440733E-3</v>
      </c>
    </row>
    <row r="1556" spans="1:7">
      <c r="A1556" s="2">
        <v>34508</v>
      </c>
      <c r="B1556" s="3">
        <v>194.5</v>
      </c>
      <c r="C1556" s="3">
        <v>1717</v>
      </c>
      <c r="D1556" s="3">
        <v>5832.5</v>
      </c>
      <c r="E1556" s="4">
        <f t="shared" si="47"/>
        <v>2.368421052631579E-2</v>
      </c>
      <c r="F1556" s="4">
        <f t="shared" si="47"/>
        <v>2.9205607476635513E-3</v>
      </c>
      <c r="G1556" s="4">
        <f t="shared" si="47"/>
        <v>-8.8367745772792924E-3</v>
      </c>
    </row>
    <row r="1557" spans="1:7">
      <c r="A1557" s="2">
        <v>34509</v>
      </c>
      <c r="B1557" s="3">
        <v>205</v>
      </c>
      <c r="C1557" s="3">
        <v>1733</v>
      </c>
      <c r="D1557" s="3">
        <v>5919.9</v>
      </c>
      <c r="E1557" s="4">
        <f t="shared" si="47"/>
        <v>5.3984575835475578E-2</v>
      </c>
      <c r="F1557" s="4">
        <f t="shared" si="47"/>
        <v>9.3185789167152012E-3</v>
      </c>
      <c r="G1557" s="4">
        <f t="shared" si="47"/>
        <v>1.4984997856836629E-2</v>
      </c>
    </row>
    <row r="1558" spans="1:7">
      <c r="A1558" s="2">
        <v>34510</v>
      </c>
      <c r="B1558" s="3">
        <v>207.75</v>
      </c>
      <c r="C1558" s="3">
        <v>1750</v>
      </c>
      <c r="D1558" s="3">
        <v>5960.2</v>
      </c>
      <c r="E1558" s="4">
        <f t="shared" si="47"/>
        <v>1.3414634146341463E-2</v>
      </c>
      <c r="F1558" s="4">
        <f t="shared" si="47"/>
        <v>9.8095787651471429E-3</v>
      </c>
      <c r="G1558" s="4">
        <f t="shared" si="47"/>
        <v>6.8075474247876119E-3</v>
      </c>
    </row>
    <row r="1559" spans="1:7">
      <c r="A1559" s="2">
        <v>34513</v>
      </c>
      <c r="B1559" s="3">
        <v>207.75</v>
      </c>
      <c r="C1559" s="3">
        <v>1735</v>
      </c>
      <c r="D1559" s="3">
        <v>5988.4</v>
      </c>
      <c r="E1559" s="4">
        <f t="shared" si="47"/>
        <v>0</v>
      </c>
      <c r="F1559" s="4">
        <f t="shared" si="47"/>
        <v>-8.5714285714285719E-3</v>
      </c>
      <c r="G1559" s="4">
        <f t="shared" si="47"/>
        <v>4.7313848528572561E-3</v>
      </c>
    </row>
    <row r="1560" spans="1:7">
      <c r="A1560" s="2">
        <v>34514</v>
      </c>
      <c r="B1560" s="3">
        <v>205.75</v>
      </c>
      <c r="C1560" s="3">
        <v>1728</v>
      </c>
      <c r="D1560" s="3">
        <v>5990.3</v>
      </c>
      <c r="E1560" s="4">
        <f t="shared" si="47"/>
        <v>-9.6269554753309269E-3</v>
      </c>
      <c r="F1560" s="4">
        <f t="shared" si="47"/>
        <v>-4.0345821325648411E-3</v>
      </c>
      <c r="G1560" s="4">
        <f t="shared" si="47"/>
        <v>3.17280074811393E-4</v>
      </c>
    </row>
    <row r="1561" spans="1:7">
      <c r="A1561" s="2">
        <v>34515</v>
      </c>
      <c r="B1561" s="3">
        <v>203.5</v>
      </c>
      <c r="C1561" s="3">
        <v>1723</v>
      </c>
      <c r="D1561" s="3">
        <v>6003.4</v>
      </c>
      <c r="E1561" s="4">
        <f t="shared" si="47"/>
        <v>-1.0935601458080195E-2</v>
      </c>
      <c r="F1561" s="4">
        <f t="shared" si="47"/>
        <v>-2.8935185185185184E-3</v>
      </c>
      <c r="G1561" s="4">
        <f t="shared" si="47"/>
        <v>2.1868687711799834E-3</v>
      </c>
    </row>
    <row r="1562" spans="1:7">
      <c r="A1562" s="2">
        <v>34516</v>
      </c>
      <c r="B1562" s="3">
        <v>204</v>
      </c>
      <c r="C1562" s="3">
        <v>1728</v>
      </c>
      <c r="D1562" s="3">
        <v>6009.6</v>
      </c>
      <c r="E1562" s="4">
        <f t="shared" si="47"/>
        <v>2.4570024570024569E-3</v>
      </c>
      <c r="F1562" s="4">
        <f t="shared" si="47"/>
        <v>2.901915264074289E-3</v>
      </c>
      <c r="G1562" s="4">
        <f t="shared" si="47"/>
        <v>1.0327481094047919E-3</v>
      </c>
    </row>
    <row r="1563" spans="1:7">
      <c r="A1563" s="2">
        <v>34517</v>
      </c>
      <c r="B1563" s="3">
        <v>205</v>
      </c>
      <c r="C1563" s="3">
        <v>1733</v>
      </c>
      <c r="D1563" s="3">
        <v>5969.7</v>
      </c>
      <c r="E1563" s="4">
        <f t="shared" si="47"/>
        <v>4.9019607843137254E-3</v>
      </c>
      <c r="F1563" s="4">
        <f t="shared" si="47"/>
        <v>2.8935185185185184E-3</v>
      </c>
      <c r="G1563" s="4">
        <f t="shared" si="47"/>
        <v>-6.6393769968052024E-3</v>
      </c>
    </row>
    <row r="1564" spans="1:7">
      <c r="A1564" s="2">
        <v>34520</v>
      </c>
      <c r="B1564" s="3">
        <v>206.75</v>
      </c>
      <c r="C1564" s="3">
        <v>1733</v>
      </c>
      <c r="D1564" s="3">
        <v>5929.7</v>
      </c>
      <c r="E1564" s="4">
        <f t="shared" si="47"/>
        <v>8.5365853658536592E-3</v>
      </c>
      <c r="F1564" s="4">
        <f t="shared" si="47"/>
        <v>0</v>
      </c>
      <c r="G1564" s="4">
        <f t="shared" si="47"/>
        <v>-6.7005042129420237E-3</v>
      </c>
    </row>
    <row r="1565" spans="1:7">
      <c r="A1565" s="2">
        <v>34521</v>
      </c>
      <c r="B1565" s="3">
        <v>209</v>
      </c>
      <c r="C1565" s="3">
        <v>1727</v>
      </c>
      <c r="D1565" s="3">
        <v>5958.2</v>
      </c>
      <c r="E1565" s="4">
        <f t="shared" si="47"/>
        <v>1.0882708585247884E-2</v>
      </c>
      <c r="F1565" s="4">
        <f t="shared" si="47"/>
        <v>-3.462204270051933E-3</v>
      </c>
      <c r="G1565" s="4">
        <f t="shared" si="47"/>
        <v>4.806313978784762E-3</v>
      </c>
    </row>
    <row r="1566" spans="1:7">
      <c r="A1566" s="2">
        <v>34522</v>
      </c>
      <c r="B1566" s="3">
        <v>203.75</v>
      </c>
      <c r="C1566" s="3">
        <v>1735</v>
      </c>
      <c r="D1566" s="3">
        <v>6100.2</v>
      </c>
      <c r="E1566" s="4">
        <f t="shared" si="47"/>
        <v>-2.5119617224880382E-2</v>
      </c>
      <c r="F1566" s="4">
        <f t="shared" si="47"/>
        <v>4.6323103647944409E-3</v>
      </c>
      <c r="G1566" s="4">
        <f t="shared" si="47"/>
        <v>2.3832701151354437E-2</v>
      </c>
    </row>
    <row r="1567" spans="1:7">
      <c r="A1567" s="2">
        <v>34523</v>
      </c>
      <c r="B1567" s="3">
        <v>205.25</v>
      </c>
      <c r="C1567" s="3">
        <v>1788</v>
      </c>
      <c r="D1567" s="3">
        <v>6151.5</v>
      </c>
      <c r="E1567" s="4">
        <f t="shared" si="47"/>
        <v>7.3619631901840491E-3</v>
      </c>
      <c r="F1567" s="4">
        <f t="shared" si="47"/>
        <v>3.0547550432276659E-2</v>
      </c>
      <c r="G1567" s="4">
        <f t="shared" si="47"/>
        <v>8.4095603422838904E-3</v>
      </c>
    </row>
    <row r="1568" spans="1:7">
      <c r="A1568" s="2">
        <v>34524</v>
      </c>
      <c r="B1568" s="3">
        <v>207.25</v>
      </c>
      <c r="C1568" s="3">
        <v>1797</v>
      </c>
      <c r="D1568" s="3">
        <v>6116.8</v>
      </c>
      <c r="E1568" s="4">
        <f t="shared" si="47"/>
        <v>9.7442143727161992E-3</v>
      </c>
      <c r="F1568" s="4">
        <f t="shared" si="47"/>
        <v>5.0335570469798654E-3</v>
      </c>
      <c r="G1568" s="4">
        <f t="shared" si="47"/>
        <v>-5.6409005933511858E-3</v>
      </c>
    </row>
    <row r="1569" spans="1:7">
      <c r="A1569" s="2">
        <v>34527</v>
      </c>
      <c r="B1569" s="3">
        <v>206.5</v>
      </c>
      <c r="C1569" s="3">
        <v>1834</v>
      </c>
      <c r="D1569" s="3">
        <v>6174</v>
      </c>
      <c r="E1569" s="4">
        <f t="shared" si="47"/>
        <v>-3.6188178528347406E-3</v>
      </c>
      <c r="F1569" s="4">
        <f t="shared" si="47"/>
        <v>2.0589872008903727E-2</v>
      </c>
      <c r="G1569" s="4">
        <f t="shared" si="47"/>
        <v>9.3512947946638465E-3</v>
      </c>
    </row>
    <row r="1570" spans="1:7">
      <c r="A1570" s="2">
        <v>34528</v>
      </c>
      <c r="B1570" s="3">
        <v>206.5</v>
      </c>
      <c r="C1570" s="3">
        <v>1904</v>
      </c>
      <c r="D1570" s="3">
        <v>6179</v>
      </c>
      <c r="E1570" s="4">
        <f t="shared" si="47"/>
        <v>0</v>
      </c>
      <c r="F1570" s="4">
        <f t="shared" si="47"/>
        <v>3.8167938931297711E-2</v>
      </c>
      <c r="G1570" s="4">
        <f t="shared" si="47"/>
        <v>8.098477486232588E-4</v>
      </c>
    </row>
    <row r="1571" spans="1:7">
      <c r="A1571" s="2">
        <v>34529</v>
      </c>
      <c r="B1571" s="3">
        <v>206</v>
      </c>
      <c r="C1571" s="3">
        <v>1905</v>
      </c>
      <c r="D1571" s="3">
        <v>6132.7</v>
      </c>
      <c r="E1571" s="4">
        <f t="shared" si="47"/>
        <v>-2.4213075060532689E-3</v>
      </c>
      <c r="F1571" s="4">
        <f t="shared" si="47"/>
        <v>5.2521008403361342E-4</v>
      </c>
      <c r="G1571" s="4">
        <f t="shared" si="47"/>
        <v>-7.493121864379379E-3</v>
      </c>
    </row>
    <row r="1572" spans="1:7">
      <c r="A1572" s="2">
        <v>34530</v>
      </c>
      <c r="B1572" s="3">
        <v>214</v>
      </c>
      <c r="C1572" s="3">
        <v>1917</v>
      </c>
      <c r="D1572" s="3">
        <v>5989.6</v>
      </c>
      <c r="E1572" s="4">
        <f t="shared" si="47"/>
        <v>3.8834951456310676E-2</v>
      </c>
      <c r="F1572" s="4">
        <f t="shared" si="47"/>
        <v>6.2992125984251968E-3</v>
      </c>
      <c r="G1572" s="4">
        <f t="shared" si="47"/>
        <v>-2.3333931221158618E-2</v>
      </c>
    </row>
    <row r="1573" spans="1:7">
      <c r="A1573" s="2">
        <v>34531</v>
      </c>
      <c r="B1573" s="3">
        <v>212</v>
      </c>
      <c r="C1573" s="3">
        <v>1949</v>
      </c>
      <c r="D1573" s="3">
        <v>5976.2</v>
      </c>
      <c r="E1573" s="4">
        <f t="shared" si="47"/>
        <v>-9.3457943925233638E-3</v>
      </c>
      <c r="F1573" s="4">
        <f t="shared" si="47"/>
        <v>1.6692749087115284E-2</v>
      </c>
      <c r="G1573" s="4">
        <f t="shared" si="47"/>
        <v>-2.2372111660211944E-3</v>
      </c>
    </row>
    <row r="1574" spans="1:7">
      <c r="A1574" s="2">
        <v>34534</v>
      </c>
      <c r="B1574" s="3">
        <v>209.25</v>
      </c>
      <c r="C1574" s="3">
        <v>1918</v>
      </c>
      <c r="D1574" s="3">
        <v>5892.3</v>
      </c>
      <c r="E1574" s="4">
        <f t="shared" si="47"/>
        <v>-1.2971698113207548E-2</v>
      </c>
      <c r="F1574" s="4">
        <f t="shared" si="47"/>
        <v>-1.590559261159569E-2</v>
      </c>
      <c r="G1574" s="4">
        <f t="shared" si="47"/>
        <v>-1.4039021451758582E-2</v>
      </c>
    </row>
    <row r="1575" spans="1:7">
      <c r="A1575" s="2">
        <v>34535</v>
      </c>
      <c r="B1575" s="3">
        <v>209</v>
      </c>
      <c r="C1575" s="3">
        <v>1866</v>
      </c>
      <c r="D1575" s="3">
        <v>5836.1</v>
      </c>
      <c r="E1575" s="4">
        <f t="shared" si="47"/>
        <v>-1.1947431302270011E-3</v>
      </c>
      <c r="F1575" s="4">
        <f t="shared" si="47"/>
        <v>-2.7111574556830033E-2</v>
      </c>
      <c r="G1575" s="4">
        <f t="shared" si="47"/>
        <v>-9.537871459362187E-3</v>
      </c>
    </row>
    <row r="1576" spans="1:7">
      <c r="A1576" s="2">
        <v>34536</v>
      </c>
      <c r="B1576" s="3">
        <v>210</v>
      </c>
      <c r="C1576" s="3">
        <v>1830</v>
      </c>
      <c r="D1576" s="3">
        <v>5835.8</v>
      </c>
      <c r="E1576" s="4">
        <f t="shared" si="47"/>
        <v>4.7846889952153108E-3</v>
      </c>
      <c r="F1576" s="4">
        <f t="shared" si="47"/>
        <v>-1.9292604501607719E-2</v>
      </c>
      <c r="G1576" s="4">
        <f t="shared" si="47"/>
        <v>-5.1404191155083337E-5</v>
      </c>
    </row>
    <row r="1577" spans="1:7">
      <c r="A1577" s="2">
        <v>34537</v>
      </c>
      <c r="B1577" s="3">
        <v>213.5</v>
      </c>
      <c r="C1577" s="3">
        <v>1787</v>
      </c>
      <c r="D1577" s="3">
        <v>5844.1</v>
      </c>
      <c r="E1577" s="4">
        <f t="shared" si="47"/>
        <v>1.6666666666666666E-2</v>
      </c>
      <c r="F1577" s="4">
        <f t="shared" si="47"/>
        <v>-2.3497267759562842E-2</v>
      </c>
      <c r="G1577" s="4">
        <f t="shared" si="47"/>
        <v>1.4222557318619867E-3</v>
      </c>
    </row>
    <row r="1578" spans="1:7">
      <c r="A1578" s="2">
        <v>34538</v>
      </c>
      <c r="B1578" s="3">
        <v>214</v>
      </c>
      <c r="C1578" s="3">
        <v>1788</v>
      </c>
      <c r="D1578" s="3">
        <v>5910.7</v>
      </c>
      <c r="E1578" s="4">
        <f t="shared" si="47"/>
        <v>2.34192037470726E-3</v>
      </c>
      <c r="F1578" s="4">
        <f t="shared" si="47"/>
        <v>5.5959709009513155E-4</v>
      </c>
      <c r="G1578" s="4">
        <f t="shared" si="47"/>
        <v>1.139610889615158E-2</v>
      </c>
    </row>
    <row r="1579" spans="1:7">
      <c r="A1579" s="2">
        <v>34541</v>
      </c>
      <c r="B1579" s="3">
        <v>209.5</v>
      </c>
      <c r="C1579" s="3">
        <v>1762</v>
      </c>
      <c r="D1579" s="3">
        <v>5837</v>
      </c>
      <c r="E1579" s="4">
        <f t="shared" si="47"/>
        <v>-2.1028037383177569E-2</v>
      </c>
      <c r="F1579" s="4">
        <f t="shared" si="47"/>
        <v>-1.45413870246085E-2</v>
      </c>
      <c r="G1579" s="4">
        <f t="shared" si="47"/>
        <v>-1.2468912311570511E-2</v>
      </c>
    </row>
    <row r="1580" spans="1:7">
      <c r="A1580" s="2">
        <v>34542</v>
      </c>
      <c r="B1580" s="3">
        <v>206</v>
      </c>
      <c r="C1580" s="3">
        <v>1760</v>
      </c>
      <c r="D1580" s="3">
        <v>5809.7</v>
      </c>
      <c r="E1580" s="4">
        <f t="shared" si="47"/>
        <v>-1.6706443914081145E-2</v>
      </c>
      <c r="F1580" s="4">
        <f t="shared" si="47"/>
        <v>-1.1350737797956867E-3</v>
      </c>
      <c r="G1580" s="4">
        <f t="shared" si="47"/>
        <v>-4.6770601336303206E-3</v>
      </c>
    </row>
    <row r="1581" spans="1:7">
      <c r="A1581" s="2">
        <v>34543</v>
      </c>
      <c r="B1581" s="3">
        <v>205</v>
      </c>
      <c r="C1581" s="3">
        <v>1746</v>
      </c>
      <c r="D1581" s="3">
        <v>5736.1</v>
      </c>
      <c r="E1581" s="4">
        <f t="shared" si="47"/>
        <v>-4.8543689320388345E-3</v>
      </c>
      <c r="F1581" s="4">
        <f t="shared" si="47"/>
        <v>-7.9545454545454537E-3</v>
      </c>
      <c r="G1581" s="4">
        <f t="shared" si="47"/>
        <v>-1.2668468251372611E-2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3463-0914-42D2-9E65-22B7D7C98AA3}">
  <dimension ref="A1:O28"/>
  <sheetViews>
    <sheetView workbookViewId="0">
      <selection activeCell="I14" sqref="I14:K14"/>
    </sheetView>
  </sheetViews>
  <sheetFormatPr defaultRowHeight="14.4"/>
  <sheetData>
    <row r="1" spans="1:15">
      <c r="A1" t="s">
        <v>6</v>
      </c>
    </row>
    <row r="2" spans="1:15" ht="15" thickBot="1"/>
    <row r="3" spans="1:15">
      <c r="A3" s="8" t="s">
        <v>7</v>
      </c>
      <c r="B3" s="8"/>
      <c r="C3" s="10"/>
      <c r="F3" s="42" t="s">
        <v>8</v>
      </c>
      <c r="G3" s="42"/>
      <c r="H3" s="42"/>
      <c r="J3" s="41" t="s">
        <v>9</v>
      </c>
      <c r="K3" s="41"/>
      <c r="L3" s="41"/>
      <c r="M3" s="41"/>
      <c r="N3" s="41"/>
      <c r="O3" s="41"/>
    </row>
    <row r="4" spans="1:15" ht="15" thickBot="1">
      <c r="A4" s="14"/>
      <c r="B4" s="14" t="s">
        <v>10</v>
      </c>
      <c r="C4" s="16" t="s">
        <v>11</v>
      </c>
      <c r="F4" t="s">
        <v>12</v>
      </c>
      <c r="G4">
        <v>0.08</v>
      </c>
    </row>
    <row r="5" spans="1:15" ht="15" thickBot="1">
      <c r="A5" s="11" t="s">
        <v>0</v>
      </c>
      <c r="B5" s="11">
        <v>177.5</v>
      </c>
      <c r="C5" s="13">
        <v>20000</v>
      </c>
      <c r="F5" s="17"/>
      <c r="G5" s="20" t="s">
        <v>13</v>
      </c>
      <c r="H5" s="19" t="s">
        <v>14</v>
      </c>
      <c r="J5" s="17"/>
      <c r="K5" s="18" t="s">
        <v>15</v>
      </c>
      <c r="L5" s="18" t="s">
        <v>16</v>
      </c>
      <c r="M5" s="18" t="s">
        <v>10</v>
      </c>
      <c r="N5" s="18" t="s">
        <v>17</v>
      </c>
      <c r="O5" s="19" t="s">
        <v>18</v>
      </c>
    </row>
    <row r="6" spans="1:15">
      <c r="A6" s="11" t="s">
        <v>1</v>
      </c>
      <c r="B6" s="11">
        <v>1618</v>
      </c>
      <c r="C6" s="13">
        <v>5000</v>
      </c>
      <c r="F6" s="11" t="s">
        <v>0</v>
      </c>
      <c r="G6" s="21">
        <v>0.23686784733940938</v>
      </c>
      <c r="H6" s="13">
        <v>0.02</v>
      </c>
      <c r="J6" s="11" t="s">
        <v>19</v>
      </c>
      <c r="K6" s="12">
        <v>175</v>
      </c>
      <c r="L6" s="12">
        <v>0.25</v>
      </c>
      <c r="M6" s="12">
        <v>11007.8992518839</v>
      </c>
      <c r="N6" s="12">
        <v>616.96731077274035</v>
      </c>
      <c r="O6" s="13">
        <v>18.021020102325899</v>
      </c>
    </row>
    <row r="7" spans="1:15" ht="15" thickBot="1">
      <c r="A7" s="14" t="s">
        <v>20</v>
      </c>
      <c r="B7" s="14">
        <v>5224.1000000000004</v>
      </c>
      <c r="C7" s="16">
        <v>1000</v>
      </c>
      <c r="F7" s="11" t="s">
        <v>1</v>
      </c>
      <c r="G7" s="21">
        <v>0.29871906715492058</v>
      </c>
      <c r="H7" s="13">
        <v>2.5000000000000001E-2</v>
      </c>
      <c r="J7" s="11" t="s">
        <v>21</v>
      </c>
      <c r="K7" s="12">
        <v>180</v>
      </c>
      <c r="L7" s="12">
        <v>0.5</v>
      </c>
      <c r="M7" s="12">
        <v>10292.655855802919</v>
      </c>
      <c r="N7" s="12">
        <v>-424.5624952411718</v>
      </c>
      <c r="O7" s="13">
        <v>13.073515780855001</v>
      </c>
    </row>
    <row r="8" spans="1:15" ht="15" thickBot="1">
      <c r="F8" s="14" t="s">
        <v>20</v>
      </c>
      <c r="G8" s="22">
        <v>0.1510035423638475</v>
      </c>
      <c r="H8" s="16">
        <v>1.4999999999999999E-2</v>
      </c>
      <c r="J8" s="11" t="s">
        <v>22</v>
      </c>
      <c r="K8" s="12">
        <v>1650</v>
      </c>
      <c r="L8" s="12">
        <v>0.25</v>
      </c>
      <c r="M8" s="12">
        <v>91369.155978577095</v>
      </c>
      <c r="N8" s="12">
        <v>511.0022236923071</v>
      </c>
      <c r="O8" s="13">
        <v>1.63949010629832</v>
      </c>
    </row>
    <row r="9" spans="1:15" ht="15" thickBot="1">
      <c r="J9" s="11" t="s">
        <v>23</v>
      </c>
      <c r="K9" s="12">
        <v>1625</v>
      </c>
      <c r="L9" s="12">
        <v>0.5</v>
      </c>
      <c r="M9" s="12">
        <v>115347.89361528207</v>
      </c>
      <c r="N9" s="12">
        <v>-409.5884515404054</v>
      </c>
      <c r="O9" s="13">
        <v>1.126374854920974</v>
      </c>
    </row>
    <row r="10" spans="1:15">
      <c r="A10" s="23" t="s">
        <v>24</v>
      </c>
      <c r="B10" s="24"/>
      <c r="C10" s="24"/>
      <c r="D10" s="24"/>
      <c r="E10" s="25"/>
      <c r="J10" s="11" t="s">
        <v>25</v>
      </c>
      <c r="K10" s="12">
        <v>5200</v>
      </c>
      <c r="L10" s="12">
        <v>0.25</v>
      </c>
      <c r="M10" s="12">
        <v>214753.18535617698</v>
      </c>
      <c r="N10" s="12">
        <v>620.98987868719416</v>
      </c>
      <c r="O10" s="13">
        <v>0.95912006737175215</v>
      </c>
    </row>
    <row r="11" spans="1:15" ht="15" thickBot="1">
      <c r="A11" s="26"/>
      <c r="B11" s="27" t="s">
        <v>10</v>
      </c>
      <c r="C11" s="27" t="s">
        <v>17</v>
      </c>
      <c r="D11" s="27" t="s">
        <v>18</v>
      </c>
      <c r="E11" s="28" t="s">
        <v>11</v>
      </c>
      <c r="J11" s="14" t="s">
        <v>26</v>
      </c>
      <c r="K11" s="15">
        <v>5225</v>
      </c>
      <c r="L11" s="15">
        <v>0.25</v>
      </c>
      <c r="M11" s="15">
        <v>117484.010462345</v>
      </c>
      <c r="N11" s="15">
        <v>-399.52358659952603</v>
      </c>
      <c r="O11" s="16">
        <v>0.97648473989488804</v>
      </c>
    </row>
    <row r="12" spans="1:15">
      <c r="A12" s="29" t="s">
        <v>19</v>
      </c>
      <c r="B12" s="30">
        <f>M6</f>
        <v>11007.8992518839</v>
      </c>
      <c r="C12" s="30">
        <v>616.96731077274035</v>
      </c>
      <c r="D12" s="30">
        <f>O6</f>
        <v>18.021020102325899</v>
      </c>
      <c r="E12" s="31">
        <v>10</v>
      </c>
    </row>
    <row r="13" spans="1:15">
      <c r="A13" s="29" t="s">
        <v>22</v>
      </c>
      <c r="B13" s="30">
        <f>M8</f>
        <v>91369.155978577095</v>
      </c>
      <c r="C13" s="30">
        <v>511.0022236923071</v>
      </c>
      <c r="D13" s="30">
        <f t="shared" ref="C13:D13" si="0">O8</f>
        <v>1.63949010629832</v>
      </c>
      <c r="E13" s="31">
        <v>50</v>
      </c>
    </row>
    <row r="14" spans="1:15" ht="15" thickBot="1">
      <c r="A14" s="26" t="s">
        <v>26</v>
      </c>
      <c r="B14" s="27">
        <f>M11</f>
        <v>117484.010462345</v>
      </c>
      <c r="C14" s="27">
        <v>-399.52358659952603</v>
      </c>
      <c r="D14" s="27">
        <f>O11</f>
        <v>0.97648473989488804</v>
      </c>
      <c r="E14" s="28">
        <v>20</v>
      </c>
      <c r="I14" s="30">
        <v>616.96731077274035</v>
      </c>
      <c r="J14" s="30">
        <v>511.0022236923071</v>
      </c>
      <c r="K14" s="27">
        <v>-399.52358659952603</v>
      </c>
    </row>
    <row r="17" spans="1:4">
      <c r="A17" t="s">
        <v>27</v>
      </c>
    </row>
    <row r="18" spans="1:4">
      <c r="B18">
        <f t="array" ref="B18">MMULT(TRANSPOSE(B5:B7),C5:C7)</f>
        <v>16864100</v>
      </c>
    </row>
    <row r="19" spans="1:4">
      <c r="A19" t="s">
        <v>28</v>
      </c>
    </row>
    <row r="20" spans="1:4">
      <c r="B20">
        <f t="array" ref="B20">MMULT(TRANSPOSE(B12:B14),E12:E14)</f>
        <v>7028217.0006945943</v>
      </c>
    </row>
    <row r="21" spans="1:4">
      <c r="A21" t="s">
        <v>29</v>
      </c>
    </row>
    <row r="22" spans="1:4">
      <c r="B22">
        <f t="array" ref="B22">B18+B20</f>
        <v>23892317.000694595</v>
      </c>
      <c r="C22">
        <f>B18+B20</f>
        <v>23892317.000694595</v>
      </c>
    </row>
    <row r="24" spans="1:4">
      <c r="A24" t="s">
        <v>30</v>
      </c>
    </row>
    <row r="25" spans="1:4" ht="15" thickBot="1">
      <c r="B25" t="s">
        <v>0</v>
      </c>
      <c r="C25" t="s">
        <v>1</v>
      </c>
      <c r="D25" t="s">
        <v>20</v>
      </c>
    </row>
    <row r="26" spans="1:4">
      <c r="B26" s="8">
        <v>2.2264435358414973E-4</v>
      </c>
      <c r="C26" s="9">
        <v>3.9617869680083432E-5</v>
      </c>
      <c r="D26" s="10">
        <v>6.3182800162928706E-6</v>
      </c>
    </row>
    <row r="27" spans="1:4">
      <c r="B27" s="11">
        <v>3.9617869680083432E-5</v>
      </c>
      <c r="C27" s="12">
        <v>3.5409952810280137E-4</v>
      </c>
      <c r="D27" s="13">
        <v>-6.8150959084515026E-6</v>
      </c>
    </row>
    <row r="28" spans="1:4" ht="15" thickBot="1">
      <c r="B28" s="14">
        <v>6.3182800162928706E-6</v>
      </c>
      <c r="C28" s="15">
        <v>-6.8150959084515026E-6</v>
      </c>
      <c r="D28" s="16">
        <v>9.0484403993770969E-5</v>
      </c>
    </row>
  </sheetData>
  <mergeCells count="2">
    <mergeCell ref="J3:O3"/>
    <mergeCell ref="F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3A01-6937-4EE2-9E1A-BC51E2B822EB}">
  <dimension ref="A1:J8"/>
  <sheetViews>
    <sheetView workbookViewId="0">
      <selection activeCell="F14" sqref="F14"/>
    </sheetView>
  </sheetViews>
  <sheetFormatPr defaultRowHeight="14.4"/>
  <cols>
    <col min="1" max="1" width="14.6640625" bestFit="1" customWidth="1"/>
  </cols>
  <sheetData>
    <row r="1" spans="1:10">
      <c r="B1" t="s">
        <v>0</v>
      </c>
      <c r="C1" t="s">
        <v>1</v>
      </c>
      <c r="D1" t="s">
        <v>20</v>
      </c>
      <c r="E1" t="s">
        <v>33</v>
      </c>
      <c r="F1" t="s">
        <v>34</v>
      </c>
      <c r="G1" t="s">
        <v>35</v>
      </c>
    </row>
    <row r="2" spans="1:10">
      <c r="A2" t="s">
        <v>36</v>
      </c>
      <c r="B2">
        <v>205</v>
      </c>
      <c r="C2">
        <v>1746</v>
      </c>
      <c r="D2">
        <v>5736.1</v>
      </c>
      <c r="E2">
        <v>14218</v>
      </c>
      <c r="F2">
        <v>105500</v>
      </c>
      <c r="G2">
        <v>125020</v>
      </c>
    </row>
    <row r="3" spans="1:10">
      <c r="A3" t="s">
        <v>37</v>
      </c>
      <c r="B3">
        <v>20000</v>
      </c>
      <c r="C3">
        <v>5000</v>
      </c>
      <c r="D3">
        <v>1000</v>
      </c>
      <c r="E3">
        <v>10</v>
      </c>
      <c r="F3">
        <v>50</v>
      </c>
      <c r="G3">
        <v>20</v>
      </c>
    </row>
    <row r="4" spans="1:10" ht="15" thickBot="1">
      <c r="A4" t="s">
        <v>38</v>
      </c>
      <c r="B4">
        <v>20000</v>
      </c>
      <c r="C4">
        <v>5000</v>
      </c>
      <c r="D4">
        <v>5000</v>
      </c>
      <c r="E4" s="12">
        <f>566.26*E3</f>
        <v>5662.6</v>
      </c>
      <c r="F4" s="12">
        <f>563.64*F3</f>
        <v>28182</v>
      </c>
      <c r="G4">
        <f>-397.15*G3</f>
        <v>-7943</v>
      </c>
      <c r="H4" s="30">
        <v>616.96731077274035</v>
      </c>
      <c r="I4" s="30">
        <v>511.0022236923071</v>
      </c>
      <c r="J4" s="27">
        <v>-399.52358659952603</v>
      </c>
    </row>
    <row r="5" spans="1:10">
      <c r="A5" t="s">
        <v>39</v>
      </c>
      <c r="B5">
        <v>0</v>
      </c>
      <c r="C5">
        <v>0</v>
      </c>
      <c r="D5">
        <v>0</v>
      </c>
      <c r="E5">
        <f>12.17*E3</f>
        <v>121.7</v>
      </c>
      <c r="F5">
        <f>F3*1.65</f>
        <v>82.5</v>
      </c>
      <c r="G5">
        <f>0.907*G3</f>
        <v>18.14</v>
      </c>
    </row>
    <row r="6" spans="1:10">
      <c r="A6" t="s">
        <v>40</v>
      </c>
      <c r="B6" s="11">
        <f>B2*B3</f>
        <v>4100000</v>
      </c>
      <c r="C6" s="11">
        <f>C2*C3</f>
        <v>8730000</v>
      </c>
      <c r="D6" s="11">
        <f>D2*D3</f>
        <v>5736100</v>
      </c>
      <c r="E6" s="11">
        <f t="shared" ref="E6" si="0">E2*E3</f>
        <v>142180</v>
      </c>
      <c r="F6" s="11">
        <f>F2*F3</f>
        <v>5275000</v>
      </c>
      <c r="G6" s="11">
        <f>G2*G3</f>
        <v>2500400</v>
      </c>
    </row>
    <row r="7" spans="1:10">
      <c r="A7" t="s">
        <v>47</v>
      </c>
      <c r="B7" s="4">
        <f>AVERAGE(Prices!E1433:E1581)</f>
        <v>1.1606682421666892E-3</v>
      </c>
      <c r="C7" s="4">
        <f>AVERAGE(Prices!F1433:F1581)</f>
        <v>6.5616316012783631E-4</v>
      </c>
      <c r="D7" s="4">
        <f>AVERAGE(Prices!G1433:G1581)</f>
        <v>6.7072463971199403E-4</v>
      </c>
    </row>
    <row r="8" spans="1:10">
      <c r="A8" t="s">
        <v>41</v>
      </c>
      <c r="B8">
        <f>SUM(B6:G6)</f>
        <v>26483680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B55D-C09E-40F7-858D-5E2F1584F015}">
  <dimension ref="A1:F21"/>
  <sheetViews>
    <sheetView tabSelected="1" workbookViewId="0">
      <selection activeCell="F4" sqref="F4"/>
    </sheetView>
  </sheetViews>
  <sheetFormatPr defaultRowHeight="14.4"/>
  <cols>
    <col min="6" max="6" width="12.6640625" bestFit="1" customWidth="1"/>
  </cols>
  <sheetData>
    <row r="1" spans="1:6">
      <c r="A1" t="s">
        <v>42</v>
      </c>
      <c r="B1" s="39">
        <v>0</v>
      </c>
    </row>
    <row r="3" spans="1:6">
      <c r="A3" t="s">
        <v>43</v>
      </c>
      <c r="F3" t="s">
        <v>46</v>
      </c>
    </row>
    <row r="4" spans="1:6">
      <c r="F4">
        <f>(Theta*(A11^2)*(1-Theta*B5))/(1-2*Theta*B5)^2 + (Theta*(B11^2)*(1-Theta*C6))/(1-2*Theta*C6)^2 + (Theta*(C11^2)*(1-Theta*D7))/(1-2*Theta*D7)^2 +B5/( 1-2*Theta*B5)+ C6/(1-2*Theta*C6)+ D7/(1-2*Theta*D7)</f>
        <v>-62230.129100000006</v>
      </c>
    </row>
    <row r="5" spans="1:6" ht="15" thickBot="1">
      <c r="A5" s="33">
        <v>1</v>
      </c>
      <c r="B5" s="32">
        <v>-992.3691</v>
      </c>
      <c r="C5" s="32" t="s">
        <v>44</v>
      </c>
      <c r="D5" s="32" t="s">
        <v>44</v>
      </c>
    </row>
    <row r="6" spans="1:6" ht="15" thickBot="1">
      <c r="A6" s="33">
        <v>2</v>
      </c>
      <c r="B6" s="32" t="s">
        <v>48</v>
      </c>
      <c r="C6" s="32">
        <v>-35609.35</v>
      </c>
      <c r="D6" s="32" t="s">
        <v>44</v>
      </c>
    </row>
    <row r="7" spans="1:6" ht="15" thickBot="1">
      <c r="A7" s="33">
        <v>3</v>
      </c>
      <c r="B7" s="32" t="s">
        <v>48</v>
      </c>
      <c r="C7" s="32" t="s">
        <v>44</v>
      </c>
      <c r="D7" s="32">
        <v>-25628.41</v>
      </c>
    </row>
    <row r="8" spans="1:6">
      <c r="A8" s="34"/>
      <c r="B8" s="34"/>
      <c r="C8" s="34"/>
      <c r="D8" s="34"/>
    </row>
    <row r="9" spans="1:6">
      <c r="A9" s="34" t="s">
        <v>45</v>
      </c>
      <c r="B9" s="34"/>
      <c r="C9" s="34"/>
      <c r="D9" s="34"/>
      <c r="F9" s="45"/>
    </row>
    <row r="10" spans="1:6">
      <c r="A10" s="34"/>
      <c r="B10" s="34"/>
      <c r="C10" s="34"/>
      <c r="D10" s="34"/>
      <c r="F10" s="40">
        <v>1974525</v>
      </c>
    </row>
    <row r="11" spans="1:6" ht="15" thickBot="1">
      <c r="A11" s="32">
        <v>-337677.9</v>
      </c>
      <c r="B11" s="32">
        <v>-971745.4</v>
      </c>
      <c r="C11" s="32">
        <v>369066.3</v>
      </c>
      <c r="D11" s="34"/>
    </row>
    <row r="12" spans="1:6">
      <c r="A12" s="34"/>
      <c r="B12" s="34"/>
      <c r="C12" s="34"/>
      <c r="D12" s="34"/>
      <c r="F12">
        <f>F9-F4</f>
        <v>62230.129100000006</v>
      </c>
    </row>
    <row r="14" spans="1:6">
      <c r="F14" s="40" t="s">
        <v>49</v>
      </c>
    </row>
    <row r="16" spans="1:6">
      <c r="A16" s="35"/>
      <c r="B16" s="43"/>
      <c r="C16" s="43"/>
    </row>
    <row r="17" spans="1:4" ht="15" thickBot="1">
      <c r="A17" s="36"/>
      <c r="B17" s="44"/>
      <c r="C17" s="44"/>
    </row>
    <row r="18" spans="1:4">
      <c r="A18" s="37"/>
      <c r="B18" s="37"/>
      <c r="C18" s="37"/>
      <c r="D18" s="37"/>
    </row>
    <row r="19" spans="1:4" ht="15" thickBot="1">
      <c r="A19" s="33"/>
      <c r="B19" s="38"/>
      <c r="C19" s="38"/>
      <c r="D19" s="38"/>
    </row>
    <row r="20" spans="1:4" ht="15" thickBot="1">
      <c r="A20" s="33"/>
      <c r="B20" s="38"/>
      <c r="C20" s="38"/>
      <c r="D20" s="38"/>
    </row>
    <row r="21" spans="1:4" ht="15" thickBot="1">
      <c r="A21" s="33"/>
      <c r="B21" s="38"/>
      <c r="C21" s="38"/>
      <c r="D21" s="38"/>
    </row>
  </sheetData>
  <mergeCells count="2">
    <mergeCell ref="B16:B17"/>
    <mergeCell ref="C16:C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E96D-C534-4D06-AC1B-94C96AA4CE4B}">
  <dimension ref="A1:A3"/>
  <sheetViews>
    <sheetView workbookViewId="0">
      <selection activeCell="D8" sqref="D8"/>
    </sheetView>
  </sheetViews>
  <sheetFormatPr defaultRowHeight="14.4"/>
  <sheetData>
    <row r="1" spans="1:1">
      <c r="A1" t="s">
        <v>31</v>
      </c>
    </row>
    <row r="3" spans="1:1">
      <c r="A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45B2-996F-4DFC-AC5B-B6B13883E7FD}">
  <dimension ref="A1:C4"/>
  <sheetViews>
    <sheetView workbookViewId="0">
      <selection activeCell="A5" sqref="A5"/>
    </sheetView>
  </sheetViews>
  <sheetFormatPr defaultRowHeight="14.4"/>
  <cols>
    <col min="1" max="3" width="12.6640625" bestFit="1" customWidth="1"/>
  </cols>
  <sheetData>
    <row r="1" spans="1:3">
      <c r="A1" t="s">
        <v>0</v>
      </c>
      <c r="B1" t="s">
        <v>1</v>
      </c>
      <c r="C1" t="s">
        <v>20</v>
      </c>
    </row>
    <row r="2" spans="1:3">
      <c r="A2">
        <f>COVAR(Prices!E1433:E1581,Prices!E1433:E1581)</f>
        <v>3.8701317674125045E-4</v>
      </c>
      <c r="B2">
        <f>A3</f>
        <v>7.2695414348224467E-5</v>
      </c>
      <c r="C2">
        <f>A4</f>
        <v>-6.9811459069965311E-6</v>
      </c>
    </row>
    <row r="3" spans="1:3">
      <c r="A3">
        <f>COVAR(Prices!E1433:E1581,Prices!F1433:F1581)</f>
        <v>7.2695414348224467E-5</v>
      </c>
      <c r="B3">
        <f>COVAR(Prices!F1433:F1581,Prices!F1433:F1581)</f>
        <v>2.9007873904607568E-4</v>
      </c>
      <c r="C3">
        <f>B4</f>
        <v>-2.1034292479981554E-6</v>
      </c>
    </row>
    <row r="4" spans="1:3">
      <c r="A4">
        <f>COVAR(Prices!E1433:E1581,Prices!G1433:G1581)</f>
        <v>-6.9811459069965311E-6</v>
      </c>
      <c r="B4">
        <f>COVAR(Prices!F1433:F1581,Prices!G1433:G1581)</f>
        <v>-2.1034292479981554E-6</v>
      </c>
      <c r="C4">
        <f>COVAR(Prices!G1433:G1581,Prices!G1433:G1581)</f>
        <v>8.6078121821664747E-5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8552-929F-4CAD-B766-7B7D4D5455B4}">
  <dimension ref="A1:C4"/>
  <sheetViews>
    <sheetView workbookViewId="0">
      <selection activeCell="D8" sqref="D8"/>
    </sheetView>
  </sheetViews>
  <sheetFormatPr defaultRowHeight="14.4"/>
  <sheetData>
    <row r="1" spans="1:3">
      <c r="A1" t="s">
        <v>50</v>
      </c>
      <c r="B1" t="s">
        <v>51</v>
      </c>
      <c r="C1" t="s">
        <v>52</v>
      </c>
    </row>
    <row r="2" spans="1:3">
      <c r="A2">
        <f>COVAR(Prices!B1433:B1581,Prices!B1433:B1581)</f>
        <v>92.771828971667915</v>
      </c>
      <c r="B2">
        <f>A3</f>
        <v>447.1912413855232</v>
      </c>
      <c r="C2">
        <f>A4</f>
        <v>979.85820908968071</v>
      </c>
    </row>
    <row r="3" spans="1:3">
      <c r="A3">
        <f>COVAR(Prices!B1433:B1581,Prices!C1433:C1581)</f>
        <v>447.1912413855232</v>
      </c>
      <c r="B3">
        <f>COVAR(Prices!C1433:C1581,Prices!C1433:C1581)</f>
        <v>6262.0168460880186</v>
      </c>
      <c r="C3">
        <f>B4</f>
        <v>5030.1527093374179</v>
      </c>
    </row>
    <row r="4" spans="1:3">
      <c r="A4">
        <f>COVAR(Prices!B1433:B1581,Prices!D1433:D1581)</f>
        <v>979.85820908968071</v>
      </c>
      <c r="B4">
        <f>COVAR(Prices!C1433:C1581,Prices!D1433:D1581)</f>
        <v>5030.1527093374179</v>
      </c>
      <c r="C4">
        <f>COVAR(Prices!D1433:D1581,Prices!D1433:D1581)</f>
        <v>60370.878476645201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Prices</vt:lpstr>
      <vt:lpstr>Option price Information</vt:lpstr>
      <vt:lpstr>Portfolio</vt:lpstr>
      <vt:lpstr>Theta Calc</vt:lpstr>
      <vt:lpstr>Sheet1</vt:lpstr>
      <vt:lpstr>Covariance</vt:lpstr>
      <vt:lpstr>Cov1</vt:lpstr>
      <vt:lpstr>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Mesias Alfeus</dc:creator>
  <cp:lastModifiedBy>Michael Meyer</cp:lastModifiedBy>
  <dcterms:created xsi:type="dcterms:W3CDTF">2021-04-06T07:00:32Z</dcterms:created>
  <dcterms:modified xsi:type="dcterms:W3CDTF">2021-04-24T06:24:07Z</dcterms:modified>
</cp:coreProperties>
</file>