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B9735279-9BE0-42F5-BD20-1B0F25639752}" xr6:coauthVersionLast="47" xr6:coauthVersionMax="47" xr10:uidLastSave="{00000000-0000-0000-0000-000000000000}"/>
  <bookViews>
    <workbookView xWindow="-28920" yWindow="-120" windowWidth="29040" windowHeight="15840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7" l="1"/>
  <c r="AE5" i="7"/>
  <c r="AF5" i="7"/>
  <c r="AG5" i="7"/>
  <c r="AH5" i="7"/>
  <c r="AI5" i="7"/>
  <c r="AJ5" i="7"/>
  <c r="AK5" i="7"/>
  <c r="C10" i="5"/>
  <c r="C9" i="5"/>
  <c r="I24" i="4"/>
  <c r="Z5" i="7" l="1"/>
  <c r="Y5" i="7"/>
  <c r="AA5" i="7"/>
  <c r="AB5" i="7"/>
  <c r="AC5" i="7"/>
  <c r="F30" i="6"/>
  <c r="F29" i="6"/>
  <c r="G61" i="7"/>
  <c r="G62" i="7"/>
  <c r="X5" i="7"/>
  <c r="G60" i="7"/>
  <c r="G59" i="7"/>
  <c r="W5" i="7"/>
  <c r="V5" i="7"/>
  <c r="G58" i="7"/>
  <c r="G57" i="7"/>
  <c r="G56" i="7"/>
  <c r="G55" i="7"/>
  <c r="G53" i="7"/>
  <c r="G52" i="7"/>
  <c r="G54" i="7"/>
  <c r="G51" i="7"/>
  <c r="S5" i="7"/>
  <c r="T5" i="7"/>
  <c r="U5" i="7"/>
  <c r="H55" i="7" l="1"/>
  <c r="H56" i="7"/>
  <c r="H52" i="7"/>
  <c r="H61" i="7"/>
  <c r="H51" i="7"/>
  <c r="H62" i="7"/>
  <c r="H53" i="7"/>
  <c r="H54" i="7"/>
  <c r="H57" i="7"/>
  <c r="H59" i="7"/>
  <c r="H58" i="7"/>
  <c r="H60" i="7"/>
  <c r="G46" i="7" l="1"/>
  <c r="G47" i="7"/>
  <c r="G48" i="7"/>
  <c r="G49" i="7"/>
  <c r="G50" i="7"/>
  <c r="G45" i="7"/>
  <c r="R5" i="7"/>
  <c r="G40" i="7"/>
  <c r="G41" i="7"/>
  <c r="G42" i="7"/>
  <c r="G43" i="7"/>
  <c r="G44" i="7"/>
  <c r="H44" i="7" s="1"/>
  <c r="G39" i="7"/>
  <c r="Q5" i="7"/>
  <c r="G34" i="7"/>
  <c r="G35" i="7"/>
  <c r="G36" i="7"/>
  <c r="G37" i="7"/>
  <c r="G38" i="7"/>
  <c r="G33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G19" i="7"/>
  <c r="G20" i="7"/>
  <c r="G15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E23" i="5"/>
  <c r="E24" i="5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E13" i="4"/>
  <c r="E14" i="4"/>
  <c r="E6" i="4"/>
  <c r="B3" i="4"/>
  <c r="F17" i="4" s="1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H34" i="7" l="1"/>
  <c r="H40" i="7"/>
  <c r="H33" i="7"/>
  <c r="H38" i="7"/>
  <c r="H37" i="7"/>
  <c r="H35" i="7"/>
  <c r="F12" i="4"/>
  <c r="F24" i="5"/>
  <c r="F23" i="5"/>
  <c r="F26" i="5"/>
  <c r="F8" i="4"/>
  <c r="N25" i="1"/>
  <c r="N14" i="1"/>
  <c r="N24" i="1"/>
  <c r="N12" i="1"/>
  <c r="F26" i="6"/>
  <c r="F7" i="4"/>
  <c r="H45" i="7"/>
  <c r="N26" i="1"/>
  <c r="N30" i="1"/>
  <c r="H36" i="7"/>
  <c r="H49" i="7"/>
  <c r="F11" i="4"/>
  <c r="N28" i="1"/>
  <c r="N6" i="1"/>
  <c r="N23" i="1"/>
  <c r="N8" i="1"/>
  <c r="H15" i="7"/>
  <c r="H18" i="7"/>
  <c r="H39" i="7"/>
  <c r="F21" i="4"/>
  <c r="F18" i="4"/>
  <c r="F20" i="4"/>
  <c r="F16" i="4"/>
  <c r="F19" i="4"/>
  <c r="F13" i="4"/>
  <c r="F9" i="4"/>
  <c r="F15" i="4"/>
  <c r="F22" i="4"/>
  <c r="F14" i="4"/>
  <c r="F10" i="4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<sst xmlns="http://schemas.openxmlformats.org/spreadsheetml/2006/main" count="242" uniqueCount="51">
  <si>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</si>
  <si>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</si>
  <si>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</si>
  <si>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</si>
  <si>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</si>
  <si>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</si>
  <si>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</si>
  <si>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</si>
  <si>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</si>
  <si>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</si>
  <si>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</si>
  <si>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</si>
  <si>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</si>
  <si>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</si>
  <si>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</si>
  <si>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</si>
  <si>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</si>
  <si>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</si>
  <si>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</si>
  <si>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</si>
  <si>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</si>
  <si>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</si>
  <si>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</si>
  <si>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</si>
  <si>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</si>
  <si>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</si>
  <si>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</si>
  <si>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</si>
  <si>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</si>
  <si>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</si>
  <si>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</si>
  <si>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</si>
  <si>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</si>
  <si>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</si>
  <si>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</si>
  <si>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</si>
  <si>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</si>
  <si>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</si>
  <si>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</si>
  <si>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</si>
  <si>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</si>
  <si>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</si>
  <si>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</si>
  <si>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</si>
  <si>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</si>
  <si>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</si>
  <si>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</si>
  <si>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</si>
  <si>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</si>
  <si>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</si>
  <si>
    <t>BPA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</si>
</sst>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  <xf numFmtId="164" fontId="0" fillId="0" borderId="0" xfId="0" applyNumberFormat="1"/>
    <xf numFmtId="164" fontId="0" fillId="0" borderId="4" xfId="0" applyNumberFormat="1" applyBorder="1"/>
    <xf numFmtId="164" fontId="1" fillId="0" borderId="0" xfId="0" applyNumberFormat="1" applyFont="1" applyAlignment="1">
      <alignment wrapText="1"/>
    </xf>
    <xf numFmtId="164" fontId="0" fillId="0" borderId="3" xfId="0" applyNumberFormat="1" applyBorder="1"/>
    <xf numFmtId="164" fontId="0" fillId="0" borderId="12" xfId="0" applyNumberFormat="1" applyBorder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13" xfId="0" applyNumberFormat="1" applyBorder="1"/>
    <xf numFmtId="2" fontId="0" fillId="0" borderId="0" xfId="0" applyNumberFormat="1"/>
    <xf numFmtId="0" fontId="0" fillId="0" borderId="3" xfId="0" applyFill="1" applyBorder="1"/>
    <xf numFmtId="164" fontId="0" fillId="0" borderId="0" xfId="0" applyNumberFormat="1" applyFill="1"/>
    <xf numFmtId="164" fontId="0" fillId="0" borderId="4" xfId="0" applyNumberFormat="1" applyFill="1" applyBorder="1"/>
    <xf numFmtId="0" fontId="0" fillId="0" borderId="5" xfId="0" applyFill="1" applyBorder="1"/>
    <xf numFmtId="164" fontId="0" fillId="0" borderId="6" xfId="0" applyNumberFormat="1" applyFill="1" applyBorder="1"/>
    <xf numFmtId="164" fontId="0" fillId="0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0.13888888888888912</c:v>
                </c:pt>
                <c:pt idx="15">
                  <c:v>0.29166666666666635</c:v>
                </c:pt>
                <c:pt idx="16">
                  <c:v>0.47222222222222199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51.8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427.6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'Fmax(L)'!$C$6:$AK$6</c:f>
              <c:numCache>
                <c:formatCode>0.0</c:formatCode>
                <c:ptCount val="35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334.74</c:v>
                </c:pt>
                <c:pt idx="9">
                  <c:v>445</c:v>
                </c:pt>
                <c:pt idx="10">
                  <c:v>460</c:v>
                </c:pt>
                <c:pt idx="11">
                  <c:v>458.6</c:v>
                </c:pt>
                <c:pt idx="12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 formatCode="0.00">
                  <c:v>341.27196536755503</c:v>
                </c:pt>
                <c:pt idx="23" formatCode="0.00">
                  <c:v>377.74958573221602</c:v>
                </c:pt>
                <c:pt idx="24" formatCode="0.00">
                  <c:v>383.52926262490701</c:v>
                </c:pt>
                <c:pt idx="25" formatCode="0.00">
                  <c:v>419.44061252688402</c:v>
                </c:pt>
                <c:pt idx="26" formatCode="0.00">
                  <c:v>407.12949095758</c:v>
                </c:pt>
                <c:pt idx="27" formatCode="0.00">
                  <c:v>317.15233304749597</c:v>
                </c:pt>
                <c:pt idx="28" formatCode="0.00">
                  <c:v>363.613537141714</c:v>
                </c:pt>
                <c:pt idx="29" formatCode="0.00">
                  <c:v>380.24683840846097</c:v>
                </c:pt>
                <c:pt idx="30" formatCode="0.00">
                  <c:v>394.94626968755199</c:v>
                </c:pt>
                <c:pt idx="31" formatCode="0.00">
                  <c:v>436.00172829341199</c:v>
                </c:pt>
                <c:pt idx="32" formatCode="0.00">
                  <c:v>459.110104683619</c:v>
                </c:pt>
                <c:pt idx="33" formatCode="0.00">
                  <c:v>455.36635322123999</c:v>
                </c:pt>
                <c:pt idx="34" formatCode="0.00">
                  <c:v>484.22539420023401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'Fmax(L)'!$C$5:$AK$5</c:f>
              <c:numCache>
                <c:formatCode>0.0000</c:formatCode>
                <c:ptCount val="35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0.160714285714286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  <c:pt idx="27">
                  <c:v>0.15662650602409633</c:v>
                </c:pt>
                <c:pt idx="28">
                  <c:v>0.15909090909090906</c:v>
                </c:pt>
                <c:pt idx="29">
                  <c:v>0.1648351648351648</c:v>
                </c:pt>
                <c:pt idx="30">
                  <c:v>0.1716738197424893</c:v>
                </c:pt>
                <c:pt idx="31">
                  <c:v>0.17437722419928825</c:v>
                </c:pt>
                <c:pt idx="32">
                  <c:v>0.17801047120418845</c:v>
                </c:pt>
                <c:pt idx="33">
                  <c:v>0.176056338028169</c:v>
                </c:pt>
                <c:pt idx="34">
                  <c:v>0.1612284069097889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I6" sqref="I6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  <c r="D1" t="s">
        <v>37</v>
      </c>
      <c r="E1" t="s">
        <v>38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opLeftCell="A4" workbookViewId="0">
      <selection activeCell="E14" sqref="E14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45" x14ac:dyDescent="0.25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4"/>
  <sheetViews>
    <sheetView topLeftCell="B2" workbookViewId="0">
      <selection activeCell="C6" sqref="C6:F22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D1" t="s">
        <v>37</v>
      </c>
      <c r="E1" t="s">
        <v>38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45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22" si="0">1-A7/$B$1</f>
        <v>0.15164835164835166</v>
      </c>
      <c r="F7">
        <f t="shared" ref="F7:F22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22</v>
      </c>
    </row>
    <row r="14" spans="1:13" x14ac:dyDescent="0.25">
      <c r="A14">
        <v>427</v>
      </c>
      <c r="B14">
        <v>58.9</v>
      </c>
      <c r="C14">
        <f t="shared" ref="C14:C22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25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25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25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25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2.1978021978022011E-2</v>
      </c>
      <c r="F20">
        <f t="shared" si="1"/>
        <v>0.13888888888888912</v>
      </c>
      <c r="G20">
        <v>692</v>
      </c>
    </row>
    <row r="21" spans="1:17" x14ac:dyDescent="0.25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4.6153846153846101E-2</v>
      </c>
      <c r="F21">
        <f t="shared" si="1"/>
        <v>0.29166666666666635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7.4725274725274682E-2</v>
      </c>
      <c r="F22">
        <f t="shared" si="1"/>
        <v>0.47222222222222199</v>
      </c>
      <c r="G22">
        <v>670</v>
      </c>
    </row>
    <row r="24" spans="1:17" x14ac:dyDescent="0.25">
      <c r="I24">
        <f>504.4283-14.6*4.41</f>
        <v>440.04229999999995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workbookViewId="0">
      <selection activeCell="D30" sqref="D30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30" x14ac:dyDescent="0.25">
      <c r="A2" s="1" t="s">
        <v>6</v>
      </c>
      <c r="B2">
        <v>398</v>
      </c>
      <c r="I2" s="1"/>
      <c r="M2" s="1"/>
    </row>
    <row r="3" spans="1:13" x14ac:dyDescent="0.25">
      <c r="A3" s="1" t="s">
        <v>8</v>
      </c>
      <c r="B3">
        <f>1-B2/B1</f>
        <v>0.18775510204081636</v>
      </c>
      <c r="I3" s="1"/>
      <c r="M3" s="2"/>
    </row>
    <row r="5" spans="1:13" s="1" customFormat="1" ht="45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25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25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25">
      <c r="A9">
        <v>486</v>
      </c>
      <c r="C9">
        <f>433</f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25">
      <c r="A10">
        <v>475</v>
      </c>
      <c r="C10">
        <f>320</f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25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25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25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25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25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25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25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25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25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25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25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25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25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25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25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30"/>
  <sheetViews>
    <sheetView workbookViewId="0">
      <selection activeCell="C6" sqref="C6:F26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30" x14ac:dyDescent="0.25">
      <c r="A2" s="1" t="s">
        <v>6</v>
      </c>
      <c r="B2">
        <v>432</v>
      </c>
      <c r="I2" s="1"/>
      <c r="M2" s="1"/>
    </row>
    <row r="3" spans="1:13" x14ac:dyDescent="0.25">
      <c r="A3" s="1" t="s">
        <v>8</v>
      </c>
      <c r="B3">
        <f>1-B2/B1</f>
        <v>0.16602316602316602</v>
      </c>
      <c r="I3" s="1"/>
      <c r="M3" s="2"/>
    </row>
    <row r="5" spans="1:13" s="1" customFormat="1" ht="45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25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25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25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25">
      <c r="A10">
        <v>515</v>
      </c>
      <c r="C10">
        <v>427.6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25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25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25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25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25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25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25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25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25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25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25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25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25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25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25">
      <c r="A26">
        <v>518</v>
      </c>
      <c r="C26"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25">
      <c r="F29">
        <f>518-89</f>
        <v>429</v>
      </c>
    </row>
    <row r="30" spans="1:17" x14ac:dyDescent="0.25">
      <c r="F30">
        <f>443.2-15.6</f>
        <v>427.59999999999997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K64"/>
  <sheetViews>
    <sheetView tabSelected="1" topLeftCell="F25" workbookViewId="0">
      <selection activeCell="X41" sqref="X41"/>
    </sheetView>
  </sheetViews>
  <sheetFormatPr defaultRowHeight="15" x14ac:dyDescent="0.25"/>
  <cols>
    <col min="2" max="2" width="17" customWidth="1"/>
    <col min="5" max="6" width="12" customWidth="1"/>
    <col min="7" max="7" width="9.7109375" customWidth="1"/>
    <col min="9" max="9" width="11.42578125" customWidth="1"/>
    <col min="11" max="11" width="12.7109375" customWidth="1"/>
    <col min="15" max="15" width="11.42578125" customWidth="1"/>
    <col min="16" max="16" width="11.5703125" customWidth="1"/>
    <col min="17" max="17" width="10.7109375" customWidth="1"/>
    <col min="20" max="20" width="9.85546875" customWidth="1"/>
  </cols>
  <sheetData>
    <row r="1" spans="1:37" x14ac:dyDescent="0.25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37" x14ac:dyDescent="0.25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37" ht="30" x14ac:dyDescent="0.25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5">
        <v>112</v>
      </c>
      <c r="L3">
        <v>415</v>
      </c>
      <c r="M3">
        <v>455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15">
        <v>120</v>
      </c>
      <c r="Z3" s="15">
        <v>220</v>
      </c>
      <c r="AA3" s="15">
        <v>260</v>
      </c>
      <c r="AB3" s="15">
        <v>281</v>
      </c>
      <c r="AC3" s="15">
        <v>281</v>
      </c>
      <c r="AD3" s="15">
        <v>83</v>
      </c>
      <c r="AE3" s="15">
        <v>132</v>
      </c>
      <c r="AF3" s="15">
        <v>182</v>
      </c>
      <c r="AG3" s="15">
        <v>233</v>
      </c>
      <c r="AH3" s="15">
        <v>281</v>
      </c>
      <c r="AI3" s="15">
        <v>382</v>
      </c>
      <c r="AJ3" s="15">
        <v>426</v>
      </c>
      <c r="AK3" s="15">
        <v>521</v>
      </c>
    </row>
    <row r="4" spans="1:37" ht="30" x14ac:dyDescent="0.25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5"/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15">
        <v>100</v>
      </c>
      <c r="Z4" s="15">
        <v>185</v>
      </c>
      <c r="AA4" s="15">
        <v>218</v>
      </c>
      <c r="AB4" s="15">
        <v>235</v>
      </c>
      <c r="AC4" s="15">
        <v>240</v>
      </c>
      <c r="AD4" s="15">
        <v>70</v>
      </c>
      <c r="AE4" s="15">
        <v>111</v>
      </c>
      <c r="AF4" s="15">
        <v>152</v>
      </c>
      <c r="AG4" s="15">
        <v>193</v>
      </c>
      <c r="AH4" s="15">
        <v>232</v>
      </c>
      <c r="AI4" s="15">
        <v>314</v>
      </c>
      <c r="AJ4" s="15">
        <v>351</v>
      </c>
      <c r="AK4" s="15">
        <v>437</v>
      </c>
    </row>
    <row r="5" spans="1:37" s="25" customFormat="1" ht="15.75" thickBot="1" x14ac:dyDescent="0.3">
      <c r="B5" s="26" t="s">
        <v>8</v>
      </c>
      <c r="C5" s="27">
        <f>1-C4/C3</f>
        <v>0.17159763313609466</v>
      </c>
      <c r="D5" s="28">
        <f>1-D4/D3</f>
        <v>0.17261904761904767</v>
      </c>
      <c r="E5" s="27">
        <f t="shared" ref="E5:H5" si="0">1-E4/E3</f>
        <v>0.16942675159235665</v>
      </c>
      <c r="F5" s="28">
        <f t="shared" si="0"/>
        <v>0.17051282051282046</v>
      </c>
      <c r="G5" s="27">
        <f t="shared" si="0"/>
        <v>0.17746478873239435</v>
      </c>
      <c r="H5" s="28">
        <f t="shared" si="0"/>
        <v>0.17489421720733422</v>
      </c>
      <c r="I5" s="27">
        <f t="shared" ref="I5:J5" si="1">1-I4/I3</f>
        <v>0.18388791593695275</v>
      </c>
      <c r="J5" s="28">
        <f t="shared" si="1"/>
        <v>0.18213660245183882</v>
      </c>
      <c r="K5" s="27">
        <v>0.160714285714286</v>
      </c>
      <c r="L5" s="29">
        <v>0.16626506024096388</v>
      </c>
      <c r="M5" s="29">
        <v>0.15824175824175823</v>
      </c>
      <c r="N5" s="29">
        <v>0.18775510204081636</v>
      </c>
      <c r="O5" s="28">
        <v>0.16602316602316602</v>
      </c>
      <c r="P5" s="30">
        <f t="shared" ref="P5:W5" si="2">1-P4/P3</f>
        <v>0.17422867513611617</v>
      </c>
      <c r="Q5" s="30">
        <f t="shared" si="2"/>
        <v>0.17174515235457066</v>
      </c>
      <c r="R5" s="30">
        <f t="shared" si="2"/>
        <v>0.14814814814814814</v>
      </c>
      <c r="S5" s="30">
        <f t="shared" si="2"/>
        <v>0.14814814814814814</v>
      </c>
      <c r="T5" s="28">
        <f t="shared" si="2"/>
        <v>0.15942028985507251</v>
      </c>
      <c r="U5" s="27">
        <f t="shared" si="2"/>
        <v>0.1709090909090909</v>
      </c>
      <c r="V5" s="27">
        <f t="shared" si="2"/>
        <v>0.15231788079470199</v>
      </c>
      <c r="W5" s="30">
        <f t="shared" si="2"/>
        <v>0.16580310880829019</v>
      </c>
      <c r="X5" s="30">
        <f t="shared" ref="X5:AK5" si="3">1-X4/X3</f>
        <v>9.9999999999999978E-2</v>
      </c>
      <c r="Y5" s="30">
        <f t="shared" si="3"/>
        <v>0.16666666666666663</v>
      </c>
      <c r="Z5" s="30">
        <f t="shared" si="3"/>
        <v>0.15909090909090906</v>
      </c>
      <c r="AA5" s="30">
        <f t="shared" si="3"/>
        <v>0.16153846153846152</v>
      </c>
      <c r="AB5" s="30">
        <f t="shared" si="3"/>
        <v>0.16370106761565839</v>
      </c>
      <c r="AC5" s="30">
        <f t="shared" si="3"/>
        <v>0.14590747330960852</v>
      </c>
      <c r="AD5" s="30">
        <f t="shared" si="3"/>
        <v>0.15662650602409633</v>
      </c>
      <c r="AE5" s="30">
        <f t="shared" si="3"/>
        <v>0.15909090909090906</v>
      </c>
      <c r="AF5" s="30">
        <f t="shared" si="3"/>
        <v>0.1648351648351648</v>
      </c>
      <c r="AG5" s="30">
        <f t="shared" si="3"/>
        <v>0.1716738197424893</v>
      </c>
      <c r="AH5" s="30">
        <f t="shared" si="3"/>
        <v>0.17437722419928825</v>
      </c>
      <c r="AI5" s="30">
        <f t="shared" si="3"/>
        <v>0.17801047120418845</v>
      </c>
      <c r="AJ5" s="30">
        <f t="shared" si="3"/>
        <v>0.176056338028169</v>
      </c>
      <c r="AK5" s="30">
        <f t="shared" si="3"/>
        <v>0.1612284069097889</v>
      </c>
    </row>
    <row r="6" spans="1:37" s="20" customFormat="1" x14ac:dyDescent="0.25">
      <c r="B6" s="22" t="s">
        <v>33</v>
      </c>
      <c r="C6" s="23">
        <v>447.1</v>
      </c>
      <c r="D6" s="20">
        <v>447.1</v>
      </c>
      <c r="E6" s="23">
        <v>472</v>
      </c>
      <c r="F6" s="20">
        <v>472</v>
      </c>
      <c r="G6" s="23">
        <v>452.32</v>
      </c>
      <c r="H6" s="20">
        <v>452.32</v>
      </c>
      <c r="I6" s="23">
        <v>461.6</v>
      </c>
      <c r="J6" s="20">
        <v>461.6</v>
      </c>
      <c r="K6" s="20">
        <v>334.74</v>
      </c>
      <c r="L6" s="20">
        <v>445</v>
      </c>
      <c r="M6" s="20">
        <v>460</v>
      </c>
      <c r="N6" s="20">
        <v>458.6</v>
      </c>
      <c r="O6" s="20">
        <v>455.83</v>
      </c>
      <c r="P6" s="24">
        <v>453.14</v>
      </c>
      <c r="Q6" s="24">
        <v>436.4</v>
      </c>
      <c r="R6" s="24">
        <v>238.2</v>
      </c>
      <c r="S6" s="24">
        <v>135.32</v>
      </c>
      <c r="T6" s="21">
        <v>271.48</v>
      </c>
      <c r="U6" s="21">
        <v>412.3</v>
      </c>
      <c r="V6" s="23">
        <v>347.18</v>
      </c>
      <c r="W6" s="24">
        <v>396.17</v>
      </c>
      <c r="X6" s="24">
        <v>8.3000000000000007</v>
      </c>
      <c r="Y6" s="31">
        <v>341.27196536755503</v>
      </c>
      <c r="Z6" s="31">
        <v>377.74958573221602</v>
      </c>
      <c r="AA6" s="31">
        <v>383.52926262490701</v>
      </c>
      <c r="AB6" s="31">
        <v>419.44061252688402</v>
      </c>
      <c r="AC6" s="31">
        <v>407.12949095758</v>
      </c>
      <c r="AD6" s="31">
        <v>317.15233304749597</v>
      </c>
      <c r="AE6" s="31">
        <v>363.613537141714</v>
      </c>
      <c r="AF6" s="31">
        <v>380.24683840846097</v>
      </c>
      <c r="AG6" s="31">
        <v>394.94626968755199</v>
      </c>
      <c r="AH6" s="31">
        <v>436.00172829341199</v>
      </c>
      <c r="AI6" s="31">
        <v>459.110104683619</v>
      </c>
      <c r="AJ6" s="31">
        <v>455.36635322123999</v>
      </c>
      <c r="AK6" s="31">
        <v>484.22539420023401</v>
      </c>
    </row>
    <row r="7" spans="1:37" x14ac:dyDescent="0.25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39</v>
      </c>
      <c r="M7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t="s">
        <v>40</v>
      </c>
      <c r="Z7" t="s">
        <v>40</v>
      </c>
      <c r="AA7" t="s">
        <v>39</v>
      </c>
      <c r="AB7" t="s">
        <v>40</v>
      </c>
    </row>
    <row r="8" spans="1:37" s="1" customFormat="1" ht="45.75" thickBot="1" x14ac:dyDescent="0.3">
      <c r="A8" s="1" t="s">
        <v>27</v>
      </c>
      <c r="B8" s="1" t="s">
        <v>4</v>
      </c>
      <c r="C8" s="1" t="s">
        <v>0</v>
      </c>
      <c r="D8" s="1" t="s">
        <v>1</v>
      </c>
      <c r="E8" s="1" t="s">
        <v>28</v>
      </c>
      <c r="F8" s="1" t="s">
        <v>29</v>
      </c>
      <c r="G8" s="12" t="s">
        <v>2</v>
      </c>
      <c r="H8" s="12" t="s">
        <v>3</v>
      </c>
      <c r="L8" s="2"/>
      <c r="M8"/>
      <c r="N8"/>
      <c r="O8"/>
      <c r="P8"/>
      <c r="Q8"/>
      <c r="R8"/>
      <c r="S8"/>
    </row>
    <row r="9" spans="1:37" x14ac:dyDescent="0.25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>
        <f>1-B9/$D$3</f>
        <v>0</v>
      </c>
      <c r="H9" s="10">
        <f>G9/$D$5</f>
        <v>0</v>
      </c>
      <c r="M9" s="1"/>
      <c r="N9" s="1"/>
      <c r="O9" s="1"/>
      <c r="P9" s="1"/>
      <c r="Q9" s="1"/>
      <c r="R9" s="1"/>
      <c r="S9" s="1"/>
    </row>
    <row r="10" spans="1:37" x14ac:dyDescent="0.25">
      <c r="A10" s="5"/>
      <c r="B10">
        <v>838</v>
      </c>
      <c r="D10">
        <v>114.32</v>
      </c>
      <c r="E10">
        <v>197.62</v>
      </c>
      <c r="F10">
        <v>200</v>
      </c>
      <c r="G10">
        <f t="shared" ref="G10:G14" si="4">1-B10/$D$3</f>
        <v>2.3809523809523725E-3</v>
      </c>
      <c r="H10" s="10">
        <f t="shared" ref="H10:H14" si="5">G10/$D$5</f>
        <v>1.3793103448275808E-2</v>
      </c>
    </row>
    <row r="11" spans="1:37" x14ac:dyDescent="0.25">
      <c r="A11" s="5"/>
      <c r="B11">
        <v>837</v>
      </c>
      <c r="D11">
        <v>191.8</v>
      </c>
      <c r="E11">
        <v>299.12</v>
      </c>
      <c r="F11">
        <v>300</v>
      </c>
      <c r="G11">
        <f t="shared" si="4"/>
        <v>3.5714285714285587E-3</v>
      </c>
      <c r="H11" s="10">
        <f t="shared" si="5"/>
        <v>2.0689655172413713E-2</v>
      </c>
      <c r="AB11">
        <v>341.27196536755503</v>
      </c>
    </row>
    <row r="12" spans="1:37" x14ac:dyDescent="0.25">
      <c r="A12" s="5"/>
      <c r="B12">
        <v>836</v>
      </c>
      <c r="D12">
        <v>275.2</v>
      </c>
      <c r="E12">
        <v>405</v>
      </c>
      <c r="F12">
        <v>400</v>
      </c>
      <c r="G12">
        <f t="shared" si="4"/>
        <v>4.761904761904745E-3</v>
      </c>
      <c r="H12" s="10">
        <f t="shared" si="5"/>
        <v>2.7586206896551616E-2</v>
      </c>
      <c r="AB12">
        <v>377.74958573221602</v>
      </c>
    </row>
    <row r="13" spans="1:37" x14ac:dyDescent="0.25">
      <c r="A13" s="5"/>
      <c r="B13">
        <v>835</v>
      </c>
      <c r="D13">
        <v>355.4</v>
      </c>
      <c r="E13">
        <v>505.15</v>
      </c>
      <c r="F13">
        <v>500</v>
      </c>
      <c r="G13">
        <f t="shared" si="4"/>
        <v>5.9523809523809312E-3</v>
      </c>
      <c r="H13" s="10">
        <f t="shared" si="5"/>
        <v>3.4482758620689523E-2</v>
      </c>
      <c r="AB13">
        <v>383.52926262490701</v>
      </c>
    </row>
    <row r="14" spans="1:37" ht="15.75" thickBot="1" x14ac:dyDescent="0.3">
      <c r="A14" s="7"/>
      <c r="B14" s="8">
        <v>834</v>
      </c>
      <c r="C14" s="8"/>
      <c r="D14" s="8">
        <v>447.1</v>
      </c>
      <c r="E14" s="8">
        <v>620.29</v>
      </c>
      <c r="F14" s="8">
        <v>620</v>
      </c>
      <c r="G14" s="8">
        <f t="shared" si="4"/>
        <v>7.1428571428571175E-3</v>
      </c>
      <c r="H14" s="11">
        <f t="shared" si="5"/>
        <v>4.1379310344827426E-2</v>
      </c>
      <c r="X14" t="s">
        <v>32</v>
      </c>
      <c r="Y14" t="s">
        <v>33</v>
      </c>
      <c r="Z14" t="s">
        <v>34</v>
      </c>
      <c r="AB14">
        <v>419.44061252688402</v>
      </c>
    </row>
    <row r="15" spans="1:37" x14ac:dyDescent="0.25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>
        <f>1-B15/$F$3</f>
        <v>0</v>
      </c>
      <c r="H15" s="6">
        <f>G15/$F$5</f>
        <v>0</v>
      </c>
      <c r="X15">
        <v>112</v>
      </c>
      <c r="Y15">
        <v>334.74</v>
      </c>
      <c r="Z15">
        <v>0.1607142857142857</v>
      </c>
      <c r="AB15">
        <v>407.12949095758</v>
      </c>
    </row>
    <row r="16" spans="1:37" x14ac:dyDescent="0.25">
      <c r="A16" s="5"/>
      <c r="B16">
        <v>780</v>
      </c>
      <c r="D16">
        <v>139.19999999999999</v>
      </c>
      <c r="E16">
        <v>196.1</v>
      </c>
      <c r="F16">
        <v>200</v>
      </c>
      <c r="G16">
        <f t="shared" ref="G16:G20" si="6">1-B16/$F$3</f>
        <v>0</v>
      </c>
      <c r="H16" s="6">
        <f t="shared" ref="H16:H20" si="7">G16/$F$5</f>
        <v>0</v>
      </c>
      <c r="X16">
        <v>415</v>
      </c>
      <c r="Y16">
        <v>445</v>
      </c>
      <c r="Z16">
        <v>0.16626506024096388</v>
      </c>
      <c r="AB16">
        <v>317.15233304749597</v>
      </c>
    </row>
    <row r="17" spans="1:28" x14ac:dyDescent="0.25">
      <c r="A17" s="5"/>
      <c r="B17">
        <v>781</v>
      </c>
      <c r="D17">
        <v>216</v>
      </c>
      <c r="E17">
        <v>299.36</v>
      </c>
      <c r="F17">
        <v>300</v>
      </c>
      <c r="G17">
        <f t="shared" si="6"/>
        <v>-1.2820512820512775E-3</v>
      </c>
      <c r="H17" s="6">
        <f t="shared" si="7"/>
        <v>-7.5187969924811783E-3</v>
      </c>
      <c r="X17">
        <v>455</v>
      </c>
      <c r="Y17">
        <v>460</v>
      </c>
      <c r="Z17">
        <v>0.15824175824175823</v>
      </c>
      <c r="AB17">
        <v>363.613537141714</v>
      </c>
    </row>
    <row r="18" spans="1:28" x14ac:dyDescent="0.25">
      <c r="A18" s="5"/>
      <c r="B18">
        <v>780</v>
      </c>
      <c r="D18">
        <v>299.7</v>
      </c>
      <c r="E18">
        <v>405.16</v>
      </c>
      <c r="F18">
        <v>400</v>
      </c>
      <c r="G18">
        <f t="shared" si="6"/>
        <v>0</v>
      </c>
      <c r="H18" s="6">
        <f t="shared" si="7"/>
        <v>0</v>
      </c>
      <c r="X18">
        <v>490</v>
      </c>
      <c r="Y18">
        <v>458.6</v>
      </c>
      <c r="Z18">
        <v>0.18775510204081636</v>
      </c>
      <c r="AB18">
        <v>380.24683840846097</v>
      </c>
    </row>
    <row r="19" spans="1:28" x14ac:dyDescent="0.25">
      <c r="A19" s="5"/>
      <c r="B19">
        <v>780</v>
      </c>
      <c r="D19">
        <v>378.1</v>
      </c>
      <c r="E19">
        <v>502.88</v>
      </c>
      <c r="F19">
        <v>500</v>
      </c>
      <c r="G19">
        <f t="shared" si="6"/>
        <v>0</v>
      </c>
      <c r="H19" s="6">
        <f t="shared" si="7"/>
        <v>0</v>
      </c>
      <c r="X19">
        <v>518</v>
      </c>
      <c r="Y19">
        <v>455.83</v>
      </c>
      <c r="Z19">
        <v>0.16602316602316602</v>
      </c>
      <c r="AB19">
        <v>394.94626968755199</v>
      </c>
    </row>
    <row r="20" spans="1:28" ht="15.75" thickBot="1" x14ac:dyDescent="0.3">
      <c r="A20" s="7"/>
      <c r="B20" s="8">
        <v>780</v>
      </c>
      <c r="C20" s="8"/>
      <c r="D20" s="8">
        <v>472</v>
      </c>
      <c r="E20" s="8">
        <v>621.04999999999995</v>
      </c>
      <c r="F20" s="8">
        <v>620</v>
      </c>
      <c r="G20" s="8">
        <f t="shared" si="6"/>
        <v>0</v>
      </c>
      <c r="H20" s="9">
        <f t="shared" si="7"/>
        <v>0</v>
      </c>
      <c r="K20" s="1"/>
      <c r="O20" s="1"/>
      <c r="AB20">
        <v>436.00172829341199</v>
      </c>
    </row>
    <row r="21" spans="1:28" x14ac:dyDescent="0.25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>
        <f>1-B21/$H$3</f>
        <v>0</v>
      </c>
      <c r="H21" s="6">
        <f>G21/$H$5</f>
        <v>0</v>
      </c>
      <c r="K21" s="1"/>
      <c r="O21" s="2"/>
      <c r="AB21">
        <v>459.110104683619</v>
      </c>
    </row>
    <row r="22" spans="1:28" x14ac:dyDescent="0.25">
      <c r="A22" s="5"/>
      <c r="B22">
        <v>709</v>
      </c>
      <c r="D22">
        <v>124.21</v>
      </c>
      <c r="E22">
        <v>198.37</v>
      </c>
      <c r="F22">
        <v>200</v>
      </c>
      <c r="G22">
        <f t="shared" ref="G22:G26" si="8">1-B22/$H$3</f>
        <v>0</v>
      </c>
      <c r="H22" s="6">
        <f t="shared" ref="H22:H32" si="9">G22/$H$5</f>
        <v>0</v>
      </c>
      <c r="AB22">
        <v>455.36635322123999</v>
      </c>
    </row>
    <row r="23" spans="1:28" x14ac:dyDescent="0.25">
      <c r="A23" s="5"/>
      <c r="B23">
        <v>708</v>
      </c>
      <c r="D23">
        <v>201.4</v>
      </c>
      <c r="E23">
        <v>302.14999999999998</v>
      </c>
      <c r="F23">
        <v>300</v>
      </c>
      <c r="G23">
        <f t="shared" si="8"/>
        <v>1.4104372355430161E-3</v>
      </c>
      <c r="H23" s="6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  <c r="AB23">
        <v>484.22539420023401</v>
      </c>
    </row>
    <row r="24" spans="1:28" x14ac:dyDescent="0.25">
      <c r="A24" s="5"/>
      <c r="B24">
        <v>708</v>
      </c>
      <c r="D24">
        <v>276.02</v>
      </c>
      <c r="E24">
        <v>399.9</v>
      </c>
      <c r="F24">
        <v>400</v>
      </c>
      <c r="G24">
        <f t="shared" si="8"/>
        <v>1.4104372355430161E-3</v>
      </c>
      <c r="H24" s="6">
        <f t="shared" si="9"/>
        <v>8.0645161290322474E-3</v>
      </c>
    </row>
    <row r="25" spans="1:28" x14ac:dyDescent="0.25">
      <c r="A25" s="5"/>
      <c r="B25">
        <v>707</v>
      </c>
      <c r="D25">
        <v>355.9</v>
      </c>
      <c r="E25">
        <v>500</v>
      </c>
      <c r="F25">
        <v>500</v>
      </c>
      <c r="G25">
        <f t="shared" si="8"/>
        <v>2.8208744710860323E-3</v>
      </c>
      <c r="H25" s="6">
        <f t="shared" si="9"/>
        <v>1.6129032258064495E-2</v>
      </c>
    </row>
    <row r="26" spans="1:28" ht="15.75" thickBot="1" x14ac:dyDescent="0.3">
      <c r="A26" s="7"/>
      <c r="B26" s="8">
        <v>707</v>
      </c>
      <c r="C26" s="8"/>
      <c r="D26" s="8">
        <v>452.32</v>
      </c>
      <c r="E26" s="8">
        <v>620.29</v>
      </c>
      <c r="F26" s="8">
        <v>620</v>
      </c>
      <c r="G26" s="8">
        <f t="shared" si="8"/>
        <v>2.8208744710860323E-3</v>
      </c>
      <c r="H26" s="9">
        <f t="shared" si="9"/>
        <v>1.6129032258064495E-2</v>
      </c>
    </row>
    <row r="27" spans="1:28" x14ac:dyDescent="0.25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6">
        <f>G27/$J$5</f>
        <v>0</v>
      </c>
    </row>
    <row r="28" spans="1:28" x14ac:dyDescent="0.25">
      <c r="A28" s="5"/>
      <c r="B28">
        <v>571</v>
      </c>
      <c r="D28">
        <v>136.1</v>
      </c>
      <c r="E28">
        <v>199.1</v>
      </c>
      <c r="F28">
        <v>200</v>
      </c>
      <c r="G28">
        <f t="shared" ref="G28:G32" si="10">1-B28/$J$3</f>
        <v>0</v>
      </c>
      <c r="H28" s="6">
        <f t="shared" si="9"/>
        <v>0</v>
      </c>
    </row>
    <row r="29" spans="1:28" ht="15.75" thickBot="1" x14ac:dyDescent="0.3">
      <c r="A29" s="5"/>
      <c r="B29">
        <v>571</v>
      </c>
      <c r="D29">
        <v>212.39</v>
      </c>
      <c r="E29">
        <v>301.39</v>
      </c>
      <c r="F29">
        <v>300</v>
      </c>
      <c r="G29">
        <f t="shared" si="10"/>
        <v>0</v>
      </c>
      <c r="H29" s="6">
        <f t="shared" si="9"/>
        <v>0</v>
      </c>
      <c r="M29" t="s">
        <v>46</v>
      </c>
    </row>
    <row r="30" spans="1:28" ht="15.75" thickBot="1" x14ac:dyDescent="0.3">
      <c r="A30" s="5"/>
      <c r="B30">
        <v>570</v>
      </c>
      <c r="D30">
        <v>288.2</v>
      </c>
      <c r="E30">
        <v>400.62</v>
      </c>
      <c r="F30">
        <v>400</v>
      </c>
      <c r="G30">
        <f t="shared" si="10"/>
        <v>1.7513134851138146E-3</v>
      </c>
      <c r="H30" s="6">
        <f t="shared" si="9"/>
        <v>1.0013558556013668E-2</v>
      </c>
      <c r="L30" t="s">
        <v>47</v>
      </c>
      <c r="M30" s="16">
        <v>0</v>
      </c>
      <c r="N30" s="17">
        <v>100</v>
      </c>
      <c r="O30" s="17">
        <v>200</v>
      </c>
      <c r="P30" s="17">
        <v>300</v>
      </c>
      <c r="Q30" s="17">
        <v>400</v>
      </c>
      <c r="R30" s="17">
        <v>500</v>
      </c>
      <c r="S30" s="17">
        <v>620</v>
      </c>
      <c r="T30" s="19" t="s">
        <v>49</v>
      </c>
      <c r="U30" t="s">
        <v>50</v>
      </c>
    </row>
    <row r="31" spans="1:28" x14ac:dyDescent="0.25">
      <c r="A31" s="5"/>
      <c r="B31">
        <v>570</v>
      </c>
      <c r="D31">
        <v>366.94</v>
      </c>
      <c r="E31">
        <v>501.36</v>
      </c>
      <c r="F31">
        <v>500</v>
      </c>
      <c r="G31">
        <f t="shared" si="10"/>
        <v>1.7513134851138146E-3</v>
      </c>
      <c r="H31" s="6">
        <f t="shared" si="9"/>
        <v>1.0013558556013668E-2</v>
      </c>
      <c r="L31" s="14">
        <v>840</v>
      </c>
      <c r="M31" s="3">
        <v>0</v>
      </c>
      <c r="N31" s="4" t="s">
        <v>47</v>
      </c>
      <c r="O31" s="4">
        <v>114.32</v>
      </c>
      <c r="P31" s="4">
        <v>191.8</v>
      </c>
      <c r="Q31" s="4">
        <v>275.2</v>
      </c>
      <c r="R31" s="4">
        <v>355.4</v>
      </c>
      <c r="S31" s="13">
        <v>447.1</v>
      </c>
      <c r="U31">
        <v>1</v>
      </c>
    </row>
    <row r="32" spans="1:28" ht="15.75" thickBot="1" x14ac:dyDescent="0.3">
      <c r="A32" s="7"/>
      <c r="B32" s="8">
        <v>570</v>
      </c>
      <c r="C32" s="8"/>
      <c r="D32" s="8">
        <v>461.6</v>
      </c>
      <c r="E32" s="8">
        <v>621.04999999999995</v>
      </c>
      <c r="F32" s="8">
        <v>620</v>
      </c>
      <c r="G32" s="8">
        <f t="shared" si="10"/>
        <v>1.7513134851138146E-3</v>
      </c>
      <c r="H32" s="9">
        <f t="shared" si="9"/>
        <v>1.0013558556013668E-2</v>
      </c>
      <c r="L32" s="15">
        <v>780</v>
      </c>
      <c r="M32" s="5">
        <v>0</v>
      </c>
      <c r="N32" t="s">
        <v>47</v>
      </c>
      <c r="O32">
        <v>139.19999999999999</v>
      </c>
      <c r="P32">
        <v>216</v>
      </c>
      <c r="Q32">
        <v>299.7</v>
      </c>
      <c r="R32">
        <v>378.1</v>
      </c>
      <c r="S32" s="6">
        <v>472</v>
      </c>
      <c r="U32">
        <v>2</v>
      </c>
    </row>
    <row r="33" spans="1:21" x14ac:dyDescent="0.25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>
        <f>1-B33/$P$3</f>
        <v>-1.814882032667775E-3</v>
      </c>
      <c r="H33" s="6">
        <f>G33/$P$5</f>
        <v>-1.0416666666666083E-2</v>
      </c>
      <c r="I33" t="s">
        <v>36</v>
      </c>
      <c r="L33" s="15">
        <v>709</v>
      </c>
      <c r="M33" s="5">
        <v>0</v>
      </c>
      <c r="N33" t="s">
        <v>47</v>
      </c>
      <c r="O33">
        <v>124.21</v>
      </c>
      <c r="P33">
        <v>201.4</v>
      </c>
      <c r="Q33">
        <v>276.02</v>
      </c>
      <c r="R33">
        <v>355.9</v>
      </c>
      <c r="S33" s="6">
        <v>452.32</v>
      </c>
      <c r="U33">
        <v>3</v>
      </c>
    </row>
    <row r="34" spans="1:21" x14ac:dyDescent="0.25">
      <c r="A34" s="5"/>
      <c r="B34">
        <v>551</v>
      </c>
      <c r="D34">
        <v>129.26</v>
      </c>
      <c r="E34">
        <v>201.4</v>
      </c>
      <c r="F34">
        <v>200</v>
      </c>
      <c r="G34">
        <f t="shared" ref="G34:G38" si="11">1-B34/$P$3</f>
        <v>0</v>
      </c>
      <c r="H34" s="6">
        <f t="shared" ref="H34:H38" si="12">G34/$P$5</f>
        <v>0</v>
      </c>
      <c r="L34" s="15">
        <v>571</v>
      </c>
      <c r="M34" s="5">
        <v>0</v>
      </c>
      <c r="N34" t="s">
        <v>47</v>
      </c>
      <c r="O34">
        <v>136.1</v>
      </c>
      <c r="P34">
        <v>212.39</v>
      </c>
      <c r="Q34">
        <v>288.2</v>
      </c>
      <c r="R34">
        <v>366.94</v>
      </c>
      <c r="S34" s="6">
        <v>461.6</v>
      </c>
      <c r="U34">
        <v>4</v>
      </c>
    </row>
    <row r="35" spans="1:21" x14ac:dyDescent="0.25">
      <c r="A35" s="5"/>
      <c r="B35">
        <v>551</v>
      </c>
      <c r="D35">
        <v>201.3</v>
      </c>
      <c r="E35">
        <v>297.60000000000002</v>
      </c>
      <c r="F35">
        <v>300</v>
      </c>
      <c r="G35">
        <f t="shared" si="11"/>
        <v>0</v>
      </c>
      <c r="H35" s="6">
        <f t="shared" si="12"/>
        <v>0</v>
      </c>
      <c r="L35" s="15">
        <v>112</v>
      </c>
      <c r="M35" s="5">
        <v>0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s="6">
        <v>334.74</v>
      </c>
      <c r="U35">
        <v>5</v>
      </c>
    </row>
    <row r="36" spans="1:21" x14ac:dyDescent="0.25">
      <c r="A36" s="5"/>
      <c r="B36">
        <v>550</v>
      </c>
      <c r="D36">
        <v>282.33999999999997</v>
      </c>
      <c r="E36">
        <v>402.89</v>
      </c>
      <c r="F36">
        <v>400</v>
      </c>
      <c r="G36">
        <f t="shared" si="11"/>
        <v>1.8148820326678861E-3</v>
      </c>
      <c r="H36" s="6">
        <f t="shared" si="12"/>
        <v>1.041666666666672E-2</v>
      </c>
      <c r="L36" s="15">
        <v>415</v>
      </c>
      <c r="M36" s="5">
        <v>0</v>
      </c>
      <c r="N36" t="s">
        <v>47</v>
      </c>
      <c r="O36" t="s">
        <v>47</v>
      </c>
      <c r="P36" t="s">
        <v>47</v>
      </c>
      <c r="Q36" t="s">
        <v>47</v>
      </c>
      <c r="R36" t="s">
        <v>47</v>
      </c>
      <c r="S36" s="6">
        <v>445</v>
      </c>
      <c r="U36">
        <v>6</v>
      </c>
    </row>
    <row r="37" spans="1:21" x14ac:dyDescent="0.25">
      <c r="A37" s="5"/>
      <c r="B37">
        <v>550</v>
      </c>
      <c r="D37">
        <v>360.24</v>
      </c>
      <c r="E37">
        <v>502.88</v>
      </c>
      <c r="F37">
        <v>500</v>
      </c>
      <c r="G37">
        <f t="shared" si="11"/>
        <v>1.8148820326678861E-3</v>
      </c>
      <c r="H37" s="6">
        <f t="shared" si="12"/>
        <v>1.041666666666672E-2</v>
      </c>
      <c r="L37" s="15">
        <v>455</v>
      </c>
      <c r="M37" s="5">
        <v>0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s="6">
        <v>460</v>
      </c>
      <c r="U37">
        <v>7</v>
      </c>
    </row>
    <row r="38" spans="1:21" ht="15.75" thickBot="1" x14ac:dyDescent="0.3">
      <c r="A38" s="7"/>
      <c r="B38" s="8">
        <v>549</v>
      </c>
      <c r="C38" s="8"/>
      <c r="D38" s="8">
        <v>453.14</v>
      </c>
      <c r="E38" s="8">
        <v>619.53</v>
      </c>
      <c r="F38" s="8">
        <v>620</v>
      </c>
      <c r="G38" s="8">
        <f t="shared" si="11"/>
        <v>3.6297640653357721E-3</v>
      </c>
      <c r="H38" s="9">
        <f t="shared" si="12"/>
        <v>2.083333333333344E-2</v>
      </c>
      <c r="L38" s="15">
        <v>490</v>
      </c>
      <c r="M38" s="5">
        <v>0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s="6">
        <v>458.6</v>
      </c>
      <c r="U38">
        <v>8</v>
      </c>
    </row>
    <row r="39" spans="1:21" x14ac:dyDescent="0.25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>
        <f>1-B39/$Q$3</f>
        <v>-2.7700831024930483E-3</v>
      </c>
      <c r="H39" s="6">
        <f>G39/$Q$5</f>
        <v>-1.612903225806436E-2</v>
      </c>
      <c r="I39" t="s">
        <v>36</v>
      </c>
      <c r="L39" s="15">
        <v>518</v>
      </c>
      <c r="M39" s="5">
        <v>0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s="6">
        <v>455.83</v>
      </c>
      <c r="U39">
        <v>9</v>
      </c>
    </row>
    <row r="40" spans="1:21" x14ac:dyDescent="0.25">
      <c r="A40" s="5"/>
      <c r="B40">
        <v>361</v>
      </c>
      <c r="D40">
        <v>121.5</v>
      </c>
      <c r="E40">
        <v>199.89</v>
      </c>
      <c r="F40">
        <v>200</v>
      </c>
      <c r="G40">
        <f t="shared" ref="G40:G44" si="13">1-B40/$Q$3</f>
        <v>0</v>
      </c>
      <c r="H40" s="6">
        <f t="shared" ref="H40:H44" si="14">G40/$Q$5</f>
        <v>0</v>
      </c>
      <c r="L40" s="15">
        <v>551</v>
      </c>
      <c r="M40" s="5">
        <v>0</v>
      </c>
      <c r="N40" t="s">
        <v>47</v>
      </c>
      <c r="O40">
        <v>129.26</v>
      </c>
      <c r="P40">
        <v>201.3</v>
      </c>
      <c r="Q40">
        <v>282.33999999999997</v>
      </c>
      <c r="R40">
        <v>360.24</v>
      </c>
      <c r="S40" s="6">
        <v>453.14</v>
      </c>
      <c r="U40">
        <v>10</v>
      </c>
    </row>
    <row r="41" spans="1:21" x14ac:dyDescent="0.25">
      <c r="A41" s="5"/>
      <c r="B41">
        <v>361</v>
      </c>
      <c r="D41">
        <v>192.91</v>
      </c>
      <c r="E41">
        <v>298.36</v>
      </c>
      <c r="F41">
        <v>300</v>
      </c>
      <c r="G41">
        <f t="shared" si="13"/>
        <v>0</v>
      </c>
      <c r="H41" s="6">
        <f t="shared" si="14"/>
        <v>0</v>
      </c>
      <c r="L41" s="15">
        <v>361</v>
      </c>
      <c r="M41" s="5">
        <v>0</v>
      </c>
      <c r="N41" t="s">
        <v>47</v>
      </c>
      <c r="O41">
        <v>121.5</v>
      </c>
      <c r="P41">
        <v>192.91</v>
      </c>
      <c r="Q41">
        <v>269</v>
      </c>
      <c r="R41">
        <v>344.5</v>
      </c>
      <c r="S41" s="6">
        <v>436.4</v>
      </c>
      <c r="U41">
        <v>11</v>
      </c>
    </row>
    <row r="42" spans="1:21" x14ac:dyDescent="0.25">
      <c r="A42" s="5"/>
      <c r="B42">
        <v>361</v>
      </c>
      <c r="D42">
        <v>269</v>
      </c>
      <c r="E42">
        <v>400</v>
      </c>
      <c r="F42">
        <v>400</v>
      </c>
      <c r="G42">
        <f t="shared" si="13"/>
        <v>0</v>
      </c>
      <c r="H42" s="6">
        <f t="shared" si="14"/>
        <v>0</v>
      </c>
      <c r="L42" s="15">
        <v>54</v>
      </c>
      <c r="M42" s="5">
        <v>0</v>
      </c>
      <c r="N42" t="s">
        <v>47</v>
      </c>
      <c r="O42">
        <v>56.1</v>
      </c>
      <c r="P42">
        <v>103.37</v>
      </c>
      <c r="Q42">
        <v>155.44999999999999</v>
      </c>
      <c r="R42">
        <v>207</v>
      </c>
      <c r="S42" s="6">
        <v>266.5</v>
      </c>
      <c r="U42">
        <v>12</v>
      </c>
    </row>
    <row r="43" spans="1:21" x14ac:dyDescent="0.25">
      <c r="A43" s="5"/>
      <c r="B43">
        <v>361</v>
      </c>
      <c r="D43">
        <v>344.5</v>
      </c>
      <c r="E43">
        <v>500</v>
      </c>
      <c r="F43">
        <v>500</v>
      </c>
      <c r="G43">
        <f t="shared" si="13"/>
        <v>0</v>
      </c>
      <c r="H43" s="6">
        <f t="shared" si="14"/>
        <v>0</v>
      </c>
      <c r="L43" s="15">
        <v>27</v>
      </c>
      <c r="M43" s="5">
        <v>0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s="6">
        <v>135.32</v>
      </c>
      <c r="U43">
        <v>13</v>
      </c>
    </row>
    <row r="44" spans="1:21" ht="15.75" thickBot="1" x14ac:dyDescent="0.3">
      <c r="A44" s="7"/>
      <c r="B44" s="8">
        <v>360</v>
      </c>
      <c r="C44" s="8"/>
      <c r="D44" s="8">
        <v>436.4</v>
      </c>
      <c r="E44" s="8">
        <v>620</v>
      </c>
      <c r="F44" s="8">
        <v>620</v>
      </c>
      <c r="G44" s="8">
        <f t="shared" si="13"/>
        <v>2.7700831024930483E-3</v>
      </c>
      <c r="H44" s="9">
        <f t="shared" si="14"/>
        <v>1.612903225806436E-2</v>
      </c>
      <c r="L44" s="15">
        <v>69</v>
      </c>
      <c r="M44" s="5">
        <v>0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s="6">
        <v>271.48</v>
      </c>
      <c r="U44">
        <v>14</v>
      </c>
    </row>
    <row r="45" spans="1:21" x14ac:dyDescent="0.25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3">
        <f>G45/$R$5</f>
        <v>0</v>
      </c>
      <c r="I45" t="s">
        <v>36</v>
      </c>
      <c r="L45" s="15">
        <v>275</v>
      </c>
      <c r="M45" s="5">
        <v>0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s="6">
        <v>412.3</v>
      </c>
      <c r="U45">
        <v>15</v>
      </c>
    </row>
    <row r="46" spans="1:21" x14ac:dyDescent="0.25">
      <c r="A46" s="5"/>
      <c r="B46">
        <v>54</v>
      </c>
      <c r="D46">
        <v>56.1</v>
      </c>
      <c r="E46">
        <v>198.37</v>
      </c>
      <c r="F46">
        <v>200</v>
      </c>
      <c r="G46">
        <f t="shared" ref="G46:G50" si="15">1-B46/$R$3</f>
        <v>0</v>
      </c>
      <c r="H46" s="6">
        <f t="shared" ref="H46:H50" si="16">G46/$R$5</f>
        <v>0</v>
      </c>
      <c r="L46" s="15">
        <v>151</v>
      </c>
      <c r="M46" s="5">
        <v>0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s="6">
        <v>347.11</v>
      </c>
      <c r="U46">
        <v>16</v>
      </c>
    </row>
    <row r="47" spans="1:21" x14ac:dyDescent="0.25">
      <c r="A47" s="5"/>
      <c r="B47">
        <v>54</v>
      </c>
      <c r="D47">
        <v>103.37</v>
      </c>
      <c r="E47">
        <v>299.12</v>
      </c>
      <c r="F47">
        <v>300</v>
      </c>
      <c r="G47">
        <f t="shared" si="15"/>
        <v>0</v>
      </c>
      <c r="H47" s="6">
        <f t="shared" si="16"/>
        <v>0</v>
      </c>
      <c r="L47" s="15">
        <v>193</v>
      </c>
      <c r="M47" s="5">
        <v>0</v>
      </c>
      <c r="N47" t="s">
        <v>47</v>
      </c>
      <c r="O47" t="s">
        <v>47</v>
      </c>
      <c r="P47" t="s">
        <v>47</v>
      </c>
      <c r="Q47" t="s">
        <v>47</v>
      </c>
      <c r="R47" t="s">
        <v>47</v>
      </c>
      <c r="S47" s="6">
        <v>396.17</v>
      </c>
      <c r="U47">
        <v>17</v>
      </c>
    </row>
    <row r="48" spans="1:21" x14ac:dyDescent="0.25">
      <c r="A48" s="5"/>
      <c r="B48">
        <v>54</v>
      </c>
      <c r="D48">
        <v>155.44999999999999</v>
      </c>
      <c r="E48">
        <v>403.65</v>
      </c>
      <c r="F48">
        <v>400</v>
      </c>
      <c r="G48">
        <f t="shared" si="15"/>
        <v>0</v>
      </c>
      <c r="H48" s="6">
        <f t="shared" si="16"/>
        <v>0</v>
      </c>
      <c r="L48" s="15">
        <v>10</v>
      </c>
      <c r="M48" s="5">
        <v>0</v>
      </c>
      <c r="N48" t="s">
        <v>47</v>
      </c>
      <c r="O48" t="s">
        <v>47</v>
      </c>
      <c r="P48" t="s">
        <v>47</v>
      </c>
      <c r="Q48" t="s">
        <v>47</v>
      </c>
      <c r="R48" t="s">
        <v>47</v>
      </c>
      <c r="S48" s="6">
        <v>8.3000000000000007</v>
      </c>
      <c r="U48">
        <v>18</v>
      </c>
    </row>
    <row r="49" spans="1:21" x14ac:dyDescent="0.25">
      <c r="A49" s="5"/>
      <c r="B49">
        <v>54</v>
      </c>
      <c r="D49">
        <v>207</v>
      </c>
      <c r="E49">
        <v>504.39</v>
      </c>
      <c r="F49">
        <v>500</v>
      </c>
      <c r="G49">
        <f t="shared" si="15"/>
        <v>0</v>
      </c>
      <c r="H49" s="6">
        <f t="shared" si="16"/>
        <v>0</v>
      </c>
      <c r="L49" s="15">
        <v>120</v>
      </c>
      <c r="M49" s="5">
        <v>0</v>
      </c>
      <c r="N49" s="20">
        <v>11.173315850122201</v>
      </c>
      <c r="O49" s="20">
        <v>71.597383982769102</v>
      </c>
      <c r="P49" s="20">
        <v>132.021452115416</v>
      </c>
      <c r="Q49" s="20">
        <v>194.332189073709</v>
      </c>
      <c r="R49" s="20">
        <v>260.55869222423098</v>
      </c>
      <c r="S49" s="21">
        <v>341.27196536755503</v>
      </c>
      <c r="U49">
        <v>19</v>
      </c>
    </row>
    <row r="50" spans="1:21" ht="15.75" thickBot="1" x14ac:dyDescent="0.3">
      <c r="A50" s="7"/>
      <c r="B50" s="8">
        <v>54</v>
      </c>
      <c r="C50" s="8"/>
      <c r="D50" s="8">
        <v>266.5</v>
      </c>
      <c r="E50" s="8">
        <v>619</v>
      </c>
      <c r="F50" s="8">
        <v>620</v>
      </c>
      <c r="G50" s="8">
        <f t="shared" si="15"/>
        <v>0</v>
      </c>
      <c r="H50" s="9">
        <f t="shared" si="16"/>
        <v>0</v>
      </c>
      <c r="L50" s="15">
        <v>220</v>
      </c>
      <c r="M50" s="5">
        <v>0</v>
      </c>
      <c r="N50" s="20">
        <v>19.913246902175</v>
      </c>
      <c r="O50" s="20">
        <v>83.751277695439896</v>
      </c>
      <c r="P50" s="20">
        <v>147.82931351117</v>
      </c>
      <c r="Q50" s="20">
        <v>217.399029593921</v>
      </c>
      <c r="R50" s="20">
        <v>289.187518020212</v>
      </c>
      <c r="S50" s="21">
        <v>377.74958573221602</v>
      </c>
      <c r="U50">
        <v>20</v>
      </c>
    </row>
    <row r="51" spans="1:21" x14ac:dyDescent="0.25">
      <c r="A51" s="3">
        <v>8</v>
      </c>
      <c r="B51" s="4">
        <v>27</v>
      </c>
      <c r="C51" s="4"/>
      <c r="D51" s="4">
        <v>5.28</v>
      </c>
      <c r="E51" s="4">
        <v>2.94</v>
      </c>
      <c r="F51" s="4">
        <v>0</v>
      </c>
      <c r="G51" s="4">
        <f>1-B51/$S$3</f>
        <v>0</v>
      </c>
      <c r="H51" s="13">
        <f>G51/$S$5</f>
        <v>0</v>
      </c>
      <c r="I51" t="s">
        <v>36</v>
      </c>
      <c r="L51" s="15">
        <v>260</v>
      </c>
      <c r="M51" s="5">
        <v>0</v>
      </c>
      <c r="N51" s="20">
        <v>30.5717820385461</v>
      </c>
      <c r="O51" s="20">
        <v>92.673091758923803</v>
      </c>
      <c r="P51" s="20">
        <v>156.11727649143899</v>
      </c>
      <c r="Q51" s="20">
        <v>225.07983536640199</v>
      </c>
      <c r="R51" s="20">
        <v>296.11482667822497</v>
      </c>
      <c r="S51" s="21">
        <v>383.52926262490701</v>
      </c>
      <c r="U51">
        <v>21</v>
      </c>
    </row>
    <row r="52" spans="1:21" ht="15.75" thickBot="1" x14ac:dyDescent="0.3">
      <c r="A52" s="7"/>
      <c r="B52" s="8">
        <v>27</v>
      </c>
      <c r="C52" s="8"/>
      <c r="D52" s="8">
        <v>135.32</v>
      </c>
      <c r="E52" s="8">
        <v>619.53</v>
      </c>
      <c r="F52" s="8">
        <v>620</v>
      </c>
      <c r="G52" s="8">
        <f t="shared" ref="G52:G54" si="17">1-B52/$S$3</f>
        <v>0</v>
      </c>
      <c r="H52" s="9">
        <f t="shared" ref="H52:H54" si="18">G52/$S$5</f>
        <v>0</v>
      </c>
      <c r="L52" s="15">
        <v>281</v>
      </c>
      <c r="M52" s="5">
        <v>0</v>
      </c>
      <c r="N52" s="20">
        <v>54.380756957724302</v>
      </c>
      <c r="O52" s="20">
        <v>120.715187904676</v>
      </c>
      <c r="P52" s="20">
        <v>187.48405006472601</v>
      </c>
      <c r="Q52" s="20">
        <v>258.13384695212397</v>
      </c>
      <c r="R52" s="20">
        <v>330.30026824494303</v>
      </c>
      <c r="S52" s="21">
        <v>419.44061252688402</v>
      </c>
      <c r="U52">
        <v>22</v>
      </c>
    </row>
    <row r="53" spans="1:21" x14ac:dyDescent="0.25">
      <c r="A53" s="3">
        <v>9</v>
      </c>
      <c r="B53" s="4">
        <v>61</v>
      </c>
      <c r="C53" s="4"/>
      <c r="D53" s="4">
        <v>4</v>
      </c>
      <c r="E53" s="4">
        <v>2.94</v>
      </c>
      <c r="F53" s="4">
        <v>0</v>
      </c>
      <c r="G53" s="4">
        <f>1-B53/$T$3</f>
        <v>0.11594202898550721</v>
      </c>
      <c r="H53" s="13">
        <f>G53/$T$5</f>
        <v>0.72727272727272685</v>
      </c>
      <c r="I53" t="s">
        <v>36</v>
      </c>
      <c r="L53" s="15">
        <v>281</v>
      </c>
      <c r="M53" s="32">
        <v>0</v>
      </c>
      <c r="N53" s="33">
        <v>37.650099211477198</v>
      </c>
      <c r="O53" s="33">
        <v>104.737834377829</v>
      </c>
      <c r="P53" s="33">
        <v>173.02406821925399</v>
      </c>
      <c r="Q53" s="33">
        <v>244.51031770321799</v>
      </c>
      <c r="R53" s="33">
        <v>317.62763704109801</v>
      </c>
      <c r="S53" s="34">
        <v>407.12949095758</v>
      </c>
      <c r="U53">
        <v>23</v>
      </c>
    </row>
    <row r="54" spans="1:21" ht="15.75" thickBot="1" x14ac:dyDescent="0.3">
      <c r="A54" s="7"/>
      <c r="B54" s="8">
        <v>61</v>
      </c>
      <c r="C54" s="8"/>
      <c r="D54" s="8">
        <v>271.48</v>
      </c>
      <c r="E54" s="8">
        <v>621.79999999999995</v>
      </c>
      <c r="F54" s="8">
        <v>620</v>
      </c>
      <c r="G54" s="8">
        <f t="shared" si="17"/>
        <v>-1.2592592592592591</v>
      </c>
      <c r="H54" s="9">
        <f t="shared" si="18"/>
        <v>-8.5</v>
      </c>
      <c r="L54" s="15">
        <v>83</v>
      </c>
      <c r="M54" s="32">
        <v>0</v>
      </c>
      <c r="N54" s="33">
        <v>18.151931203929198</v>
      </c>
      <c r="O54" s="33">
        <v>67.166070243791594</v>
      </c>
      <c r="P54" s="33">
        <v>120.68571646615401</v>
      </c>
      <c r="Q54" s="33">
        <v>180.280069271548</v>
      </c>
      <c r="R54" s="33">
        <v>242.220715418238</v>
      </c>
      <c r="S54" s="34">
        <v>317.15233304749597</v>
      </c>
      <c r="U54">
        <v>24</v>
      </c>
    </row>
    <row r="55" spans="1:21" x14ac:dyDescent="0.25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4">
        <f>1-B55/$U$3</f>
        <v>0</v>
      </c>
      <c r="H55" s="13">
        <f>G55/$U$5</f>
        <v>0</v>
      </c>
      <c r="I55" t="s">
        <v>36</v>
      </c>
      <c r="L55" s="15">
        <v>132</v>
      </c>
      <c r="M55" s="32">
        <v>0</v>
      </c>
      <c r="N55" s="33">
        <v>28.579859239886101</v>
      </c>
      <c r="O55" s="33">
        <v>82.960164709831801</v>
      </c>
      <c r="P55" s="33">
        <v>144.06314243593201</v>
      </c>
      <c r="Q55" s="33">
        <v>210.861160759543</v>
      </c>
      <c r="R55" s="33">
        <v>279.78315320204098</v>
      </c>
      <c r="S55" s="34">
        <v>363.613537141714</v>
      </c>
      <c r="U55">
        <v>25</v>
      </c>
    </row>
    <row r="56" spans="1:21" ht="15.75" thickBot="1" x14ac:dyDescent="0.3">
      <c r="A56" s="7"/>
      <c r="B56" s="8">
        <v>273</v>
      </c>
      <c r="C56" s="8"/>
      <c r="D56" s="8">
        <v>412.3</v>
      </c>
      <c r="E56" s="8">
        <v>619</v>
      </c>
      <c r="F56" s="8">
        <v>620</v>
      </c>
      <c r="G56" s="8">
        <f>1-B56/$U$3</f>
        <v>7.2727272727273196E-3</v>
      </c>
      <c r="H56" s="9">
        <f>G56/$U$5</f>
        <v>4.2553191489361979E-2</v>
      </c>
      <c r="L56" s="15">
        <v>182</v>
      </c>
      <c r="M56" s="32">
        <v>0</v>
      </c>
      <c r="N56" s="33">
        <v>42.290120012116603</v>
      </c>
      <c r="O56" s="33">
        <v>98.264025903797105</v>
      </c>
      <c r="P56" s="33">
        <v>160.350168993875</v>
      </c>
      <c r="Q56" s="33">
        <v>227.21831961759801</v>
      </c>
      <c r="R56" s="33">
        <v>296.374690754661</v>
      </c>
      <c r="S56" s="34">
        <v>380.24683840846097</v>
      </c>
      <c r="U56">
        <v>26</v>
      </c>
    </row>
    <row r="57" spans="1:21" x14ac:dyDescent="0.25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4">
        <f>1-B57/$V$3</f>
        <v>0</v>
      </c>
      <c r="H57" s="13">
        <f>G57/$V$5</f>
        <v>0</v>
      </c>
      <c r="I57" t="s">
        <v>36</v>
      </c>
      <c r="L57" s="15">
        <v>233</v>
      </c>
      <c r="M57" s="32">
        <v>0</v>
      </c>
      <c r="N57" s="33">
        <v>52.388311067675801</v>
      </c>
      <c r="O57" s="33">
        <v>110.818387436517</v>
      </c>
      <c r="P57" s="33">
        <v>173.97179581563401</v>
      </c>
      <c r="Q57" s="33">
        <v>241.07401280716499</v>
      </c>
      <c r="R57" s="33">
        <v>310.32310380453703</v>
      </c>
      <c r="S57" s="34">
        <v>394.94626968755199</v>
      </c>
      <c r="U57">
        <v>27</v>
      </c>
    </row>
    <row r="58" spans="1:21" ht="15.75" thickBot="1" x14ac:dyDescent="0.3">
      <c r="A58" s="7"/>
      <c r="B58" s="8">
        <v>149</v>
      </c>
      <c r="C58" s="8"/>
      <c r="D58" s="8">
        <v>347.11</v>
      </c>
      <c r="E58" s="8">
        <v>619.53</v>
      </c>
      <c r="F58" s="8">
        <v>620</v>
      </c>
      <c r="G58" s="8">
        <f>1-B58/$V$3</f>
        <v>1.3245033112582738E-2</v>
      </c>
      <c r="H58" s="9">
        <f>G58/$V$5</f>
        <v>8.6956521739130155E-2</v>
      </c>
      <c r="L58" s="15">
        <v>281</v>
      </c>
      <c r="M58" s="32">
        <v>0</v>
      </c>
      <c r="N58" s="33">
        <v>57.955293808363102</v>
      </c>
      <c r="O58" s="33">
        <v>125.466446406806</v>
      </c>
      <c r="P58" s="33">
        <v>196.474099112961</v>
      </c>
      <c r="Q58" s="33">
        <v>270.13344549399397</v>
      </c>
      <c r="R58" s="33">
        <v>345.04680550109401</v>
      </c>
      <c r="S58" s="34">
        <v>436.00172829341199</v>
      </c>
      <c r="U58">
        <v>28</v>
      </c>
    </row>
    <row r="59" spans="1:21" x14ac:dyDescent="0.25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4">
        <f>1-B59/$W$3</f>
        <v>-5.1813471502590858E-3</v>
      </c>
      <c r="H59" s="13">
        <f>G59/$W$5</f>
        <v>-3.1250000000000104E-2</v>
      </c>
      <c r="I59" t="s">
        <v>36</v>
      </c>
      <c r="L59" s="15">
        <v>382</v>
      </c>
      <c r="M59" s="32">
        <v>0</v>
      </c>
      <c r="N59" s="33">
        <v>67.612449058151896</v>
      </c>
      <c r="O59" s="33">
        <v>137.657367178741</v>
      </c>
      <c r="P59" s="33">
        <v>211.18935745517001</v>
      </c>
      <c r="Q59" s="33">
        <v>287.42810509380502</v>
      </c>
      <c r="R59" s="33">
        <v>364.77020715224899</v>
      </c>
      <c r="S59" s="34">
        <v>459.110104683619</v>
      </c>
      <c r="U59">
        <v>29</v>
      </c>
    </row>
    <row r="60" spans="1:21" ht="15.75" thickBot="1" x14ac:dyDescent="0.3">
      <c r="A60" s="7"/>
      <c r="B60" s="8">
        <v>193</v>
      </c>
      <c r="C60" s="8"/>
      <c r="D60" s="8">
        <v>396.17</v>
      </c>
      <c r="E60" s="8">
        <v>618.77</v>
      </c>
      <c r="F60" s="8">
        <v>620</v>
      </c>
      <c r="G60" s="8">
        <f>1-B60/$W$3</f>
        <v>0</v>
      </c>
      <c r="H60" s="9">
        <f>G60/$W$5</f>
        <v>0</v>
      </c>
      <c r="L60" s="15">
        <v>426</v>
      </c>
      <c r="M60" s="32">
        <v>0</v>
      </c>
      <c r="N60" s="33">
        <v>55.768533492429803</v>
      </c>
      <c r="O60" s="33">
        <v>126.457155949144</v>
      </c>
      <c r="P60" s="33">
        <v>201.71302032531199</v>
      </c>
      <c r="Q60" s="33">
        <v>279.9013414113</v>
      </c>
      <c r="R60" s="33">
        <v>359.08125122058698</v>
      </c>
      <c r="S60" s="34">
        <v>455.36635322123999</v>
      </c>
      <c r="U60">
        <v>30</v>
      </c>
    </row>
    <row r="61" spans="1:21" ht="15.75" thickBot="1" x14ac:dyDescent="0.3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8">
        <f>1-B61/$X$3</f>
        <v>0</v>
      </c>
      <c r="H61" s="9">
        <f>G61/$X$5</f>
        <v>0</v>
      </c>
      <c r="L61" s="15">
        <v>521</v>
      </c>
      <c r="M61" s="35">
        <v>0</v>
      </c>
      <c r="N61" s="36">
        <v>74.136414457097899</v>
      </c>
      <c r="O61" s="36">
        <v>148.07015346363499</v>
      </c>
      <c r="P61" s="36">
        <v>225.41238986645101</v>
      </c>
      <c r="Q61" s="36">
        <v>304.86655488815802</v>
      </c>
      <c r="R61" s="36">
        <v>385.527373443047</v>
      </c>
      <c r="S61" s="37">
        <v>484.22539420023401</v>
      </c>
      <c r="U61">
        <v>31</v>
      </c>
    </row>
    <row r="62" spans="1:21" ht="15.75" thickBot="1" x14ac:dyDescent="0.3">
      <c r="A62" s="7"/>
      <c r="B62" s="8">
        <v>10</v>
      </c>
      <c r="C62" s="8"/>
      <c r="D62" s="8">
        <v>8.3000000000000007</v>
      </c>
      <c r="E62" s="8">
        <v>620</v>
      </c>
      <c r="F62" s="8">
        <v>620</v>
      </c>
      <c r="G62" s="8">
        <f>1-B62/$X$3</f>
        <v>0</v>
      </c>
      <c r="H62" s="9">
        <f>G62/$X$5</f>
        <v>0</v>
      </c>
      <c r="L62" s="18" t="s">
        <v>32</v>
      </c>
      <c r="T62" s="2" t="s">
        <v>48</v>
      </c>
    </row>
    <row r="63" spans="1:21" x14ac:dyDescent="0.25">
      <c r="A63" s="3"/>
      <c r="B63" s="4"/>
      <c r="C63" s="4"/>
      <c r="D63" s="4"/>
      <c r="E63" s="4"/>
      <c r="F63" s="4"/>
      <c r="G63" s="4"/>
      <c r="H63" s="13"/>
    </row>
    <row r="64" spans="1:21" ht="15.75" thickBot="1" x14ac:dyDescent="0.3">
      <c r="A64" s="7"/>
      <c r="B64" s="8"/>
      <c r="C64" s="8"/>
      <c r="D64" s="8"/>
      <c r="E64" s="8"/>
      <c r="F64" s="8"/>
      <c r="G64" s="8"/>
      <c r="H64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2023-12-15T22:57:01Z</dcterms:modified>
</cp:coreProperties>
</file>