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1_12_Festo\"/>
    </mc:Choice>
  </mc:AlternateContent>
  <xr:revisionPtr revIDLastSave="0" documentId="13_ncr:1_{B9AC04CE-5906-493A-A079-63F72D5CE049}" xr6:coauthVersionLast="47" xr6:coauthVersionMax="47" xr10:uidLastSave="{00000000-0000-0000-0000-000000000000}"/>
  <bookViews>
    <workbookView xWindow="-27630" yWindow="735" windowWidth="21600" windowHeight="11385" activeTab="1" xr2:uid="{FDAF32CB-2BA8-47E2-927E-3C1E6066A0C3}"/>
  </bookViews>
  <sheets>
    <sheet name="ExtTest1" sheetId="1" r:id="rId1"/>
    <sheet name="FlxTes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2" i="2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2" i="1"/>
</calcChain>
</file>

<file path=xl/sharedStrings.xml><?xml version="1.0" encoding="utf-8"?>
<sst xmlns="http://schemas.openxmlformats.org/spreadsheetml/2006/main" count="31" uniqueCount="17">
  <si>
    <t>Flex Test 3</t>
  </si>
  <si>
    <t>Test #</t>
  </si>
  <si>
    <t>Load (N)</t>
  </si>
  <si>
    <t>Knee angle</t>
  </si>
  <si>
    <t>Load cell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</si>
  <si>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</si>
  <si>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</si>
  <si>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</si>
  <si>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</si>
  <si>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</si>
  <si>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</si>
  <si>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</si>
  <si>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ICR (hand)</t>
  </si>
  <si>
    <t>Tibia origin (matlab)</t>
  </si>
  <si>
    <t>ICR to muscle</t>
  </si>
  <si>
    <t>Load cell angle (real ICR)</t>
  </si>
  <si>
    <t>Load cell angle (tibia)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</si>
</sst>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topLeftCell="A4" workbookViewId="0">
      <selection activeCell="D6" sqref="D6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0</v>
      </c>
    </row>
    <row r="2" spans="1:17" x14ac:dyDescent="0.25">
      <c r="A2" s="5" t="s">
        <v>7</v>
      </c>
      <c r="C2">
        <f xml:space="preserve"> 375</f>
        <v>375</v>
      </c>
    </row>
    <row r="5" spans="1:17" s="12" customFormat="1" x14ac:dyDescent="0.25">
      <c r="B5" s="6" t="s">
        <v>1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2</v>
      </c>
      <c r="C6">
        <v>27.163</v>
      </c>
    </row>
    <row r="7" spans="1:17" x14ac:dyDescent="0.25">
      <c r="B7" s="8" t="s">
        <v>3</v>
      </c>
      <c r="C7">
        <v>118</v>
      </c>
    </row>
    <row r="8" spans="1:17" s="2" customFormat="1" x14ac:dyDescent="0.25">
      <c r="A8" s="13" t="s">
        <v>9</v>
      </c>
      <c r="B8" s="9" t="s">
        <v>4</v>
      </c>
      <c r="C8" s="2">
        <v>17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14"/>
      <c r="B9" s="10" t="s">
        <v>5</v>
      </c>
      <c r="C9">
        <v>354</v>
      </c>
      <c r="D9" s="16"/>
      <c r="E9" s="1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s="2" customFormat="1" x14ac:dyDescent="0.25">
      <c r="A10" s="13" t="s">
        <v>10</v>
      </c>
      <c r="B10" s="9" t="s">
        <v>11</v>
      </c>
    </row>
    <row r="11" spans="1:17" x14ac:dyDescent="0.25">
      <c r="A11" s="14"/>
      <c r="B11" s="10" t="s">
        <v>12</v>
      </c>
      <c r="C11" s="16">
        <v>234</v>
      </c>
    </row>
    <row r="12" spans="1:17" x14ac:dyDescent="0.25">
      <c r="A12" s="14"/>
      <c r="B12" s="10" t="s">
        <v>13</v>
      </c>
      <c r="C12" s="16">
        <v>249.71</v>
      </c>
      <c r="D12" s="16">
        <v>249.71</v>
      </c>
      <c r="E12" s="16">
        <v>249.71</v>
      </c>
      <c r="F12" s="16">
        <v>249.71</v>
      </c>
      <c r="G12" s="16">
        <v>249.71</v>
      </c>
      <c r="H12" s="16">
        <v>249.71</v>
      </c>
      <c r="I12" s="16">
        <v>249.71</v>
      </c>
      <c r="J12" s="16">
        <v>249.71</v>
      </c>
      <c r="K12" s="16">
        <v>249.71</v>
      </c>
      <c r="L12" s="16">
        <v>249.71</v>
      </c>
      <c r="M12" s="16">
        <v>249.71</v>
      </c>
      <c r="N12" s="16">
        <v>249.71</v>
      </c>
      <c r="O12" s="16">
        <v>249.71</v>
      </c>
      <c r="P12" s="16">
        <v>249.71</v>
      </c>
      <c r="Q12" s="16">
        <v>249.71</v>
      </c>
    </row>
    <row r="13" spans="1:17" x14ac:dyDescent="0.25">
      <c r="A13" s="14"/>
      <c r="B13" s="10" t="s">
        <v>14</v>
      </c>
      <c r="C13" s="16">
        <v>55</v>
      </c>
      <c r="D13" s="16"/>
      <c r="E13" s="16"/>
    </row>
    <row r="14" spans="1:17" s="3" customFormat="1" x14ac:dyDescent="0.25">
      <c r="A14" s="15"/>
      <c r="B14" s="11" t="s">
        <v>6</v>
      </c>
    </row>
    <row r="15" spans="1:17" x14ac:dyDescent="0.25">
      <c r="B15" s="7" t="s">
        <v>8</v>
      </c>
      <c r="C15">
        <f>C6*COS((C8*3.14/180))*C12/1000</f>
        <v>6.486791672942922</v>
      </c>
      <c r="D15">
        <f t="shared" ref="D15:Q15" si="0">D6*COS((D8*3.14/180))*D12/1000</f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6"/>
  <sheetViews>
    <sheetView tabSelected="1" topLeftCell="A4" workbookViewId="0">
      <selection activeCell="B10" sqref="B10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0</v>
      </c>
    </row>
    <row r="2" spans="1:17" x14ac:dyDescent="0.25">
      <c r="A2" s="5" t="s">
        <v>7</v>
      </c>
      <c r="C2">
        <f xml:space="preserve"> 375</f>
        <v>375</v>
      </c>
    </row>
    <row r="5" spans="1:17" s="12" customFormat="1" x14ac:dyDescent="0.25">
      <c r="B5" s="6" t="s">
        <v>1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2</v>
      </c>
      <c r="C6">
        <v>27.163</v>
      </c>
    </row>
    <row r="7" spans="1:17" x14ac:dyDescent="0.25">
      <c r="B7" s="8" t="s">
        <v>3</v>
      </c>
      <c r="C7">
        <v>35</v>
      </c>
    </row>
    <row r="8" spans="1:17" s="2" customFormat="1" x14ac:dyDescent="0.25">
      <c r="A8" s="13" t="s">
        <v>9</v>
      </c>
      <c r="B8" s="9" t="s">
        <v>15</v>
      </c>
      <c r="C8" s="2">
        <v>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s="17" customFormat="1" x14ac:dyDescent="0.25">
      <c r="A9" s="14"/>
      <c r="B9" s="10" t="s">
        <v>16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x14ac:dyDescent="0.25">
      <c r="A10" s="14"/>
      <c r="B10" s="10" t="s">
        <v>5</v>
      </c>
      <c r="C10">
        <v>418</v>
      </c>
      <c r="D10" s="16"/>
      <c r="E10" s="1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s="2" customFormat="1" x14ac:dyDescent="0.25">
      <c r="A11" s="13" t="s">
        <v>10</v>
      </c>
      <c r="B11" s="9" t="s">
        <v>11</v>
      </c>
    </row>
    <row r="12" spans="1:17" x14ac:dyDescent="0.25">
      <c r="A12" s="14"/>
      <c r="B12" s="10" t="s">
        <v>12</v>
      </c>
      <c r="C12" s="16">
        <v>225</v>
      </c>
    </row>
    <row r="13" spans="1:17" x14ac:dyDescent="0.25">
      <c r="A13" s="14"/>
      <c r="B13" s="10" t="s">
        <v>13</v>
      </c>
      <c r="C13" s="16">
        <v>249.71</v>
      </c>
      <c r="D13" s="16">
        <v>249.71</v>
      </c>
      <c r="E13" s="16">
        <v>249.71</v>
      </c>
      <c r="F13" s="16">
        <v>249.71</v>
      </c>
      <c r="G13" s="16">
        <v>249.71</v>
      </c>
      <c r="H13" s="16">
        <v>249.71</v>
      </c>
      <c r="I13" s="16">
        <v>249.71</v>
      </c>
      <c r="J13" s="16">
        <v>249.71</v>
      </c>
      <c r="K13" s="16">
        <v>249.71</v>
      </c>
      <c r="L13" s="16">
        <v>249.71</v>
      </c>
      <c r="M13" s="16">
        <v>249.71</v>
      </c>
      <c r="N13" s="16">
        <v>249.71</v>
      </c>
      <c r="O13" s="16">
        <v>249.71</v>
      </c>
      <c r="P13" s="16">
        <v>249.71</v>
      </c>
      <c r="Q13" s="16">
        <v>249.71</v>
      </c>
    </row>
    <row r="14" spans="1:17" x14ac:dyDescent="0.25">
      <c r="A14" s="14"/>
      <c r="B14" s="10" t="s">
        <v>14</v>
      </c>
      <c r="C14" s="16">
        <v>72</v>
      </c>
      <c r="D14" s="16"/>
      <c r="E14" s="16"/>
    </row>
    <row r="15" spans="1:17" s="3" customFormat="1" x14ac:dyDescent="0.25">
      <c r="A15" s="15"/>
      <c r="B15" s="11" t="s">
        <v>6</v>
      </c>
    </row>
    <row r="16" spans="1:17" x14ac:dyDescent="0.25">
      <c r="B16" s="7" t="s">
        <v>8</v>
      </c>
      <c r="C16">
        <f>C6*COS(RADIANS(C8+3.89))*C13/1000</f>
        <v>6.6820746182930346</v>
      </c>
      <c r="D16">
        <f t="shared" ref="D16:Q16" si="0">D6*COS((D8*3.14/180))*D13/1000</f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</vt:lpstr>
      <vt:lpstr>FlxTest1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2022-01-31T01:52:23Z</dcterms:modified>
</cp:coreProperties>
</file>