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379E4E0C-56DF-45DE-AAED-2F7BCC24CDE9}" xr6:coauthVersionLast="47" xr6:coauthVersionMax="47" xr10:uidLastSave="{00000000-0000-0000-0000-000000000000}"/>
  <bookViews>
    <workbookView xWindow="-96" yWindow="-96" windowWidth="23232" windowHeight="12432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  <sheet name="FlxTest10mm_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  <c r="AA15" i="6"/>
  <c r="AB15" i="6"/>
  <c r="U15" i="6"/>
  <c r="V15" i="6"/>
  <c r="W15" i="6"/>
  <c r="X15" i="6"/>
  <c r="Y15" i="6"/>
  <c r="Z15" i="6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R12" i="3"/>
  <c r="R15" i="3" s="1"/>
  <c r="Q5" i="3"/>
  <c r="R5" i="3"/>
  <c r="S5" i="3" s="1"/>
  <c r="T5" i="3" s="1"/>
  <c r="U5" i="3" s="1"/>
  <c r="M15" i="3"/>
  <c r="L15" i="3"/>
  <c r="K15" i="3"/>
  <c r="J15" i="3"/>
  <c r="I15" i="3"/>
  <c r="H15" i="3"/>
  <c r="G15" i="3"/>
  <c r="F15" i="3"/>
  <c r="E15" i="3"/>
  <c r="D15" i="3"/>
  <c r="C15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S12" i="3" l="1"/>
  <c r="R15" i="6"/>
  <c r="T12" i="3" l="1"/>
  <c r="S15" i="3"/>
  <c r="S15" i="6"/>
  <c r="T15" i="6"/>
  <c r="T15" i="3" l="1"/>
  <c r="U12" i="3"/>
  <c r="U15" i="3" s="1"/>
</calcChain>
</file>

<file path=xl/sharedStrings.xml><?xml version="1.0" encoding="utf-8"?>
<sst xmlns="http://schemas.openxmlformats.org/spreadsheetml/2006/main" count="158" uniqueCount="51">
  <si>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</si>
  <si>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</si>
  <si>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</si>
  <si>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</si>
  <si>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</si>
  <si>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</si>
  <si>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</si>
  <si>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</si>
  <si>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</si>
  <si>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</si>
  <si>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</si>
  <si>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</si>
  <si>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</si>
  <si>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</si>
  <si>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</si>
  <si>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</si>
  <si>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</si>
  <si>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</si>
  <si>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</si>
  <si>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</si>
  <si>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</si>
  <si>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</si>
  <si>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</si>
  <si>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</si>
  <si>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</si>
  <si>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</si>
  <si>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</si>
  <si>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</si>
  <si>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</si>
  <si>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*Picture of leak taken</t>
  </si>
  <si>
    <t>pressure = 612 kPa</t>
  </si>
  <si>
    <t>actual max contraction</t>
  </si>
  <si>
    <t>**begin measuring other direction</t>
  </si>
  <si>
    <t>***changed how fish scale is tied</t>
  </si>
  <si>
    <t>****</t>
  </si>
  <si>
    <t>****"eccentric"</t>
  </si>
  <si>
    <t>Flexor Test 10mm</t>
  </si>
  <si>
    <t>max contraction</t>
  </si>
  <si>
    <t>*Was originally  listed as recorded at 455mm length but I think that was in error [Ben B.]</t>
  </si>
  <si>
    <t>*Good picture of bracket bending here</t>
  </si>
  <si>
    <t>the knee angle changes the tibia origin location</t>
  </si>
  <si>
    <t>x-location</t>
  </si>
  <si>
    <t>thetaK</t>
  </si>
  <si>
    <t>y-location</t>
  </si>
  <si>
    <t>x0</t>
  </si>
  <si>
    <t>x0-25.4</t>
  </si>
  <si>
    <t xml:space="preserve">Say there is a relationship for bracket bending such that </t>
  </si>
  <si>
    <t xml:space="preserve">^Less force at shorter muscle length (mL approach kmax) </t>
  </si>
  <si>
    <t>y0-5</t>
  </si>
  <si>
    <t>means it doesn't bend much more out of this range</t>
  </si>
  <si>
    <t xml:space="preserve">Origin bracket also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</si>
</sst>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1176415448069"/>
                  <c:y val="-0.16622090555512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8393325834270717E-2"/>
                  <c:y val="4.2005838379113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FlxTest10mm_4!$C$7:$AI$7</c:f>
              <c:numCache>
                <c:formatCode>General</c:formatCode>
                <c:ptCount val="33"/>
                <c:pt idx="0">
                  <c:v>-22</c:v>
                </c:pt>
                <c:pt idx="1">
                  <c:v>-25</c:v>
                </c:pt>
                <c:pt idx="2">
                  <c:v>-32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-44.5</c:v>
                </c:pt>
                <c:pt idx="7">
                  <c:v>-52</c:v>
                </c:pt>
                <c:pt idx="8">
                  <c:v>-57</c:v>
                </c:pt>
                <c:pt idx="9">
                  <c:v>-62</c:v>
                </c:pt>
                <c:pt idx="10">
                  <c:v>-68</c:v>
                </c:pt>
                <c:pt idx="11">
                  <c:v>-71</c:v>
                </c:pt>
                <c:pt idx="12">
                  <c:v>-69.5</c:v>
                </c:pt>
                <c:pt idx="13">
                  <c:v>-67</c:v>
                </c:pt>
                <c:pt idx="14">
                  <c:v>-61.5</c:v>
                </c:pt>
                <c:pt idx="15">
                  <c:v>-48</c:v>
                </c:pt>
                <c:pt idx="16">
                  <c:v>-33</c:v>
                </c:pt>
                <c:pt idx="17">
                  <c:v>-34</c:v>
                </c:pt>
                <c:pt idx="18">
                  <c:v>-25.5</c:v>
                </c:pt>
                <c:pt idx="19">
                  <c:v>-36</c:v>
                </c:pt>
                <c:pt idx="20">
                  <c:v>-2</c:v>
                </c:pt>
                <c:pt idx="21">
                  <c:v>-8</c:v>
                </c:pt>
                <c:pt idx="22">
                  <c:v>-13.5</c:v>
                </c:pt>
                <c:pt idx="23">
                  <c:v>-19.5</c:v>
                </c:pt>
                <c:pt idx="24">
                  <c:v>-24</c:v>
                </c:pt>
                <c:pt idx="25">
                  <c:v>-24</c:v>
                </c:pt>
                <c:pt idx="26">
                  <c:v>-20</c:v>
                </c:pt>
                <c:pt idx="27">
                  <c:v>-19</c:v>
                </c:pt>
                <c:pt idx="28">
                  <c:v>-15</c:v>
                </c:pt>
                <c:pt idx="29">
                  <c:v>-13</c:v>
                </c:pt>
                <c:pt idx="30">
                  <c:v>-2</c:v>
                </c:pt>
              </c:numCache>
            </c:numRef>
          </c:xVal>
          <c:yVal>
            <c:numRef>
              <c:f>FlxTest10mm_4!$C$15:$AI$15</c:f>
              <c:numCache>
                <c:formatCode>General</c:formatCode>
                <c:ptCount val="33"/>
                <c:pt idx="0">
                  <c:v>-15.246483570390076</c:v>
                </c:pt>
                <c:pt idx="1">
                  <c:v>-13.941705190220141</c:v>
                </c:pt>
                <c:pt idx="2">
                  <c:v>-12.362162318692665</c:v>
                </c:pt>
                <c:pt idx="3">
                  <c:v>-11.047038667767913</c:v>
                </c:pt>
                <c:pt idx="4">
                  <c:v>-10.057927895014096</c:v>
                </c:pt>
                <c:pt idx="5">
                  <c:v>-8.249812691491476</c:v>
                </c:pt>
                <c:pt idx="6">
                  <c:v>-6.9624215389975834</c:v>
                </c:pt>
                <c:pt idx="7">
                  <c:v>-4.8748591905108887</c:v>
                </c:pt>
                <c:pt idx="8">
                  <c:v>-3.0965682509548906</c:v>
                </c:pt>
                <c:pt idx="9">
                  <c:v>-2.0468840980888259</c:v>
                </c:pt>
                <c:pt idx="10">
                  <c:v>-1.0207759000050749</c:v>
                </c:pt>
                <c:pt idx="11">
                  <c:v>0</c:v>
                </c:pt>
                <c:pt idx="12">
                  <c:v>0</c:v>
                </c:pt>
                <c:pt idx="13">
                  <c:v>-1.0207759000050749</c:v>
                </c:pt>
                <c:pt idx="14">
                  <c:v>-2.8341472127383747</c:v>
                </c:pt>
                <c:pt idx="15">
                  <c:v>-7.9959517976224896</c:v>
                </c:pt>
                <c:pt idx="16">
                  <c:v>-11.599390601156308</c:v>
                </c:pt>
                <c:pt idx="17">
                  <c:v>-13.399377301467048</c:v>
                </c:pt>
                <c:pt idx="18">
                  <c:v>-15.991903595244979</c:v>
                </c:pt>
                <c:pt idx="19">
                  <c:v>-11.862415331341261</c:v>
                </c:pt>
                <c:pt idx="20">
                  <c:v>-16.235685136019999</c:v>
                </c:pt>
                <c:pt idx="21">
                  <c:v>-17.298992892846496</c:v>
                </c:pt>
                <c:pt idx="22">
                  <c:v>-17.104782078438934</c:v>
                </c:pt>
                <c:pt idx="23">
                  <c:v>-16.018724831639286</c:v>
                </c:pt>
                <c:pt idx="24">
                  <c:v>-14.222885844471438</c:v>
                </c:pt>
                <c:pt idx="25">
                  <c:v>-14.880455258168681</c:v>
                </c:pt>
                <c:pt idx="26">
                  <c:v>-15.17480497772614</c:v>
                </c:pt>
                <c:pt idx="27">
                  <c:v>-16.232030909257233</c:v>
                </c:pt>
                <c:pt idx="28">
                  <c:v>-16.250738814501108</c:v>
                </c:pt>
                <c:pt idx="29">
                  <c:v>-17.092302239456121</c:v>
                </c:pt>
                <c:pt idx="30">
                  <c:v>-16.156412412367597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abSelected="1" topLeftCell="B1" workbookViewId="0">
      <selection activeCell="C21" sqref="C21"/>
    </sheetView>
  </sheetViews>
  <sheetFormatPr defaultRowHeight="14.4" x14ac:dyDescent="0.55000000000000004"/>
  <cols>
    <col min="1" max="1" width="9.15625" style="5"/>
    <col min="2" max="2" width="25.15625" style="5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17" x14ac:dyDescent="0.55000000000000004">
      <c r="A1" s="5" t="s">
        <v>15</v>
      </c>
    </row>
    <row r="2" spans="1:17" x14ac:dyDescent="0.55000000000000004">
      <c r="A2" s="5" t="s">
        <v>5</v>
      </c>
      <c r="C2">
        <v>457</v>
      </c>
    </row>
    <row r="3" spans="1:17" x14ac:dyDescent="0.55000000000000004">
      <c r="B3" s="5" t="s">
        <v>14</v>
      </c>
      <c r="C3">
        <f>C2-C2*0.17</f>
        <v>379.31</v>
      </c>
    </row>
    <row r="4" spans="1:17" x14ac:dyDescent="0.55000000000000004">
      <c r="B4" s="5" t="s">
        <v>16</v>
      </c>
      <c r="C4">
        <v>0</v>
      </c>
    </row>
    <row r="5" spans="1:17" s="12" customFormat="1" x14ac:dyDescent="0.55000000000000004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55000000000000004">
      <c r="B6" s="7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55000000000000004">
      <c r="B7" s="8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2" customFormat="1" x14ac:dyDescent="0.55000000000000004">
      <c r="A8" s="13" t="s">
        <v>7</v>
      </c>
      <c r="B8" s="9" t="s">
        <v>12</v>
      </c>
      <c r="C8" s="4">
        <v>68.099999999999994</v>
      </c>
      <c r="D8" s="4">
        <v>67.900000000000006</v>
      </c>
      <c r="E8" s="4">
        <v>68.599999999999994</v>
      </c>
      <c r="F8" s="4">
        <v>70.8</v>
      </c>
      <c r="G8" s="4">
        <v>70.8</v>
      </c>
      <c r="H8" s="4">
        <v>72.3</v>
      </c>
      <c r="I8" s="4">
        <v>74.900000000000006</v>
      </c>
      <c r="J8" s="4">
        <v>75.400000000000006</v>
      </c>
      <c r="K8" s="4">
        <v>77.5</v>
      </c>
      <c r="L8" s="4"/>
      <c r="M8" s="4"/>
      <c r="N8" s="4"/>
      <c r="O8" s="4"/>
      <c r="P8" s="4"/>
    </row>
    <row r="9" spans="1:17" s="17" customFormat="1" x14ac:dyDescent="0.55000000000000004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55000000000000004">
      <c r="A10" s="14"/>
      <c r="B10" s="10" t="s">
        <v>3</v>
      </c>
      <c r="C10" s="16">
        <v>430</v>
      </c>
      <c r="D10" s="16">
        <v>430</v>
      </c>
      <c r="E10" s="16">
        <v>420</v>
      </c>
      <c r="F10" s="16">
        <v>415</v>
      </c>
      <c r="G10" s="16">
        <v>410</v>
      </c>
      <c r="H10" s="16">
        <v>401</v>
      </c>
      <c r="I10" s="16">
        <v>390</v>
      </c>
      <c r="J10" s="16">
        <v>388</v>
      </c>
      <c r="K10" s="16">
        <v>385</v>
      </c>
      <c r="L10" s="1"/>
      <c r="M10" s="1"/>
      <c r="N10" s="1"/>
      <c r="O10" s="1"/>
      <c r="P10" s="1"/>
    </row>
    <row r="11" spans="1:17" s="2" customFormat="1" x14ac:dyDescent="0.55000000000000004">
      <c r="A11" s="13" t="s">
        <v>8</v>
      </c>
      <c r="B11" s="9" t="s">
        <v>9</v>
      </c>
    </row>
    <row r="12" spans="1:17" s="1" customFormat="1" x14ac:dyDescent="0.55000000000000004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</row>
    <row r="13" spans="1:17" x14ac:dyDescent="0.55000000000000004">
      <c r="A13" s="14"/>
      <c r="B13" s="10" t="s">
        <v>11</v>
      </c>
      <c r="C13" s="16">
        <v>30</v>
      </c>
      <c r="D13" s="16">
        <v>30</v>
      </c>
      <c r="E13" s="16">
        <v>30</v>
      </c>
      <c r="F13" s="16">
        <v>30</v>
      </c>
      <c r="G13" s="16">
        <v>34</v>
      </c>
      <c r="H13" s="16">
        <v>35</v>
      </c>
      <c r="I13" s="16">
        <v>45</v>
      </c>
      <c r="J13" s="16">
        <v>50</v>
      </c>
      <c r="K13" s="16">
        <v>55</v>
      </c>
    </row>
    <row r="14" spans="1:17" s="3" customFormat="1" x14ac:dyDescent="0.55000000000000004">
      <c r="A14" s="15"/>
      <c r="B14" s="11" t="s">
        <v>4</v>
      </c>
    </row>
    <row r="15" spans="1:17" x14ac:dyDescent="0.55000000000000004">
      <c r="B15" s="7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55000000000000004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1" workbookViewId="0">
      <selection activeCell="C3" sqref="C3"/>
    </sheetView>
  </sheetViews>
  <sheetFormatPr defaultRowHeight="14.4" x14ac:dyDescent="0.55000000000000004"/>
  <cols>
    <col min="1" max="1" width="9.15625" style="5"/>
    <col min="2" max="2" width="25.15625" style="5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17" x14ac:dyDescent="0.55000000000000004">
      <c r="A1" s="5" t="s">
        <v>15</v>
      </c>
    </row>
    <row r="2" spans="1:17" x14ac:dyDescent="0.55000000000000004">
      <c r="A2" s="5" t="s">
        <v>5</v>
      </c>
      <c r="C2">
        <v>480</v>
      </c>
      <c r="E2" t="s">
        <v>22</v>
      </c>
    </row>
    <row r="3" spans="1:17" x14ac:dyDescent="0.55000000000000004">
      <c r="B3" s="5" t="s">
        <v>14</v>
      </c>
      <c r="C3">
        <f>C2-C2*0.17</f>
        <v>398.4</v>
      </c>
    </row>
    <row r="4" spans="1:17" x14ac:dyDescent="0.55000000000000004">
      <c r="B4" s="5" t="s">
        <v>16</v>
      </c>
      <c r="C4">
        <v>0</v>
      </c>
    </row>
    <row r="5" spans="1:17" s="12" customFormat="1" x14ac:dyDescent="0.55000000000000004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55000000000000004">
      <c r="B6" s="7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55000000000000004">
      <c r="B7" s="8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2" customFormat="1" x14ac:dyDescent="0.55000000000000004">
      <c r="A8" s="13" t="s">
        <v>7</v>
      </c>
      <c r="B8" s="9" t="s">
        <v>12</v>
      </c>
      <c r="C8" s="4">
        <v>111</v>
      </c>
      <c r="D8" s="4">
        <v>111</v>
      </c>
      <c r="E8" s="4">
        <v>110.5</v>
      </c>
      <c r="F8" s="4">
        <v>108</v>
      </c>
      <c r="G8" s="4">
        <v>104.5</v>
      </c>
      <c r="H8" s="2">
        <v>114.5</v>
      </c>
      <c r="I8" s="2">
        <v>108</v>
      </c>
      <c r="J8" s="2">
        <v>109.5</v>
      </c>
      <c r="K8" s="2">
        <v>110</v>
      </c>
      <c r="L8" s="2">
        <v>117</v>
      </c>
      <c r="M8" s="2">
        <v>113</v>
      </c>
      <c r="N8" s="2">
        <v>112</v>
      </c>
      <c r="O8" s="2">
        <v>113</v>
      </c>
    </row>
    <row r="9" spans="1:17" s="17" customFormat="1" x14ac:dyDescent="0.55000000000000004">
      <c r="A9" s="14"/>
      <c r="B9" s="10" t="s">
        <v>13</v>
      </c>
      <c r="C9" s="16"/>
      <c r="D9" s="16"/>
      <c r="E9" s="16"/>
      <c r="F9" s="16"/>
      <c r="G9" s="16"/>
    </row>
    <row r="10" spans="1:17" x14ac:dyDescent="0.55000000000000004">
      <c r="A10" s="14"/>
      <c r="B10" s="10" t="s">
        <v>3</v>
      </c>
      <c r="C10" s="16">
        <v>448</v>
      </c>
      <c r="D10" s="16">
        <v>445.5</v>
      </c>
      <c r="E10" s="16">
        <v>429.5</v>
      </c>
      <c r="F10" s="16">
        <v>413.5</v>
      </c>
      <c r="G10" s="16">
        <v>401</v>
      </c>
      <c r="H10" s="16">
        <v>410</v>
      </c>
      <c r="I10" s="16">
        <v>417.5</v>
      </c>
      <c r="J10" s="16">
        <v>422.5</v>
      </c>
      <c r="K10" s="16">
        <v>430.5</v>
      </c>
      <c r="L10" s="16">
        <v>429.5</v>
      </c>
      <c r="M10" s="16">
        <v>441.5</v>
      </c>
      <c r="N10" s="16">
        <v>439</v>
      </c>
      <c r="O10" s="16">
        <v>443.5</v>
      </c>
    </row>
    <row r="11" spans="1:17" s="2" customFormat="1" x14ac:dyDescent="0.55000000000000004">
      <c r="A11" s="13" t="s">
        <v>8</v>
      </c>
      <c r="B11" s="9" t="s">
        <v>9</v>
      </c>
    </row>
    <row r="12" spans="1:17" s="1" customFormat="1" x14ac:dyDescent="0.55000000000000004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</row>
    <row r="13" spans="1:17" x14ac:dyDescent="0.55000000000000004">
      <c r="A13" s="14"/>
      <c r="B13" s="10" t="s">
        <v>11</v>
      </c>
      <c r="C13" s="16">
        <v>46</v>
      </c>
      <c r="D13" s="16">
        <v>54.5</v>
      </c>
      <c r="E13" s="16">
        <v>53</v>
      </c>
      <c r="F13" s="16">
        <v>52</v>
      </c>
      <c r="G13" s="16">
        <v>57</v>
      </c>
      <c r="H13" s="16">
        <v>49</v>
      </c>
      <c r="I13" s="16">
        <v>53</v>
      </c>
      <c r="J13" s="16">
        <v>53</v>
      </c>
      <c r="K13" s="16">
        <v>54</v>
      </c>
      <c r="L13" s="16">
        <v>51</v>
      </c>
      <c r="M13" s="16">
        <v>52</v>
      </c>
      <c r="N13" s="16">
        <v>53</v>
      </c>
      <c r="O13" s="16">
        <v>55.5</v>
      </c>
    </row>
    <row r="14" spans="1:17" s="3" customFormat="1" x14ac:dyDescent="0.55000000000000004">
      <c r="A14" s="15"/>
      <c r="B14" s="11" t="s">
        <v>4</v>
      </c>
    </row>
    <row r="15" spans="1:17" x14ac:dyDescent="0.55000000000000004">
      <c r="B15" s="7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55000000000000004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topLeftCell="B1" workbookViewId="0">
      <selection activeCell="M10" sqref="M10"/>
    </sheetView>
  </sheetViews>
  <sheetFormatPr defaultRowHeight="14.4" x14ac:dyDescent="0.55000000000000004"/>
  <cols>
    <col min="1" max="1" width="9.15625" style="5"/>
    <col min="2" max="2" width="25.15625" style="5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25" x14ac:dyDescent="0.55000000000000004">
      <c r="A1" s="5" t="s">
        <v>15</v>
      </c>
    </row>
    <row r="2" spans="1:25" x14ac:dyDescent="0.55000000000000004">
      <c r="A2" s="5" t="s">
        <v>5</v>
      </c>
      <c r="C2">
        <v>480</v>
      </c>
      <c r="E2" t="s">
        <v>23</v>
      </c>
    </row>
    <row r="3" spans="1:25" x14ac:dyDescent="0.55000000000000004">
      <c r="B3" s="5" t="s">
        <v>14</v>
      </c>
      <c r="C3">
        <f>C2-C2*0.17</f>
        <v>398.4</v>
      </c>
    </row>
    <row r="4" spans="1:25" x14ac:dyDescent="0.55000000000000004">
      <c r="B4" s="5" t="s">
        <v>16</v>
      </c>
      <c r="C4">
        <v>0</v>
      </c>
      <c r="N4" t="s">
        <v>18</v>
      </c>
    </row>
    <row r="5" spans="1:25" s="12" customFormat="1" x14ac:dyDescent="0.55000000000000004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  <c r="T5" s="12">
        <v>18</v>
      </c>
      <c r="U5" s="12">
        <v>19</v>
      </c>
      <c r="V5" s="12">
        <v>20</v>
      </c>
      <c r="W5" s="12">
        <v>21</v>
      </c>
      <c r="X5" s="12">
        <v>22</v>
      </c>
      <c r="Y5" s="12">
        <v>23</v>
      </c>
    </row>
    <row r="6" spans="1:25" x14ac:dyDescent="0.55000000000000004">
      <c r="B6" s="7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55000000000000004">
      <c r="B7" s="8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2" customFormat="1" x14ac:dyDescent="0.55000000000000004">
      <c r="A8" s="13" t="s">
        <v>7</v>
      </c>
      <c r="B8" s="9" t="s">
        <v>12</v>
      </c>
      <c r="C8" s="4">
        <v>111</v>
      </c>
      <c r="D8" s="4">
        <v>110.5</v>
      </c>
      <c r="E8" s="4">
        <v>69</v>
      </c>
      <c r="F8" s="4">
        <v>70</v>
      </c>
      <c r="G8" s="4">
        <v>70</v>
      </c>
      <c r="H8" s="2">
        <v>70</v>
      </c>
      <c r="I8" s="2">
        <v>109</v>
      </c>
      <c r="J8" s="2">
        <v>73.5</v>
      </c>
      <c r="K8" s="2">
        <v>64</v>
      </c>
      <c r="L8" s="2">
        <v>73</v>
      </c>
      <c r="M8" s="2">
        <v>73</v>
      </c>
      <c r="N8" s="2">
        <v>73</v>
      </c>
      <c r="O8" s="2">
        <v>71</v>
      </c>
      <c r="P8" s="2">
        <v>70</v>
      </c>
      <c r="Q8" s="2">
        <v>68</v>
      </c>
      <c r="R8" s="2">
        <v>68</v>
      </c>
      <c r="S8" s="2">
        <v>66</v>
      </c>
      <c r="T8" s="2">
        <v>67</v>
      </c>
      <c r="U8" s="2">
        <v>67</v>
      </c>
      <c r="V8" s="2">
        <v>67</v>
      </c>
      <c r="W8" s="2">
        <v>67</v>
      </c>
      <c r="X8" s="2">
        <v>67</v>
      </c>
    </row>
    <row r="9" spans="1:25" s="17" customFormat="1" x14ac:dyDescent="0.55000000000000004">
      <c r="A9" s="14"/>
      <c r="B9" s="10" t="s">
        <v>13</v>
      </c>
      <c r="C9" s="16"/>
      <c r="D9" s="16"/>
      <c r="E9" s="16"/>
      <c r="F9" s="16"/>
      <c r="G9" s="16"/>
    </row>
    <row r="10" spans="1:25" x14ac:dyDescent="0.55000000000000004">
      <c r="A10" s="14"/>
      <c r="B10" s="10" t="s">
        <v>3</v>
      </c>
      <c r="C10" s="16">
        <v>445</v>
      </c>
      <c r="D10" s="16">
        <v>445</v>
      </c>
      <c r="E10" s="16">
        <v>433</v>
      </c>
      <c r="F10" s="16">
        <v>426</v>
      </c>
      <c r="G10" s="16">
        <v>423</v>
      </c>
      <c r="H10" s="16">
        <v>421</v>
      </c>
      <c r="I10" s="16">
        <v>420</v>
      </c>
      <c r="J10" s="16">
        <v>415</v>
      </c>
      <c r="K10" s="16">
        <v>405</v>
      </c>
      <c r="L10" s="16">
        <v>400</v>
      </c>
      <c r="M10" s="16">
        <v>398</v>
      </c>
      <c r="N10" s="16">
        <v>400</v>
      </c>
      <c r="O10" s="16">
        <v>405</v>
      </c>
      <c r="P10" s="16">
        <v>407</v>
      </c>
      <c r="Q10" s="16">
        <v>416</v>
      </c>
      <c r="R10" s="16">
        <v>420</v>
      </c>
      <c r="S10" s="16">
        <v>430</v>
      </c>
      <c r="T10" s="16">
        <v>433</v>
      </c>
      <c r="U10" s="16">
        <v>441</v>
      </c>
      <c r="V10" s="16">
        <v>440</v>
      </c>
      <c r="W10" s="16">
        <v>450</v>
      </c>
      <c r="X10" s="16">
        <v>453</v>
      </c>
    </row>
    <row r="11" spans="1:25" s="2" customFormat="1" x14ac:dyDescent="0.55000000000000004">
      <c r="A11" s="13" t="s">
        <v>8</v>
      </c>
      <c r="B11" s="9" t="s">
        <v>9</v>
      </c>
    </row>
    <row r="12" spans="1:25" s="1" customFormat="1" x14ac:dyDescent="0.55000000000000004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290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  <c r="R12" s="16">
        <v>268.06</v>
      </c>
      <c r="S12" s="16">
        <v>268.06</v>
      </c>
      <c r="T12" s="16">
        <v>268.06</v>
      </c>
      <c r="U12" s="16">
        <v>268.06</v>
      </c>
      <c r="V12" s="16">
        <v>268.06</v>
      </c>
      <c r="W12" s="16">
        <v>268.06</v>
      </c>
      <c r="X12" s="16">
        <v>268.06</v>
      </c>
      <c r="Y12" s="16">
        <v>268.06</v>
      </c>
    </row>
    <row r="13" spans="1:25" x14ac:dyDescent="0.55000000000000004">
      <c r="A13" s="14"/>
      <c r="B13" s="10" t="s">
        <v>11</v>
      </c>
      <c r="C13" s="16">
        <v>32</v>
      </c>
      <c r="D13" s="16">
        <v>30</v>
      </c>
      <c r="E13" s="16">
        <v>30</v>
      </c>
      <c r="F13" s="16">
        <v>30</v>
      </c>
      <c r="G13" s="16">
        <v>30</v>
      </c>
      <c r="H13" s="16">
        <v>30</v>
      </c>
      <c r="I13" s="16">
        <v>30</v>
      </c>
      <c r="J13" s="16">
        <v>30</v>
      </c>
      <c r="K13" s="16">
        <v>35</v>
      </c>
      <c r="L13" s="16">
        <v>35</v>
      </c>
      <c r="M13" s="16">
        <v>40</v>
      </c>
      <c r="N13" s="16">
        <v>35</v>
      </c>
      <c r="O13" s="16">
        <v>34</v>
      </c>
      <c r="P13" s="16">
        <v>33</v>
      </c>
      <c r="Q13" s="16">
        <v>30</v>
      </c>
      <c r="R13" s="16">
        <v>30</v>
      </c>
      <c r="S13" s="16">
        <v>30</v>
      </c>
      <c r="T13" s="16">
        <v>30</v>
      </c>
      <c r="U13" s="16">
        <v>30</v>
      </c>
      <c r="V13" s="16">
        <v>30</v>
      </c>
      <c r="W13" s="16">
        <v>30</v>
      </c>
      <c r="X13" s="16">
        <v>30</v>
      </c>
      <c r="Y13" s="16">
        <v>30</v>
      </c>
    </row>
    <row r="14" spans="1:25" s="3" customFormat="1" x14ac:dyDescent="0.55000000000000004">
      <c r="A14" s="15"/>
      <c r="B14" s="11" t="s">
        <v>4</v>
      </c>
    </row>
    <row r="15" spans="1:25" x14ac:dyDescent="0.55000000000000004">
      <c r="B15" s="7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55000000000000004">
      <c r="N16" t="s">
        <v>24</v>
      </c>
    </row>
    <row r="17" spans="7:7" x14ac:dyDescent="0.55000000000000004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33"/>
  <sheetViews>
    <sheetView workbookViewId="0">
      <selection activeCell="L33" sqref="L33"/>
    </sheetView>
  </sheetViews>
  <sheetFormatPr defaultRowHeight="14.4" x14ac:dyDescent="0.55000000000000004"/>
  <cols>
    <col min="1" max="1" width="9.15625" style="5"/>
    <col min="2" max="2" width="19.68359375" style="5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17" x14ac:dyDescent="0.55000000000000004">
      <c r="A1" s="5" t="s">
        <v>36</v>
      </c>
    </row>
    <row r="2" spans="1:17" x14ac:dyDescent="0.55000000000000004">
      <c r="A2" s="5" t="s">
        <v>5</v>
      </c>
      <c r="C2">
        <v>485</v>
      </c>
    </row>
    <row r="3" spans="1:17" x14ac:dyDescent="0.55000000000000004">
      <c r="B3" s="5" t="s">
        <v>14</v>
      </c>
      <c r="C3">
        <f>C2-C2*0.17</f>
        <v>402.55</v>
      </c>
    </row>
    <row r="4" spans="1:17" x14ac:dyDescent="0.55000000000000004">
      <c r="G4" t="s">
        <v>18</v>
      </c>
      <c r="H4" t="s">
        <v>20</v>
      </c>
    </row>
    <row r="5" spans="1:17" s="12" customFormat="1" x14ac:dyDescent="0.55000000000000004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55000000000000004">
      <c r="B6" s="7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55000000000000004">
      <c r="B7" s="8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2" customFormat="1" x14ac:dyDescent="0.55000000000000004">
      <c r="A8" s="13" t="s">
        <v>7</v>
      </c>
      <c r="B8" s="9" t="s">
        <v>12</v>
      </c>
      <c r="C8" s="2">
        <v>93.5</v>
      </c>
      <c r="D8" s="4">
        <v>94</v>
      </c>
      <c r="E8" s="4">
        <v>84.5</v>
      </c>
      <c r="F8" s="4">
        <v>84</v>
      </c>
      <c r="G8" s="4">
        <v>83</v>
      </c>
      <c r="H8" s="4">
        <v>85</v>
      </c>
      <c r="I8" s="4">
        <v>86</v>
      </c>
      <c r="J8" s="4">
        <v>85</v>
      </c>
      <c r="K8" s="4">
        <v>79</v>
      </c>
      <c r="L8" s="4">
        <v>81</v>
      </c>
      <c r="M8" s="4">
        <v>81</v>
      </c>
      <c r="N8" s="4"/>
      <c r="O8" s="4"/>
      <c r="P8" s="4"/>
      <c r="Q8" s="4"/>
    </row>
    <row r="9" spans="1:17" x14ac:dyDescent="0.55000000000000004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55000000000000004">
      <c r="A10" s="14"/>
      <c r="B10" s="10" t="s">
        <v>3</v>
      </c>
      <c r="C10">
        <v>460</v>
      </c>
      <c r="D10" s="16">
        <v>457</v>
      </c>
      <c r="E10" s="16">
        <v>451</v>
      </c>
      <c r="F10" s="16">
        <v>445</v>
      </c>
      <c r="G10" s="16">
        <v>450</v>
      </c>
      <c r="H10" s="16">
        <v>452</v>
      </c>
      <c r="I10" s="16">
        <v>438</v>
      </c>
      <c r="J10" s="16">
        <v>427</v>
      </c>
      <c r="K10" s="16">
        <v>420</v>
      </c>
      <c r="L10" s="16">
        <v>415</v>
      </c>
      <c r="M10" s="16">
        <v>409</v>
      </c>
      <c r="N10" s="1"/>
      <c r="O10" s="1"/>
      <c r="P10" s="1"/>
      <c r="Q10" s="1"/>
    </row>
    <row r="11" spans="1:17" x14ac:dyDescent="0.55000000000000004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55000000000000004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</row>
    <row r="13" spans="1:17" x14ac:dyDescent="0.55000000000000004">
      <c r="A13" s="14"/>
      <c r="B13" s="10" t="s">
        <v>11</v>
      </c>
      <c r="C13" s="16">
        <v>66</v>
      </c>
      <c r="D13" s="16">
        <v>70</v>
      </c>
      <c r="E13" s="16">
        <v>75</v>
      </c>
      <c r="F13" s="16">
        <v>77</v>
      </c>
      <c r="G13" s="16">
        <v>74</v>
      </c>
      <c r="H13" s="16">
        <v>75</v>
      </c>
      <c r="I13" s="16">
        <v>78</v>
      </c>
      <c r="J13" s="16">
        <v>77</v>
      </c>
      <c r="K13" s="16">
        <v>75</v>
      </c>
      <c r="L13" s="16">
        <v>68</v>
      </c>
      <c r="M13" s="16">
        <v>69</v>
      </c>
    </row>
    <row r="14" spans="1:17" s="3" customFormat="1" x14ac:dyDescent="0.55000000000000004">
      <c r="A14" s="15"/>
      <c r="B14" s="11" t="s">
        <v>4</v>
      </c>
    </row>
    <row r="15" spans="1:17" x14ac:dyDescent="0.55000000000000004">
      <c r="B15" s="7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55000000000000004">
      <c r="G16" t="s">
        <v>19</v>
      </c>
    </row>
    <row r="17" spans="8:14" x14ac:dyDescent="0.55000000000000004">
      <c r="H17" t="s">
        <v>21</v>
      </c>
      <c r="K17" t="s">
        <v>39</v>
      </c>
    </row>
    <row r="22" spans="8:14" x14ac:dyDescent="0.55000000000000004">
      <c r="L22" t="s">
        <v>46</v>
      </c>
    </row>
    <row r="23" spans="8:14" x14ac:dyDescent="0.55000000000000004">
      <c r="L23" t="s">
        <v>40</v>
      </c>
    </row>
    <row r="24" spans="8:14" x14ac:dyDescent="0.55000000000000004">
      <c r="L24" t="s">
        <v>42</v>
      </c>
      <c r="M24" t="s">
        <v>41</v>
      </c>
      <c r="N24" t="s">
        <v>43</v>
      </c>
    </row>
    <row r="25" spans="8:14" x14ac:dyDescent="0.55000000000000004">
      <c r="L25">
        <v>0</v>
      </c>
      <c r="M25" t="s">
        <v>44</v>
      </c>
      <c r="N25" t="s">
        <v>44</v>
      </c>
    </row>
    <row r="26" spans="8:14" x14ac:dyDescent="0.55000000000000004">
      <c r="L26">
        <v>45</v>
      </c>
      <c r="M26" t="s">
        <v>45</v>
      </c>
      <c r="N26" t="s">
        <v>48</v>
      </c>
    </row>
    <row r="30" spans="8:14" x14ac:dyDescent="0.55000000000000004">
      <c r="L30" t="s">
        <v>47</v>
      </c>
    </row>
    <row r="31" spans="8:14" x14ac:dyDescent="0.55000000000000004">
      <c r="L31" t="s">
        <v>49</v>
      </c>
    </row>
    <row r="33" spans="12:12" x14ac:dyDescent="0.55000000000000004">
      <c r="L33" t="s">
        <v>50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workbookViewId="0">
      <selection activeCell="H2" sqref="H2"/>
    </sheetView>
  </sheetViews>
  <sheetFormatPr defaultRowHeight="14.4" x14ac:dyDescent="0.55000000000000004"/>
  <cols>
    <col min="1" max="1" width="9.15625" style="5"/>
    <col min="2" max="2" width="19.68359375" style="5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21" x14ac:dyDescent="0.55000000000000004">
      <c r="A1" s="5" t="s">
        <v>36</v>
      </c>
    </row>
    <row r="2" spans="1:21" x14ac:dyDescent="0.55000000000000004">
      <c r="A2" s="5" t="s">
        <v>5</v>
      </c>
      <c r="C2">
        <v>485</v>
      </c>
      <c r="F2" t="s">
        <v>22</v>
      </c>
    </row>
    <row r="3" spans="1:21" x14ac:dyDescent="0.55000000000000004">
      <c r="B3" s="5" t="s">
        <v>37</v>
      </c>
      <c r="C3">
        <v>398</v>
      </c>
      <c r="F3" t="s">
        <v>38</v>
      </c>
    </row>
    <row r="5" spans="1:21" s="12" customFormat="1" x14ac:dyDescent="0.55000000000000004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U5" si="0">R5+1</f>
        <v>17</v>
      </c>
      <c r="T5" s="12">
        <f t="shared" si="0"/>
        <v>18</v>
      </c>
      <c r="U5" s="12">
        <f t="shared" si="0"/>
        <v>19</v>
      </c>
    </row>
    <row r="6" spans="1:21" x14ac:dyDescent="0.55000000000000004">
      <c r="B6" s="7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55000000000000004">
      <c r="B7" s="8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2" customFormat="1" x14ac:dyDescent="0.55000000000000004">
      <c r="A8" s="13" t="s">
        <v>7</v>
      </c>
      <c r="B8" s="9" t="s">
        <v>12</v>
      </c>
      <c r="C8" s="4">
        <v>97.5</v>
      </c>
      <c r="D8" s="4">
        <v>95</v>
      </c>
      <c r="E8" s="4">
        <v>96.5</v>
      </c>
      <c r="F8" s="4">
        <v>96</v>
      </c>
      <c r="G8" s="4">
        <v>96</v>
      </c>
      <c r="H8" s="4">
        <v>94</v>
      </c>
      <c r="I8" s="4">
        <v>95</v>
      </c>
      <c r="J8" s="4">
        <v>96</v>
      </c>
      <c r="K8" s="4">
        <v>97</v>
      </c>
      <c r="L8" s="4">
        <v>94.5</v>
      </c>
      <c r="M8" s="4">
        <v>97</v>
      </c>
      <c r="N8" s="4">
        <v>96</v>
      </c>
      <c r="O8" s="4">
        <v>94.5</v>
      </c>
      <c r="P8" s="4">
        <v>86</v>
      </c>
      <c r="Q8" s="4">
        <v>95.9</v>
      </c>
      <c r="R8" s="4">
        <v>95.5</v>
      </c>
      <c r="S8" s="4">
        <v>94</v>
      </c>
      <c r="T8" s="4">
        <v>94.5</v>
      </c>
      <c r="U8" s="4"/>
    </row>
    <row r="9" spans="1:21" x14ac:dyDescent="0.55000000000000004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s="2" customFormat="1" x14ac:dyDescent="0.55000000000000004">
      <c r="A10" s="14"/>
      <c r="B10" s="10" t="s">
        <v>3</v>
      </c>
      <c r="C10" s="16">
        <v>459</v>
      </c>
      <c r="D10" s="16">
        <v>448</v>
      </c>
      <c r="E10" s="16">
        <v>449</v>
      </c>
      <c r="F10" s="16">
        <v>433</v>
      </c>
      <c r="G10" s="16">
        <v>423</v>
      </c>
      <c r="H10" s="16">
        <v>419.5</v>
      </c>
      <c r="I10" s="16">
        <v>410.5</v>
      </c>
      <c r="J10" s="16">
        <v>406</v>
      </c>
      <c r="K10" s="16">
        <v>396</v>
      </c>
      <c r="L10" s="16">
        <v>392.5</v>
      </c>
      <c r="M10" s="16">
        <v>401.5</v>
      </c>
      <c r="N10" s="16">
        <v>407</v>
      </c>
      <c r="O10" s="16">
        <v>411.5</v>
      </c>
      <c r="P10" s="16">
        <v>426</v>
      </c>
      <c r="Q10" s="16">
        <v>432</v>
      </c>
      <c r="R10" s="16">
        <v>436</v>
      </c>
      <c r="S10" s="16">
        <v>441</v>
      </c>
      <c r="T10" s="16">
        <v>442.5</v>
      </c>
      <c r="U10" s="1"/>
    </row>
    <row r="11" spans="1:21" x14ac:dyDescent="0.55000000000000004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55000000000000004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f>Q12</f>
        <v>269</v>
      </c>
      <c r="S12" s="16">
        <f t="shared" ref="S12:U12" si="1">R12</f>
        <v>269</v>
      </c>
      <c r="T12" s="16">
        <f t="shared" si="1"/>
        <v>269</v>
      </c>
      <c r="U12" s="16">
        <f t="shared" si="1"/>
        <v>269</v>
      </c>
    </row>
    <row r="13" spans="1:21" x14ac:dyDescent="0.55000000000000004">
      <c r="A13" s="14"/>
      <c r="B13" s="10" t="s">
        <v>11</v>
      </c>
      <c r="C13" s="16">
        <v>76</v>
      </c>
      <c r="D13" s="16">
        <v>84</v>
      </c>
      <c r="E13" s="16">
        <v>81</v>
      </c>
      <c r="F13" s="16">
        <v>85</v>
      </c>
      <c r="G13" s="16">
        <v>84</v>
      </c>
      <c r="H13" s="16">
        <v>83</v>
      </c>
      <c r="I13" s="16">
        <v>81</v>
      </c>
      <c r="J13" s="16">
        <v>85</v>
      </c>
      <c r="K13" s="16">
        <v>64</v>
      </c>
      <c r="L13" s="16">
        <v>66.5</v>
      </c>
      <c r="M13" s="16">
        <v>70</v>
      </c>
      <c r="N13" s="16">
        <v>81</v>
      </c>
      <c r="O13" s="16">
        <v>83.5</v>
      </c>
      <c r="P13" s="16">
        <v>85.5</v>
      </c>
      <c r="Q13" s="16">
        <v>85</v>
      </c>
      <c r="R13" s="16">
        <v>86</v>
      </c>
      <c r="S13" s="16">
        <v>80.5</v>
      </c>
      <c r="T13" s="16">
        <v>79.5</v>
      </c>
    </row>
    <row r="14" spans="1:21" s="3" customFormat="1" x14ac:dyDescent="0.55000000000000004">
      <c r="A14" s="15"/>
      <c r="B14" s="11" t="s">
        <v>4</v>
      </c>
    </row>
    <row r="15" spans="1:21" x14ac:dyDescent="0.55000000000000004">
      <c r="B15" s="7" t="s">
        <v>6</v>
      </c>
      <c r="C15">
        <f t="shared" ref="C15:M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topLeftCell="J1" workbookViewId="0"/>
  </sheetViews>
  <sheetFormatPr defaultRowHeight="14.4" x14ac:dyDescent="0.55000000000000004"/>
  <cols>
    <col min="1" max="1" width="9.15625" style="5"/>
    <col min="2" max="2" width="19.68359375" style="5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36" x14ac:dyDescent="0.55000000000000004">
      <c r="A1" s="5" t="s">
        <v>36</v>
      </c>
    </row>
    <row r="2" spans="1:36" x14ac:dyDescent="0.55000000000000004">
      <c r="A2" s="5" t="s">
        <v>5</v>
      </c>
      <c r="C2">
        <v>455</v>
      </c>
      <c r="F2" t="s">
        <v>23</v>
      </c>
    </row>
    <row r="3" spans="1:36" x14ac:dyDescent="0.55000000000000004">
      <c r="B3" s="5" t="s">
        <v>14</v>
      </c>
      <c r="C3">
        <f>C2-C2*0.17</f>
        <v>377.65</v>
      </c>
    </row>
    <row r="4" spans="1:36" x14ac:dyDescent="0.55000000000000004">
      <c r="R4" t="s">
        <v>18</v>
      </c>
      <c r="U4" t="s">
        <v>20</v>
      </c>
    </row>
    <row r="5" spans="1:36" s="12" customFormat="1" x14ac:dyDescent="0.55000000000000004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</row>
    <row r="6" spans="1:36" x14ac:dyDescent="0.55000000000000004">
      <c r="B6" s="7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</row>
    <row r="7" spans="1:36" x14ac:dyDescent="0.55000000000000004">
      <c r="B7" s="8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</row>
    <row r="8" spans="1:36" s="2" customFormat="1" x14ac:dyDescent="0.55000000000000004">
      <c r="A8" s="13" t="s">
        <v>7</v>
      </c>
      <c r="B8" s="9" t="s">
        <v>12</v>
      </c>
      <c r="C8" s="4">
        <v>80</v>
      </c>
      <c r="D8" s="4">
        <v>83</v>
      </c>
      <c r="E8" s="4">
        <v>82</v>
      </c>
      <c r="F8" s="4">
        <v>82.5</v>
      </c>
      <c r="G8" s="4">
        <v>83</v>
      </c>
      <c r="H8" s="4">
        <v>82</v>
      </c>
      <c r="I8" s="4">
        <v>81</v>
      </c>
      <c r="J8" s="4">
        <v>80</v>
      </c>
      <c r="K8" s="4">
        <v>81</v>
      </c>
      <c r="L8" s="4">
        <v>80</v>
      </c>
      <c r="M8" s="4">
        <v>79</v>
      </c>
      <c r="N8" s="4">
        <v>79</v>
      </c>
      <c r="O8" s="4">
        <v>79</v>
      </c>
      <c r="P8" s="4">
        <v>78</v>
      </c>
      <c r="Q8" s="4">
        <v>78</v>
      </c>
      <c r="R8" s="4">
        <v>79</v>
      </c>
      <c r="S8" s="4">
        <v>81</v>
      </c>
      <c r="T8" s="4">
        <v>80</v>
      </c>
      <c r="U8" s="2">
        <v>81</v>
      </c>
      <c r="V8" s="2">
        <v>80</v>
      </c>
      <c r="W8" s="2">
        <v>84</v>
      </c>
      <c r="X8" s="2">
        <v>83.5</v>
      </c>
      <c r="Y8" s="2">
        <v>83</v>
      </c>
      <c r="Z8" s="2">
        <v>80</v>
      </c>
      <c r="AA8" s="2">
        <v>83</v>
      </c>
      <c r="AB8" s="2">
        <v>82.5</v>
      </c>
    </row>
    <row r="9" spans="1:36" x14ac:dyDescent="0.55000000000000004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55000000000000004">
      <c r="A10" s="14"/>
      <c r="B10" s="10" t="s">
        <v>3</v>
      </c>
      <c r="C10" s="16">
        <v>438</v>
      </c>
      <c r="D10" s="16">
        <v>438</v>
      </c>
      <c r="E10" s="16">
        <v>434</v>
      </c>
      <c r="F10" s="16">
        <v>424</v>
      </c>
      <c r="G10" s="16">
        <v>419</v>
      </c>
      <c r="H10" s="16">
        <v>415</v>
      </c>
      <c r="I10" s="16">
        <v>408</v>
      </c>
      <c r="J10" s="16">
        <v>401</v>
      </c>
      <c r="K10" s="16">
        <v>399</v>
      </c>
      <c r="L10" s="16">
        <v>394</v>
      </c>
      <c r="M10" s="16">
        <v>388</v>
      </c>
      <c r="N10" s="16">
        <v>388</v>
      </c>
      <c r="O10" s="16">
        <v>386</v>
      </c>
      <c r="P10" s="16">
        <v>381</v>
      </c>
      <c r="Q10" s="16">
        <v>380</v>
      </c>
      <c r="R10" s="16">
        <v>384</v>
      </c>
      <c r="S10" s="16">
        <v>386</v>
      </c>
      <c r="T10" s="16">
        <v>390</v>
      </c>
      <c r="U10" s="3">
        <v>394</v>
      </c>
      <c r="V10" s="3">
        <v>400</v>
      </c>
      <c r="W10" s="3">
        <v>407</v>
      </c>
      <c r="X10" s="3">
        <v>413</v>
      </c>
      <c r="Y10" s="3">
        <v>422</v>
      </c>
      <c r="Z10" s="3">
        <v>426</v>
      </c>
      <c r="AA10" s="3">
        <v>433</v>
      </c>
      <c r="AB10" s="3">
        <v>438</v>
      </c>
      <c r="AC10" s="3"/>
      <c r="AD10" s="3"/>
      <c r="AE10" s="3"/>
      <c r="AF10" s="3"/>
      <c r="AG10" s="17"/>
      <c r="AH10" s="17"/>
      <c r="AI10" s="17"/>
      <c r="AJ10" s="17"/>
    </row>
    <row r="11" spans="1:36" x14ac:dyDescent="0.55000000000000004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55000000000000004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v>269</v>
      </c>
      <c r="S12" s="16">
        <v>269</v>
      </c>
      <c r="T12" s="16">
        <v>269</v>
      </c>
      <c r="U12" s="16">
        <v>269</v>
      </c>
      <c r="V12" s="16">
        <v>269</v>
      </c>
      <c r="W12" s="16">
        <v>269</v>
      </c>
      <c r="X12" s="16">
        <v>269</v>
      </c>
      <c r="Y12" s="16">
        <v>269</v>
      </c>
      <c r="Z12" s="16">
        <v>269</v>
      </c>
      <c r="AA12" s="16">
        <v>269</v>
      </c>
      <c r="AB12" s="16">
        <v>269</v>
      </c>
      <c r="AC12" s="16"/>
      <c r="AD12" s="16"/>
      <c r="AE12" s="16"/>
      <c r="AF12" s="16"/>
    </row>
    <row r="13" spans="1:36" x14ac:dyDescent="0.55000000000000004">
      <c r="A13" s="14"/>
      <c r="B13" s="10" t="s">
        <v>11</v>
      </c>
      <c r="C13" s="16">
        <v>85</v>
      </c>
      <c r="D13" s="16">
        <v>85</v>
      </c>
      <c r="E13" s="16">
        <v>85</v>
      </c>
      <c r="F13" s="16">
        <v>88</v>
      </c>
      <c r="G13" s="16">
        <v>90</v>
      </c>
      <c r="H13" s="16">
        <v>88</v>
      </c>
      <c r="I13" s="16">
        <v>83</v>
      </c>
      <c r="J13" s="16">
        <v>80</v>
      </c>
      <c r="K13" s="16">
        <v>75</v>
      </c>
      <c r="L13" s="16">
        <v>70</v>
      </c>
      <c r="M13" s="16">
        <v>60</v>
      </c>
      <c r="N13" s="16">
        <v>64</v>
      </c>
      <c r="O13" s="16">
        <v>60</v>
      </c>
      <c r="P13" s="16">
        <v>60</v>
      </c>
      <c r="Q13" s="16">
        <v>63</v>
      </c>
      <c r="R13" s="16">
        <v>65</v>
      </c>
      <c r="S13" s="16">
        <v>65</v>
      </c>
      <c r="T13" s="16">
        <v>68</v>
      </c>
      <c r="U13" s="16">
        <v>75</v>
      </c>
      <c r="V13" s="16">
        <v>79</v>
      </c>
      <c r="W13" s="16">
        <v>84</v>
      </c>
      <c r="X13" s="16">
        <v>90</v>
      </c>
      <c r="Y13" s="16">
        <v>92</v>
      </c>
      <c r="Z13" s="16">
        <v>90</v>
      </c>
      <c r="AA13" s="16">
        <v>89</v>
      </c>
      <c r="AB13" s="16">
        <v>85</v>
      </c>
    </row>
    <row r="14" spans="1:36" s="3" customFormat="1" x14ac:dyDescent="0.55000000000000004">
      <c r="A14" s="15"/>
      <c r="B14" s="11" t="s">
        <v>4</v>
      </c>
    </row>
    <row r="15" spans="1:36" x14ac:dyDescent="0.55000000000000004">
      <c r="B15" s="7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B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</row>
    <row r="16" spans="1:36" x14ac:dyDescent="0.55000000000000004">
      <c r="R16" t="s">
        <v>25</v>
      </c>
    </row>
    <row r="17" spans="21:21" x14ac:dyDescent="0.55000000000000004">
      <c r="U17" t="s">
        <v>28</v>
      </c>
    </row>
    <row r="18" spans="21:21" x14ac:dyDescent="0.55000000000000004">
      <c r="U1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9"/>
  <sheetViews>
    <sheetView workbookViewId="0">
      <selection activeCell="I18" sqref="I18"/>
    </sheetView>
  </sheetViews>
  <sheetFormatPr defaultRowHeight="14.4" x14ac:dyDescent="0.55000000000000004"/>
  <cols>
    <col min="1" max="1" width="9.15625" style="5"/>
    <col min="2" max="2" width="19.68359375" style="5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36" x14ac:dyDescent="0.55000000000000004">
      <c r="A1" s="5" t="s">
        <v>36</v>
      </c>
    </row>
    <row r="2" spans="1:36" x14ac:dyDescent="0.55000000000000004">
      <c r="A2" s="5" t="s">
        <v>5</v>
      </c>
      <c r="C2">
        <v>485</v>
      </c>
      <c r="F2" t="s">
        <v>23</v>
      </c>
    </row>
    <row r="3" spans="1:36" x14ac:dyDescent="0.55000000000000004">
      <c r="B3" s="5" t="s">
        <v>14</v>
      </c>
      <c r="C3">
        <f>C2-C2*0.17</f>
        <v>402.55</v>
      </c>
    </row>
    <row r="4" spans="1:36" x14ac:dyDescent="0.55000000000000004">
      <c r="B4" s="5" t="s">
        <v>31</v>
      </c>
      <c r="C4">
        <v>398</v>
      </c>
      <c r="J4" t="s">
        <v>18</v>
      </c>
      <c r="O4" t="s">
        <v>20</v>
      </c>
      <c r="W4" t="s">
        <v>27</v>
      </c>
      <c r="AC4" t="s">
        <v>34</v>
      </c>
    </row>
    <row r="5" spans="1:36" s="12" customFormat="1" x14ac:dyDescent="0.55000000000000004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  <c r="AC5" s="12">
        <f t="shared" ref="AC5" si="1">AB5+1</f>
        <v>27</v>
      </c>
      <c r="AD5" s="12">
        <f t="shared" ref="AD5" si="2">AC5+1</f>
        <v>28</v>
      </c>
      <c r="AE5" s="12">
        <f t="shared" ref="AE5" si="3">AD5+1</f>
        <v>29</v>
      </c>
      <c r="AF5" s="12">
        <f t="shared" ref="AF5" si="4">AE5+1</f>
        <v>30</v>
      </c>
      <c r="AG5" s="12">
        <f t="shared" ref="AG5" si="5">AF5+1</f>
        <v>31</v>
      </c>
      <c r="AH5" s="12">
        <f t="shared" ref="AH5" si="6">AG5+1</f>
        <v>32</v>
      </c>
      <c r="AI5" s="12">
        <f t="shared" ref="AI5" si="7">AH5+1</f>
        <v>33</v>
      </c>
    </row>
    <row r="6" spans="1:36" x14ac:dyDescent="0.55000000000000004">
      <c r="B6" s="7" t="s">
        <v>1</v>
      </c>
      <c r="C6">
        <v>57.8</v>
      </c>
      <c r="D6">
        <v>52.9</v>
      </c>
      <c r="E6">
        <v>47</v>
      </c>
      <c r="F6">
        <v>42</v>
      </c>
      <c r="G6">
        <v>38.200000000000003</v>
      </c>
      <c r="H6">
        <v>31.4</v>
      </c>
      <c r="I6">
        <v>26.5</v>
      </c>
      <c r="J6">
        <v>18.600000000000001</v>
      </c>
      <c r="K6">
        <v>11.8</v>
      </c>
      <c r="L6">
        <v>7.8</v>
      </c>
      <c r="M6">
        <v>3.9</v>
      </c>
      <c r="N6">
        <v>0</v>
      </c>
      <c r="O6">
        <v>0</v>
      </c>
      <c r="P6">
        <v>3.9</v>
      </c>
      <c r="Q6">
        <v>10.8</v>
      </c>
      <c r="R6">
        <v>30.4</v>
      </c>
      <c r="S6">
        <v>44.1</v>
      </c>
      <c r="T6">
        <v>51</v>
      </c>
      <c r="U6">
        <v>60.8</v>
      </c>
      <c r="V6">
        <v>45.1</v>
      </c>
      <c r="W6">
        <v>60.8</v>
      </c>
      <c r="X6">
        <v>64.7</v>
      </c>
      <c r="Y6">
        <v>63.7</v>
      </c>
      <c r="Z6">
        <v>61.7</v>
      </c>
      <c r="AA6">
        <v>54.9</v>
      </c>
      <c r="AB6">
        <v>56.8</v>
      </c>
      <c r="AC6">
        <v>57.8</v>
      </c>
      <c r="AD6">
        <v>61.7</v>
      </c>
      <c r="AE6">
        <v>62.7</v>
      </c>
      <c r="AF6">
        <v>65.7</v>
      </c>
      <c r="AG6">
        <v>62.7</v>
      </c>
    </row>
    <row r="7" spans="1:36" x14ac:dyDescent="0.55000000000000004">
      <c r="B7" s="8" t="s">
        <v>2</v>
      </c>
      <c r="C7">
        <v>-22</v>
      </c>
      <c r="D7">
        <v>-25</v>
      </c>
      <c r="E7">
        <v>-32</v>
      </c>
      <c r="F7">
        <v>-35</v>
      </c>
      <c r="G7">
        <v>-37</v>
      </c>
      <c r="H7">
        <v>-42</v>
      </c>
      <c r="I7">
        <v>-44.5</v>
      </c>
      <c r="J7">
        <v>-52</v>
      </c>
      <c r="K7">
        <v>-57</v>
      </c>
      <c r="L7">
        <v>-62</v>
      </c>
      <c r="M7">
        <v>-68</v>
      </c>
      <c r="N7">
        <v>-71</v>
      </c>
      <c r="O7">
        <v>-69.5</v>
      </c>
      <c r="P7">
        <v>-67</v>
      </c>
      <c r="Q7">
        <v>-61.5</v>
      </c>
      <c r="R7">
        <v>-48</v>
      </c>
      <c r="S7">
        <v>-33</v>
      </c>
      <c r="T7">
        <v>-34</v>
      </c>
      <c r="U7">
        <v>-25.5</v>
      </c>
      <c r="V7">
        <v>-36</v>
      </c>
      <c r="W7">
        <v>-2</v>
      </c>
      <c r="X7">
        <v>-8</v>
      </c>
      <c r="Y7">
        <v>-13.5</v>
      </c>
      <c r="Z7">
        <v>-19.5</v>
      </c>
      <c r="AA7">
        <v>-24</v>
      </c>
      <c r="AB7">
        <v>-24</v>
      </c>
      <c r="AC7">
        <v>-20</v>
      </c>
      <c r="AD7">
        <v>-19</v>
      </c>
      <c r="AE7">
        <v>-15</v>
      </c>
      <c r="AF7">
        <v>-13</v>
      </c>
      <c r="AG7">
        <v>-2</v>
      </c>
    </row>
    <row r="8" spans="1:36" s="2" customFormat="1" x14ac:dyDescent="0.55000000000000004">
      <c r="A8" s="13" t="s">
        <v>7</v>
      </c>
      <c r="B8" s="9" t="s">
        <v>12</v>
      </c>
      <c r="C8" s="4">
        <v>84.5</v>
      </c>
      <c r="D8" s="4">
        <v>84</v>
      </c>
      <c r="E8" s="4">
        <v>83</v>
      </c>
      <c r="F8" s="4">
        <v>83</v>
      </c>
      <c r="G8" s="4">
        <v>83.5</v>
      </c>
      <c r="H8" s="4">
        <v>82.5</v>
      </c>
      <c r="I8" s="4">
        <v>82.5</v>
      </c>
      <c r="J8" s="4">
        <v>81.5</v>
      </c>
      <c r="K8" s="4">
        <v>82</v>
      </c>
      <c r="L8" s="4">
        <v>82</v>
      </c>
      <c r="M8" s="4">
        <v>81</v>
      </c>
      <c r="N8" s="4">
        <v>81.5</v>
      </c>
      <c r="O8" s="4">
        <v>83</v>
      </c>
      <c r="P8" s="4">
        <v>81</v>
      </c>
      <c r="Q8" s="4">
        <v>82</v>
      </c>
      <c r="R8" s="4">
        <v>83</v>
      </c>
      <c r="S8" s="4">
        <v>83</v>
      </c>
      <c r="T8" s="4">
        <v>82.5</v>
      </c>
      <c r="U8" s="4">
        <v>83</v>
      </c>
      <c r="V8" s="4">
        <v>83</v>
      </c>
      <c r="W8" s="4">
        <v>102</v>
      </c>
      <c r="X8" s="4">
        <v>98</v>
      </c>
      <c r="Y8" s="4">
        <v>96</v>
      </c>
      <c r="Z8" s="2">
        <v>103.5</v>
      </c>
      <c r="AA8" s="2">
        <v>104</v>
      </c>
      <c r="AB8" s="2">
        <v>104</v>
      </c>
      <c r="AC8" s="2">
        <v>103.5</v>
      </c>
      <c r="AD8" s="2">
        <v>103</v>
      </c>
      <c r="AE8" s="2">
        <v>103</v>
      </c>
      <c r="AF8" s="2">
        <v>103</v>
      </c>
      <c r="AG8" s="2">
        <v>103.5</v>
      </c>
    </row>
    <row r="9" spans="1:36" x14ac:dyDescent="0.55000000000000004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55000000000000004">
      <c r="A10" s="14"/>
      <c r="B10" s="10" t="s">
        <v>3</v>
      </c>
      <c r="C10" s="16">
        <v>450</v>
      </c>
      <c r="D10" s="16">
        <v>445</v>
      </c>
      <c r="E10" s="16">
        <v>439</v>
      </c>
      <c r="F10" s="16">
        <v>435</v>
      </c>
      <c r="G10" s="16">
        <v>431</v>
      </c>
      <c r="H10" s="16">
        <v>426</v>
      </c>
      <c r="I10" s="16">
        <v>421</v>
      </c>
      <c r="J10" s="16">
        <v>410</v>
      </c>
      <c r="K10" s="16">
        <v>408</v>
      </c>
      <c r="L10" s="16">
        <v>406</v>
      </c>
      <c r="M10" s="16">
        <v>402</v>
      </c>
      <c r="N10" s="16">
        <v>398</v>
      </c>
      <c r="O10" s="16">
        <v>398</v>
      </c>
      <c r="P10" s="16">
        <v>400</v>
      </c>
      <c r="Q10" s="16">
        <v>404</v>
      </c>
      <c r="R10" s="16">
        <v>420</v>
      </c>
      <c r="S10" s="16">
        <v>429</v>
      </c>
      <c r="T10" s="16">
        <v>434</v>
      </c>
      <c r="U10" s="3">
        <v>444</v>
      </c>
      <c r="V10" s="3">
        <v>431</v>
      </c>
      <c r="W10" s="3">
        <v>461</v>
      </c>
      <c r="X10" s="3">
        <v>459</v>
      </c>
      <c r="Y10" s="3">
        <v>453</v>
      </c>
      <c r="Z10" s="3">
        <v>450</v>
      </c>
      <c r="AA10" s="3">
        <v>442</v>
      </c>
      <c r="AB10" s="3">
        <v>442</v>
      </c>
      <c r="AC10" s="3">
        <v>443</v>
      </c>
      <c r="AD10" s="3">
        <v>445</v>
      </c>
      <c r="AE10" s="3">
        <v>449</v>
      </c>
      <c r="AF10" s="3">
        <v>454</v>
      </c>
      <c r="AG10" s="3">
        <v>458</v>
      </c>
      <c r="AH10" s="3"/>
      <c r="AI10" s="3"/>
      <c r="AJ10" s="3"/>
    </row>
    <row r="11" spans="1:36" x14ac:dyDescent="0.55000000000000004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55000000000000004">
      <c r="A12" s="14"/>
      <c r="B12" s="10" t="s">
        <v>10</v>
      </c>
      <c r="C12" s="16">
        <v>265</v>
      </c>
      <c r="D12" s="16">
        <v>265</v>
      </c>
      <c r="E12" s="16">
        <v>265</v>
      </c>
      <c r="F12" s="16">
        <v>265</v>
      </c>
      <c r="G12" s="16">
        <v>265</v>
      </c>
      <c r="H12" s="16">
        <v>265</v>
      </c>
      <c r="I12" s="16">
        <v>265</v>
      </c>
      <c r="J12" s="16">
        <v>265</v>
      </c>
      <c r="K12" s="16">
        <v>265</v>
      </c>
      <c r="L12" s="16">
        <v>265</v>
      </c>
      <c r="M12" s="16">
        <v>265</v>
      </c>
      <c r="N12" s="16">
        <v>265</v>
      </c>
      <c r="O12" s="16">
        <v>265</v>
      </c>
      <c r="P12" s="16">
        <v>265</v>
      </c>
      <c r="Q12" s="16">
        <v>265</v>
      </c>
      <c r="R12" s="16">
        <v>265</v>
      </c>
      <c r="S12" s="16">
        <v>265</v>
      </c>
      <c r="T12" s="16">
        <v>265</v>
      </c>
      <c r="U12" s="16">
        <v>265</v>
      </c>
      <c r="V12" s="16">
        <v>265</v>
      </c>
      <c r="W12" s="16">
        <v>273</v>
      </c>
      <c r="X12" s="16">
        <v>270</v>
      </c>
      <c r="Y12" s="16">
        <v>270</v>
      </c>
      <c r="Z12" s="16">
        <v>267</v>
      </c>
      <c r="AA12" s="16">
        <v>267</v>
      </c>
      <c r="AB12" s="16">
        <v>270</v>
      </c>
      <c r="AC12" s="16">
        <v>270</v>
      </c>
      <c r="AD12" s="16">
        <v>270</v>
      </c>
      <c r="AE12" s="16">
        <v>266</v>
      </c>
      <c r="AF12" s="16">
        <v>267</v>
      </c>
      <c r="AG12" s="16">
        <v>265</v>
      </c>
      <c r="AH12" s="16">
        <v>267</v>
      </c>
      <c r="AI12" s="16">
        <v>267</v>
      </c>
    </row>
    <row r="13" spans="1:36" x14ac:dyDescent="0.55000000000000004">
      <c r="A13" s="14"/>
      <c r="B13" s="10" t="s">
        <v>11</v>
      </c>
      <c r="C13" s="16">
        <v>75</v>
      </c>
      <c r="D13" s="16">
        <v>77</v>
      </c>
      <c r="E13" s="16">
        <v>80</v>
      </c>
      <c r="F13" s="16">
        <v>83</v>
      </c>
      <c r="G13" s="16">
        <v>84</v>
      </c>
      <c r="H13" s="16">
        <v>84</v>
      </c>
      <c r="I13" s="16">
        <v>84</v>
      </c>
      <c r="J13" s="16">
        <v>79</v>
      </c>
      <c r="K13" s="16">
        <v>77</v>
      </c>
      <c r="L13" s="16">
        <v>75</v>
      </c>
      <c r="M13" s="16">
        <v>69</v>
      </c>
      <c r="N13" s="16">
        <v>65</v>
      </c>
      <c r="O13" s="16">
        <v>65</v>
      </c>
      <c r="P13" s="16">
        <v>67</v>
      </c>
      <c r="Q13" s="16">
        <v>73</v>
      </c>
      <c r="R13" s="16">
        <v>84</v>
      </c>
      <c r="S13" s="16">
        <v>83</v>
      </c>
      <c r="T13" s="16">
        <v>82</v>
      </c>
      <c r="U13" s="16">
        <v>79</v>
      </c>
      <c r="V13" s="16">
        <v>83</v>
      </c>
      <c r="W13" s="16">
        <v>58</v>
      </c>
      <c r="X13" s="16">
        <v>64</v>
      </c>
      <c r="Y13" s="16">
        <v>69</v>
      </c>
      <c r="Z13" s="16">
        <v>73</v>
      </c>
      <c r="AA13" s="16">
        <v>78</v>
      </c>
      <c r="AB13" s="16">
        <v>78</v>
      </c>
      <c r="AC13" s="16">
        <v>75</v>
      </c>
      <c r="AD13" s="16">
        <v>75</v>
      </c>
      <c r="AE13" s="16">
        <v>75</v>
      </c>
      <c r="AF13" s="16">
        <v>70</v>
      </c>
      <c r="AG13" s="16">
        <v>62</v>
      </c>
    </row>
    <row r="14" spans="1:36" s="3" customFormat="1" x14ac:dyDescent="0.55000000000000004">
      <c r="A14" s="15"/>
      <c r="B14" s="11" t="s">
        <v>4</v>
      </c>
    </row>
    <row r="15" spans="1:36" x14ac:dyDescent="0.55000000000000004">
      <c r="B15" s="7" t="s">
        <v>6</v>
      </c>
      <c r="C15">
        <f t="shared" ref="C15:AI15" si="8">C6*-SIN(RADIANS(C8))*C12/1000</f>
        <v>-15.246483570390076</v>
      </c>
      <c r="D15">
        <f t="shared" si="8"/>
        <v>-13.941705190220141</v>
      </c>
      <c r="E15">
        <f t="shared" si="8"/>
        <v>-12.362162318692665</v>
      </c>
      <c r="F15">
        <f t="shared" si="8"/>
        <v>-11.047038667767913</v>
      </c>
      <c r="G15">
        <f t="shared" si="8"/>
        <v>-10.057927895014096</v>
      </c>
      <c r="H15">
        <f t="shared" si="8"/>
        <v>-8.249812691491476</v>
      </c>
      <c r="I15">
        <f t="shared" si="8"/>
        <v>-6.9624215389975834</v>
      </c>
      <c r="J15">
        <f t="shared" si="8"/>
        <v>-4.8748591905108887</v>
      </c>
      <c r="K15">
        <f t="shared" si="8"/>
        <v>-3.0965682509548906</v>
      </c>
      <c r="L15">
        <f t="shared" si="8"/>
        <v>-2.0468840980888259</v>
      </c>
      <c r="M15">
        <f t="shared" si="8"/>
        <v>-1.0207759000050749</v>
      </c>
      <c r="N15">
        <f t="shared" si="8"/>
        <v>0</v>
      </c>
      <c r="O15">
        <f t="shared" si="8"/>
        <v>0</v>
      </c>
      <c r="P15">
        <f t="shared" si="8"/>
        <v>-1.0207759000050749</v>
      </c>
      <c r="Q15">
        <f t="shared" si="8"/>
        <v>-2.8341472127383747</v>
      </c>
      <c r="R15">
        <f t="shared" si="8"/>
        <v>-7.9959517976224896</v>
      </c>
      <c r="S15">
        <f t="shared" si="8"/>
        <v>-11.599390601156308</v>
      </c>
      <c r="T15">
        <f t="shared" si="8"/>
        <v>-13.399377301467048</v>
      </c>
      <c r="U15">
        <f t="shared" si="8"/>
        <v>-15.991903595244979</v>
      </c>
      <c r="V15">
        <f t="shared" si="8"/>
        <v>-11.862415331341261</v>
      </c>
      <c r="W15">
        <f t="shared" si="8"/>
        <v>-16.235685136019999</v>
      </c>
      <c r="X15">
        <f t="shared" si="8"/>
        <v>-17.298992892846496</v>
      </c>
      <c r="Y15">
        <f t="shared" si="8"/>
        <v>-17.104782078438934</v>
      </c>
      <c r="Z15">
        <f t="shared" si="8"/>
        <v>-16.018724831639286</v>
      </c>
      <c r="AA15">
        <f t="shared" si="8"/>
        <v>-14.222885844471438</v>
      </c>
      <c r="AB15">
        <f t="shared" si="8"/>
        <v>-14.880455258168681</v>
      </c>
      <c r="AC15">
        <f t="shared" si="8"/>
        <v>-15.17480497772614</v>
      </c>
      <c r="AD15">
        <f t="shared" si="8"/>
        <v>-16.232030909257233</v>
      </c>
      <c r="AE15">
        <f t="shared" si="8"/>
        <v>-16.250738814501108</v>
      </c>
      <c r="AF15">
        <f t="shared" si="8"/>
        <v>-17.092302239456121</v>
      </c>
      <c r="AG15">
        <f t="shared" si="8"/>
        <v>-16.156412412367597</v>
      </c>
      <c r="AH15">
        <f t="shared" si="8"/>
        <v>0</v>
      </c>
      <c r="AI15">
        <f t="shared" si="8"/>
        <v>0</v>
      </c>
    </row>
    <row r="16" spans="1:36" x14ac:dyDescent="0.55000000000000004">
      <c r="J16" t="s">
        <v>29</v>
      </c>
    </row>
    <row r="17" spans="10:29" x14ac:dyDescent="0.55000000000000004">
      <c r="J17" t="s">
        <v>30</v>
      </c>
      <c r="O17" t="s">
        <v>32</v>
      </c>
    </row>
    <row r="18" spans="10:29" x14ac:dyDescent="0.55000000000000004">
      <c r="W18" t="s">
        <v>33</v>
      </c>
    </row>
    <row r="19" spans="10:29" x14ac:dyDescent="0.55000000000000004">
      <c r="AC19" t="s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ExtTest10mm_1</vt:lpstr>
      <vt:lpstr>ExtTest10mm_2</vt:lpstr>
      <vt:lpstr>ExtTest10mm_3</vt:lpstr>
      <vt:lpstr>FlxTest10mm_1</vt:lpstr>
      <vt:lpstr>FlxTest10mm_2</vt:lpstr>
      <vt:lpstr>FlxTest10mm_3</vt:lpstr>
      <vt:lpstr>FlxTest10mm_4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2022-05-25T18:20:18Z</dcterms:modified>
</cp:coreProperties>
</file>