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13D82533-AB26-4787-B458-BE618A88DD09}" xr6:coauthVersionLast="47" xr6:coauthVersionMax="47" xr10:uidLastSave="{00000000-0000-0000-0000-000000000000}"/>
  <bookViews>
    <workbookView xWindow="-96" yWindow="-96" windowWidth="23232" windowHeight="12432" firstSheet="2" activeTab="9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Sheet1" sheetId="16" r:id="rId9"/>
    <sheet name="FlxTest10mm_3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5" l="1"/>
  <c r="C3" i="11" l="1"/>
  <c r="D4" i="11"/>
  <c r="D4" i="10"/>
  <c r="D4" i="12"/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2" i="9"/>
  <c r="U23" i="9" s="1"/>
  <c r="V22" i="9"/>
  <c r="W22" i="9"/>
  <c r="X22" i="9"/>
  <c r="T22" i="9"/>
  <c r="T26" i="9"/>
  <c r="X23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V23" i="9" l="1"/>
  <c r="T23" i="9"/>
  <c r="W23" i="9"/>
  <c r="C18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<sst xmlns="http://schemas.openxmlformats.org/spreadsheetml/2006/main" count="183" uniqueCount="45">
  <si>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</si>
  <si>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</si>
  <si>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</si>
  <si>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</si>
  <si>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</si>
  <si>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</si>
  <si>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</si>
  <si>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</si>
  <si>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</si>
  <si>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</si>
  <si>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</si>
  <si>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</si>
  <si>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</si>
  <si>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</si>
  <si>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</si>
  <si>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</si>
  <si>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</si>
  <si>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</si>
  <si>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</si>
  <si>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</si>
  <si>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</si>
  <si>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</si>
  <si>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</si>
  <si>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</si>
  <si>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</si>
  <si>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</si>
  <si>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</si>
  <si>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</si>
  <si>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</si>
  <si>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</si>
  <si>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</si>
  <si>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</si>
  <si>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</si>
  <si>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</si>
  <si>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</si>
  <si>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</si>
  <si>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</si>
  <si>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</si>
  <si>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</si>
  <si>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</si>
  <si>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</si>
  <si>
    <t>*Stiffer bracket installed</t>
  </si>
  <si>
    <t>Force</t>
  </si>
  <si>
    <t>Pressure</t>
  </si>
  <si>
    <t>Festo-10 @ 6 bar, from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</si>
</sst>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13262112234863"/>
                  <c:y val="-0.1809808992853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954483814523187"/>
                  <c:y val="-2.576224846894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99278215223094"/>
                  <c:y val="0.320197153573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62374401637524"/>
                  <c:y val="4.558459551582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17</xdr:row>
      <xdr:rowOff>74612</xdr:rowOff>
    </xdr:from>
    <xdr:to>
      <xdr:col>14</xdr:col>
      <xdr:colOff>331258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workbookViewId="0">
      <selection activeCell="C13" sqref="C13:V13"/>
    </sheetView>
  </sheetViews>
  <sheetFormatPr defaultRowHeight="14.4" x14ac:dyDescent="0.55000000000000004"/>
  <cols>
    <col min="1" max="1" width="9.15625" style="4"/>
    <col min="2" max="2" width="19.68359375" style="4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36" x14ac:dyDescent="0.55000000000000004">
      <c r="A1" s="4" t="s">
        <v>29</v>
      </c>
    </row>
    <row r="2" spans="1:36" x14ac:dyDescent="0.55000000000000004">
      <c r="A2" s="4" t="s">
        <v>5</v>
      </c>
      <c r="C2">
        <v>486</v>
      </c>
      <c r="F2" t="s">
        <v>18</v>
      </c>
    </row>
    <row r="3" spans="1:36" x14ac:dyDescent="0.55000000000000004">
      <c r="B3" s="4" t="s">
        <v>14</v>
      </c>
      <c r="C3">
        <f>C2-C2*0.17</f>
        <v>403.38</v>
      </c>
    </row>
    <row r="4" spans="1:36" x14ac:dyDescent="0.55000000000000004">
      <c r="B4" s="4" t="s">
        <v>17</v>
      </c>
      <c r="C4">
        <v>405</v>
      </c>
    </row>
    <row r="5" spans="1:36" s="11" customFormat="1" x14ac:dyDescent="0.55000000000000004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55000000000000004">
      <c r="B6" s="6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55000000000000004">
      <c r="B7" s="7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55000000000000004">
      <c r="A8" s="12" t="s">
        <v>7</v>
      </c>
      <c r="B8" s="8" t="s">
        <v>12</v>
      </c>
      <c r="C8" s="3">
        <v>93</v>
      </c>
      <c r="D8" s="3">
        <v>93</v>
      </c>
      <c r="E8" s="3">
        <v>93</v>
      </c>
      <c r="F8" s="3">
        <v>93</v>
      </c>
      <c r="G8" s="3">
        <v>93</v>
      </c>
      <c r="H8" s="3">
        <v>93</v>
      </c>
      <c r="I8" s="3">
        <v>82</v>
      </c>
      <c r="J8" s="3">
        <v>82</v>
      </c>
      <c r="K8" s="3">
        <v>82</v>
      </c>
      <c r="L8" s="3">
        <v>80</v>
      </c>
      <c r="M8" s="3">
        <v>80</v>
      </c>
      <c r="N8" s="3">
        <v>80</v>
      </c>
      <c r="O8" s="3">
        <v>90.6</v>
      </c>
      <c r="P8" s="3">
        <v>90.6</v>
      </c>
      <c r="Q8" s="3">
        <v>90.6</v>
      </c>
      <c r="R8" s="3">
        <v>84.4</v>
      </c>
      <c r="S8" s="3">
        <v>84.4</v>
      </c>
      <c r="T8" s="3">
        <v>84.4</v>
      </c>
      <c r="U8" s="3">
        <v>84.4</v>
      </c>
      <c r="V8" s="3">
        <v>84.4</v>
      </c>
      <c r="W8" s="3"/>
      <c r="X8" s="3"/>
      <c r="Y8" s="3"/>
    </row>
    <row r="9" spans="1:36" x14ac:dyDescent="0.55000000000000004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55000000000000004">
      <c r="A10" s="13"/>
      <c r="B10" s="9" t="s">
        <v>3</v>
      </c>
      <c r="C10" s="15">
        <v>455.5</v>
      </c>
      <c r="D10" s="15">
        <v>461</v>
      </c>
      <c r="E10" s="15">
        <v>451</v>
      </c>
      <c r="F10" s="15">
        <v>451</v>
      </c>
      <c r="G10" s="15">
        <v>440</v>
      </c>
      <c r="H10" s="15">
        <v>438.5</v>
      </c>
      <c r="I10" s="15">
        <v>435</v>
      </c>
      <c r="J10" s="15">
        <v>415.5</v>
      </c>
      <c r="K10" s="15">
        <v>413</v>
      </c>
      <c r="L10" s="15">
        <v>410</v>
      </c>
      <c r="M10" s="15">
        <v>409.5</v>
      </c>
      <c r="N10" s="15">
        <v>418</v>
      </c>
      <c r="O10" s="15">
        <v>426.5</v>
      </c>
      <c r="P10" s="15">
        <v>438</v>
      </c>
      <c r="Q10" s="15">
        <v>442.5</v>
      </c>
      <c r="R10" s="15">
        <v>441.5</v>
      </c>
      <c r="S10" s="15">
        <v>450</v>
      </c>
      <c r="T10" s="15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55000000000000004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55000000000000004">
      <c r="A12" s="13"/>
      <c r="B12" s="9" t="s">
        <v>10</v>
      </c>
      <c r="C12" s="15">
        <v>264</v>
      </c>
      <c r="D12" s="15">
        <v>264</v>
      </c>
      <c r="E12" s="15">
        <v>264</v>
      </c>
      <c r="F12" s="15">
        <v>264</v>
      </c>
      <c r="G12" s="15">
        <v>264</v>
      </c>
      <c r="H12" s="15">
        <v>264</v>
      </c>
      <c r="I12" s="15">
        <v>264</v>
      </c>
      <c r="J12" s="15">
        <v>264</v>
      </c>
      <c r="K12" s="15">
        <v>264</v>
      </c>
      <c r="L12" s="15">
        <v>264</v>
      </c>
      <c r="M12" s="15">
        <v>264</v>
      </c>
      <c r="N12" s="15">
        <v>264</v>
      </c>
      <c r="O12" s="15">
        <v>264</v>
      </c>
      <c r="P12" s="15">
        <v>264</v>
      </c>
      <c r="Q12" s="15">
        <v>264</v>
      </c>
      <c r="R12" s="15">
        <v>264</v>
      </c>
      <c r="S12" s="15">
        <v>264</v>
      </c>
      <c r="T12" s="15">
        <v>264</v>
      </c>
      <c r="U12" s="15">
        <v>264</v>
      </c>
      <c r="V12" s="15">
        <v>264</v>
      </c>
      <c r="W12" s="15">
        <v>264</v>
      </c>
      <c r="X12" s="15">
        <v>264</v>
      </c>
      <c r="Y12" s="15">
        <v>264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x14ac:dyDescent="0.55000000000000004">
      <c r="A13" s="13"/>
      <c r="B13" s="9" t="s">
        <v>11</v>
      </c>
      <c r="C13" s="15">
        <v>30.5</v>
      </c>
      <c r="D13" s="15">
        <v>41.5</v>
      </c>
      <c r="E13" s="15">
        <v>39</v>
      </c>
      <c r="F13" s="15">
        <v>35.5</v>
      </c>
      <c r="G13" s="15">
        <v>37</v>
      </c>
      <c r="H13" s="15">
        <v>40.5</v>
      </c>
      <c r="I13" s="15">
        <v>37</v>
      </c>
      <c r="J13" s="15">
        <v>46.5</v>
      </c>
      <c r="K13" s="15">
        <v>38.5</v>
      </c>
      <c r="L13" s="15">
        <v>45.5</v>
      </c>
      <c r="M13" s="15">
        <v>36.5</v>
      </c>
      <c r="N13" s="15">
        <v>38.5</v>
      </c>
      <c r="O13" s="15">
        <v>35</v>
      </c>
      <c r="P13" s="15">
        <v>38.5</v>
      </c>
      <c r="Q13" s="15">
        <v>36</v>
      </c>
      <c r="R13" s="15">
        <v>42</v>
      </c>
      <c r="S13" s="15">
        <v>39</v>
      </c>
      <c r="T13" s="15">
        <v>36</v>
      </c>
      <c r="U13" s="15">
        <v>38</v>
      </c>
      <c r="V13" s="15">
        <v>37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55000000000000004">
      <c r="A14" s="14"/>
      <c r="B14" s="10" t="s">
        <v>4</v>
      </c>
    </row>
    <row r="15" spans="1:36" x14ac:dyDescent="0.55000000000000004">
      <c r="B15" s="6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55000000000000004">
      <c r="C17" t="s">
        <v>20</v>
      </c>
    </row>
    <row r="18" spans="3:24" x14ac:dyDescent="0.55000000000000004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55000000000000004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55000000000000004">
      <c r="S22" t="s">
        <v>30</v>
      </c>
      <c r="T22">
        <f>(486-T21)/486</f>
        <v>1.2345679012345678E-2</v>
      </c>
      <c r="U22">
        <f>(486-U21)/486</f>
        <v>3.292181069958848E-2</v>
      </c>
      <c r="V22">
        <f>(486-V21)/486</f>
        <v>7.407407407407407E-2</v>
      </c>
      <c r="W22">
        <f>(486-W21)/486</f>
        <v>0.13580246913580246</v>
      </c>
      <c r="X22">
        <f>(486-X21)/486</f>
        <v>0.16666666666666666</v>
      </c>
    </row>
    <row r="23" spans="3:24" x14ac:dyDescent="0.55000000000000004">
      <c r="S23" t="s">
        <v>31</v>
      </c>
      <c r="T23">
        <f>T22/$T$26</f>
        <v>7.407407407407407E-2</v>
      </c>
      <c r="U23">
        <f>U22/$T$26</f>
        <v>0.19753086419753088</v>
      </c>
      <c r="V23">
        <f>V22/$T$26</f>
        <v>0.44444444444444442</v>
      </c>
      <c r="W23">
        <f>W22/$T$26</f>
        <v>0.81481481481481477</v>
      </c>
      <c r="X23">
        <f>X22/$T$26</f>
        <v>1</v>
      </c>
    </row>
    <row r="26" spans="3:24" x14ac:dyDescent="0.55000000000000004">
      <c r="S26" t="s">
        <v>32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tabSelected="1" workbookViewId="0">
      <selection activeCell="J10" sqref="J10"/>
    </sheetView>
  </sheetViews>
  <sheetFormatPr defaultRowHeight="14.4" x14ac:dyDescent="0.55000000000000004"/>
  <cols>
    <col min="1" max="1" width="9.15625" style="4"/>
    <col min="2" max="2" width="19.68359375" style="4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36" x14ac:dyDescent="0.55000000000000004">
      <c r="A1" s="4" t="s">
        <v>15</v>
      </c>
    </row>
    <row r="2" spans="1:36" x14ac:dyDescent="0.55000000000000004">
      <c r="A2" s="4" t="s">
        <v>5</v>
      </c>
      <c r="C2">
        <v>457</v>
      </c>
      <c r="F2" t="s">
        <v>18</v>
      </c>
    </row>
    <row r="3" spans="1:36" x14ac:dyDescent="0.55000000000000004">
      <c r="B3" s="4" t="s">
        <v>14</v>
      </c>
      <c r="C3">
        <f>C2-C2*0.17</f>
        <v>379.31</v>
      </c>
    </row>
    <row r="4" spans="1:36" x14ac:dyDescent="0.55000000000000004">
      <c r="B4" s="4" t="s">
        <v>17</v>
      </c>
    </row>
    <row r="5" spans="1:36" s="11" customFormat="1" x14ac:dyDescent="0.55000000000000004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55000000000000004">
      <c r="B6" s="6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55000000000000004">
      <c r="B7" s="7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55000000000000004">
      <c r="A8" s="12" t="s">
        <v>7</v>
      </c>
      <c r="B8" s="8" t="s">
        <v>12</v>
      </c>
      <c r="C8" s="3">
        <v>71.2</v>
      </c>
      <c r="D8" s="3">
        <v>75.3</v>
      </c>
      <c r="E8" s="3">
        <v>72.7</v>
      </c>
      <c r="F8" s="3">
        <v>74.2</v>
      </c>
      <c r="G8" s="3">
        <v>81.599999999999994</v>
      </c>
      <c r="H8" s="3">
        <v>76.099999999999994</v>
      </c>
      <c r="I8" s="3">
        <v>76.900000000000006</v>
      </c>
      <c r="J8" s="3">
        <v>79.599999999999994</v>
      </c>
      <c r="K8" s="3">
        <v>78</v>
      </c>
      <c r="L8" s="3">
        <v>76.599999999999994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55000000000000004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55000000000000004">
      <c r="A10" s="13"/>
      <c r="B10" s="9" t="s">
        <v>3</v>
      </c>
      <c r="C10" s="15">
        <v>428</v>
      </c>
      <c r="D10" s="15">
        <v>418</v>
      </c>
      <c r="E10" s="15">
        <v>409.5</v>
      </c>
      <c r="F10" s="15">
        <v>405.5</v>
      </c>
      <c r="G10" s="15">
        <v>395</v>
      </c>
      <c r="H10" s="15">
        <v>396</v>
      </c>
      <c r="I10" s="15">
        <v>390</v>
      </c>
      <c r="J10" s="15">
        <v>348</v>
      </c>
      <c r="K10" s="15">
        <v>381</v>
      </c>
      <c r="L10" s="15">
        <v>376</v>
      </c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55000000000000004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55000000000000004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55000000000000004">
      <c r="A13" s="13"/>
      <c r="B13" s="9" t="s">
        <v>11</v>
      </c>
      <c r="C13" s="15">
        <v>80</v>
      </c>
      <c r="D13" s="15">
        <v>81</v>
      </c>
      <c r="E13" s="15">
        <v>78</v>
      </c>
      <c r="F13" s="15">
        <v>76</v>
      </c>
      <c r="G13" s="15">
        <v>62</v>
      </c>
      <c r="H13" s="15">
        <v>62.5</v>
      </c>
      <c r="I13" s="15">
        <v>60</v>
      </c>
      <c r="J13" s="15">
        <v>48</v>
      </c>
      <c r="K13" s="15">
        <v>34</v>
      </c>
      <c r="L13" s="15">
        <v>26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55000000000000004">
      <c r="A14" s="14"/>
      <c r="B14" s="10" t="s">
        <v>4</v>
      </c>
    </row>
    <row r="15" spans="1:36" x14ac:dyDescent="0.55000000000000004">
      <c r="B15" s="6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8" spans="10:18" x14ac:dyDescent="0.55000000000000004">
      <c r="J18">
        <f>1-348/457</f>
        <v>0.23851203501094087</v>
      </c>
    </row>
    <row r="29" spans="10:18" x14ac:dyDescent="0.55000000000000004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D4" sqref="D4"/>
    </sheetView>
  </sheetViews>
  <sheetFormatPr defaultRowHeight="14.4" x14ac:dyDescent="0.55000000000000004"/>
  <cols>
    <col min="1" max="1" width="9.15625" style="4"/>
    <col min="2" max="2" width="19.68359375" style="4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36" x14ac:dyDescent="0.55000000000000004">
      <c r="A1" s="4" t="s">
        <v>29</v>
      </c>
    </row>
    <row r="2" spans="1:36" x14ac:dyDescent="0.55000000000000004">
      <c r="A2" s="4" t="s">
        <v>5</v>
      </c>
      <c r="C2">
        <v>457</v>
      </c>
      <c r="F2" t="s">
        <v>22</v>
      </c>
    </row>
    <row r="3" spans="1:36" x14ac:dyDescent="0.55000000000000004">
      <c r="B3" s="4" t="s">
        <v>14</v>
      </c>
      <c r="C3">
        <f>C2-C2*0.17</f>
        <v>379.31</v>
      </c>
    </row>
    <row r="4" spans="1:36" x14ac:dyDescent="0.55000000000000004">
      <c r="B4" s="4" t="s">
        <v>17</v>
      </c>
      <c r="C4">
        <v>380</v>
      </c>
      <c r="D4">
        <f>1-C4/C2</f>
        <v>0.16849015317286653</v>
      </c>
    </row>
    <row r="5" spans="1:36" s="11" customFormat="1" x14ac:dyDescent="0.55000000000000004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55000000000000004">
      <c r="B6" s="6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55000000000000004">
      <c r="B7" s="7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55000000000000004">
      <c r="A8" s="12" t="s">
        <v>7</v>
      </c>
      <c r="B8" s="8" t="s">
        <v>12</v>
      </c>
      <c r="C8" s="3">
        <v>87.6</v>
      </c>
      <c r="D8" s="3">
        <v>85.3</v>
      </c>
      <c r="E8" s="3">
        <v>81.3</v>
      </c>
      <c r="F8" s="3">
        <v>82.9</v>
      </c>
      <c r="G8" s="3">
        <v>84.7</v>
      </c>
      <c r="H8" s="3">
        <v>81.8</v>
      </c>
      <c r="I8" s="3">
        <v>81.3</v>
      </c>
      <c r="J8" s="3">
        <v>81.8</v>
      </c>
      <c r="K8" s="3">
        <v>84.1</v>
      </c>
      <c r="L8" s="3">
        <v>81</v>
      </c>
      <c r="M8" s="3">
        <v>84.4</v>
      </c>
      <c r="N8" s="3">
        <v>89.5</v>
      </c>
      <c r="O8" s="3">
        <v>88.1</v>
      </c>
      <c r="P8" s="3">
        <v>91</v>
      </c>
      <c r="Q8" s="3">
        <v>90.7</v>
      </c>
      <c r="R8" s="3">
        <v>94</v>
      </c>
      <c r="S8" s="3">
        <v>92.7</v>
      </c>
      <c r="T8" s="3">
        <v>90.8</v>
      </c>
      <c r="U8" s="3">
        <v>83.6</v>
      </c>
      <c r="V8" s="3">
        <v>83.3</v>
      </c>
      <c r="W8" s="3">
        <v>83.9</v>
      </c>
      <c r="X8" s="3">
        <v>84.1</v>
      </c>
      <c r="Y8" s="3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55000000000000004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55000000000000004">
      <c r="A10" s="13"/>
      <c r="B10" s="9" t="s">
        <v>3</v>
      </c>
      <c r="C10" s="15">
        <v>453.5</v>
      </c>
      <c r="D10" s="15">
        <v>452</v>
      </c>
      <c r="E10" s="15">
        <v>456</v>
      </c>
      <c r="F10" s="15">
        <v>450.5</v>
      </c>
      <c r="G10" s="15">
        <v>449.5</v>
      </c>
      <c r="H10" s="15">
        <v>442.5</v>
      </c>
      <c r="I10" s="15">
        <v>439</v>
      </c>
      <c r="J10" s="15">
        <v>435</v>
      </c>
      <c r="K10" s="15">
        <v>422.5</v>
      </c>
      <c r="L10" s="15">
        <v>420</v>
      </c>
      <c r="M10" s="15">
        <v>410.5</v>
      </c>
      <c r="N10" s="15">
        <v>398.5</v>
      </c>
      <c r="O10" s="15">
        <v>400.5</v>
      </c>
      <c r="P10" s="15">
        <v>395</v>
      </c>
      <c r="Q10" s="15">
        <v>384</v>
      </c>
      <c r="R10" s="15">
        <v>381</v>
      </c>
      <c r="S10" s="15">
        <v>382</v>
      </c>
      <c r="T10" s="15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55000000000000004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55000000000000004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55000000000000004">
      <c r="A13" s="13"/>
      <c r="B13" s="9" t="s">
        <v>11</v>
      </c>
      <c r="C13" s="15">
        <v>29.5</v>
      </c>
      <c r="D13" s="15">
        <v>30</v>
      </c>
      <c r="E13" s="15">
        <v>30</v>
      </c>
      <c r="F13" s="15">
        <v>29.5</v>
      </c>
      <c r="G13" s="15">
        <v>30.5</v>
      </c>
      <c r="H13" s="15">
        <v>30</v>
      </c>
      <c r="I13" s="15">
        <v>30</v>
      </c>
      <c r="J13" s="15">
        <v>32.5</v>
      </c>
      <c r="K13" s="15">
        <v>34</v>
      </c>
      <c r="L13" s="15">
        <v>35</v>
      </c>
      <c r="M13" s="15">
        <v>37</v>
      </c>
      <c r="N13" s="15">
        <v>38.5</v>
      </c>
      <c r="O13" s="15">
        <v>44.5</v>
      </c>
      <c r="P13" s="15">
        <v>50</v>
      </c>
      <c r="Q13" s="15">
        <v>54</v>
      </c>
      <c r="R13" s="15">
        <v>60</v>
      </c>
      <c r="S13" s="15">
        <v>55</v>
      </c>
      <c r="T13" s="15">
        <v>48</v>
      </c>
      <c r="U13" s="15">
        <v>34.5</v>
      </c>
      <c r="V13" s="15">
        <v>33</v>
      </c>
      <c r="W13" s="15">
        <v>32.5</v>
      </c>
      <c r="X13" s="15">
        <v>31.5</v>
      </c>
      <c r="Y13" s="15">
        <v>30</v>
      </c>
      <c r="Z13" s="15">
        <v>30</v>
      </c>
      <c r="AA13" s="15">
        <v>30</v>
      </c>
      <c r="AB13" s="15">
        <v>30</v>
      </c>
      <c r="AC13" s="15">
        <v>30</v>
      </c>
      <c r="AD13" s="15">
        <v>30</v>
      </c>
      <c r="AE13" s="15">
        <v>30</v>
      </c>
      <c r="AF13" s="15"/>
      <c r="AG13" s="15"/>
    </row>
    <row r="14" spans="1:36" s="2" customFormat="1" x14ac:dyDescent="0.55000000000000004">
      <c r="A14" s="14"/>
      <c r="B14" s="10" t="s">
        <v>4</v>
      </c>
    </row>
    <row r="15" spans="1:36" x14ac:dyDescent="0.55000000000000004">
      <c r="B15" s="6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D4" sqref="D4"/>
    </sheetView>
  </sheetViews>
  <sheetFormatPr defaultRowHeight="14.4" x14ac:dyDescent="0.55000000000000004"/>
  <cols>
    <col min="1" max="1" width="9.15625" style="4"/>
    <col min="2" max="2" width="19.68359375" style="4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36" x14ac:dyDescent="0.55000000000000004">
      <c r="A1" s="4" t="s">
        <v>29</v>
      </c>
    </row>
    <row r="2" spans="1:36" x14ac:dyDescent="0.55000000000000004">
      <c r="A2" s="4" t="s">
        <v>5</v>
      </c>
      <c r="C2">
        <v>486</v>
      </c>
      <c r="F2" t="s">
        <v>21</v>
      </c>
    </row>
    <row r="3" spans="1:36" x14ac:dyDescent="0.55000000000000004">
      <c r="B3" s="4" t="s">
        <v>14</v>
      </c>
      <c r="C3">
        <f>C2-C2*0.17</f>
        <v>403.38</v>
      </c>
    </row>
    <row r="4" spans="1:36" x14ac:dyDescent="0.55000000000000004">
      <c r="B4" s="4" t="s">
        <v>17</v>
      </c>
      <c r="C4">
        <v>405</v>
      </c>
      <c r="D4">
        <f>1-398/486</f>
        <v>0.18106995884773658</v>
      </c>
    </row>
    <row r="5" spans="1:36" s="11" customFormat="1" x14ac:dyDescent="0.55000000000000004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55000000000000004">
      <c r="B6" s="6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55000000000000004">
      <c r="B7" s="7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55000000000000004">
      <c r="A8" s="12" t="s">
        <v>7</v>
      </c>
      <c r="B8" s="8" t="s">
        <v>12</v>
      </c>
      <c r="C8" s="3">
        <v>81</v>
      </c>
      <c r="D8" s="3">
        <v>82</v>
      </c>
      <c r="E8" s="3">
        <v>80.5</v>
      </c>
      <c r="F8" s="3">
        <v>80.7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55000000000000004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55000000000000004">
      <c r="A10" s="13"/>
      <c r="B10" s="9" t="s">
        <v>3</v>
      </c>
      <c r="C10" s="15">
        <v>459</v>
      </c>
      <c r="D10" s="15">
        <v>456</v>
      </c>
      <c r="E10" s="15">
        <v>447</v>
      </c>
      <c r="F10" s="15">
        <v>438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55000000000000004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55000000000000004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55000000000000004">
      <c r="A13" s="13"/>
      <c r="B13" s="9" t="s">
        <v>11</v>
      </c>
      <c r="C13" s="15">
        <v>30</v>
      </c>
      <c r="D13" s="15">
        <v>30</v>
      </c>
      <c r="E13" s="15">
        <v>30</v>
      </c>
      <c r="F13" s="15">
        <v>30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55000000000000004">
      <c r="A14" s="14"/>
      <c r="B14" s="10" t="s">
        <v>4</v>
      </c>
    </row>
    <row r="15" spans="1:36" x14ac:dyDescent="0.55000000000000004">
      <c r="B15" s="6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27"/>
  <sheetViews>
    <sheetView workbookViewId="0">
      <selection activeCell="D4" sqref="D4"/>
    </sheetView>
  </sheetViews>
  <sheetFormatPr defaultRowHeight="14.4" x14ac:dyDescent="0.55000000000000004"/>
  <cols>
    <col min="1" max="1" width="9.15625" style="4"/>
    <col min="2" max="2" width="19.68359375" style="4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36" x14ac:dyDescent="0.55000000000000004">
      <c r="A1" s="4" t="s">
        <v>29</v>
      </c>
    </row>
    <row r="2" spans="1:36" x14ac:dyDescent="0.55000000000000004">
      <c r="A2" s="4" t="s">
        <v>5</v>
      </c>
      <c r="C2">
        <v>415</v>
      </c>
      <c r="F2" t="s">
        <v>18</v>
      </c>
    </row>
    <row r="3" spans="1:36" x14ac:dyDescent="0.55000000000000004">
      <c r="B3" s="4" t="s">
        <v>14</v>
      </c>
      <c r="C3">
        <f>C2-C2*0.17</f>
        <v>344.45</v>
      </c>
      <c r="F3" t="s">
        <v>28</v>
      </c>
    </row>
    <row r="4" spans="1:36" x14ac:dyDescent="0.55000000000000004">
      <c r="B4" s="4" t="s">
        <v>17</v>
      </c>
      <c r="C4">
        <v>349</v>
      </c>
      <c r="D4">
        <f>1-C4/C2</f>
        <v>0.15903614457831328</v>
      </c>
      <c r="U4" t="s">
        <v>16</v>
      </c>
      <c r="AB4" t="s">
        <v>24</v>
      </c>
      <c r="AC4" t="s">
        <v>26</v>
      </c>
    </row>
    <row r="5" spans="1:36" s="11" customFormat="1" x14ac:dyDescent="0.55000000000000004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55000000000000004">
      <c r="B6" s="6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55000000000000004">
      <c r="B7" s="7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55000000000000004">
      <c r="A8" s="12" t="s">
        <v>7</v>
      </c>
      <c r="B8" s="8" t="s">
        <v>12</v>
      </c>
      <c r="C8" s="3">
        <v>85.7</v>
      </c>
      <c r="D8" s="3">
        <v>81.2</v>
      </c>
      <c r="E8" s="3">
        <v>85.7</v>
      </c>
      <c r="F8" s="3">
        <v>82.9</v>
      </c>
      <c r="G8" s="3">
        <v>84</v>
      </c>
      <c r="H8" s="3">
        <v>80.400000000000006</v>
      </c>
      <c r="I8" s="3">
        <v>86.3</v>
      </c>
      <c r="J8" s="3">
        <v>83.6</v>
      </c>
      <c r="K8" s="3">
        <v>86.5</v>
      </c>
      <c r="L8" s="3">
        <v>88.4</v>
      </c>
      <c r="M8" s="3">
        <v>87.1</v>
      </c>
      <c r="N8" s="3">
        <v>71.2</v>
      </c>
      <c r="O8" s="3">
        <v>70</v>
      </c>
      <c r="P8" s="3">
        <v>72.3</v>
      </c>
      <c r="Q8" s="3">
        <v>74.8</v>
      </c>
      <c r="R8" s="3">
        <v>71.5</v>
      </c>
      <c r="S8" s="3">
        <v>74.2</v>
      </c>
      <c r="T8" s="3">
        <v>74.099999999999994</v>
      </c>
      <c r="U8" s="3">
        <v>73.099999999999994</v>
      </c>
      <c r="V8" s="3">
        <v>73</v>
      </c>
      <c r="W8" s="3">
        <v>68.2</v>
      </c>
      <c r="X8" s="3">
        <v>90.7</v>
      </c>
      <c r="Y8" s="3">
        <v>89.1</v>
      </c>
      <c r="Z8" s="1">
        <v>86</v>
      </c>
      <c r="AA8" s="1">
        <v>84.5</v>
      </c>
      <c r="AB8" s="1">
        <v>83.5</v>
      </c>
    </row>
    <row r="9" spans="1:36" x14ac:dyDescent="0.55000000000000004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55000000000000004">
      <c r="A10" s="13"/>
      <c r="B10" s="9" t="s">
        <v>3</v>
      </c>
      <c r="C10" s="15">
        <v>413.5</v>
      </c>
      <c r="D10" s="15">
        <v>405.5</v>
      </c>
      <c r="E10" s="15">
        <v>402</v>
      </c>
      <c r="F10" s="15">
        <v>400</v>
      </c>
      <c r="G10" s="15">
        <v>403</v>
      </c>
      <c r="H10" s="15">
        <v>412</v>
      </c>
      <c r="I10" s="15">
        <v>401</v>
      </c>
      <c r="J10" s="15">
        <v>398</v>
      </c>
      <c r="K10" s="15">
        <v>392.5</v>
      </c>
      <c r="L10" s="15">
        <v>385</v>
      </c>
      <c r="M10" s="15">
        <v>385.5</v>
      </c>
      <c r="N10" s="15">
        <v>371.5</v>
      </c>
      <c r="O10" s="15">
        <v>365</v>
      </c>
      <c r="P10" s="15">
        <v>361</v>
      </c>
      <c r="Q10" s="15">
        <v>356</v>
      </c>
      <c r="R10" s="15">
        <v>355</v>
      </c>
      <c r="S10" s="15">
        <v>346</v>
      </c>
      <c r="T10" s="15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55000000000000004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55000000000000004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55000000000000004">
      <c r="A13" s="13"/>
      <c r="B13" s="9" t="s">
        <v>11</v>
      </c>
      <c r="C13" s="15">
        <v>28</v>
      </c>
      <c r="D13" s="15">
        <v>30.5</v>
      </c>
      <c r="E13" s="15">
        <v>31.5</v>
      </c>
      <c r="F13" s="15">
        <v>31</v>
      </c>
      <c r="G13" s="15">
        <v>32</v>
      </c>
      <c r="H13" s="15">
        <v>31</v>
      </c>
      <c r="I13" s="15">
        <v>35</v>
      </c>
      <c r="J13" s="15">
        <v>32</v>
      </c>
      <c r="K13" s="15">
        <v>41</v>
      </c>
      <c r="L13" s="15">
        <v>44.5</v>
      </c>
      <c r="M13" s="15">
        <v>45.5</v>
      </c>
      <c r="N13" s="15">
        <v>55.5</v>
      </c>
      <c r="O13" s="15">
        <v>66.5</v>
      </c>
      <c r="P13" s="15">
        <v>62</v>
      </c>
      <c r="Q13" s="15">
        <v>65</v>
      </c>
      <c r="R13" s="15">
        <v>68.5</v>
      </c>
      <c r="S13" s="15">
        <v>71</v>
      </c>
      <c r="T13" s="15">
        <v>67</v>
      </c>
      <c r="U13" s="15">
        <v>60</v>
      </c>
      <c r="V13" s="15">
        <v>55</v>
      </c>
      <c r="W13" s="15">
        <v>55</v>
      </c>
      <c r="X13" s="15">
        <v>42</v>
      </c>
      <c r="Y13" s="15">
        <v>38</v>
      </c>
      <c r="Z13" s="15">
        <v>31</v>
      </c>
      <c r="AA13" s="15">
        <v>29</v>
      </c>
      <c r="AB13" s="15">
        <v>28</v>
      </c>
      <c r="AC13" s="15"/>
      <c r="AD13" s="15"/>
      <c r="AE13" s="15"/>
      <c r="AF13" s="15"/>
      <c r="AG13" s="15"/>
    </row>
    <row r="14" spans="1:36" s="2" customFormat="1" x14ac:dyDescent="0.55000000000000004">
      <c r="A14" s="14"/>
      <c r="B14" s="10" t="s">
        <v>4</v>
      </c>
    </row>
    <row r="15" spans="1:36" x14ac:dyDescent="0.55000000000000004">
      <c r="B15" s="6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55000000000000004">
      <c r="U16" t="s">
        <v>23</v>
      </c>
      <c r="AB16" t="s">
        <v>25</v>
      </c>
    </row>
    <row r="17" spans="17:29" x14ac:dyDescent="0.55000000000000004">
      <c r="AB17">
        <v>2.2241</v>
      </c>
    </row>
    <row r="18" spans="17:29" x14ac:dyDescent="0.55000000000000004">
      <c r="AC18" t="s">
        <v>27</v>
      </c>
    </row>
    <row r="24" spans="17:29" x14ac:dyDescent="0.55000000000000004">
      <c r="Q24" t="s">
        <v>44</v>
      </c>
    </row>
    <row r="25" spans="17:29" x14ac:dyDescent="0.55000000000000004">
      <c r="Q25" t="s">
        <v>42</v>
      </c>
      <c r="R25">
        <v>630</v>
      </c>
      <c r="S25">
        <v>-1.4999999999999999E-2</v>
      </c>
    </row>
    <row r="26" spans="17:29" x14ac:dyDescent="0.55000000000000004">
      <c r="Q26" t="s">
        <v>43</v>
      </c>
      <c r="R26">
        <v>-1.4999999999999999E-2</v>
      </c>
      <c r="S26">
        <v>0</v>
      </c>
    </row>
    <row r="27" spans="17:29" x14ac:dyDescent="0.55000000000000004">
      <c r="R27">
        <v>505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workbookViewId="0">
      <selection activeCell="D3" sqref="D3"/>
    </sheetView>
  </sheetViews>
  <sheetFormatPr defaultRowHeight="14.4" x14ac:dyDescent="0.55000000000000004"/>
  <cols>
    <col min="1" max="1" width="9.15625" style="4"/>
    <col min="2" max="2" width="19.68359375" style="4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17" x14ac:dyDescent="0.55000000000000004">
      <c r="A1" s="4" t="s">
        <v>38</v>
      </c>
    </row>
    <row r="2" spans="1:17" x14ac:dyDescent="0.55000000000000004">
      <c r="A2" s="4" t="s">
        <v>5</v>
      </c>
      <c r="C2">
        <v>415</v>
      </c>
      <c r="E2" t="s">
        <v>37</v>
      </c>
    </row>
    <row r="3" spans="1:17" x14ac:dyDescent="0.55000000000000004">
      <c r="A3" s="4" t="s">
        <v>36</v>
      </c>
      <c r="C3">
        <v>350</v>
      </c>
    </row>
    <row r="4" spans="1:17" x14ac:dyDescent="0.55000000000000004">
      <c r="A4" s="4" t="s">
        <v>35</v>
      </c>
      <c r="C4" t="s">
        <v>40</v>
      </c>
      <c r="L4" t="s">
        <v>16</v>
      </c>
    </row>
    <row r="5" spans="1:17" s="11" customFormat="1" x14ac:dyDescent="0.55000000000000004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</row>
    <row r="6" spans="1:17" x14ac:dyDescent="0.55000000000000004">
      <c r="B6" s="6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55000000000000004">
      <c r="B7" s="7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55000000000000004">
      <c r="A8" s="12" t="s">
        <v>7</v>
      </c>
      <c r="B8" s="8" t="s">
        <v>34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55000000000000004">
      <c r="A9" s="13"/>
      <c r="B9" s="9" t="s">
        <v>3</v>
      </c>
      <c r="C9">
        <v>408</v>
      </c>
      <c r="D9">
        <v>402</v>
      </c>
      <c r="E9">
        <v>380</v>
      </c>
      <c r="F9">
        <v>394</v>
      </c>
      <c r="G9" s="15">
        <v>390.5</v>
      </c>
      <c r="H9" s="15">
        <v>387</v>
      </c>
      <c r="I9" s="15">
        <v>383.5</v>
      </c>
      <c r="J9" s="15">
        <v>383</v>
      </c>
      <c r="K9" s="15">
        <v>381</v>
      </c>
      <c r="L9" s="15">
        <v>371</v>
      </c>
      <c r="M9" s="15">
        <v>363</v>
      </c>
      <c r="N9" s="15">
        <v>340</v>
      </c>
      <c r="O9" s="15">
        <v>355</v>
      </c>
      <c r="P9" s="15">
        <v>353</v>
      </c>
    </row>
    <row r="10" spans="1:17" s="1" customFormat="1" x14ac:dyDescent="0.55000000000000004">
      <c r="A10" s="12" t="s">
        <v>8</v>
      </c>
      <c r="B10" s="8" t="s">
        <v>9</v>
      </c>
    </row>
    <row r="11" spans="1:17" x14ac:dyDescent="0.55000000000000004">
      <c r="A11" s="13"/>
      <c r="B11" s="9" t="s">
        <v>33</v>
      </c>
    </row>
    <row r="12" spans="1:17" x14ac:dyDescent="0.55000000000000004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55000000000000004">
      <c r="A13" s="13"/>
      <c r="B13" s="9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55000000000000004">
      <c r="A14" s="14"/>
      <c r="B14" s="10" t="s">
        <v>4</v>
      </c>
    </row>
    <row r="15" spans="1:17" x14ac:dyDescent="0.55000000000000004">
      <c r="B15" s="6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55000000000000004">
      <c r="L16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workbookViewId="0">
      <selection activeCell="D20" sqref="D20"/>
    </sheetView>
  </sheetViews>
  <sheetFormatPr defaultRowHeight="14.4" x14ac:dyDescent="0.55000000000000004"/>
  <cols>
    <col min="1" max="1" width="9.15625" style="4"/>
    <col min="2" max="2" width="19.68359375" style="4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31" x14ac:dyDescent="0.55000000000000004">
      <c r="A1" s="4" t="s">
        <v>38</v>
      </c>
    </row>
    <row r="2" spans="1:31" x14ac:dyDescent="0.55000000000000004">
      <c r="A2" s="4" t="s">
        <v>5</v>
      </c>
      <c r="C2">
        <v>415</v>
      </c>
      <c r="E2" t="s">
        <v>37</v>
      </c>
    </row>
    <row r="3" spans="1:31" x14ac:dyDescent="0.55000000000000004">
      <c r="A3" s="4" t="s">
        <v>36</v>
      </c>
      <c r="C3">
        <v>350</v>
      </c>
    </row>
    <row r="4" spans="1:31" x14ac:dyDescent="0.55000000000000004">
      <c r="A4" s="4" t="s">
        <v>35</v>
      </c>
      <c r="C4" t="s">
        <v>40</v>
      </c>
    </row>
    <row r="5" spans="1:31" s="11" customFormat="1" x14ac:dyDescent="0.55000000000000004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1">
        <v>20</v>
      </c>
      <c r="W5" s="11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1">
        <v>27</v>
      </c>
      <c r="AD5" s="11">
        <v>28</v>
      </c>
      <c r="AE5" s="11">
        <v>29</v>
      </c>
    </row>
    <row r="6" spans="1:31" x14ac:dyDescent="0.55000000000000004">
      <c r="B6" s="6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55000000000000004">
      <c r="B7" s="7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55000000000000004">
      <c r="A8" s="12" t="s">
        <v>7</v>
      </c>
      <c r="B8" s="8" t="s">
        <v>34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55000000000000004">
      <c r="A9" s="13"/>
      <c r="B9" s="9" t="s">
        <v>3</v>
      </c>
      <c r="C9" s="15">
        <v>340</v>
      </c>
      <c r="D9" s="15">
        <v>340</v>
      </c>
      <c r="E9" s="15">
        <v>350</v>
      </c>
      <c r="F9" s="15">
        <v>350.5</v>
      </c>
      <c r="G9" s="15">
        <v>354</v>
      </c>
      <c r="H9" s="15">
        <v>362</v>
      </c>
      <c r="I9" s="15">
        <v>366</v>
      </c>
      <c r="J9" s="15">
        <v>363</v>
      </c>
      <c r="K9" s="15">
        <v>368</v>
      </c>
      <c r="L9" s="15">
        <v>373</v>
      </c>
      <c r="M9" s="15">
        <v>376</v>
      </c>
      <c r="N9" s="15">
        <v>383</v>
      </c>
      <c r="O9" s="15">
        <v>384</v>
      </c>
      <c r="P9" s="15">
        <v>394</v>
      </c>
      <c r="Q9" s="15">
        <v>391</v>
      </c>
      <c r="R9" s="15">
        <v>394.5</v>
      </c>
      <c r="S9" s="15">
        <v>395</v>
      </c>
    </row>
    <row r="10" spans="1:31" s="1" customFormat="1" x14ac:dyDescent="0.55000000000000004">
      <c r="A10" s="12" t="s">
        <v>8</v>
      </c>
      <c r="B10" s="8" t="s">
        <v>9</v>
      </c>
    </row>
    <row r="11" spans="1:31" x14ac:dyDescent="0.55000000000000004">
      <c r="A11" s="13"/>
      <c r="B11" s="9" t="s">
        <v>33</v>
      </c>
    </row>
    <row r="12" spans="1:31" x14ac:dyDescent="0.55000000000000004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55000000000000004">
      <c r="A13" s="13"/>
      <c r="B13" s="9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55000000000000004">
      <c r="A14" s="14"/>
      <c r="B14" s="10" t="s">
        <v>4</v>
      </c>
    </row>
    <row r="15" spans="1:31" x14ac:dyDescent="0.55000000000000004">
      <c r="B15" s="6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workbookViewId="0">
      <selection activeCell="C13" sqref="C13:AD13"/>
    </sheetView>
  </sheetViews>
  <sheetFormatPr defaultRowHeight="14.4" x14ac:dyDescent="0.55000000000000004"/>
  <cols>
    <col min="1" max="1" width="9.15625" style="4"/>
    <col min="2" max="2" width="19.68359375" style="4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36" x14ac:dyDescent="0.55000000000000004">
      <c r="A1" s="4" t="s">
        <v>15</v>
      </c>
    </row>
    <row r="2" spans="1:36" x14ac:dyDescent="0.55000000000000004">
      <c r="A2" s="4" t="s">
        <v>5</v>
      </c>
      <c r="C2">
        <v>485</v>
      </c>
      <c r="F2" t="s">
        <v>18</v>
      </c>
    </row>
    <row r="3" spans="1:36" x14ac:dyDescent="0.55000000000000004">
      <c r="B3" s="4" t="s">
        <v>14</v>
      </c>
      <c r="C3">
        <f>C2-C2*0.17</f>
        <v>402.55</v>
      </c>
    </row>
    <row r="4" spans="1:36" x14ac:dyDescent="0.55000000000000004">
      <c r="B4" s="4" t="s">
        <v>17</v>
      </c>
      <c r="C4">
        <v>398</v>
      </c>
    </row>
    <row r="5" spans="1:36" s="11" customFormat="1" x14ac:dyDescent="0.55000000000000004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B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ref="AC5:AI5" si="1">AB5+1</f>
        <v>27</v>
      </c>
      <c r="AD5" s="11">
        <f t="shared" si="1"/>
        <v>28</v>
      </c>
      <c r="AE5" s="11">
        <f t="shared" si="1"/>
        <v>29</v>
      </c>
      <c r="AF5" s="11">
        <f t="shared" si="1"/>
        <v>30</v>
      </c>
      <c r="AG5" s="11">
        <f t="shared" si="1"/>
        <v>31</v>
      </c>
      <c r="AH5" s="11">
        <f t="shared" si="1"/>
        <v>32</v>
      </c>
      <c r="AI5" s="11">
        <f t="shared" si="1"/>
        <v>33</v>
      </c>
    </row>
    <row r="6" spans="1:36" x14ac:dyDescent="0.55000000000000004">
      <c r="B6" s="6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55000000000000004">
      <c r="B7" s="7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55000000000000004">
      <c r="A8" s="12" t="s">
        <v>7</v>
      </c>
      <c r="B8" s="8" t="s">
        <v>12</v>
      </c>
      <c r="C8" s="3">
        <v>87</v>
      </c>
      <c r="D8" s="3">
        <v>82.5</v>
      </c>
      <c r="E8" s="3">
        <v>94.5</v>
      </c>
      <c r="F8" s="3">
        <v>115.1</v>
      </c>
      <c r="G8" s="3">
        <v>114.6</v>
      </c>
      <c r="H8" s="3">
        <v>117.3</v>
      </c>
      <c r="I8" s="3">
        <v>115.4</v>
      </c>
      <c r="J8" s="3">
        <v>116.8</v>
      </c>
      <c r="K8" s="3">
        <v>114.9</v>
      </c>
      <c r="L8" s="3">
        <v>113</v>
      </c>
      <c r="M8" s="3">
        <v>108.9</v>
      </c>
      <c r="N8" s="3">
        <v>110.8</v>
      </c>
      <c r="O8" s="3">
        <v>112.3</v>
      </c>
      <c r="P8" s="3">
        <v>110.5</v>
      </c>
      <c r="Q8" s="3">
        <v>112</v>
      </c>
      <c r="R8" s="3">
        <v>111.3</v>
      </c>
      <c r="S8" s="3">
        <v>115.7</v>
      </c>
      <c r="T8" s="3">
        <v>116.6</v>
      </c>
      <c r="U8" s="3">
        <v>115.4</v>
      </c>
      <c r="V8" s="3">
        <v>113.5</v>
      </c>
      <c r="W8" s="3">
        <v>118.9</v>
      </c>
      <c r="X8" s="3">
        <v>115.5</v>
      </c>
      <c r="Y8" s="3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55000000000000004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55000000000000004">
      <c r="A10" s="13"/>
      <c r="B10" s="9" t="s">
        <v>3</v>
      </c>
      <c r="C10" s="15">
        <v>461.5</v>
      </c>
      <c r="D10" s="15">
        <v>456</v>
      </c>
      <c r="E10" s="15">
        <v>450.5</v>
      </c>
      <c r="F10" s="15">
        <v>460.5</v>
      </c>
      <c r="G10" s="15">
        <v>452</v>
      </c>
      <c r="H10" s="15">
        <v>449</v>
      </c>
      <c r="I10" s="15">
        <v>432</v>
      </c>
      <c r="J10" s="15">
        <v>428</v>
      </c>
      <c r="K10" s="15">
        <v>423</v>
      </c>
      <c r="L10" s="15">
        <v>415</v>
      </c>
      <c r="M10" s="15">
        <v>409.5</v>
      </c>
      <c r="N10" s="15">
        <v>406</v>
      </c>
      <c r="O10" s="15">
        <v>410</v>
      </c>
      <c r="P10" s="15">
        <v>414.5</v>
      </c>
      <c r="Q10" s="15">
        <v>420.5</v>
      </c>
      <c r="R10" s="15">
        <v>426</v>
      </c>
      <c r="S10" s="15">
        <v>430</v>
      </c>
      <c r="T10" s="15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55000000000000004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55000000000000004">
      <c r="A12" s="13"/>
      <c r="B12" s="9" t="s">
        <v>10</v>
      </c>
      <c r="C12" s="15">
        <v>265</v>
      </c>
      <c r="D12" s="15">
        <v>265</v>
      </c>
      <c r="E12" s="15">
        <v>265</v>
      </c>
      <c r="F12" s="15">
        <v>300</v>
      </c>
      <c r="G12" s="15">
        <v>300</v>
      </c>
      <c r="H12" s="15">
        <v>300</v>
      </c>
      <c r="I12" s="15">
        <v>300</v>
      </c>
      <c r="J12" s="15">
        <v>300</v>
      </c>
      <c r="K12" s="15">
        <v>300</v>
      </c>
      <c r="L12" s="15">
        <v>300</v>
      </c>
      <c r="M12" s="15">
        <v>300</v>
      </c>
      <c r="N12" s="15">
        <v>300</v>
      </c>
      <c r="O12" s="15">
        <v>300</v>
      </c>
      <c r="P12" s="15">
        <v>300</v>
      </c>
      <c r="Q12" s="15">
        <v>300</v>
      </c>
      <c r="R12" s="15">
        <v>300</v>
      </c>
      <c r="S12" s="15">
        <v>300</v>
      </c>
      <c r="T12" s="15">
        <v>310</v>
      </c>
      <c r="U12" s="15">
        <v>310</v>
      </c>
      <c r="V12" s="15">
        <v>310</v>
      </c>
      <c r="W12" s="15">
        <v>310</v>
      </c>
      <c r="X12" s="15">
        <v>310</v>
      </c>
      <c r="Y12" s="15">
        <v>310</v>
      </c>
      <c r="Z12" s="15">
        <v>310</v>
      </c>
      <c r="AA12" s="15">
        <v>310</v>
      </c>
      <c r="AB12" s="15">
        <v>310</v>
      </c>
      <c r="AC12" s="15">
        <v>310</v>
      </c>
      <c r="AD12" s="15">
        <v>310</v>
      </c>
      <c r="AE12" s="15"/>
      <c r="AF12" s="15"/>
      <c r="AG12" s="15"/>
      <c r="AH12" s="15"/>
      <c r="AI12" s="15"/>
    </row>
    <row r="13" spans="1:36" x14ac:dyDescent="0.55000000000000004">
      <c r="A13" s="13"/>
      <c r="B13" s="9" t="s">
        <v>11</v>
      </c>
      <c r="C13" s="15">
        <v>62</v>
      </c>
      <c r="D13" s="15">
        <v>74</v>
      </c>
      <c r="E13" s="15">
        <v>76</v>
      </c>
      <c r="F13" s="15">
        <v>64</v>
      </c>
      <c r="G13" s="15">
        <v>72</v>
      </c>
      <c r="H13" s="15">
        <v>76</v>
      </c>
      <c r="I13" s="15">
        <v>79.5</v>
      </c>
      <c r="J13" s="15">
        <v>81.5</v>
      </c>
      <c r="K13" s="15">
        <v>77</v>
      </c>
      <c r="L13" s="15">
        <v>81</v>
      </c>
      <c r="M13" s="15">
        <v>74</v>
      </c>
      <c r="N13" s="15">
        <v>68</v>
      </c>
      <c r="O13" s="15">
        <v>74</v>
      </c>
      <c r="P13" s="15">
        <v>77</v>
      </c>
      <c r="Q13" s="15">
        <v>75</v>
      </c>
      <c r="R13" s="15">
        <v>79</v>
      </c>
      <c r="S13" s="15">
        <v>80</v>
      </c>
      <c r="T13" s="15">
        <v>78</v>
      </c>
      <c r="U13" s="15">
        <v>79</v>
      </c>
      <c r="V13" s="15">
        <v>77</v>
      </c>
      <c r="W13" s="15">
        <v>75.5</v>
      </c>
      <c r="X13" s="15">
        <v>72</v>
      </c>
      <c r="Y13" s="15">
        <v>61.5</v>
      </c>
      <c r="Z13" s="15">
        <v>62.5</v>
      </c>
      <c r="AA13" s="15">
        <v>54.5</v>
      </c>
      <c r="AB13" s="15">
        <v>48</v>
      </c>
      <c r="AC13" s="15">
        <v>38.5</v>
      </c>
      <c r="AD13" s="15">
        <v>30</v>
      </c>
      <c r="AE13" s="15"/>
      <c r="AF13" s="15"/>
      <c r="AG13" s="15"/>
    </row>
    <row r="14" spans="1:36" s="2" customFormat="1" x14ac:dyDescent="0.55000000000000004">
      <c r="A14" s="14"/>
      <c r="B14" s="10" t="s">
        <v>4</v>
      </c>
    </row>
    <row r="15" spans="1:36" x14ac:dyDescent="0.55000000000000004">
      <c r="B15" s="6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topLeftCell="B1" workbookViewId="0">
      <selection activeCell="K15" sqref="K15"/>
    </sheetView>
  </sheetViews>
  <sheetFormatPr defaultRowHeight="14.4" x14ac:dyDescent="0.55000000000000004"/>
  <cols>
    <col min="1" max="1" width="9.15625" style="4"/>
    <col min="2" max="2" width="19.68359375" style="4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36" x14ac:dyDescent="0.55000000000000004">
      <c r="A1" s="4" t="s">
        <v>15</v>
      </c>
    </row>
    <row r="2" spans="1:36" x14ac:dyDescent="0.55000000000000004">
      <c r="A2" s="4" t="s">
        <v>5</v>
      </c>
      <c r="C2">
        <v>485</v>
      </c>
      <c r="F2" t="s">
        <v>21</v>
      </c>
    </row>
    <row r="3" spans="1:36" x14ac:dyDescent="0.55000000000000004">
      <c r="B3" s="4" t="s">
        <v>14</v>
      </c>
      <c r="C3">
        <f>C2-C2*0.17</f>
        <v>402.55</v>
      </c>
      <c r="F3" t="s">
        <v>41</v>
      </c>
    </row>
    <row r="4" spans="1:36" x14ac:dyDescent="0.55000000000000004">
      <c r="B4" s="4" t="s">
        <v>17</v>
      </c>
      <c r="C4">
        <v>398</v>
      </c>
      <c r="L4" t="s">
        <v>16</v>
      </c>
    </row>
    <row r="5" spans="1:36" s="11" customFormat="1" x14ac:dyDescent="0.55000000000000004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55000000000000004">
      <c r="B6" s="6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55000000000000004">
      <c r="B7" s="7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55000000000000004">
      <c r="A8" s="12" t="s">
        <v>7</v>
      </c>
      <c r="B8" s="8" t="s">
        <v>12</v>
      </c>
      <c r="C8" s="3">
        <v>92.7</v>
      </c>
      <c r="D8" s="3">
        <v>91</v>
      </c>
      <c r="E8" s="3">
        <v>94.5</v>
      </c>
      <c r="F8" s="3">
        <v>93</v>
      </c>
      <c r="G8" s="3">
        <v>95.6</v>
      </c>
      <c r="H8" s="3">
        <v>94.1</v>
      </c>
      <c r="I8" s="3">
        <v>91.9</v>
      </c>
      <c r="J8" s="3">
        <v>91.7</v>
      </c>
      <c r="K8" s="3">
        <v>92.2</v>
      </c>
      <c r="L8" s="3">
        <v>91.1</v>
      </c>
      <c r="M8" s="3">
        <v>90</v>
      </c>
      <c r="N8" s="3">
        <v>92.1</v>
      </c>
      <c r="O8" s="3">
        <v>92.1</v>
      </c>
      <c r="P8" s="3">
        <v>92.6</v>
      </c>
      <c r="Q8" s="3">
        <v>93.7</v>
      </c>
      <c r="R8" s="3">
        <v>93.8</v>
      </c>
      <c r="S8" s="3">
        <v>95.4</v>
      </c>
      <c r="T8" s="3">
        <v>96.9</v>
      </c>
      <c r="U8" s="3">
        <v>94.5</v>
      </c>
      <c r="V8" s="3">
        <v>95.1</v>
      </c>
      <c r="W8" s="3"/>
      <c r="X8" s="3"/>
      <c r="Y8" s="3"/>
    </row>
    <row r="9" spans="1:36" x14ac:dyDescent="0.55000000000000004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55000000000000004">
      <c r="A10" s="13"/>
      <c r="B10" s="9" t="s">
        <v>3</v>
      </c>
      <c r="C10" s="15">
        <v>467</v>
      </c>
      <c r="D10" s="15">
        <v>466</v>
      </c>
      <c r="E10" s="15">
        <v>463</v>
      </c>
      <c r="F10" s="15">
        <v>450</v>
      </c>
      <c r="G10" s="15">
        <v>443</v>
      </c>
      <c r="H10" s="15">
        <v>431</v>
      </c>
      <c r="I10" s="15">
        <v>423</v>
      </c>
      <c r="J10" s="15">
        <v>411</v>
      </c>
      <c r="K10" s="15">
        <v>408</v>
      </c>
      <c r="L10" s="15">
        <v>404</v>
      </c>
      <c r="M10" s="15">
        <v>407</v>
      </c>
      <c r="N10" s="15">
        <v>413</v>
      </c>
      <c r="O10" s="15">
        <v>420</v>
      </c>
      <c r="P10" s="15">
        <v>422</v>
      </c>
      <c r="Q10" s="15">
        <v>433</v>
      </c>
      <c r="R10" s="15">
        <v>442</v>
      </c>
      <c r="S10" s="15">
        <v>448</v>
      </c>
      <c r="T10" s="15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55000000000000004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55000000000000004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55000000000000004">
      <c r="A13" s="13"/>
      <c r="B13" s="9" t="s">
        <v>11</v>
      </c>
      <c r="C13" s="15">
        <v>45</v>
      </c>
      <c r="D13" s="15">
        <v>50</v>
      </c>
      <c r="E13" s="15">
        <v>55</v>
      </c>
      <c r="F13" s="15">
        <v>65</v>
      </c>
      <c r="G13" s="15">
        <v>70</v>
      </c>
      <c r="H13" s="15">
        <v>74</v>
      </c>
      <c r="I13" s="15">
        <v>73</v>
      </c>
      <c r="J13" s="15">
        <v>72</v>
      </c>
      <c r="K13" s="15">
        <v>65</v>
      </c>
      <c r="L13" s="15">
        <v>63</v>
      </c>
      <c r="M13" s="15">
        <v>66</v>
      </c>
      <c r="N13" s="15">
        <v>71</v>
      </c>
      <c r="O13" s="15">
        <v>75</v>
      </c>
      <c r="P13" s="15">
        <v>75</v>
      </c>
      <c r="Q13" s="15">
        <v>76</v>
      </c>
      <c r="R13" s="15">
        <v>75</v>
      </c>
      <c r="S13" s="15">
        <v>69</v>
      </c>
      <c r="T13" s="15">
        <v>65</v>
      </c>
      <c r="U13" s="15">
        <v>56</v>
      </c>
      <c r="V13" s="15">
        <v>44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55000000000000004">
      <c r="A14" s="14"/>
      <c r="B14" s="10" t="s">
        <v>4</v>
      </c>
    </row>
    <row r="15" spans="1:36" x14ac:dyDescent="0.55000000000000004">
      <c r="B15" s="6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55000000000000004">
      <c r="L16" t="s">
        <v>19</v>
      </c>
    </row>
    <row r="29" spans="18:18" x14ac:dyDescent="0.55000000000000004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A43D-023F-41EE-8F3B-B175F4CDA6B4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Sheet1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2022-05-25T18:20:14Z</dcterms:modified>
</cp:coreProperties>
</file>