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37F2FC8A-F90B-42DB-A544-066DF8327768}" xr6:coauthVersionLast="47" xr6:coauthVersionMax="47" xr10:uidLastSave="{00000000-0000-0000-0000-000000000000}"/>
  <bookViews>
    <workbookView xWindow="-28920" yWindow="-120" windowWidth="29040" windowHeight="15840" activeTab="4" xr2:uid="{FDAF32CB-2BA8-47E2-927E-3C1E6066A0C3}"/>
  </bookViews>
  <sheets>
    <sheet name="ExtTest40mm_1" sheetId="2" r:id="rId1"/>
    <sheet name="ExtTest40mm_2" sheetId="4" r:id="rId2"/>
    <sheet name="FlxTest20mm_42cm" sheetId="1" r:id="rId3"/>
    <sheet name="FlxTest20mm_39cm" sheetId="5" r:id="rId4"/>
    <sheet name="FlxTest20mm_39cm (2)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6" l="1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M3" i="6"/>
  <c r="H3" i="6"/>
  <c r="F3" i="6"/>
  <c r="C3" i="6"/>
  <c r="H3" i="5"/>
  <c r="C3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M3" i="5"/>
  <c r="F3" i="5"/>
  <c r="C16" i="2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<sst xmlns="http://schemas.openxmlformats.org/spreadsheetml/2006/main" count="150" uniqueCount="45">
  <si>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</si>
  <si>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</si>
  <si>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</si>
  <si>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</si>
  <si>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</si>
  <si>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</si>
  <si>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</si>
  <si>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</si>
  <si>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</si>
  <si>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</si>
  <si>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</si>
  <si>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</si>
  <si>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</si>
  <si>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</si>
  <si>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</si>
  <si>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</si>
  <si>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</si>
  <si>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</si>
  <si>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</si>
  <si>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</si>
  <si>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</si>
  <si>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</si>
  <si>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</si>
  <si>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</si>
  <si>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</si>
  <si>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</si>
  <si>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</si>
  <si>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</si>
  <si>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</si>
  <si>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</si>
  <si>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</si>
  <si>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</si>
  <si>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</si>
  <si>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</si>
  <si>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</si>
  <si>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</si>
  <si>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</si>
  <si>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</si>
  <si>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</si>
  <si>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</si>
  <si>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</si>
  <si>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</si>
  <si>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</si>
  <si>
    <t>"@" 620 kPa</t>
  </si>
  <si>
    <t>"@" 600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</si>
</sst>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FlxTest20mm_42cm!$M$16:$Q$16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FlxTest20mm_42cm!$C$16:$L$16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FlxTest20mm_42cm!$R$16:$S$16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FlxTest20mm_39cm!$M$7:$Q$7</c:f>
              <c:numCache>
                <c:formatCode>General</c:formatCode>
                <c:ptCount val="5"/>
              </c:numCache>
            </c:numRef>
          </c:xVal>
          <c:yVal>
            <c:numRef>
              <c:f>FlxTest20mm_39cm!$M$16:$Q$16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8-4EAC-8CFC-BCE29A7E2EF9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FlxTest20mm_39cm!$C$7:$L$7</c:f>
              <c:numCache>
                <c:formatCode>General</c:formatCode>
                <c:ptCount val="10"/>
                <c:pt idx="0">
                  <c:v>-124</c:v>
                </c:pt>
                <c:pt idx="1">
                  <c:v>-98.5</c:v>
                </c:pt>
                <c:pt idx="2">
                  <c:v>-118.5</c:v>
                </c:pt>
                <c:pt idx="3">
                  <c:v>-111</c:v>
                </c:pt>
                <c:pt idx="4">
                  <c:v>-90</c:v>
                </c:pt>
                <c:pt idx="5">
                  <c:v>-75</c:v>
                </c:pt>
                <c:pt idx="6">
                  <c:v>-64</c:v>
                </c:pt>
              </c:numCache>
            </c:numRef>
          </c:xVal>
          <c:yVal>
            <c:numRef>
              <c:f>FlxTest20mm_39cm!$C$16:$L$16</c:f>
              <c:numCache>
                <c:formatCode>General</c:formatCode>
                <c:ptCount val="10"/>
                <c:pt idx="0">
                  <c:v>-5.6541833371388703</c:v>
                </c:pt>
                <c:pt idx="1">
                  <c:v>-11.416082319316914</c:v>
                </c:pt>
                <c:pt idx="2">
                  <c:v>-5.7080411596584568</c:v>
                </c:pt>
                <c:pt idx="3">
                  <c:v>-10.218147814891781</c:v>
                </c:pt>
                <c:pt idx="4">
                  <c:v>-13.937767935473495</c:v>
                </c:pt>
                <c:pt idx="5">
                  <c:v>-17.298116513358377</c:v>
                </c:pt>
                <c:pt idx="6">
                  <c:v>-20.398495906594288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8-4EAC-8CFC-BCE29A7E2EF9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FlxTest20mm_39cm!$R$7:$S$7</c:f>
              <c:numCache>
                <c:formatCode>General</c:formatCode>
                <c:ptCount val="2"/>
              </c:numCache>
            </c:numRef>
          </c:xVal>
          <c:yVal>
            <c:numRef>
              <c:f>FlxTest20mm_39cm!$R$16:$S$16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8-4EAC-8CFC-BCE29A7E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(2)'!$M$7:$Q$7</c:f>
              <c:numCache>
                <c:formatCode>General</c:formatCode>
                <c:ptCount val="5"/>
              </c:numCache>
            </c:numRef>
          </c:xVal>
          <c:yVal>
            <c:numRef>
              <c:f>'FlxTest20mm_39cm (2)'!$M$16:$Q$16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8-4B82-9CE3-EACF8D22A23B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'FlxTest20mm_39cm (2)'!$C$7:$L$7</c:f>
              <c:numCache>
                <c:formatCode>General</c:formatCode>
                <c:ptCount val="10"/>
                <c:pt idx="0">
                  <c:v>-124</c:v>
                </c:pt>
                <c:pt idx="1">
                  <c:v>-98.5</c:v>
                </c:pt>
                <c:pt idx="2">
                  <c:v>-118.5</c:v>
                </c:pt>
                <c:pt idx="3">
                  <c:v>-111</c:v>
                </c:pt>
                <c:pt idx="4">
                  <c:v>-90</c:v>
                </c:pt>
                <c:pt idx="5">
                  <c:v>-75</c:v>
                </c:pt>
                <c:pt idx="6">
                  <c:v>-64</c:v>
                </c:pt>
              </c:numCache>
            </c:numRef>
          </c:xVal>
          <c:yVal>
            <c:numRef>
              <c:f>'FlxTest20mm_39cm (2)'!$C$16:$L$16</c:f>
              <c:numCache>
                <c:formatCode>General</c:formatCode>
                <c:ptCount val="10"/>
                <c:pt idx="0">
                  <c:v>-5.6541833371388703</c:v>
                </c:pt>
                <c:pt idx="1">
                  <c:v>-11.416082319316914</c:v>
                </c:pt>
                <c:pt idx="2">
                  <c:v>-5.7080411596584568</c:v>
                </c:pt>
                <c:pt idx="3">
                  <c:v>-10.218147814891781</c:v>
                </c:pt>
                <c:pt idx="4">
                  <c:v>-13.937767935473495</c:v>
                </c:pt>
                <c:pt idx="5">
                  <c:v>-17.298116513358377</c:v>
                </c:pt>
                <c:pt idx="6">
                  <c:v>-20.398495906594288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8-4B82-9CE3-EACF8D22A23B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(2)'!$R$7:$S$7</c:f>
              <c:numCache>
                <c:formatCode>General</c:formatCode>
                <c:ptCount val="2"/>
              </c:numCache>
            </c:numRef>
          </c:xVal>
          <c:yVal>
            <c:numRef>
              <c:f>'FlxTest20mm_39cm (2)'!$R$16:$S$16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8-4B82-9CE3-EACF8D22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6C17D-4B38-4828-A3F0-A1D54F01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0E9A2-F651-48E8-BE77-60E5337E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25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25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25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25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25">
      <c r="A12" s="11" t="s">
        <v>8</v>
      </c>
      <c r="B12" s="7" t="s">
        <v>9</v>
      </c>
    </row>
    <row r="13" spans="1:17" x14ac:dyDescent="0.25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25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25">
      <c r="A15" s="13"/>
      <c r="B15" s="9" t="s">
        <v>4</v>
      </c>
    </row>
    <row r="16" spans="1:17" x14ac:dyDescent="0.25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3" t="s">
        <v>41</v>
      </c>
      <c r="C20" s="3" t="s">
        <v>42</v>
      </c>
    </row>
    <row r="21" spans="2:15" x14ac:dyDescent="0.25">
      <c r="C21">
        <v>6.1297215268519301</v>
      </c>
      <c r="K21" t="s">
        <v>28</v>
      </c>
    </row>
    <row r="22" spans="2:15" x14ac:dyDescent="0.25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25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25">
      <c r="C24">
        <v>0.39396830053809201</v>
      </c>
    </row>
    <row r="25" spans="2:15" x14ac:dyDescent="0.25">
      <c r="C25">
        <v>0.87997523971335201</v>
      </c>
      <c r="K25" t="s">
        <v>28</v>
      </c>
    </row>
    <row r="26" spans="2:15" x14ac:dyDescent="0.25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25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25">
      <c r="C28">
        <v>5.7663175704745298</v>
      </c>
    </row>
    <row r="29" spans="2:15" x14ac:dyDescent="0.25">
      <c r="C29">
        <v>0.99793195771798704</v>
      </c>
    </row>
    <row r="30" spans="2:15" x14ac:dyDescent="0.25">
      <c r="C30">
        <v>1.17473937755851</v>
      </c>
    </row>
    <row r="31" spans="2:15" x14ac:dyDescent="0.25">
      <c r="C31">
        <v>5.6669972560913404</v>
      </c>
    </row>
    <row r="32" spans="2:15" x14ac:dyDescent="0.25">
      <c r="C32">
        <v>3.0532323371378101</v>
      </c>
    </row>
    <row r="33" spans="3:3" x14ac:dyDescent="0.25">
      <c r="C33">
        <v>9.8822570388584001</v>
      </c>
    </row>
    <row r="34" spans="3:3" x14ac:dyDescent="0.25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N23" sqref="N23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</row>
    <row r="4" spans="1:17" x14ac:dyDescent="0.25">
      <c r="B4" s="3" t="s">
        <v>15</v>
      </c>
      <c r="C4">
        <v>90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84.117999999999995</v>
      </c>
      <c r="D6">
        <v>124</v>
      </c>
    </row>
    <row r="7" spans="1:17" x14ac:dyDescent="0.25">
      <c r="B7" s="6" t="s">
        <v>2</v>
      </c>
      <c r="C7">
        <v>6</v>
      </c>
      <c r="D7">
        <v>-16</v>
      </c>
    </row>
    <row r="8" spans="1:17" x14ac:dyDescent="0.25">
      <c r="B8" s="4" t="s">
        <v>33</v>
      </c>
      <c r="C8">
        <v>604</v>
      </c>
      <c r="D8">
        <v>530</v>
      </c>
    </row>
    <row r="9" spans="1:17" s="1" customFormat="1" x14ac:dyDescent="0.25">
      <c r="A9" s="11" t="s">
        <v>7</v>
      </c>
      <c r="B9" s="7" t="s">
        <v>12</v>
      </c>
      <c r="C9" s="1">
        <v>16.5</v>
      </c>
    </row>
    <row r="10" spans="1:17" x14ac:dyDescent="0.25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25">
      <c r="A11" s="12"/>
      <c r="B11" s="8" t="s">
        <v>3</v>
      </c>
      <c r="C11">
        <v>399</v>
      </c>
    </row>
    <row r="12" spans="1:17" x14ac:dyDescent="0.25">
      <c r="A12" s="12"/>
      <c r="B12" s="8" t="s">
        <v>34</v>
      </c>
      <c r="C12">
        <f>($C$2-C11)/$C$2</f>
        <v>0.28366247755834828</v>
      </c>
    </row>
    <row r="13" spans="1:17" s="1" customFormat="1" x14ac:dyDescent="0.25">
      <c r="A13" s="11" t="s">
        <v>8</v>
      </c>
      <c r="B13" s="7" t="s">
        <v>9</v>
      </c>
    </row>
    <row r="14" spans="1:17" x14ac:dyDescent="0.25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25">
      <c r="A15" s="12"/>
      <c r="B15" s="8" t="s">
        <v>11</v>
      </c>
      <c r="C15">
        <v>65</v>
      </c>
    </row>
    <row r="16" spans="1:17" s="2" customFormat="1" x14ac:dyDescent="0.25">
      <c r="A16" s="13"/>
      <c r="B16" s="9" t="s">
        <v>4</v>
      </c>
    </row>
    <row r="17" spans="2:17" x14ac:dyDescent="0.25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4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  <c r="I21" s="3" t="s">
        <v>41</v>
      </c>
      <c r="J21" s="3" t="s">
        <v>42</v>
      </c>
    </row>
    <row r="22" spans="2:17" x14ac:dyDescent="0.25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  <c r="G26" t="s">
        <v>39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1"/>
  <sheetViews>
    <sheetView workbookViewId="0">
      <selection activeCell="I19" sqref="I19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423</v>
      </c>
    </row>
    <row r="3" spans="1:24" x14ac:dyDescent="0.25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25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25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25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25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9" x14ac:dyDescent="0.25">
      <c r="B17" s="3" t="s">
        <v>42</v>
      </c>
      <c r="C17">
        <v>-8.8432229117959409</v>
      </c>
      <c r="D17">
        <v>-7.3877101457331502</v>
      </c>
      <c r="E17">
        <v>-6.1229590706185704</v>
      </c>
      <c r="F17">
        <v>-5.1141685562792896</v>
      </c>
      <c r="G17">
        <v>-4.0057750611846901</v>
      </c>
      <c r="H17">
        <v>-3.08271954812317</v>
      </c>
      <c r="I17">
        <v>-3.0425145122501802</v>
      </c>
      <c r="J17">
        <v>-2.5938436656752</v>
      </c>
      <c r="K17">
        <v>-1.8617853154184101</v>
      </c>
      <c r="L17">
        <v>-0.77484936807902705</v>
      </c>
      <c r="M17">
        <v>-4.6544090914984197</v>
      </c>
      <c r="N17">
        <v>-3.1970354025926402</v>
      </c>
      <c r="O17">
        <v>-2.5796638217396901</v>
      </c>
      <c r="P17">
        <v>-0.95909890934415098</v>
      </c>
      <c r="Q17">
        <v>-0.49957241733930002</v>
      </c>
      <c r="R17">
        <v>-1.3329952543772701</v>
      </c>
      <c r="S17">
        <v>-0.77272430551831095</v>
      </c>
    </row>
    <row r="18" spans="2:19" x14ac:dyDescent="0.25">
      <c r="J18" t="s">
        <v>36</v>
      </c>
    </row>
    <row r="19" spans="2:19" x14ac:dyDescent="0.25">
      <c r="M19" t="s">
        <v>21</v>
      </c>
    </row>
    <row r="20" spans="2:19" x14ac:dyDescent="0.25">
      <c r="R20" t="s">
        <v>22</v>
      </c>
    </row>
    <row r="21" spans="2:19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8C6-A5F1-41EF-81BC-5D2D9F894F5C}">
  <dimension ref="A1:X21"/>
  <sheetViews>
    <sheetView workbookViewId="0">
      <selection activeCell="I11" sqref="I11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D4" t="s">
        <v>38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18</v>
      </c>
      <c r="D6">
        <v>37</v>
      </c>
      <c r="E6">
        <v>18.5</v>
      </c>
      <c r="F6">
        <v>32</v>
      </c>
      <c r="G6">
        <v>44</v>
      </c>
      <c r="H6">
        <v>53</v>
      </c>
      <c r="I6">
        <v>61</v>
      </c>
    </row>
    <row r="7" spans="1:24" x14ac:dyDescent="0.25">
      <c r="B7" s="6" t="s">
        <v>2</v>
      </c>
      <c r="C7">
        <v>-124</v>
      </c>
      <c r="D7">
        <v>-98.5</v>
      </c>
      <c r="E7">
        <v>-118.5</v>
      </c>
      <c r="F7">
        <v>-111</v>
      </c>
      <c r="G7">
        <v>-90</v>
      </c>
      <c r="H7">
        <v>-75</v>
      </c>
      <c r="I7">
        <v>-64</v>
      </c>
    </row>
    <row r="8" spans="1:24" x14ac:dyDescent="0.25">
      <c r="B8" s="7" t="s">
        <v>37</v>
      </c>
      <c r="C8">
        <v>610</v>
      </c>
      <c r="D8">
        <v>609</v>
      </c>
      <c r="E8">
        <v>608.75</v>
      </c>
      <c r="F8">
        <v>608</v>
      </c>
      <c r="G8">
        <v>608</v>
      </c>
      <c r="H8">
        <v>608</v>
      </c>
      <c r="I8">
        <v>606.5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29</v>
      </c>
      <c r="D10">
        <v>31</v>
      </c>
      <c r="E10">
        <v>31</v>
      </c>
      <c r="F10">
        <v>27</v>
      </c>
      <c r="G10">
        <v>28</v>
      </c>
      <c r="H10">
        <v>24</v>
      </c>
      <c r="I10">
        <v>20</v>
      </c>
    </row>
    <row r="11" spans="1:24" s="1" customFormat="1" x14ac:dyDescent="0.25">
      <c r="A11" s="12"/>
      <c r="B11" s="8" t="s">
        <v>3</v>
      </c>
      <c r="C11">
        <v>330</v>
      </c>
      <c r="D11">
        <v>331</v>
      </c>
      <c r="E11">
        <v>328</v>
      </c>
      <c r="F11">
        <v>330</v>
      </c>
      <c r="G11">
        <v>333</v>
      </c>
      <c r="H11">
        <v>337</v>
      </c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25</v>
      </c>
      <c r="E14">
        <v>15</v>
      </c>
      <c r="F14">
        <v>20</v>
      </c>
      <c r="G14">
        <v>25</v>
      </c>
      <c r="H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-5.6541833371388703</v>
      </c>
      <c r="D16">
        <f t="shared" ref="D16:S16" si="0">-D6*COS(RADIANS(D10-2.83))*D13/1000</f>
        <v>-11.416082319316914</v>
      </c>
      <c r="E16">
        <f t="shared" si="0"/>
        <v>-5.7080411596584568</v>
      </c>
      <c r="F16">
        <f t="shared" si="0"/>
        <v>-10.218147814891781</v>
      </c>
      <c r="G16">
        <f t="shared" si="0"/>
        <v>-13.937767935473495</v>
      </c>
      <c r="H16">
        <f t="shared" si="0"/>
        <v>-17.298116513358377</v>
      </c>
      <c r="I16">
        <f t="shared" si="0"/>
        <v>-20.398495906594288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3" x14ac:dyDescent="0.25">
      <c r="B17" s="3" t="s">
        <v>42</v>
      </c>
    </row>
    <row r="21" spans="2:3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A6F-EFE7-4253-8041-7C38B87FE418}">
  <dimension ref="A1:X21"/>
  <sheetViews>
    <sheetView tabSelected="1" workbookViewId="0">
      <selection activeCell="C4" sqref="C4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D4" t="s">
        <v>38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18</v>
      </c>
      <c r="D6">
        <v>37</v>
      </c>
      <c r="E6">
        <v>18.5</v>
      </c>
      <c r="F6">
        <v>32</v>
      </c>
      <c r="G6">
        <v>44</v>
      </c>
      <c r="H6">
        <v>53</v>
      </c>
      <c r="I6">
        <v>61</v>
      </c>
    </row>
    <row r="7" spans="1:24" x14ac:dyDescent="0.25">
      <c r="B7" s="6" t="s">
        <v>2</v>
      </c>
      <c r="C7">
        <v>-124</v>
      </c>
      <c r="D7">
        <v>-98.5</v>
      </c>
      <c r="E7">
        <v>-118.5</v>
      </c>
      <c r="F7">
        <v>-111</v>
      </c>
      <c r="G7">
        <v>-90</v>
      </c>
      <c r="H7">
        <v>-75</v>
      </c>
      <c r="I7">
        <v>-64</v>
      </c>
    </row>
    <row r="8" spans="1:24" x14ac:dyDescent="0.25">
      <c r="B8" s="7" t="s">
        <v>37</v>
      </c>
      <c r="C8">
        <v>610</v>
      </c>
      <c r="D8">
        <v>609</v>
      </c>
      <c r="E8">
        <v>608.75</v>
      </c>
      <c r="F8">
        <v>608</v>
      </c>
      <c r="G8">
        <v>608</v>
      </c>
      <c r="H8">
        <v>608</v>
      </c>
      <c r="I8">
        <v>606.5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29</v>
      </c>
      <c r="D10">
        <v>31</v>
      </c>
      <c r="E10">
        <v>31</v>
      </c>
      <c r="F10">
        <v>27</v>
      </c>
      <c r="G10">
        <v>28</v>
      </c>
      <c r="H10">
        <v>24</v>
      </c>
      <c r="I10">
        <v>20</v>
      </c>
    </row>
    <row r="11" spans="1:24" s="1" customFormat="1" x14ac:dyDescent="0.25">
      <c r="A11" s="12"/>
      <c r="B11" s="8" t="s">
        <v>3</v>
      </c>
      <c r="C11">
        <v>330</v>
      </c>
      <c r="D11">
        <v>331</v>
      </c>
      <c r="E11">
        <v>328</v>
      </c>
      <c r="F11">
        <v>330</v>
      </c>
      <c r="G11">
        <v>333</v>
      </c>
      <c r="H11">
        <v>337</v>
      </c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25</v>
      </c>
      <c r="E14">
        <v>15</v>
      </c>
      <c r="F14">
        <v>20</v>
      </c>
      <c r="G14">
        <v>25</v>
      </c>
      <c r="H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-5.6541833371388703</v>
      </c>
      <c r="D16">
        <f t="shared" ref="D16:S16" si="0">-D6*COS(RADIANS(D10-2.83))*D13/1000</f>
        <v>-11.416082319316914</v>
      </c>
      <c r="E16">
        <f t="shared" si="0"/>
        <v>-5.7080411596584568</v>
      </c>
      <c r="F16">
        <f t="shared" si="0"/>
        <v>-10.218147814891781</v>
      </c>
      <c r="G16">
        <f t="shared" si="0"/>
        <v>-13.937767935473495</v>
      </c>
      <c r="H16">
        <f t="shared" si="0"/>
        <v>-17.298116513358377</v>
      </c>
      <c r="I16">
        <f t="shared" si="0"/>
        <v>-20.398495906594288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3" x14ac:dyDescent="0.25">
      <c r="B17" s="3" t="s">
        <v>42</v>
      </c>
    </row>
    <row r="21" spans="2:3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ExtTest40mm_1</vt:lpstr>
      <vt:lpstr>ExtTest40mm_2</vt:lpstr>
      <vt:lpstr>FlxTest20mm_42cm</vt:lpstr>
      <vt:lpstr>FlxTest20mm_39cm</vt:lpstr>
      <vt:lpstr>FlxTest20mm_39cm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2023-04-12T07:18:12Z</dcterms:modified>
</cp:coreProperties>
</file>