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85677193-39DF-4137-969B-E20623F901D1}" xr6:coauthVersionLast="47" xr6:coauthVersionMax="47" xr10:uidLastSave="{00000000-0000-0000-0000-000000000000}"/>
  <bookViews>
    <workbookView xWindow="-28920" yWindow="-120" windowWidth="29040" windowHeight="15840" activeTab="3" xr2:uid="{FDAF32CB-2BA8-47E2-927E-3C1E6066A0C3}"/>
  </bookViews>
  <sheets>
    <sheet name="ExtTest10mm_1" sheetId="9" r:id="rId1"/>
    <sheet name="ExtTest10mm_2" sheetId="10" r:id="rId2"/>
    <sheet name="ExtTest10mm_3" sheetId="11" r:id="rId3"/>
    <sheet name="ExtTest10mm_4" sheetId="12" r:id="rId4"/>
    <sheet name="FlxTest10mm_1" sheetId="7" r:id="rId5"/>
    <sheet name="FlxTest10mm_2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5" i="12" l="1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R5" i="12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Q5" i="12"/>
  <c r="C3" i="12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R5" i="1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Q5" i="11"/>
  <c r="C3" i="11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C18" i="9" l="1"/>
  <c r="D18" i="9"/>
  <c r="E18" i="9"/>
  <c r="F18" i="9"/>
  <c r="G18" i="9"/>
  <c r="H18" i="9"/>
  <c r="I18" i="9"/>
  <c r="J18" i="9"/>
  <c r="K18" i="9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R5" i="10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Q5" i="10"/>
  <c r="C3" i="10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C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Q5" i="9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C3" i="9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T5" i="8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S5" i="8"/>
  <c r="R5" i="8"/>
  <c r="Q5" i="8"/>
  <c r="C3" i="8"/>
  <c r="AG15" i="7" l="1"/>
  <c r="AH15" i="7"/>
  <c r="AI15" i="7"/>
  <c r="AG5" i="7"/>
  <c r="AH5" i="7" s="1"/>
  <c r="AI5" i="7" s="1"/>
  <c r="AC5" i="7"/>
  <c r="AD5" i="7"/>
  <c r="AE5" i="7" s="1"/>
  <c r="AF5" i="7" s="1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C3" i="7"/>
</calcChain>
</file>

<file path=xl/sharedStrings.xml><?xml version="1.0" encoding="utf-8"?>
<sst xmlns="http://schemas.openxmlformats.org/spreadsheetml/2006/main" count="119" uniqueCount="30">
  <si>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</si>
  <si>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</si>
  <si>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</si>
  <si>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</si>
  <si>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</si>
  <si>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</si>
  <si>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</si>
  <si>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</si>
  <si>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</si>
  <si>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</si>
  <si>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</si>
  <si>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</si>
  <si>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</si>
  <si>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</si>
  <si>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</si>
  <si>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Flexsor Test 10mm</t>
  </si>
  <si>
    <t>*</t>
  </si>
  <si>
    <t>actual max contraction</t>
  </si>
  <si>
    <t>^ Collected by Jason</t>
  </si>
  <si>
    <t>*Corrected 0 offset -16820</t>
  </si>
  <si>
    <t>corrected?</t>
  </si>
  <si>
    <t>*Check at end</t>
  </si>
  <si>
    <t>^ Collected by Ben</t>
  </si>
  <si>
    <t>^ Collected by Jason 1-13 &amp; 19-29 , Ben 14-18</t>
  </si>
  <si>
    <t>*BPA barely starts touching screw head again</t>
  </si>
  <si>
    <t>**</t>
  </si>
  <si>
    <t>**Passive tension, uninflated</t>
  </si>
  <si>
    <t>***</t>
  </si>
  <si>
    <t>***bracket broke, failure via material pull out</t>
  </si>
  <si>
    <t>^^Collected by Ben from 18-27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</si>
</sst>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ExtTest10mm_1!$C$7:$AI$7</c:f>
              <c:numCache>
                <c:formatCode>General</c:formatCode>
                <c:ptCount val="33"/>
                <c:pt idx="0">
                  <c:v>-121.5</c:v>
                </c:pt>
                <c:pt idx="1">
                  <c:v>-108.5</c:v>
                </c:pt>
                <c:pt idx="2">
                  <c:v>-101.5</c:v>
                </c:pt>
                <c:pt idx="3">
                  <c:v>-94</c:v>
                </c:pt>
                <c:pt idx="4">
                  <c:v>-83</c:v>
                </c:pt>
                <c:pt idx="5">
                  <c:v>-75</c:v>
                </c:pt>
                <c:pt idx="6">
                  <c:v>-61.5</c:v>
                </c:pt>
                <c:pt idx="7">
                  <c:v>-65</c:v>
                </c:pt>
                <c:pt idx="8">
                  <c:v>-32</c:v>
                </c:pt>
                <c:pt idx="9">
                  <c:v>-18</c:v>
                </c:pt>
                <c:pt idx="10">
                  <c:v>-32.5</c:v>
                </c:pt>
                <c:pt idx="11">
                  <c:v>-47.5</c:v>
                </c:pt>
                <c:pt idx="12">
                  <c:v>-57.5</c:v>
                </c:pt>
                <c:pt idx="13">
                  <c:v>-69.5</c:v>
                </c:pt>
                <c:pt idx="14">
                  <c:v>-80</c:v>
                </c:pt>
                <c:pt idx="15">
                  <c:v>-90.5</c:v>
                </c:pt>
                <c:pt idx="16">
                  <c:v>-96.5</c:v>
                </c:pt>
                <c:pt idx="17">
                  <c:v>-104</c:v>
                </c:pt>
                <c:pt idx="18">
                  <c:v>-113.5</c:v>
                </c:pt>
                <c:pt idx="19">
                  <c:v>-123</c:v>
                </c:pt>
              </c:numCache>
            </c:numRef>
          </c:xVal>
          <c:yVal>
            <c:numRef>
              <c:f>ExtTest10mm_1!$C$15:$AI$15</c:f>
              <c:numCache>
                <c:formatCode>General</c:formatCode>
                <c:ptCount val="33"/>
                <c:pt idx="0">
                  <c:v>4.6268503604248918</c:v>
                </c:pt>
                <c:pt idx="1">
                  <c:v>4.503204045949718</c:v>
                </c:pt>
                <c:pt idx="2">
                  <c:v>4.292029850012379</c:v>
                </c:pt>
                <c:pt idx="3">
                  <c:v>4.0020278331196497</c:v>
                </c:pt>
                <c:pt idx="4">
                  <c:v>3.4170146735878646</c:v>
                </c:pt>
                <c:pt idx="5">
                  <c:v>2.8262014737182244</c:v>
                </c:pt>
                <c:pt idx="6">
                  <c:v>1.5382325084724908</c:v>
                </c:pt>
                <c:pt idx="7">
                  <c:v>1.2140844965662649</c:v>
                </c:pt>
                <c:pt idx="8">
                  <c:v>0.43920369384826125</c:v>
                </c:pt>
                <c:pt idx="9">
                  <c:v>-8.0856655753314327E-2</c:v>
                </c:pt>
                <c:pt idx="10">
                  <c:v>0.53921769785329232</c:v>
                </c:pt>
                <c:pt idx="11">
                  <c:v>1.2603498716892021</c:v>
                </c:pt>
                <c:pt idx="12">
                  <c:v>2.254964352094134</c:v>
                </c:pt>
                <c:pt idx="13">
                  <c:v>3.2076881107815294</c:v>
                </c:pt>
                <c:pt idx="14">
                  <c:v>3.8515488055553049</c:v>
                </c:pt>
                <c:pt idx="15">
                  <c:v>4.2435142825961298</c:v>
                </c:pt>
                <c:pt idx="16">
                  <c:v>4.6723060174235034</c:v>
                </c:pt>
                <c:pt idx="17">
                  <c:v>4.8735648831574281</c:v>
                </c:pt>
                <c:pt idx="18">
                  <c:v>5.1460262979956539</c:v>
                </c:pt>
                <c:pt idx="19">
                  <c:v>6.0871610983336719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28-4C3A-BF5C-DBE08FD5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ExtTest10mm_2!$C$7:$AI$7</c:f>
              <c:numCache>
                <c:formatCode>General</c:formatCode>
                <c:ptCount val="33"/>
                <c:pt idx="0">
                  <c:v>-125</c:v>
                </c:pt>
                <c:pt idx="1">
                  <c:v>-120.5</c:v>
                </c:pt>
                <c:pt idx="2">
                  <c:v>-115</c:v>
                </c:pt>
                <c:pt idx="3">
                  <c:v>-111.5</c:v>
                </c:pt>
                <c:pt idx="4">
                  <c:v>-108</c:v>
                </c:pt>
                <c:pt idx="5">
                  <c:v>-101.5</c:v>
                </c:pt>
                <c:pt idx="6">
                  <c:v>-88</c:v>
                </c:pt>
                <c:pt idx="7">
                  <c:v>-80</c:v>
                </c:pt>
                <c:pt idx="8">
                  <c:v>-71</c:v>
                </c:pt>
                <c:pt idx="9">
                  <c:v>-58</c:v>
                </c:pt>
                <c:pt idx="10">
                  <c:v>-40</c:v>
                </c:pt>
                <c:pt idx="11">
                  <c:v>-32</c:v>
                </c:pt>
                <c:pt idx="12">
                  <c:v>-17.5</c:v>
                </c:pt>
                <c:pt idx="13">
                  <c:v>-10.5</c:v>
                </c:pt>
                <c:pt idx="14">
                  <c:v>-4</c:v>
                </c:pt>
                <c:pt idx="15">
                  <c:v>2</c:v>
                </c:pt>
                <c:pt idx="16">
                  <c:v>-3.5</c:v>
                </c:pt>
                <c:pt idx="17">
                  <c:v>-16</c:v>
                </c:pt>
                <c:pt idx="18">
                  <c:v>-33.5</c:v>
                </c:pt>
                <c:pt idx="19">
                  <c:v>-48</c:v>
                </c:pt>
                <c:pt idx="20">
                  <c:v>-58.5</c:v>
                </c:pt>
                <c:pt idx="21">
                  <c:v>-72</c:v>
                </c:pt>
                <c:pt idx="22">
                  <c:v>-80</c:v>
                </c:pt>
                <c:pt idx="23">
                  <c:v>-85</c:v>
                </c:pt>
                <c:pt idx="24">
                  <c:v>-88.5</c:v>
                </c:pt>
                <c:pt idx="25">
                  <c:v>-99.5</c:v>
                </c:pt>
                <c:pt idx="26">
                  <c:v>-111.5</c:v>
                </c:pt>
                <c:pt idx="27">
                  <c:v>-114.5</c:v>
                </c:pt>
                <c:pt idx="28">
                  <c:v>-123</c:v>
                </c:pt>
              </c:numCache>
            </c:numRef>
          </c:xVal>
          <c:yVal>
            <c:numRef>
              <c:f>ExtTest10mm_2!$C$15:$AI$15</c:f>
              <c:numCache>
                <c:formatCode>General</c:formatCode>
                <c:ptCount val="33"/>
                <c:pt idx="0">
                  <c:v>6.1686922582960024</c:v>
                </c:pt>
                <c:pt idx="1">
                  <c:v>6.0729840040036489</c:v>
                </c:pt>
                <c:pt idx="2">
                  <c:v>5.9167349398453775</c:v>
                </c:pt>
                <c:pt idx="3">
                  <c:v>5.983690137549968</c:v>
                </c:pt>
                <c:pt idx="4">
                  <c:v>6.2202911938343854</c:v>
                </c:pt>
                <c:pt idx="5">
                  <c:v>5.5805949463773015</c:v>
                </c:pt>
                <c:pt idx="6">
                  <c:v>4.9816385043082114</c:v>
                </c:pt>
                <c:pt idx="7">
                  <c:v>4.5599832267718101</c:v>
                </c:pt>
                <c:pt idx="8">
                  <c:v>4.0594766934228144</c:v>
                </c:pt>
                <c:pt idx="9">
                  <c:v>3.1566420596586546</c:v>
                </c:pt>
                <c:pt idx="10">
                  <c:v>2.5653160602863676</c:v>
                </c:pt>
                <c:pt idx="11">
                  <c:v>2.1271080031609513</c:v>
                </c:pt>
                <c:pt idx="12">
                  <c:v>1.7857816656369578</c:v>
                </c:pt>
                <c:pt idx="13">
                  <c:v>0.77471598902880734</c:v>
                </c:pt>
                <c:pt idx="14">
                  <c:v>0.30969688549123514</c:v>
                </c:pt>
                <c:pt idx="15">
                  <c:v>-5.7265164305165206E-2</c:v>
                </c:pt>
                <c:pt idx="16">
                  <c:v>0.53607422919584036</c:v>
                </c:pt>
                <c:pt idx="17">
                  <c:v>2.3186689634125557</c:v>
                </c:pt>
                <c:pt idx="18">
                  <c:v>2.9903371078669587</c:v>
                </c:pt>
                <c:pt idx="19">
                  <c:v>3.6135610298166738</c:v>
                </c:pt>
                <c:pt idx="20">
                  <c:v>3.9995802012739166</c:v>
                </c:pt>
                <c:pt idx="21">
                  <c:v>4.7377824490657234</c:v>
                </c:pt>
                <c:pt idx="22">
                  <c:v>5.2913626950039561</c:v>
                </c:pt>
                <c:pt idx="23">
                  <c:v>5.5565256355866133</c:v>
                </c:pt>
                <c:pt idx="24">
                  <c:v>6.0286043979188237</c:v>
                </c:pt>
                <c:pt idx="25">
                  <c:v>6.3184288033657463</c:v>
                </c:pt>
                <c:pt idx="26">
                  <c:v>6.4167214595502848</c:v>
                </c:pt>
                <c:pt idx="27">
                  <c:v>6.6684721067822155</c:v>
                </c:pt>
                <c:pt idx="28">
                  <c:v>6.5120375248934952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53-4F24-AFB6-2777B21C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ExtTest10mm_3!$C$7:$AI$7</c:f>
              <c:numCache>
                <c:formatCode>General</c:formatCode>
                <c:ptCount val="33"/>
                <c:pt idx="0">
                  <c:v>-123</c:v>
                </c:pt>
                <c:pt idx="1">
                  <c:v>-119</c:v>
                </c:pt>
                <c:pt idx="2">
                  <c:v>-106</c:v>
                </c:pt>
                <c:pt idx="3">
                  <c:v>-92</c:v>
                </c:pt>
              </c:numCache>
            </c:numRef>
          </c:xVal>
          <c:yVal>
            <c:numRef>
              <c:f>ExtTest10mm_3!$C$15:$AI$15</c:f>
              <c:numCache>
                <c:formatCode>General</c:formatCode>
                <c:ptCount val="33"/>
                <c:pt idx="0">
                  <c:v>7.0134415686400926</c:v>
                </c:pt>
                <c:pt idx="1">
                  <c:v>4.7293509604699846</c:v>
                </c:pt>
                <c:pt idx="2">
                  <c:v>4.3461345705947148</c:v>
                </c:pt>
                <c:pt idx="3">
                  <c:v>3.4546236345151771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CC-4674-8BEF-4A4F9295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457231908511439"/>
                  <c:y val="-0.100168568037906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2007827146606677"/>
                  <c:y val="-6.63662586731114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ExtTest10mm_4!$C$7:$AI$7</c:f>
              <c:numCache>
                <c:formatCode>General</c:formatCode>
                <c:ptCount val="33"/>
                <c:pt idx="0">
                  <c:v>-103.5</c:v>
                </c:pt>
                <c:pt idx="1">
                  <c:v>-69</c:v>
                </c:pt>
                <c:pt idx="2">
                  <c:v>-51.5</c:v>
                </c:pt>
                <c:pt idx="3">
                  <c:v>-40.5</c:v>
                </c:pt>
                <c:pt idx="4">
                  <c:v>-39.5</c:v>
                </c:pt>
                <c:pt idx="5">
                  <c:v>-55.5</c:v>
                </c:pt>
                <c:pt idx="6">
                  <c:v>-35</c:v>
                </c:pt>
                <c:pt idx="7">
                  <c:v>-25.5</c:v>
                </c:pt>
                <c:pt idx="8">
                  <c:v>-20</c:v>
                </c:pt>
                <c:pt idx="9">
                  <c:v>-12.5</c:v>
                </c:pt>
                <c:pt idx="10">
                  <c:v>-5</c:v>
                </c:pt>
                <c:pt idx="11">
                  <c:v>0.5</c:v>
                </c:pt>
                <c:pt idx="12">
                  <c:v>4</c:v>
                </c:pt>
                <c:pt idx="13">
                  <c:v>12.5</c:v>
                </c:pt>
                <c:pt idx="14">
                  <c:v>20</c:v>
                </c:pt>
                <c:pt idx="15">
                  <c:v>28</c:v>
                </c:pt>
                <c:pt idx="16">
                  <c:v>35</c:v>
                </c:pt>
                <c:pt idx="17">
                  <c:v>23</c:v>
                </c:pt>
                <c:pt idx="18">
                  <c:v>20</c:v>
                </c:pt>
                <c:pt idx="19">
                  <c:v>11</c:v>
                </c:pt>
                <c:pt idx="20">
                  <c:v>1</c:v>
                </c:pt>
                <c:pt idx="21">
                  <c:v>-16</c:v>
                </c:pt>
                <c:pt idx="22">
                  <c:v>-24</c:v>
                </c:pt>
                <c:pt idx="23">
                  <c:v>-44</c:v>
                </c:pt>
                <c:pt idx="24">
                  <c:v>-53.4</c:v>
                </c:pt>
                <c:pt idx="25">
                  <c:v>-66</c:v>
                </c:pt>
              </c:numCache>
            </c:numRef>
          </c:xVal>
          <c:yVal>
            <c:numRef>
              <c:f>ExtTest10mm_4!$C$15:$AI$15</c:f>
              <c:numCache>
                <c:formatCode>General</c:formatCode>
                <c:ptCount val="33"/>
                <c:pt idx="0">
                  <c:v>8.5047736202914699</c:v>
                </c:pt>
                <c:pt idx="1">
                  <c:v>7.5394492849781658</c:v>
                </c:pt>
                <c:pt idx="2">
                  <c:v>6.6194684828502801</c:v>
                </c:pt>
                <c:pt idx="3">
                  <c:v>5.8355816188247456</c:v>
                </c:pt>
                <c:pt idx="4">
                  <c:v>6.1203702894136685</c:v>
                </c:pt>
                <c:pt idx="5">
                  <c:v>7.0059001857849141</c:v>
                </c:pt>
                <c:pt idx="6">
                  <c:v>6.1782911841842409</c:v>
                </c:pt>
                <c:pt idx="7">
                  <c:v>6.391414397009699</c:v>
                </c:pt>
                <c:pt idx="8">
                  <c:v>5.9680455904544294</c:v>
                </c:pt>
                <c:pt idx="9">
                  <c:v>6.0991051231568809</c:v>
                </c:pt>
                <c:pt idx="10">
                  <c:v>5.937408550285844</c:v>
                </c:pt>
                <c:pt idx="11">
                  <c:v>4.880958611179155</c:v>
                </c:pt>
                <c:pt idx="12">
                  <c:v>4.3756598948371668</c:v>
                </c:pt>
                <c:pt idx="13">
                  <c:v>3.388083398389504</c:v>
                </c:pt>
                <c:pt idx="14">
                  <c:v>2.7958621930655867</c:v>
                </c:pt>
                <c:pt idx="15">
                  <c:v>1.7582375762877434</c:v>
                </c:pt>
                <c:pt idx="16">
                  <c:v>0.30675317190114915</c:v>
                </c:pt>
                <c:pt idx="17">
                  <c:v>1.7259028691611564</c:v>
                </c:pt>
                <c:pt idx="18">
                  <c:v>3.2040950443238865</c:v>
                </c:pt>
                <c:pt idx="19">
                  <c:v>5.1452227356887708</c:v>
                </c:pt>
                <c:pt idx="20">
                  <c:v>6.3042423522142954</c:v>
                </c:pt>
                <c:pt idx="21">
                  <c:v>6.8178701420600625</c:v>
                </c:pt>
                <c:pt idx="22">
                  <c:v>7.5119191588333143</c:v>
                </c:pt>
                <c:pt idx="23">
                  <c:v>7.9116485605610567</c:v>
                </c:pt>
                <c:pt idx="24">
                  <c:v>8.1105270447475082</c:v>
                </c:pt>
                <c:pt idx="25">
                  <c:v>8.8620667966654647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D1-4B3B-8B30-38083F1B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FlxTest10mm_1!$C$7:$AI$7</c:f>
              <c:numCache>
                <c:formatCode>General</c:formatCode>
                <c:ptCount val="33"/>
                <c:pt idx="0">
                  <c:v>-5.5</c:v>
                </c:pt>
                <c:pt idx="1">
                  <c:v>-10.5</c:v>
                </c:pt>
                <c:pt idx="2">
                  <c:v>-25.5</c:v>
                </c:pt>
                <c:pt idx="3">
                  <c:v>-4.5</c:v>
                </c:pt>
                <c:pt idx="4">
                  <c:v>-14.5</c:v>
                </c:pt>
                <c:pt idx="5">
                  <c:v>-20</c:v>
                </c:pt>
                <c:pt idx="6">
                  <c:v>-33</c:v>
                </c:pt>
                <c:pt idx="7">
                  <c:v>-39.5</c:v>
                </c:pt>
                <c:pt idx="8">
                  <c:v>-43</c:v>
                </c:pt>
                <c:pt idx="9">
                  <c:v>-50</c:v>
                </c:pt>
                <c:pt idx="10">
                  <c:v>-62.5</c:v>
                </c:pt>
                <c:pt idx="11">
                  <c:v>-60</c:v>
                </c:pt>
                <c:pt idx="12">
                  <c:v>-55</c:v>
                </c:pt>
                <c:pt idx="13">
                  <c:v>-53.5</c:v>
                </c:pt>
                <c:pt idx="14">
                  <c:v>-46</c:v>
                </c:pt>
                <c:pt idx="15">
                  <c:v>-40</c:v>
                </c:pt>
                <c:pt idx="16">
                  <c:v>-36.5</c:v>
                </c:pt>
                <c:pt idx="17">
                  <c:v>-33.5</c:v>
                </c:pt>
                <c:pt idx="18">
                  <c:v>-29.5</c:v>
                </c:pt>
                <c:pt idx="19">
                  <c:v>-24.5</c:v>
                </c:pt>
                <c:pt idx="20">
                  <c:v>-17.5</c:v>
                </c:pt>
                <c:pt idx="21">
                  <c:v>-14.5</c:v>
                </c:pt>
                <c:pt idx="22">
                  <c:v>-5.5</c:v>
                </c:pt>
                <c:pt idx="23">
                  <c:v>-3</c:v>
                </c:pt>
                <c:pt idx="24">
                  <c:v>-0.5</c:v>
                </c:pt>
                <c:pt idx="25">
                  <c:v>3.5</c:v>
                </c:pt>
                <c:pt idx="26">
                  <c:v>11.5</c:v>
                </c:pt>
                <c:pt idx="27">
                  <c:v>19.5</c:v>
                </c:pt>
              </c:numCache>
            </c:numRef>
          </c:xVal>
          <c:yVal>
            <c:numRef>
              <c:f>FlxTest10mm_1!$C$15:$AI$15</c:f>
              <c:numCache>
                <c:formatCode>General</c:formatCode>
                <c:ptCount val="33"/>
                <c:pt idx="0">
                  <c:v>-13.550199438030189</c:v>
                </c:pt>
                <c:pt idx="1">
                  <c:v>-12.715746326203965</c:v>
                </c:pt>
                <c:pt idx="2">
                  <c:v>-12.227450296743585</c:v>
                </c:pt>
                <c:pt idx="3">
                  <c:v>-13.574295183417183</c:v>
                </c:pt>
                <c:pt idx="4">
                  <c:v>-12.617833179689791</c:v>
                </c:pt>
                <c:pt idx="5">
                  <c:v>-11.427173303326315</c:v>
                </c:pt>
                <c:pt idx="6">
                  <c:v>-7.8289359826583684</c:v>
                </c:pt>
                <c:pt idx="7">
                  <c:v>-6.4962395866945686</c:v>
                </c:pt>
                <c:pt idx="8">
                  <c:v>-4.9404873370427511</c:v>
                </c:pt>
                <c:pt idx="9">
                  <c:v>-2.8261340010696823</c:v>
                </c:pt>
                <c:pt idx="10">
                  <c:v>-1.2108000422274927</c:v>
                </c:pt>
                <c:pt idx="11">
                  <c:v>-0.11021594724709009</c:v>
                </c:pt>
                <c:pt idx="12">
                  <c:v>-1.5137448723481624</c:v>
                </c:pt>
                <c:pt idx="13">
                  <c:v>-3.1927408242720881</c:v>
                </c:pt>
                <c:pt idx="14">
                  <c:v>-4.8615958230354943</c:v>
                </c:pt>
                <c:pt idx="15">
                  <c:v>-6.8694525901110115</c:v>
                </c:pt>
                <c:pt idx="16">
                  <c:v>-8.5997889837959107</c:v>
                </c:pt>
                <c:pt idx="17">
                  <c:v>-10.35823139969961</c:v>
                </c:pt>
                <c:pt idx="18">
                  <c:v>-11.863637901467659</c:v>
                </c:pt>
                <c:pt idx="19">
                  <c:v>-13.477555041999489</c:v>
                </c:pt>
                <c:pt idx="20">
                  <c:v>-13.77813076308844</c:v>
                </c:pt>
                <c:pt idx="21">
                  <c:v>-14.884597105183458</c:v>
                </c:pt>
                <c:pt idx="22">
                  <c:v>-14.534539473342328</c:v>
                </c:pt>
                <c:pt idx="23">
                  <c:v>-14.338144060893327</c:v>
                </c:pt>
                <c:pt idx="24">
                  <c:v>-14.021223986689929</c:v>
                </c:pt>
                <c:pt idx="25">
                  <c:v>-12.539046654783448</c:v>
                </c:pt>
                <c:pt idx="26">
                  <c:v>-11.167854768300959</c:v>
                </c:pt>
                <c:pt idx="27">
                  <c:v>-8.2836070695559112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FlxTest10mm_2!$C$7:$AI$7</c:f>
              <c:numCache>
                <c:formatCode>General</c:formatCode>
                <c:ptCount val="33"/>
                <c:pt idx="0">
                  <c:v>6</c:v>
                </c:pt>
                <c:pt idx="1">
                  <c:v>5.5</c:v>
                </c:pt>
                <c:pt idx="2">
                  <c:v>-1</c:v>
                </c:pt>
                <c:pt idx="3">
                  <c:v>-15</c:v>
                </c:pt>
                <c:pt idx="4">
                  <c:v>-26.6</c:v>
                </c:pt>
                <c:pt idx="5">
                  <c:v>-35</c:v>
                </c:pt>
                <c:pt idx="6">
                  <c:v>-42.5</c:v>
                </c:pt>
                <c:pt idx="7">
                  <c:v>-56</c:v>
                </c:pt>
                <c:pt idx="8">
                  <c:v>-56</c:v>
                </c:pt>
                <c:pt idx="9">
                  <c:v>-63</c:v>
                </c:pt>
                <c:pt idx="10">
                  <c:v>-64</c:v>
                </c:pt>
                <c:pt idx="11">
                  <c:v>-55</c:v>
                </c:pt>
                <c:pt idx="12">
                  <c:v>-48</c:v>
                </c:pt>
                <c:pt idx="13">
                  <c:v>-42</c:v>
                </c:pt>
                <c:pt idx="14">
                  <c:v>-35</c:v>
                </c:pt>
                <c:pt idx="15">
                  <c:v>-26</c:v>
                </c:pt>
                <c:pt idx="16">
                  <c:v>-19</c:v>
                </c:pt>
                <c:pt idx="17">
                  <c:v>-11</c:v>
                </c:pt>
                <c:pt idx="18">
                  <c:v>0.5</c:v>
                </c:pt>
                <c:pt idx="19">
                  <c:v>11.5</c:v>
                </c:pt>
              </c:numCache>
            </c:numRef>
          </c:xVal>
          <c:yVal>
            <c:numRef>
              <c:f>FlxTest10mm_2!$C$15:$AI$15</c:f>
              <c:numCache>
                <c:formatCode>General</c:formatCode>
                <c:ptCount val="33"/>
                <c:pt idx="0">
                  <c:v>-12.024486481310953</c:v>
                </c:pt>
                <c:pt idx="1">
                  <c:v>-12.010720430450908</c:v>
                </c:pt>
                <c:pt idx="2">
                  <c:v>-12.467074331666348</c:v>
                </c:pt>
                <c:pt idx="3">
                  <c:v>-11.429265093789359</c:v>
                </c:pt>
                <c:pt idx="4">
                  <c:v>-9.361208446969103</c:v>
                </c:pt>
                <c:pt idx="5">
                  <c:v>-7.6761795853386783</c:v>
                </c:pt>
                <c:pt idx="6">
                  <c:v>-4.9579976724776733</c:v>
                </c:pt>
                <c:pt idx="7">
                  <c:v>-1.6722536503811283</c:v>
                </c:pt>
                <c:pt idx="8">
                  <c:v>-0.80746439223476663</c:v>
                </c:pt>
                <c:pt idx="9">
                  <c:v>-3.5743411708348779E-3</c:v>
                </c:pt>
                <c:pt idx="10">
                  <c:v>-2.0198749999999999</c:v>
                </c:pt>
                <c:pt idx="11">
                  <c:v>-4.1705971185958441</c:v>
                </c:pt>
                <c:pt idx="12">
                  <c:v>-6.4666790193515293</c:v>
                </c:pt>
                <c:pt idx="13">
                  <c:v>-8.1665094852463582</c:v>
                </c:pt>
                <c:pt idx="14">
                  <c:v>-10.603302506170124</c:v>
                </c:pt>
                <c:pt idx="15">
                  <c:v>-12.640024275140153</c:v>
                </c:pt>
                <c:pt idx="16">
                  <c:v>-13.930450567806828</c:v>
                </c:pt>
                <c:pt idx="17">
                  <c:v>-14.689482923460329</c:v>
                </c:pt>
                <c:pt idx="18">
                  <c:v>-14.674822536018389</c:v>
                </c:pt>
                <c:pt idx="19">
                  <c:v>-13.151302910231001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05-4463-B8B4-EFE1AE46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7558C-2759-4893-8ED1-C65479159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AE4F8-CB26-45EE-8AE1-A64A65EFA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F7062-A777-4820-B1A6-929596170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426508</xdr:colOff>
      <xdr:row>16</xdr:row>
      <xdr:rowOff>122237</xdr:rowOff>
    </xdr:from>
    <xdr:to>
      <xdr:col>23</xdr:col>
      <xdr:colOff>426508</xdr:colOff>
      <xdr:row>31</xdr:row>
      <xdr:rowOff>150812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61B16-F4D1-4AD0-BE0B-B6E03136E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A400-5F04-4953-A0E6-367FC264D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896A-0586-4C90-B5FD-474633C66A37}">
  <dimension ref="A1:AJ18"/>
  <sheetViews>
    <sheetView topLeftCell="E1" workbookViewId="0">
      <selection activeCell="C7" sqref="C7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486</v>
      </c>
      <c r="F2" t="s">
        <v>18</v>
      </c>
    </row>
    <row r="3" spans="1:36" x14ac:dyDescent="0.25">
      <c r="B3" s="4" t="s">
        <v>14</v>
      </c>
      <c r="C3">
        <f>C2-C2*0.17</f>
        <v>403.38</v>
      </c>
    </row>
    <row r="4" spans="1:36" x14ac:dyDescent="0.25">
      <c r="B4" s="4" t="s">
        <v>17</v>
      </c>
      <c r="C4">
        <v>405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17.55</v>
      </c>
      <c r="D6">
        <v>17.081</v>
      </c>
      <c r="E6">
        <v>16.28</v>
      </c>
      <c r="F6">
        <v>15.18</v>
      </c>
      <c r="G6">
        <v>12.961</v>
      </c>
      <c r="H6">
        <v>10.72</v>
      </c>
      <c r="I6">
        <v>5.8838999999999997</v>
      </c>
      <c r="J6">
        <v>4.6440000000000001</v>
      </c>
      <c r="K6">
        <v>1.68</v>
      </c>
      <c r="L6">
        <v>-0.311</v>
      </c>
      <c r="M6">
        <v>2.0739999999999998</v>
      </c>
      <c r="N6">
        <v>4.8476999999999997</v>
      </c>
      <c r="O6">
        <v>8.5419999999999998</v>
      </c>
      <c r="P6">
        <v>12.151</v>
      </c>
      <c r="Q6">
        <v>14.59</v>
      </c>
      <c r="R6">
        <v>16.151</v>
      </c>
      <c r="S6">
        <v>17.783000000000001</v>
      </c>
      <c r="T6">
        <v>18.548999999999999</v>
      </c>
      <c r="U6">
        <v>19.585999999999999</v>
      </c>
      <c r="V6">
        <v>23.167999999999999</v>
      </c>
    </row>
    <row r="7" spans="1:36" x14ac:dyDescent="0.25">
      <c r="B7" s="7" t="s">
        <v>2</v>
      </c>
      <c r="C7">
        <v>-121.5</v>
      </c>
      <c r="D7">
        <v>-108.5</v>
      </c>
      <c r="E7">
        <v>-101.5</v>
      </c>
      <c r="F7">
        <v>-94</v>
      </c>
      <c r="G7">
        <v>-83</v>
      </c>
      <c r="H7">
        <v>-75</v>
      </c>
      <c r="I7">
        <v>-61.5</v>
      </c>
      <c r="J7">
        <v>-65</v>
      </c>
      <c r="K7">
        <v>-32</v>
      </c>
      <c r="L7">
        <v>-18</v>
      </c>
      <c r="M7">
        <v>-32.5</v>
      </c>
      <c r="N7">
        <v>-47.5</v>
      </c>
      <c r="O7">
        <v>-57.5</v>
      </c>
      <c r="P7">
        <v>-69.5</v>
      </c>
      <c r="Q7">
        <v>-80</v>
      </c>
      <c r="R7">
        <v>-90.5</v>
      </c>
      <c r="S7">
        <v>-96.5</v>
      </c>
      <c r="T7">
        <v>-104</v>
      </c>
      <c r="U7">
        <v>-113.5</v>
      </c>
      <c r="V7">
        <v>-123</v>
      </c>
    </row>
    <row r="8" spans="1:36" s="1" customFormat="1" x14ac:dyDescent="0.25">
      <c r="A8" s="12" t="s">
        <v>7</v>
      </c>
      <c r="B8" s="8" t="s">
        <v>12</v>
      </c>
      <c r="C8" s="3">
        <v>93</v>
      </c>
      <c r="D8" s="3">
        <v>93</v>
      </c>
      <c r="E8" s="3">
        <v>93</v>
      </c>
      <c r="F8" s="3">
        <v>93</v>
      </c>
      <c r="G8" s="3">
        <v>93</v>
      </c>
      <c r="H8" s="3">
        <v>93</v>
      </c>
      <c r="I8" s="3">
        <v>82</v>
      </c>
      <c r="J8" s="3">
        <v>82</v>
      </c>
      <c r="K8" s="3">
        <v>82</v>
      </c>
      <c r="L8" s="3">
        <v>80</v>
      </c>
      <c r="M8" s="3">
        <v>80</v>
      </c>
      <c r="N8" s="3">
        <v>80</v>
      </c>
      <c r="O8" s="3">
        <v>90.6</v>
      </c>
      <c r="P8" s="3">
        <v>90.6</v>
      </c>
      <c r="Q8" s="3">
        <v>90.6</v>
      </c>
      <c r="R8" s="3">
        <v>84.4</v>
      </c>
      <c r="S8" s="3">
        <v>84.4</v>
      </c>
      <c r="T8" s="3">
        <v>84.4</v>
      </c>
      <c r="U8" s="3">
        <v>84.4</v>
      </c>
      <c r="V8" s="3">
        <v>84.4</v>
      </c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455.5</v>
      </c>
      <c r="D10" s="15">
        <v>461</v>
      </c>
      <c r="E10" s="15">
        <v>451</v>
      </c>
      <c r="F10" s="15">
        <v>451</v>
      </c>
      <c r="G10" s="15">
        <v>440</v>
      </c>
      <c r="H10" s="15">
        <v>438.5</v>
      </c>
      <c r="I10" s="15">
        <v>435</v>
      </c>
      <c r="J10" s="15">
        <v>415.5</v>
      </c>
      <c r="K10" s="15">
        <v>413</v>
      </c>
      <c r="L10" s="15">
        <v>410</v>
      </c>
      <c r="M10" s="15">
        <v>409.5</v>
      </c>
      <c r="N10" s="15">
        <v>418</v>
      </c>
      <c r="O10" s="15">
        <v>426.5</v>
      </c>
      <c r="P10" s="15">
        <v>438</v>
      </c>
      <c r="Q10" s="15">
        <v>442.5</v>
      </c>
      <c r="R10" s="15">
        <v>441.5</v>
      </c>
      <c r="S10" s="15">
        <v>450</v>
      </c>
      <c r="T10" s="15">
        <v>458.5</v>
      </c>
      <c r="U10" s="2">
        <v>455.5</v>
      </c>
      <c r="V10" s="2">
        <v>463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264</v>
      </c>
      <c r="D12" s="15">
        <v>264</v>
      </c>
      <c r="E12" s="15">
        <v>264</v>
      </c>
      <c r="F12" s="15">
        <v>264</v>
      </c>
      <c r="G12" s="15">
        <v>264</v>
      </c>
      <c r="H12" s="15">
        <v>264</v>
      </c>
      <c r="I12" s="15">
        <v>264</v>
      </c>
      <c r="J12" s="15">
        <v>264</v>
      </c>
      <c r="K12" s="15">
        <v>264</v>
      </c>
      <c r="L12" s="15">
        <v>264</v>
      </c>
      <c r="M12" s="15">
        <v>264</v>
      </c>
      <c r="N12" s="15">
        <v>264</v>
      </c>
      <c r="O12" s="15">
        <v>264</v>
      </c>
      <c r="P12" s="15">
        <v>264</v>
      </c>
      <c r="Q12" s="15">
        <v>264</v>
      </c>
      <c r="R12" s="15">
        <v>264</v>
      </c>
      <c r="S12" s="15">
        <v>264</v>
      </c>
      <c r="T12" s="15">
        <v>264</v>
      </c>
      <c r="U12" s="15">
        <v>264</v>
      </c>
      <c r="V12" s="15">
        <v>264</v>
      </c>
      <c r="W12" s="15">
        <v>264</v>
      </c>
      <c r="X12" s="15">
        <v>264</v>
      </c>
      <c r="Y12" s="15">
        <v>264</v>
      </c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6" x14ac:dyDescent="0.25">
      <c r="A13" s="13"/>
      <c r="B13" s="9" t="s">
        <v>11</v>
      </c>
      <c r="C13" s="15">
        <v>30.5</v>
      </c>
      <c r="D13" s="15">
        <v>41.5</v>
      </c>
      <c r="E13" s="15">
        <v>39</v>
      </c>
      <c r="F13" s="15">
        <v>35.5</v>
      </c>
      <c r="G13" s="15">
        <v>37</v>
      </c>
      <c r="H13" s="15">
        <v>40.5</v>
      </c>
      <c r="I13" s="15">
        <v>37</v>
      </c>
      <c r="J13" s="15">
        <v>46.5</v>
      </c>
      <c r="K13" s="15">
        <v>38.5</v>
      </c>
      <c r="L13" s="15">
        <v>45.5</v>
      </c>
      <c r="M13" s="15">
        <v>36.5</v>
      </c>
      <c r="N13" s="15">
        <v>38.5</v>
      </c>
      <c r="O13" s="15">
        <v>35</v>
      </c>
      <c r="P13" s="15">
        <v>38.5</v>
      </c>
      <c r="Q13" s="15">
        <v>36</v>
      </c>
      <c r="R13" s="15">
        <v>42</v>
      </c>
      <c r="S13" s="15">
        <v>39</v>
      </c>
      <c r="T13" s="15">
        <v>36</v>
      </c>
      <c r="U13" s="15">
        <v>38</v>
      </c>
      <c r="V13" s="15">
        <v>37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 t="shared" ref="C15:K15" si="1">C6*SIN(RADIANS(C8))*C12/1000</f>
        <v>4.6268503604248918</v>
      </c>
      <c r="D15">
        <f t="shared" si="1"/>
        <v>4.503204045949718</v>
      </c>
      <c r="E15">
        <f t="shared" si="1"/>
        <v>4.292029850012379</v>
      </c>
      <c r="F15">
        <f t="shared" si="1"/>
        <v>4.0020278331196497</v>
      </c>
      <c r="G15">
        <f t="shared" si="1"/>
        <v>3.4170146735878646</v>
      </c>
      <c r="H15">
        <f t="shared" si="1"/>
        <v>2.8262014737182244</v>
      </c>
      <c r="I15">
        <f t="shared" si="1"/>
        <v>1.5382325084724908</v>
      </c>
      <c r="J15">
        <f t="shared" si="1"/>
        <v>1.2140844965662649</v>
      </c>
      <c r="K15">
        <f t="shared" si="1"/>
        <v>0.43920369384826125</v>
      </c>
      <c r="L15">
        <f t="shared" ref="L15:V15" si="2">L6*SIN(RADIANS(L8))*L12/1000</f>
        <v>-8.0856655753314327E-2</v>
      </c>
      <c r="M15">
        <f t="shared" si="2"/>
        <v>0.53921769785329232</v>
      </c>
      <c r="N15">
        <f t="shared" si="2"/>
        <v>1.2603498716892021</v>
      </c>
      <c r="O15">
        <f t="shared" si="2"/>
        <v>2.254964352094134</v>
      </c>
      <c r="P15">
        <f t="shared" si="2"/>
        <v>3.2076881107815294</v>
      </c>
      <c r="Q15">
        <f t="shared" si="2"/>
        <v>3.8515488055553049</v>
      </c>
      <c r="R15">
        <f t="shared" si="2"/>
        <v>4.2435142825961298</v>
      </c>
      <c r="S15">
        <f t="shared" si="2"/>
        <v>4.6723060174235034</v>
      </c>
      <c r="T15">
        <f t="shared" si="2"/>
        <v>4.8735648831574281</v>
      </c>
      <c r="U15">
        <f t="shared" si="2"/>
        <v>5.1460262979956539</v>
      </c>
      <c r="V15">
        <f t="shared" si="2"/>
        <v>6.0871610983336719</v>
      </c>
      <c r="W15">
        <f t="shared" ref="W15:AI15" si="3">W6*-SIN(RADIANS(W8))*W12/1000</f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</row>
    <row r="17" spans="3:11" x14ac:dyDescent="0.25">
      <c r="C17" t="s">
        <v>20</v>
      </c>
    </row>
    <row r="18" spans="3:11" x14ac:dyDescent="0.25">
      <c r="C18">
        <f t="shared" ref="C18:K18" si="4">C6+4.6262</f>
        <v>22.176200000000001</v>
      </c>
      <c r="D18">
        <f t="shared" si="4"/>
        <v>21.7072</v>
      </c>
      <c r="E18">
        <f t="shared" si="4"/>
        <v>20.906200000000002</v>
      </c>
      <c r="F18">
        <f t="shared" si="4"/>
        <v>19.8062</v>
      </c>
      <c r="G18">
        <f t="shared" si="4"/>
        <v>17.587199999999999</v>
      </c>
      <c r="H18">
        <f t="shared" si="4"/>
        <v>15.3462</v>
      </c>
      <c r="I18">
        <f t="shared" si="4"/>
        <v>10.5101</v>
      </c>
      <c r="J18">
        <f t="shared" si="4"/>
        <v>9.2701999999999991</v>
      </c>
      <c r="K18">
        <f t="shared" si="4"/>
        <v>6.3061999999999996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208C-7CDD-421F-9FF0-096EE144B4F3}">
  <dimension ref="A1:AJ15"/>
  <sheetViews>
    <sheetView topLeftCell="F1" workbookViewId="0">
      <selection activeCell="C5" sqref="C5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457</v>
      </c>
      <c r="F2" t="s">
        <v>23</v>
      </c>
    </row>
    <row r="3" spans="1:36" x14ac:dyDescent="0.25">
      <c r="B3" s="4" t="s">
        <v>14</v>
      </c>
      <c r="C3">
        <f>C2-C2*0.17</f>
        <v>379.31</v>
      </c>
    </row>
    <row r="4" spans="1:36" x14ac:dyDescent="0.25">
      <c r="B4" s="4" t="s">
        <v>17</v>
      </c>
      <c r="C4">
        <v>380</v>
      </c>
      <c r="D4" t="s">
        <v>21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23.123999999999999</v>
      </c>
      <c r="D6">
        <v>22.821999999999999</v>
      </c>
      <c r="E6">
        <v>22.417999999999999</v>
      </c>
      <c r="F6">
        <v>22.584</v>
      </c>
      <c r="G6">
        <v>23.396999999999998</v>
      </c>
      <c r="H6">
        <v>21.117000000000001</v>
      </c>
      <c r="I6">
        <v>18.875</v>
      </c>
      <c r="J6">
        <v>17.254999999999999</v>
      </c>
      <c r="K6">
        <v>15.285</v>
      </c>
      <c r="L6">
        <v>11.97</v>
      </c>
      <c r="M6">
        <v>9.6539999999999999</v>
      </c>
      <c r="N6">
        <v>7.9669999999999996</v>
      </c>
      <c r="O6">
        <v>6.6920000000000002</v>
      </c>
      <c r="P6">
        <v>2.9020000000000001</v>
      </c>
      <c r="Q6">
        <v>1.1599999999999999</v>
      </c>
      <c r="R6">
        <v>-0.215</v>
      </c>
      <c r="S6">
        <v>2.0099999999999998</v>
      </c>
      <c r="T6">
        <v>8.6850000000000005</v>
      </c>
      <c r="U6">
        <v>11.27</v>
      </c>
      <c r="V6">
        <v>13.627000000000001</v>
      </c>
      <c r="W6">
        <v>15.065</v>
      </c>
      <c r="X6">
        <v>17.838999999999999</v>
      </c>
      <c r="Y6">
        <v>19.927</v>
      </c>
      <c r="Z6">
        <v>21.132000000000001</v>
      </c>
      <c r="AA6">
        <v>22.739000000000001</v>
      </c>
      <c r="AB6">
        <v>23.741</v>
      </c>
      <c r="AC6">
        <v>24.338999999999999</v>
      </c>
      <c r="AD6">
        <v>25.221</v>
      </c>
      <c r="AE6">
        <v>24.667000000000002</v>
      </c>
    </row>
    <row r="7" spans="1:36" x14ac:dyDescent="0.25">
      <c r="B7" s="7" t="s">
        <v>2</v>
      </c>
      <c r="C7">
        <v>-125</v>
      </c>
      <c r="D7">
        <v>-120.5</v>
      </c>
      <c r="E7">
        <v>-115</v>
      </c>
      <c r="F7">
        <v>-111.5</v>
      </c>
      <c r="G7">
        <v>-108</v>
      </c>
      <c r="H7">
        <v>-101.5</v>
      </c>
      <c r="I7">
        <v>-88</v>
      </c>
      <c r="J7">
        <v>-80</v>
      </c>
      <c r="K7">
        <v>-71</v>
      </c>
      <c r="L7">
        <v>-58</v>
      </c>
      <c r="M7">
        <v>-40</v>
      </c>
      <c r="N7">
        <v>-32</v>
      </c>
      <c r="O7">
        <v>-17.5</v>
      </c>
      <c r="P7">
        <v>-10.5</v>
      </c>
      <c r="Q7">
        <v>-4</v>
      </c>
      <c r="R7">
        <v>2</v>
      </c>
      <c r="S7">
        <v>-3.5</v>
      </c>
      <c r="T7">
        <v>-16</v>
      </c>
      <c r="U7">
        <v>-33.5</v>
      </c>
      <c r="V7">
        <v>-48</v>
      </c>
      <c r="W7">
        <v>-58.5</v>
      </c>
      <c r="X7">
        <v>-72</v>
      </c>
      <c r="Y7">
        <v>-80</v>
      </c>
      <c r="Z7">
        <v>-85</v>
      </c>
      <c r="AA7">
        <v>-88.5</v>
      </c>
      <c r="AB7">
        <v>-99.5</v>
      </c>
      <c r="AC7">
        <v>-111.5</v>
      </c>
      <c r="AD7">
        <v>-114.5</v>
      </c>
      <c r="AE7">
        <v>-123</v>
      </c>
    </row>
    <row r="8" spans="1:36" s="1" customFormat="1" x14ac:dyDescent="0.25">
      <c r="A8" s="12" t="s">
        <v>7</v>
      </c>
      <c r="B8" s="8" t="s">
        <v>12</v>
      </c>
      <c r="C8" s="3">
        <v>87.6</v>
      </c>
      <c r="D8" s="3">
        <v>85.3</v>
      </c>
      <c r="E8" s="3">
        <v>81.3</v>
      </c>
      <c r="F8" s="3">
        <v>82.9</v>
      </c>
      <c r="G8" s="3">
        <v>84.7</v>
      </c>
      <c r="H8" s="3">
        <v>81.8</v>
      </c>
      <c r="I8" s="3">
        <v>81.3</v>
      </c>
      <c r="J8" s="3">
        <v>81.8</v>
      </c>
      <c r="K8" s="3">
        <v>84.1</v>
      </c>
      <c r="L8" s="3">
        <v>81</v>
      </c>
      <c r="M8" s="3">
        <v>84.4</v>
      </c>
      <c r="N8" s="3">
        <v>89.5</v>
      </c>
      <c r="O8" s="3">
        <v>88.1</v>
      </c>
      <c r="P8" s="3">
        <v>91</v>
      </c>
      <c r="Q8" s="3">
        <v>90.7</v>
      </c>
      <c r="R8" s="3">
        <v>94</v>
      </c>
      <c r="S8" s="3">
        <v>92.7</v>
      </c>
      <c r="T8" s="3">
        <v>90.8</v>
      </c>
      <c r="U8" s="3">
        <v>83.6</v>
      </c>
      <c r="V8" s="3">
        <v>83.3</v>
      </c>
      <c r="W8" s="3">
        <v>83.9</v>
      </c>
      <c r="X8" s="3">
        <v>84.1</v>
      </c>
      <c r="Y8" s="3">
        <v>84</v>
      </c>
      <c r="Z8" s="1">
        <v>80</v>
      </c>
      <c r="AA8" s="1">
        <v>83.2</v>
      </c>
      <c r="AB8" s="1">
        <v>85.4</v>
      </c>
      <c r="AC8" s="1">
        <v>80.900000000000006</v>
      </c>
      <c r="AD8" s="1">
        <v>82</v>
      </c>
      <c r="AE8" s="1">
        <v>81.400000000000006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453.5</v>
      </c>
      <c r="D10" s="15">
        <v>452</v>
      </c>
      <c r="E10" s="15">
        <v>456</v>
      </c>
      <c r="F10" s="15">
        <v>450.5</v>
      </c>
      <c r="G10" s="15">
        <v>449.5</v>
      </c>
      <c r="H10" s="15">
        <v>442.5</v>
      </c>
      <c r="I10" s="15">
        <v>439</v>
      </c>
      <c r="J10" s="15">
        <v>435</v>
      </c>
      <c r="K10" s="15">
        <v>422.5</v>
      </c>
      <c r="L10" s="15">
        <v>420</v>
      </c>
      <c r="M10" s="15">
        <v>410.5</v>
      </c>
      <c r="N10" s="15">
        <v>398.5</v>
      </c>
      <c r="O10" s="15">
        <v>400.5</v>
      </c>
      <c r="P10" s="15">
        <v>395</v>
      </c>
      <c r="Q10" s="15">
        <v>384</v>
      </c>
      <c r="R10" s="15">
        <v>381</v>
      </c>
      <c r="S10" s="15">
        <v>382</v>
      </c>
      <c r="T10" s="15">
        <v>394</v>
      </c>
      <c r="U10" s="2">
        <v>408.5</v>
      </c>
      <c r="V10" s="2">
        <v>414.5</v>
      </c>
      <c r="W10" s="2">
        <v>420.5</v>
      </c>
      <c r="X10" s="2">
        <v>425</v>
      </c>
      <c r="Y10" s="2">
        <v>427</v>
      </c>
      <c r="Z10" s="2">
        <v>432</v>
      </c>
      <c r="AA10" s="2">
        <v>438</v>
      </c>
      <c r="AB10" s="2">
        <v>438</v>
      </c>
      <c r="AC10" s="2">
        <v>441</v>
      </c>
      <c r="AD10" s="2">
        <v>445</v>
      </c>
      <c r="AE10" s="2">
        <v>447</v>
      </c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29.5</v>
      </c>
      <c r="D13" s="15">
        <v>30</v>
      </c>
      <c r="E13" s="15">
        <v>30</v>
      </c>
      <c r="F13" s="15">
        <v>29.5</v>
      </c>
      <c r="G13" s="15">
        <v>30.5</v>
      </c>
      <c r="H13" s="15">
        <v>30</v>
      </c>
      <c r="I13" s="15">
        <v>30</v>
      </c>
      <c r="J13" s="15">
        <v>32.5</v>
      </c>
      <c r="K13" s="15">
        <v>34</v>
      </c>
      <c r="L13" s="15">
        <v>35</v>
      </c>
      <c r="M13" s="15">
        <v>37</v>
      </c>
      <c r="N13" s="15">
        <v>38.5</v>
      </c>
      <c r="O13" s="15">
        <v>44.5</v>
      </c>
      <c r="P13" s="15">
        <v>50</v>
      </c>
      <c r="Q13" s="15">
        <v>54</v>
      </c>
      <c r="R13" s="15">
        <v>60</v>
      </c>
      <c r="S13" s="15">
        <v>55</v>
      </c>
      <c r="T13" s="15">
        <v>48</v>
      </c>
      <c r="U13" s="15">
        <v>34.5</v>
      </c>
      <c r="V13" s="15">
        <v>33</v>
      </c>
      <c r="W13" s="15">
        <v>32.5</v>
      </c>
      <c r="X13" s="15">
        <v>31.5</v>
      </c>
      <c r="Y13" s="15">
        <v>30</v>
      </c>
      <c r="Z13" s="15">
        <v>30</v>
      </c>
      <c r="AA13" s="15">
        <v>30</v>
      </c>
      <c r="AB13" s="15">
        <v>30</v>
      </c>
      <c r="AC13" s="15">
        <v>30</v>
      </c>
      <c r="AD13" s="15">
        <v>30</v>
      </c>
      <c r="AE13" s="15">
        <v>30</v>
      </c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6.1686922582960024</v>
      </c>
      <c r="D15">
        <f t="shared" ref="D15:AI15" si="1">D6*SIN(RADIANS(D8))*D12/1000</f>
        <v>6.0729840040036489</v>
      </c>
      <c r="E15">
        <f t="shared" si="1"/>
        <v>5.9167349398453775</v>
      </c>
      <c r="F15">
        <f t="shared" si="1"/>
        <v>5.983690137549968</v>
      </c>
      <c r="G15">
        <f t="shared" si="1"/>
        <v>6.2202911938343854</v>
      </c>
      <c r="H15">
        <f t="shared" si="1"/>
        <v>5.5805949463773015</v>
      </c>
      <c r="I15">
        <f t="shared" si="1"/>
        <v>4.9816385043082114</v>
      </c>
      <c r="J15">
        <f t="shared" si="1"/>
        <v>4.5599832267718101</v>
      </c>
      <c r="K15">
        <f t="shared" si="1"/>
        <v>4.0594766934228144</v>
      </c>
      <c r="L15">
        <f t="shared" si="1"/>
        <v>3.1566420596586546</v>
      </c>
      <c r="M15">
        <f t="shared" si="1"/>
        <v>2.5653160602863676</v>
      </c>
      <c r="N15">
        <f t="shared" si="1"/>
        <v>2.1271080031609513</v>
      </c>
      <c r="O15">
        <f t="shared" si="1"/>
        <v>1.7857816656369578</v>
      </c>
      <c r="P15">
        <f t="shared" si="1"/>
        <v>0.77471598902880734</v>
      </c>
      <c r="Q15">
        <f t="shared" si="1"/>
        <v>0.30969688549123514</v>
      </c>
      <c r="R15">
        <f t="shared" si="1"/>
        <v>-5.7265164305165206E-2</v>
      </c>
      <c r="S15">
        <f t="shared" si="1"/>
        <v>0.53607422919584036</v>
      </c>
      <c r="T15">
        <f t="shared" si="1"/>
        <v>2.3186689634125557</v>
      </c>
      <c r="U15">
        <f t="shared" si="1"/>
        <v>2.9903371078669587</v>
      </c>
      <c r="V15">
        <f t="shared" si="1"/>
        <v>3.6135610298166738</v>
      </c>
      <c r="W15">
        <f t="shared" si="1"/>
        <v>3.9995802012739166</v>
      </c>
      <c r="X15">
        <f t="shared" si="1"/>
        <v>4.7377824490657234</v>
      </c>
      <c r="Y15">
        <f t="shared" si="1"/>
        <v>5.2913626950039561</v>
      </c>
      <c r="Z15">
        <f t="shared" si="1"/>
        <v>5.5565256355866133</v>
      </c>
      <c r="AA15">
        <f t="shared" si="1"/>
        <v>6.0286043979188237</v>
      </c>
      <c r="AB15">
        <f t="shared" si="1"/>
        <v>6.3184288033657463</v>
      </c>
      <c r="AC15">
        <f t="shared" si="1"/>
        <v>6.4167214595502848</v>
      </c>
      <c r="AD15">
        <f t="shared" si="1"/>
        <v>6.6684721067822155</v>
      </c>
      <c r="AE15">
        <f t="shared" si="1"/>
        <v>6.5120375248934952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8201-A5D3-4826-B613-98BAA3DB341B}">
  <dimension ref="A1:AJ15"/>
  <sheetViews>
    <sheetView topLeftCell="A11" workbookViewId="0">
      <selection activeCell="F8" sqref="F8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486</v>
      </c>
      <c r="F2" t="s">
        <v>22</v>
      </c>
    </row>
    <row r="3" spans="1:36" x14ac:dyDescent="0.25">
      <c r="B3" s="4" t="s">
        <v>14</v>
      </c>
      <c r="C3">
        <f>C2-C2*0.17</f>
        <v>403.38</v>
      </c>
    </row>
    <row r="4" spans="1:36" x14ac:dyDescent="0.25">
      <c r="B4" s="4" t="s">
        <v>17</v>
      </c>
      <c r="C4">
        <v>405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26.594999999999999</v>
      </c>
      <c r="D6">
        <v>17.887</v>
      </c>
      <c r="E6">
        <v>16.504000000000001</v>
      </c>
      <c r="F6">
        <v>13.111000000000001</v>
      </c>
    </row>
    <row r="7" spans="1:36" x14ac:dyDescent="0.25">
      <c r="B7" s="7" t="s">
        <v>2</v>
      </c>
      <c r="C7">
        <v>-123</v>
      </c>
      <c r="D7">
        <v>-119</v>
      </c>
      <c r="E7">
        <v>-106</v>
      </c>
      <c r="F7">
        <v>-92</v>
      </c>
    </row>
    <row r="8" spans="1:36" s="1" customFormat="1" x14ac:dyDescent="0.25">
      <c r="A8" s="12" t="s">
        <v>7</v>
      </c>
      <c r="B8" s="8" t="s">
        <v>12</v>
      </c>
      <c r="C8" s="3">
        <v>81</v>
      </c>
      <c r="D8" s="3">
        <v>82</v>
      </c>
      <c r="E8" s="3">
        <v>80.5</v>
      </c>
      <c r="F8" s="3">
        <v>80.7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459</v>
      </c>
      <c r="D10" s="15">
        <v>456</v>
      </c>
      <c r="E10" s="15">
        <v>447</v>
      </c>
      <c r="F10" s="15">
        <v>438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30</v>
      </c>
      <c r="D13" s="15">
        <v>30</v>
      </c>
      <c r="E13" s="15">
        <v>30</v>
      </c>
      <c r="F13" s="15">
        <v>30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7.0134415686400926</v>
      </c>
      <c r="D15">
        <f t="shared" ref="D15:AI15" si="1">D6*SIN(RADIANS(D8))*D12/1000</f>
        <v>4.7293509604699846</v>
      </c>
      <c r="E15">
        <f t="shared" si="1"/>
        <v>4.3461345705947148</v>
      </c>
      <c r="F15">
        <f t="shared" si="1"/>
        <v>3.4546236345151771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E524-5F19-4B4B-B21A-C95F2596B6A0}">
  <dimension ref="A1:AJ18"/>
  <sheetViews>
    <sheetView tabSelected="1" workbookViewId="0">
      <selection activeCell="C5" sqref="C5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415</v>
      </c>
      <c r="F2" t="s">
        <v>18</v>
      </c>
    </row>
    <row r="3" spans="1:36" x14ac:dyDescent="0.25">
      <c r="B3" s="4" t="s">
        <v>14</v>
      </c>
      <c r="C3">
        <f>C2-C2*0.17</f>
        <v>344.45</v>
      </c>
      <c r="F3" t="s">
        <v>29</v>
      </c>
    </row>
    <row r="4" spans="1:36" x14ac:dyDescent="0.25">
      <c r="B4" s="4" t="s">
        <v>17</v>
      </c>
      <c r="C4">
        <v>349</v>
      </c>
      <c r="U4" t="s">
        <v>16</v>
      </c>
      <c r="AB4" t="s">
        <v>25</v>
      </c>
      <c r="AC4" t="s">
        <v>27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31.943000000000001</v>
      </c>
      <c r="D6">
        <v>28.574000000000002</v>
      </c>
      <c r="E6">
        <v>24.861999999999998</v>
      </c>
      <c r="F6">
        <v>22.024999999999999</v>
      </c>
      <c r="G6">
        <v>23.048999999999999</v>
      </c>
      <c r="H6">
        <v>26.611999999999998</v>
      </c>
      <c r="I6">
        <v>23.187999999999999</v>
      </c>
      <c r="J6">
        <v>24.088000000000001</v>
      </c>
      <c r="K6">
        <v>22.393999999999998</v>
      </c>
      <c r="L6">
        <v>22.852</v>
      </c>
      <c r="M6">
        <v>22.265999999999998</v>
      </c>
      <c r="N6">
        <v>19.311</v>
      </c>
      <c r="O6">
        <v>17.440000000000001</v>
      </c>
      <c r="P6">
        <v>13.32</v>
      </c>
      <c r="Q6">
        <v>10.851000000000001</v>
      </c>
      <c r="R6">
        <v>6.944</v>
      </c>
      <c r="S6">
        <v>1.194</v>
      </c>
      <c r="T6">
        <v>6.7211999999999996</v>
      </c>
      <c r="U6">
        <v>12.542</v>
      </c>
      <c r="V6">
        <v>20.151</v>
      </c>
      <c r="W6">
        <v>25.43</v>
      </c>
      <c r="X6">
        <v>25.536999999999999</v>
      </c>
      <c r="Y6">
        <v>28.138000000000002</v>
      </c>
      <c r="Z6">
        <v>29.704000000000001</v>
      </c>
      <c r="AA6">
        <v>30.516999999999999</v>
      </c>
      <c r="AB6">
        <v>33.405999999999999</v>
      </c>
      <c r="AC6">
        <v>33.061999999999998</v>
      </c>
    </row>
    <row r="7" spans="1:36" x14ac:dyDescent="0.25">
      <c r="B7" s="7" t="s">
        <v>2</v>
      </c>
      <c r="C7">
        <v>-103.5</v>
      </c>
      <c r="D7">
        <v>-69</v>
      </c>
      <c r="E7">
        <v>-51.5</v>
      </c>
      <c r="F7">
        <v>-40.5</v>
      </c>
      <c r="G7">
        <v>-39.5</v>
      </c>
      <c r="H7">
        <v>-55.5</v>
      </c>
      <c r="I7">
        <v>-35</v>
      </c>
      <c r="J7">
        <v>-25.5</v>
      </c>
      <c r="K7">
        <v>-20</v>
      </c>
      <c r="L7">
        <v>-12.5</v>
      </c>
      <c r="M7">
        <v>-5</v>
      </c>
      <c r="N7">
        <v>0.5</v>
      </c>
      <c r="O7">
        <v>4</v>
      </c>
      <c r="P7">
        <v>12.5</v>
      </c>
      <c r="Q7">
        <v>20</v>
      </c>
      <c r="R7">
        <v>28</v>
      </c>
      <c r="S7">
        <v>35</v>
      </c>
      <c r="T7">
        <v>23</v>
      </c>
      <c r="U7">
        <v>20</v>
      </c>
      <c r="V7">
        <v>11</v>
      </c>
      <c r="W7">
        <v>1</v>
      </c>
      <c r="X7">
        <v>-16</v>
      </c>
      <c r="Y7">
        <v>-24</v>
      </c>
      <c r="Z7">
        <v>-44</v>
      </c>
      <c r="AA7">
        <v>-53.4</v>
      </c>
      <c r="AB7">
        <v>-66</v>
      </c>
    </row>
    <row r="8" spans="1:36" s="1" customFormat="1" x14ac:dyDescent="0.25">
      <c r="A8" s="12" t="s">
        <v>7</v>
      </c>
      <c r="B8" s="8" t="s">
        <v>12</v>
      </c>
      <c r="C8" s="3">
        <v>85.7</v>
      </c>
      <c r="D8" s="3">
        <v>81.2</v>
      </c>
      <c r="E8" s="3">
        <v>85.7</v>
      </c>
      <c r="F8" s="3">
        <v>82.9</v>
      </c>
      <c r="G8" s="3">
        <v>84</v>
      </c>
      <c r="H8" s="3">
        <v>80.400000000000006</v>
      </c>
      <c r="I8" s="3">
        <v>86.3</v>
      </c>
      <c r="J8" s="3">
        <v>83.6</v>
      </c>
      <c r="K8" s="3">
        <v>86.5</v>
      </c>
      <c r="L8" s="3">
        <v>88.4</v>
      </c>
      <c r="M8" s="3">
        <v>87.1</v>
      </c>
      <c r="N8" s="3">
        <v>71.2</v>
      </c>
      <c r="O8" s="3">
        <v>70</v>
      </c>
      <c r="P8" s="3">
        <v>72.3</v>
      </c>
      <c r="Q8" s="3">
        <v>74.8</v>
      </c>
      <c r="R8" s="3">
        <v>71.5</v>
      </c>
      <c r="S8" s="3">
        <v>74.2</v>
      </c>
      <c r="T8" s="3">
        <v>74.099999999999994</v>
      </c>
      <c r="U8" s="3">
        <v>73.099999999999994</v>
      </c>
      <c r="V8" s="3">
        <v>73</v>
      </c>
      <c r="W8" s="3">
        <v>68.2</v>
      </c>
      <c r="X8" s="3">
        <v>90.7</v>
      </c>
      <c r="Y8" s="3">
        <v>89.1</v>
      </c>
      <c r="Z8" s="1">
        <v>86</v>
      </c>
      <c r="AA8" s="1">
        <v>84.5</v>
      </c>
      <c r="AB8" s="1">
        <v>83.5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413.5</v>
      </c>
      <c r="D10" s="15">
        <v>405.5</v>
      </c>
      <c r="E10" s="15">
        <v>402</v>
      </c>
      <c r="F10" s="15">
        <v>400</v>
      </c>
      <c r="G10" s="15">
        <v>403</v>
      </c>
      <c r="H10" s="15">
        <v>412</v>
      </c>
      <c r="I10" s="15">
        <v>401</v>
      </c>
      <c r="J10" s="15">
        <v>398</v>
      </c>
      <c r="K10" s="15">
        <v>392.5</v>
      </c>
      <c r="L10" s="15">
        <v>385</v>
      </c>
      <c r="M10" s="15">
        <v>385.5</v>
      </c>
      <c r="N10" s="15">
        <v>371.5</v>
      </c>
      <c r="O10" s="15">
        <v>365</v>
      </c>
      <c r="P10" s="15">
        <v>361</v>
      </c>
      <c r="Q10" s="15">
        <v>356</v>
      </c>
      <c r="R10" s="15">
        <v>355</v>
      </c>
      <c r="S10" s="15">
        <v>346</v>
      </c>
      <c r="T10" s="15">
        <v>348</v>
      </c>
      <c r="U10" s="2">
        <v>354</v>
      </c>
      <c r="V10" s="2">
        <v>365</v>
      </c>
      <c r="W10" s="2">
        <v>376</v>
      </c>
      <c r="X10" s="2">
        <v>398</v>
      </c>
      <c r="Y10" s="2">
        <v>395</v>
      </c>
      <c r="Z10" s="2">
        <v>400</v>
      </c>
      <c r="AA10" s="2">
        <v>407</v>
      </c>
      <c r="AB10" s="2">
        <v>413</v>
      </c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28</v>
      </c>
      <c r="D13" s="15">
        <v>30.5</v>
      </c>
      <c r="E13" s="15">
        <v>31.5</v>
      </c>
      <c r="F13" s="15">
        <v>31</v>
      </c>
      <c r="G13" s="15">
        <v>32</v>
      </c>
      <c r="H13" s="15">
        <v>31</v>
      </c>
      <c r="I13" s="15">
        <v>35</v>
      </c>
      <c r="J13" s="15">
        <v>32</v>
      </c>
      <c r="K13" s="15">
        <v>41</v>
      </c>
      <c r="L13" s="15">
        <v>44.5</v>
      </c>
      <c r="M13" s="15">
        <v>45.5</v>
      </c>
      <c r="N13" s="15">
        <v>55.5</v>
      </c>
      <c r="O13" s="15">
        <v>66.5</v>
      </c>
      <c r="P13" s="15">
        <v>62</v>
      </c>
      <c r="Q13" s="15">
        <v>65</v>
      </c>
      <c r="R13" s="15">
        <v>68.5</v>
      </c>
      <c r="S13" s="15">
        <v>71</v>
      </c>
      <c r="T13" s="15">
        <v>67</v>
      </c>
      <c r="U13" s="15">
        <v>60</v>
      </c>
      <c r="V13" s="15">
        <v>55</v>
      </c>
      <c r="W13" s="15">
        <v>55</v>
      </c>
      <c r="X13" s="15">
        <v>42</v>
      </c>
      <c r="Y13" s="15">
        <v>38</v>
      </c>
      <c r="Z13" s="15">
        <v>31</v>
      </c>
      <c r="AA13" s="15">
        <v>29</v>
      </c>
      <c r="AB13" s="15">
        <v>28</v>
      </c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8.5047736202914699</v>
      </c>
      <c r="D15">
        <f t="shared" ref="D15:AI15" si="1">D6*SIN(RADIANS(D8))*D12/1000</f>
        <v>7.5394492849781658</v>
      </c>
      <c r="E15">
        <f t="shared" si="1"/>
        <v>6.6194684828502801</v>
      </c>
      <c r="F15">
        <f t="shared" si="1"/>
        <v>5.8355816188247456</v>
      </c>
      <c r="G15">
        <f t="shared" si="1"/>
        <v>6.1203702894136685</v>
      </c>
      <c r="H15">
        <f t="shared" si="1"/>
        <v>7.0059001857849141</v>
      </c>
      <c r="I15">
        <f t="shared" si="1"/>
        <v>6.1782911841842409</v>
      </c>
      <c r="J15">
        <f t="shared" si="1"/>
        <v>6.391414397009699</v>
      </c>
      <c r="K15">
        <f t="shared" si="1"/>
        <v>5.9680455904544294</v>
      </c>
      <c r="L15">
        <f t="shared" si="1"/>
        <v>6.0991051231568809</v>
      </c>
      <c r="M15">
        <f t="shared" si="1"/>
        <v>5.937408550285844</v>
      </c>
      <c r="N15">
        <f t="shared" si="1"/>
        <v>4.880958611179155</v>
      </c>
      <c r="O15">
        <f t="shared" si="1"/>
        <v>4.3756598948371668</v>
      </c>
      <c r="P15">
        <f t="shared" si="1"/>
        <v>3.388083398389504</v>
      </c>
      <c r="Q15">
        <f t="shared" si="1"/>
        <v>2.7958621930655867</v>
      </c>
      <c r="R15">
        <f t="shared" si="1"/>
        <v>1.7582375762877434</v>
      </c>
      <c r="S15">
        <f t="shared" si="1"/>
        <v>0.30675317190114915</v>
      </c>
      <c r="T15">
        <f t="shared" si="1"/>
        <v>1.7259028691611564</v>
      </c>
      <c r="U15">
        <f t="shared" si="1"/>
        <v>3.2040950443238865</v>
      </c>
      <c r="V15">
        <f t="shared" si="1"/>
        <v>5.1452227356887708</v>
      </c>
      <c r="W15">
        <f t="shared" si="1"/>
        <v>6.3042423522142954</v>
      </c>
      <c r="X15">
        <f t="shared" si="1"/>
        <v>6.8178701420600625</v>
      </c>
      <c r="Y15">
        <f t="shared" si="1"/>
        <v>7.5119191588333143</v>
      </c>
      <c r="Z15">
        <f t="shared" si="1"/>
        <v>7.9116485605610567</v>
      </c>
      <c r="AA15">
        <f t="shared" si="1"/>
        <v>8.1105270447475082</v>
      </c>
      <c r="AB15">
        <f t="shared" si="1"/>
        <v>8.8620667966654647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25">
      <c r="U16" t="s">
        <v>24</v>
      </c>
      <c r="AB16" t="s">
        <v>26</v>
      </c>
    </row>
    <row r="17" spans="28:29" x14ac:dyDescent="0.25">
      <c r="AB17">
        <v>2.2241</v>
      </c>
    </row>
    <row r="18" spans="28:29" x14ac:dyDescent="0.25">
      <c r="AC18" t="s">
        <v>28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5"/>
  <sheetViews>
    <sheetView topLeftCell="A11" workbookViewId="0">
      <selection activeCell="C18" sqref="C18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485</v>
      </c>
      <c r="F2" t="s">
        <v>18</v>
      </c>
    </row>
    <row r="3" spans="1:36" x14ac:dyDescent="0.25">
      <c r="B3" s="4" t="s">
        <v>14</v>
      </c>
      <c r="C3">
        <f>C2-C2*0.17</f>
        <v>402.55</v>
      </c>
    </row>
    <row r="4" spans="1:36" x14ac:dyDescent="0.25">
      <c r="B4" s="4" t="s">
        <v>17</v>
      </c>
      <c r="C4">
        <v>398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B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ref="AC5" si="1">AB5+1</f>
        <v>27</v>
      </c>
      <c r="AD5" s="11">
        <f t="shared" ref="AD5" si="2">AC5+1</f>
        <v>28</v>
      </c>
      <c r="AE5" s="11">
        <f t="shared" ref="AE5" si="3">AD5+1</f>
        <v>29</v>
      </c>
      <c r="AF5" s="11">
        <f t="shared" ref="AF5" si="4">AE5+1</f>
        <v>30</v>
      </c>
      <c r="AG5" s="11">
        <f t="shared" ref="AG5" si="5">AF5+1</f>
        <v>31</v>
      </c>
      <c r="AH5" s="11">
        <f t="shared" ref="AH5" si="6">AG5+1</f>
        <v>32</v>
      </c>
      <c r="AI5" s="11">
        <f t="shared" ref="AI5" si="7">AH5+1</f>
        <v>33</v>
      </c>
    </row>
    <row r="6" spans="1:36" x14ac:dyDescent="0.25">
      <c r="B6" s="6" t="s">
        <v>1</v>
      </c>
      <c r="C6">
        <v>51.203000000000003</v>
      </c>
      <c r="D6">
        <v>48.398000000000003</v>
      </c>
      <c r="E6">
        <v>46.283999999999999</v>
      </c>
      <c r="F6">
        <v>49.966000000000001</v>
      </c>
      <c r="G6">
        <v>46.258000000000003</v>
      </c>
      <c r="H6">
        <v>42.865000000000002</v>
      </c>
      <c r="I6">
        <v>28.888999999999999</v>
      </c>
      <c r="J6">
        <v>24.26</v>
      </c>
      <c r="K6">
        <v>18.155999999999999</v>
      </c>
      <c r="L6">
        <v>10.234</v>
      </c>
      <c r="M6">
        <v>4.266</v>
      </c>
      <c r="N6">
        <v>0.39300000000000002</v>
      </c>
      <c r="O6">
        <v>5.4537000000000004</v>
      </c>
      <c r="P6">
        <v>11.362</v>
      </c>
      <c r="Q6">
        <v>17.478000000000002</v>
      </c>
      <c r="R6">
        <v>24.577000000000002</v>
      </c>
      <c r="S6">
        <v>31.812999999999999</v>
      </c>
      <c r="T6">
        <v>37.369</v>
      </c>
      <c r="U6">
        <v>42.365000000000002</v>
      </c>
      <c r="V6">
        <v>47.408000000000001</v>
      </c>
      <c r="W6">
        <v>50.768000000000001</v>
      </c>
      <c r="X6">
        <v>53.197000000000003</v>
      </c>
      <c r="Y6">
        <v>52.39</v>
      </c>
      <c r="Z6">
        <v>52.238999999999997</v>
      </c>
      <c r="AA6">
        <v>50.945</v>
      </c>
      <c r="AB6">
        <v>46.247</v>
      </c>
      <c r="AC6">
        <v>39.781999999999996</v>
      </c>
      <c r="AD6">
        <v>30.405999999999999</v>
      </c>
    </row>
    <row r="7" spans="1:36" x14ac:dyDescent="0.25">
      <c r="B7" s="7" t="s">
        <v>2</v>
      </c>
      <c r="C7">
        <v>-5.5</v>
      </c>
      <c r="D7">
        <v>-10.5</v>
      </c>
      <c r="E7">
        <v>-25.5</v>
      </c>
      <c r="F7">
        <v>-4.5</v>
      </c>
      <c r="G7">
        <v>-14.5</v>
      </c>
      <c r="H7">
        <v>-20</v>
      </c>
      <c r="I7">
        <v>-33</v>
      </c>
      <c r="J7">
        <v>-39.5</v>
      </c>
      <c r="K7">
        <v>-43</v>
      </c>
      <c r="L7">
        <v>-50</v>
      </c>
      <c r="M7">
        <v>-62.5</v>
      </c>
      <c r="N7">
        <v>-60</v>
      </c>
      <c r="O7">
        <v>-55</v>
      </c>
      <c r="P7">
        <v>-53.5</v>
      </c>
      <c r="Q7">
        <v>-46</v>
      </c>
      <c r="R7">
        <v>-40</v>
      </c>
      <c r="S7">
        <v>-36.5</v>
      </c>
      <c r="T7">
        <v>-33.5</v>
      </c>
      <c r="U7">
        <v>-29.5</v>
      </c>
      <c r="V7">
        <v>-24.5</v>
      </c>
      <c r="W7">
        <v>-17.5</v>
      </c>
      <c r="X7">
        <v>-14.5</v>
      </c>
      <c r="Y7">
        <v>-5.5</v>
      </c>
      <c r="Z7">
        <v>-3</v>
      </c>
      <c r="AA7">
        <v>-0.5</v>
      </c>
      <c r="AB7">
        <v>3.5</v>
      </c>
      <c r="AC7">
        <v>11.5</v>
      </c>
      <c r="AD7">
        <v>19.5</v>
      </c>
    </row>
    <row r="8" spans="1:36" s="1" customFormat="1" x14ac:dyDescent="0.25">
      <c r="A8" s="12" t="s">
        <v>7</v>
      </c>
      <c r="B8" s="8" t="s">
        <v>12</v>
      </c>
      <c r="C8" s="3">
        <v>87</v>
      </c>
      <c r="D8" s="3">
        <v>82.5</v>
      </c>
      <c r="E8" s="3">
        <v>94.5</v>
      </c>
      <c r="F8" s="3">
        <v>115.1</v>
      </c>
      <c r="G8" s="3">
        <v>114.6</v>
      </c>
      <c r="H8" s="3">
        <v>117.3</v>
      </c>
      <c r="I8" s="3">
        <v>115.4</v>
      </c>
      <c r="J8" s="3">
        <v>116.8</v>
      </c>
      <c r="K8" s="3">
        <v>114.9</v>
      </c>
      <c r="L8" s="3">
        <v>113</v>
      </c>
      <c r="M8" s="3">
        <v>108.9</v>
      </c>
      <c r="N8" s="3">
        <v>110.8</v>
      </c>
      <c r="O8" s="3">
        <v>112.3</v>
      </c>
      <c r="P8" s="3">
        <v>110.5</v>
      </c>
      <c r="Q8" s="3">
        <v>112</v>
      </c>
      <c r="R8" s="3">
        <v>111.3</v>
      </c>
      <c r="S8" s="3">
        <v>115.7</v>
      </c>
      <c r="T8" s="3">
        <v>116.6</v>
      </c>
      <c r="U8" s="3">
        <v>115.4</v>
      </c>
      <c r="V8" s="3">
        <v>113.5</v>
      </c>
      <c r="W8" s="3">
        <v>118.9</v>
      </c>
      <c r="X8" s="3">
        <v>115.5</v>
      </c>
      <c r="Y8" s="3">
        <v>116.5</v>
      </c>
      <c r="Z8" s="1">
        <v>117.7</v>
      </c>
      <c r="AA8" s="1">
        <v>117.4</v>
      </c>
      <c r="AB8" s="1">
        <v>119</v>
      </c>
      <c r="AC8" s="1">
        <v>115.1</v>
      </c>
      <c r="AD8" s="1">
        <v>118.5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461.5</v>
      </c>
      <c r="D10" s="15">
        <v>456</v>
      </c>
      <c r="E10" s="15">
        <v>450.5</v>
      </c>
      <c r="F10" s="15">
        <v>460.5</v>
      </c>
      <c r="G10" s="15">
        <v>452</v>
      </c>
      <c r="H10" s="15">
        <v>449</v>
      </c>
      <c r="I10" s="15">
        <v>432</v>
      </c>
      <c r="J10" s="15">
        <v>428</v>
      </c>
      <c r="K10" s="15">
        <v>423</v>
      </c>
      <c r="L10" s="15">
        <v>415</v>
      </c>
      <c r="M10" s="15">
        <v>409.5</v>
      </c>
      <c r="N10" s="15">
        <v>406</v>
      </c>
      <c r="O10" s="15">
        <v>410</v>
      </c>
      <c r="P10" s="15">
        <v>414.5</v>
      </c>
      <c r="Q10" s="15">
        <v>420.5</v>
      </c>
      <c r="R10" s="15">
        <v>426</v>
      </c>
      <c r="S10" s="15">
        <v>430</v>
      </c>
      <c r="T10" s="15">
        <v>433.5</v>
      </c>
      <c r="U10" s="2">
        <v>441</v>
      </c>
      <c r="V10" s="2">
        <v>445</v>
      </c>
      <c r="W10" s="2">
        <v>451</v>
      </c>
      <c r="X10" s="2">
        <v>454</v>
      </c>
      <c r="Y10" s="2">
        <v>455.5</v>
      </c>
      <c r="Z10" s="2">
        <v>458.5</v>
      </c>
      <c r="AA10" s="2">
        <v>462</v>
      </c>
      <c r="AB10" s="2">
        <v>461.5</v>
      </c>
      <c r="AC10" s="2">
        <v>465</v>
      </c>
      <c r="AD10" s="2">
        <v>467</v>
      </c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265</v>
      </c>
      <c r="D12" s="15">
        <v>265</v>
      </c>
      <c r="E12" s="15">
        <v>265</v>
      </c>
      <c r="F12" s="15">
        <v>300</v>
      </c>
      <c r="G12" s="15">
        <v>300</v>
      </c>
      <c r="H12" s="15">
        <v>300</v>
      </c>
      <c r="I12" s="15">
        <v>300</v>
      </c>
      <c r="J12" s="15">
        <v>300</v>
      </c>
      <c r="K12" s="15">
        <v>300</v>
      </c>
      <c r="L12" s="15">
        <v>300</v>
      </c>
      <c r="M12" s="15">
        <v>300</v>
      </c>
      <c r="N12" s="15">
        <v>300</v>
      </c>
      <c r="O12" s="15">
        <v>300</v>
      </c>
      <c r="P12" s="15">
        <v>300</v>
      </c>
      <c r="Q12" s="15">
        <v>300</v>
      </c>
      <c r="R12" s="15">
        <v>300</v>
      </c>
      <c r="S12" s="15">
        <v>300</v>
      </c>
      <c r="T12" s="15">
        <v>310</v>
      </c>
      <c r="U12" s="15">
        <v>310</v>
      </c>
      <c r="V12" s="15">
        <v>310</v>
      </c>
      <c r="W12" s="15">
        <v>310</v>
      </c>
      <c r="X12" s="15">
        <v>310</v>
      </c>
      <c r="Y12" s="15">
        <v>310</v>
      </c>
      <c r="Z12" s="15">
        <v>310</v>
      </c>
      <c r="AA12" s="15">
        <v>310</v>
      </c>
      <c r="AB12" s="15">
        <v>310</v>
      </c>
      <c r="AC12" s="15">
        <v>310</v>
      </c>
      <c r="AD12" s="15">
        <v>310</v>
      </c>
      <c r="AE12" s="15"/>
      <c r="AF12" s="15"/>
      <c r="AG12" s="15"/>
      <c r="AH12" s="15"/>
      <c r="AI12" s="15"/>
    </row>
    <row r="13" spans="1:36" x14ac:dyDescent="0.25">
      <c r="A13" s="13"/>
      <c r="B13" s="9" t="s">
        <v>11</v>
      </c>
      <c r="C13" s="15">
        <v>62</v>
      </c>
      <c r="D13" s="15">
        <v>74</v>
      </c>
      <c r="E13" s="15">
        <v>76</v>
      </c>
      <c r="F13" s="15">
        <v>64</v>
      </c>
      <c r="G13" s="15">
        <v>72</v>
      </c>
      <c r="H13" s="15">
        <v>76</v>
      </c>
      <c r="I13" s="15">
        <v>79.5</v>
      </c>
      <c r="J13" s="15">
        <v>81.5</v>
      </c>
      <c r="K13" s="15">
        <v>77</v>
      </c>
      <c r="L13" s="15">
        <v>81</v>
      </c>
      <c r="M13" s="15">
        <v>74</v>
      </c>
      <c r="N13" s="15">
        <v>68</v>
      </c>
      <c r="O13" s="15">
        <v>74</v>
      </c>
      <c r="P13" s="15">
        <v>77</v>
      </c>
      <c r="Q13" s="15">
        <v>75</v>
      </c>
      <c r="R13" s="15">
        <v>79</v>
      </c>
      <c r="S13" s="15">
        <v>80</v>
      </c>
      <c r="T13" s="15">
        <v>78</v>
      </c>
      <c r="U13" s="15">
        <v>79</v>
      </c>
      <c r="V13" s="15">
        <v>77</v>
      </c>
      <c r="W13" s="15">
        <v>75.5</v>
      </c>
      <c r="X13" s="15">
        <v>72</v>
      </c>
      <c r="Y13" s="15">
        <v>61.5</v>
      </c>
      <c r="Z13" s="15">
        <v>62.5</v>
      </c>
      <c r="AA13" s="15">
        <v>54.5</v>
      </c>
      <c r="AB13" s="15">
        <v>48</v>
      </c>
      <c r="AC13" s="15">
        <v>38.5</v>
      </c>
      <c r="AD13" s="15">
        <v>30</v>
      </c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 t="shared" ref="C15:AI15" si="8">C6*-SIN(RADIANS(C8))*C12/1000</f>
        <v>-13.550199438030189</v>
      </c>
      <c r="D15">
        <f t="shared" si="8"/>
        <v>-12.715746326203965</v>
      </c>
      <c r="E15">
        <f t="shared" si="8"/>
        <v>-12.227450296743585</v>
      </c>
      <c r="F15">
        <f t="shared" si="8"/>
        <v>-13.574295183417183</v>
      </c>
      <c r="G15">
        <f t="shared" si="8"/>
        <v>-12.617833179689791</v>
      </c>
      <c r="H15">
        <f t="shared" si="8"/>
        <v>-11.427173303326315</v>
      </c>
      <c r="I15">
        <f t="shared" si="8"/>
        <v>-7.8289359826583684</v>
      </c>
      <c r="J15">
        <f t="shared" si="8"/>
        <v>-6.4962395866945686</v>
      </c>
      <c r="K15">
        <f t="shared" si="8"/>
        <v>-4.9404873370427511</v>
      </c>
      <c r="L15">
        <f t="shared" si="8"/>
        <v>-2.8261340010696823</v>
      </c>
      <c r="M15">
        <f t="shared" si="8"/>
        <v>-1.2108000422274927</v>
      </c>
      <c r="N15">
        <f t="shared" si="8"/>
        <v>-0.11021594724709009</v>
      </c>
      <c r="O15">
        <f t="shared" si="8"/>
        <v>-1.5137448723481624</v>
      </c>
      <c r="P15">
        <f t="shared" si="8"/>
        <v>-3.1927408242720881</v>
      </c>
      <c r="Q15">
        <f t="shared" si="8"/>
        <v>-4.8615958230354943</v>
      </c>
      <c r="R15">
        <f t="shared" si="8"/>
        <v>-6.8694525901110115</v>
      </c>
      <c r="S15">
        <f t="shared" si="8"/>
        <v>-8.5997889837959107</v>
      </c>
      <c r="T15">
        <f t="shared" si="8"/>
        <v>-10.35823139969961</v>
      </c>
      <c r="U15">
        <f t="shared" si="8"/>
        <v>-11.863637901467659</v>
      </c>
      <c r="V15">
        <f t="shared" si="8"/>
        <v>-13.477555041999489</v>
      </c>
      <c r="W15">
        <f t="shared" si="8"/>
        <v>-13.77813076308844</v>
      </c>
      <c r="X15">
        <f t="shared" si="8"/>
        <v>-14.884597105183458</v>
      </c>
      <c r="Y15">
        <f t="shared" si="8"/>
        <v>-14.534539473342328</v>
      </c>
      <c r="Z15">
        <f t="shared" si="8"/>
        <v>-14.338144060893327</v>
      </c>
      <c r="AA15">
        <f t="shared" si="8"/>
        <v>-14.021223986689929</v>
      </c>
      <c r="AB15">
        <f t="shared" si="8"/>
        <v>-12.539046654783448</v>
      </c>
      <c r="AC15">
        <f t="shared" si="8"/>
        <v>-11.167854768300959</v>
      </c>
      <c r="AD15">
        <f t="shared" si="8"/>
        <v>-8.2836070695559112</v>
      </c>
      <c r="AE15">
        <f t="shared" si="8"/>
        <v>0</v>
      </c>
      <c r="AF15">
        <f t="shared" si="8"/>
        <v>0</v>
      </c>
      <c r="AG15">
        <f t="shared" si="8"/>
        <v>0</v>
      </c>
      <c r="AH15">
        <f t="shared" si="8"/>
        <v>0</v>
      </c>
      <c r="AI15">
        <f t="shared" si="8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1644-2BFB-4EA7-BEAA-4598893697AD}">
  <dimension ref="A1:AJ16"/>
  <sheetViews>
    <sheetView topLeftCell="C1" workbookViewId="0">
      <selection activeCell="F3" sqref="F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485</v>
      </c>
      <c r="F2" t="s">
        <v>22</v>
      </c>
    </row>
    <row r="3" spans="1:36" x14ac:dyDescent="0.25">
      <c r="B3" s="4" t="s">
        <v>14</v>
      </c>
      <c r="C3">
        <f>C2-C2*0.17</f>
        <v>402.55</v>
      </c>
    </row>
    <row r="4" spans="1:36" x14ac:dyDescent="0.25">
      <c r="B4" s="4" t="s">
        <v>17</v>
      </c>
      <c r="C4">
        <v>398</v>
      </c>
      <c r="L4" t="s">
        <v>16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43.774000000000001</v>
      </c>
      <c r="D6">
        <v>43.682000000000002</v>
      </c>
      <c r="E6">
        <v>45.475000000000001</v>
      </c>
      <c r="F6">
        <v>41.618000000000002</v>
      </c>
      <c r="G6">
        <v>34.204000000000001</v>
      </c>
      <c r="H6">
        <v>27.984999999999999</v>
      </c>
      <c r="I6">
        <v>18.039000000000001</v>
      </c>
      <c r="J6">
        <v>6.0835999999999997</v>
      </c>
      <c r="K6">
        <v>2.9384000000000001</v>
      </c>
      <c r="L6">
        <v>1.2999999999999999E-2</v>
      </c>
      <c r="M6">
        <v>7.3449999999999998</v>
      </c>
      <c r="N6">
        <v>15.176</v>
      </c>
      <c r="O6">
        <v>23.530999999999999</v>
      </c>
      <c r="P6">
        <v>29.727</v>
      </c>
      <c r="Q6">
        <v>38.637999999999998</v>
      </c>
      <c r="R6">
        <v>46.064999999999998</v>
      </c>
      <c r="S6">
        <v>50.881999999999998</v>
      </c>
      <c r="T6">
        <v>53.805999999999997</v>
      </c>
      <c r="U6">
        <v>53.527999999999999</v>
      </c>
      <c r="V6">
        <v>48.012999999999998</v>
      </c>
    </row>
    <row r="7" spans="1:36" x14ac:dyDescent="0.25">
      <c r="B7" s="7" t="s">
        <v>2</v>
      </c>
      <c r="C7">
        <v>6</v>
      </c>
      <c r="D7">
        <v>5.5</v>
      </c>
      <c r="E7">
        <v>-1</v>
      </c>
      <c r="F7">
        <v>-15</v>
      </c>
      <c r="G7">
        <v>-26.6</v>
      </c>
      <c r="H7">
        <v>-35</v>
      </c>
      <c r="I7">
        <v>-42.5</v>
      </c>
      <c r="J7">
        <v>-56</v>
      </c>
      <c r="K7">
        <v>-56</v>
      </c>
      <c r="L7">
        <v>-63</v>
      </c>
      <c r="M7">
        <v>-64</v>
      </c>
      <c r="N7">
        <v>-55</v>
      </c>
      <c r="O7">
        <v>-48</v>
      </c>
      <c r="P7">
        <v>-42</v>
      </c>
      <c r="Q7">
        <v>-35</v>
      </c>
      <c r="R7">
        <v>-26</v>
      </c>
      <c r="S7">
        <v>-19</v>
      </c>
      <c r="T7">
        <v>-11</v>
      </c>
      <c r="U7">
        <v>0.5</v>
      </c>
      <c r="V7">
        <v>11.5</v>
      </c>
    </row>
    <row r="8" spans="1:36" s="1" customFormat="1" x14ac:dyDescent="0.25">
      <c r="A8" s="12" t="s">
        <v>7</v>
      </c>
      <c r="B8" s="8" t="s">
        <v>12</v>
      </c>
      <c r="C8" s="3">
        <v>92.7</v>
      </c>
      <c r="D8" s="3">
        <v>91</v>
      </c>
      <c r="E8" s="3">
        <v>94.5</v>
      </c>
      <c r="F8" s="3">
        <v>93</v>
      </c>
      <c r="G8" s="3">
        <v>95.6</v>
      </c>
      <c r="H8" s="3">
        <v>94.1</v>
      </c>
      <c r="I8" s="3">
        <v>91.9</v>
      </c>
      <c r="J8" s="3">
        <v>91.7</v>
      </c>
      <c r="K8" s="3">
        <v>92.2</v>
      </c>
      <c r="L8" s="3">
        <v>91.1</v>
      </c>
      <c r="M8" s="3">
        <v>90</v>
      </c>
      <c r="N8" s="3">
        <v>92.1</v>
      </c>
      <c r="O8" s="3">
        <v>92.1</v>
      </c>
      <c r="P8" s="3">
        <v>92.6</v>
      </c>
      <c r="Q8" s="3">
        <v>93.7</v>
      </c>
      <c r="R8" s="3">
        <v>93.8</v>
      </c>
      <c r="S8" s="3">
        <v>95.4</v>
      </c>
      <c r="T8" s="3">
        <v>96.9</v>
      </c>
      <c r="U8" s="3">
        <v>94.5</v>
      </c>
      <c r="V8" s="3">
        <v>95.1</v>
      </c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467</v>
      </c>
      <c r="D10" s="15">
        <v>466</v>
      </c>
      <c r="E10" s="15">
        <v>463</v>
      </c>
      <c r="F10" s="15">
        <v>450</v>
      </c>
      <c r="G10" s="15">
        <v>443</v>
      </c>
      <c r="H10" s="15">
        <v>431</v>
      </c>
      <c r="I10" s="15">
        <v>423</v>
      </c>
      <c r="J10" s="15">
        <v>411</v>
      </c>
      <c r="K10" s="15">
        <v>408</v>
      </c>
      <c r="L10" s="15">
        <v>404</v>
      </c>
      <c r="M10" s="15">
        <v>407</v>
      </c>
      <c r="N10" s="15">
        <v>413</v>
      </c>
      <c r="O10" s="15">
        <v>420</v>
      </c>
      <c r="P10" s="15">
        <v>422</v>
      </c>
      <c r="Q10" s="15">
        <v>433</v>
      </c>
      <c r="R10" s="15">
        <v>442</v>
      </c>
      <c r="S10" s="15">
        <v>448</v>
      </c>
      <c r="T10" s="15">
        <v>455</v>
      </c>
      <c r="U10" s="2">
        <v>460</v>
      </c>
      <c r="V10" s="2">
        <v>466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275</v>
      </c>
      <c r="D12" s="15">
        <v>275</v>
      </c>
      <c r="E12" s="15">
        <v>275</v>
      </c>
      <c r="F12" s="15">
        <v>275</v>
      </c>
      <c r="G12" s="15">
        <v>275</v>
      </c>
      <c r="H12" s="15">
        <v>275</v>
      </c>
      <c r="I12" s="15">
        <v>275</v>
      </c>
      <c r="J12" s="15">
        <v>275</v>
      </c>
      <c r="K12" s="15">
        <v>275</v>
      </c>
      <c r="L12" s="15">
        <v>275</v>
      </c>
      <c r="M12" s="15">
        <v>275</v>
      </c>
      <c r="N12" s="15">
        <v>275</v>
      </c>
      <c r="O12" s="15">
        <v>275</v>
      </c>
      <c r="P12" s="15">
        <v>275</v>
      </c>
      <c r="Q12" s="15">
        <v>275</v>
      </c>
      <c r="R12" s="15">
        <v>275</v>
      </c>
      <c r="S12" s="15">
        <v>275</v>
      </c>
      <c r="T12" s="15">
        <v>275</v>
      </c>
      <c r="U12" s="15">
        <v>275</v>
      </c>
      <c r="V12" s="15">
        <v>275</v>
      </c>
      <c r="W12" s="15">
        <v>275</v>
      </c>
      <c r="X12" s="15">
        <v>275</v>
      </c>
      <c r="Y12" s="15">
        <v>275</v>
      </c>
      <c r="Z12" s="15">
        <v>275</v>
      </c>
      <c r="AA12" s="15">
        <v>275</v>
      </c>
      <c r="AB12" s="15">
        <v>275</v>
      </c>
      <c r="AC12" s="15">
        <v>275</v>
      </c>
      <c r="AD12" s="15">
        <v>275</v>
      </c>
      <c r="AE12" s="15">
        <v>275</v>
      </c>
      <c r="AF12" s="15">
        <v>275</v>
      </c>
      <c r="AG12" s="15">
        <v>275</v>
      </c>
      <c r="AH12" s="15">
        <v>275</v>
      </c>
      <c r="AI12" s="15">
        <v>275</v>
      </c>
    </row>
    <row r="13" spans="1:36" x14ac:dyDescent="0.25">
      <c r="A13" s="13"/>
      <c r="B13" s="9" t="s">
        <v>11</v>
      </c>
      <c r="C13" s="15">
        <v>45</v>
      </c>
      <c r="D13" s="15">
        <v>50</v>
      </c>
      <c r="E13" s="15">
        <v>55</v>
      </c>
      <c r="F13" s="15">
        <v>65</v>
      </c>
      <c r="G13" s="15">
        <v>70</v>
      </c>
      <c r="H13" s="15">
        <v>74</v>
      </c>
      <c r="I13" s="15">
        <v>73</v>
      </c>
      <c r="J13" s="15">
        <v>72</v>
      </c>
      <c r="K13" s="15">
        <v>65</v>
      </c>
      <c r="L13" s="15">
        <v>63</v>
      </c>
      <c r="M13" s="15">
        <v>66</v>
      </c>
      <c r="N13" s="15">
        <v>71</v>
      </c>
      <c r="O13" s="15">
        <v>75</v>
      </c>
      <c r="P13" s="15">
        <v>75</v>
      </c>
      <c r="Q13" s="15">
        <v>76</v>
      </c>
      <c r="R13" s="15">
        <v>75</v>
      </c>
      <c r="S13" s="15">
        <v>69</v>
      </c>
      <c r="T13" s="15">
        <v>65</v>
      </c>
      <c r="U13" s="15">
        <v>56</v>
      </c>
      <c r="V13" s="15">
        <v>44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 t="shared" ref="C15:AI15" si="1">C6*-SIN(RADIANS(C8))*C12/1000</f>
        <v>-12.024486481310953</v>
      </c>
      <c r="D15">
        <f t="shared" si="1"/>
        <v>-12.010720430450908</v>
      </c>
      <c r="E15">
        <f t="shared" si="1"/>
        <v>-12.467074331666348</v>
      </c>
      <c r="F15">
        <f t="shared" si="1"/>
        <v>-11.429265093789359</v>
      </c>
      <c r="G15">
        <f t="shared" si="1"/>
        <v>-9.361208446969103</v>
      </c>
      <c r="H15">
        <f t="shared" si="1"/>
        <v>-7.6761795853386783</v>
      </c>
      <c r="I15">
        <f t="shared" si="1"/>
        <v>-4.9579976724776733</v>
      </c>
      <c r="J15">
        <f t="shared" si="1"/>
        <v>-1.6722536503811283</v>
      </c>
      <c r="K15">
        <f t="shared" si="1"/>
        <v>-0.80746439223476663</v>
      </c>
      <c r="L15">
        <f t="shared" si="1"/>
        <v>-3.5743411708348779E-3</v>
      </c>
      <c r="M15">
        <f t="shared" si="1"/>
        <v>-2.0198749999999999</v>
      </c>
      <c r="N15">
        <f t="shared" si="1"/>
        <v>-4.1705971185958441</v>
      </c>
      <c r="O15">
        <f t="shared" si="1"/>
        <v>-6.4666790193515293</v>
      </c>
      <c r="P15">
        <f t="shared" si="1"/>
        <v>-8.1665094852463582</v>
      </c>
      <c r="Q15">
        <f t="shared" si="1"/>
        <v>-10.603302506170124</v>
      </c>
      <c r="R15">
        <f t="shared" si="1"/>
        <v>-12.640024275140153</v>
      </c>
      <c r="S15">
        <f t="shared" si="1"/>
        <v>-13.930450567806828</v>
      </c>
      <c r="T15">
        <f t="shared" si="1"/>
        <v>-14.689482923460329</v>
      </c>
      <c r="U15">
        <f t="shared" si="1"/>
        <v>-14.674822536018389</v>
      </c>
      <c r="V15">
        <f t="shared" si="1"/>
        <v>-13.151302910231001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25">
      <c r="L16" t="s">
        <v>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ExtTest10mm_1</vt:lpstr>
      <vt:lpstr>ExtTest10mm_2</vt:lpstr>
      <vt:lpstr>ExtTest10mm_3</vt:lpstr>
      <vt:lpstr>ExtTest10mm_4</vt:lpstr>
      <vt:lpstr>FlxTest10mm_1</vt:lpstr>
      <vt:lpstr>FlxTest10mm_2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2022-03-14T08:26:52Z</dcterms:modified>
</cp:coreProperties>
</file>