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2022_02_Festo\"/>
    </mc:Choice>
  </mc:AlternateContent>
  <xr:revisionPtr revIDLastSave="0" documentId="13_ncr:1_{454FD531-9BC8-44F3-ABA9-2312C48D8D74}" xr6:coauthVersionLast="47" xr6:coauthVersionMax="47" xr10:uidLastSave="{00000000-0000-0000-0000-000000000000}"/>
  <bookViews>
    <workbookView xWindow="-26745" yWindow="1230" windowWidth="21600" windowHeight="11385" xr2:uid="{FDAF32CB-2BA8-47E2-927E-3C1E6066A0C3}"/>
  </bookViews>
  <sheets>
    <sheet name="ExtTest10mm" sheetId="2" r:id="rId1"/>
    <sheet name="FlxTest10mm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2" l="1"/>
  <c r="D15" i="2"/>
  <c r="E15" i="2"/>
  <c r="F15" i="2"/>
  <c r="G15" i="2"/>
  <c r="H15" i="2"/>
  <c r="I15" i="2"/>
  <c r="J15" i="2"/>
  <c r="C3" i="1"/>
  <c r="H15" i="1"/>
  <c r="Q15" i="1"/>
  <c r="P15" i="1"/>
  <c r="O15" i="1"/>
  <c r="N15" i="1"/>
  <c r="M15" i="1"/>
  <c r="L15" i="1"/>
  <c r="K15" i="1"/>
  <c r="J15" i="1"/>
  <c r="I15" i="1"/>
  <c r="G15" i="1"/>
  <c r="F15" i="1"/>
  <c r="E15" i="1"/>
  <c r="D15" i="1"/>
  <c r="C15" i="1"/>
  <c r="C3" i="2"/>
  <c r="K15" i="2"/>
  <c r="L15" i="2"/>
  <c r="M15" i="2"/>
  <c r="N15" i="2"/>
  <c r="O15" i="2"/>
  <c r="P15" i="2"/>
</calcChain>
</file>

<file path=xl/sharedStrings.xml><?xml version="1.0" encoding="utf-8"?>
<sst xmlns="http://schemas.openxmlformats.org/spreadsheetml/2006/main" count="34" uniqueCount="19">
  <si>
    <t>Test #</t>
  </si>
  <si>
    <t>Load (N)</t>
  </si>
  <si>
    <t>Knee angle</t>
  </si>
  <si>
    <t>muscle length</t>
  </si>
  <si>
    <t>dl/dtheta</t>
  </si>
  <si>
    <t>Resting muscle length</t>
  </si>
  <si>
    <t>Torque</t>
  </si>
  <si>
    <t>Hand</t>
  </si>
  <si>
    <t>MA</t>
  </si>
  <si>
    <t>ICR (spline)</t>
  </si>
  <si>
    <t>Tibia origin (matlab)</t>
  </si>
  <si>
    <t>ICR to muscle</t>
  </si>
  <si>
    <t>Load cell angle (real ICR)</t>
  </si>
  <si>
    <t>Load cell angle (tibia)</t>
  </si>
  <si>
    <t>expected max contract</t>
  </si>
  <si>
    <t>Extensor Test 10mm</t>
  </si>
  <si>
    <t>tendon</t>
  </si>
  <si>
    <t>Flexsor Test 10mm</t>
  </si>
  <si>
    <t>*Fish scale seems to be +/- 1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</si>
</sst>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0" xfId="0" applyBorder="1"/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6FA0-ED90-4B9F-A1DF-3E2DAEF07409}">
  <dimension ref="A1:Q17"/>
  <sheetViews>
    <sheetView tabSelected="1" workbookViewId="0">
      <selection activeCell="K14" sqref="K14"/>
    </sheetView>
  </sheetViews>
  <sheetFormatPr defaultRowHeight="15" x14ac:dyDescent="0.25"/>
  <cols>
    <col min="1" max="1" width="9.140625" style="5"/>
    <col min="2" max="2" width="25.140625" style="5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5" t="s">
        <v>15</v>
      </c>
    </row>
    <row r="2" spans="1:17" x14ac:dyDescent="0.25">
      <c r="A2" s="5" t="s">
        <v>5</v>
      </c>
      <c r="C2">
        <v>460</v>
      </c>
    </row>
    <row r="3" spans="1:17" x14ac:dyDescent="0.25">
      <c r="B3" s="5" t="s">
        <v>14</v>
      </c>
      <c r="C3">
        <f>C2-C2*0.17</f>
        <v>381.8</v>
      </c>
    </row>
    <row r="4" spans="1:17" x14ac:dyDescent="0.25">
      <c r="B4" s="5" t="s">
        <v>16</v>
      </c>
      <c r="C4">
        <v>0</v>
      </c>
    </row>
    <row r="5" spans="1:17" s="12" customFormat="1" x14ac:dyDescent="0.2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25">
      <c r="B6" s="7" t="s">
        <v>1</v>
      </c>
      <c r="C6">
        <v>22.3</v>
      </c>
      <c r="D6">
        <v>21.6</v>
      </c>
      <c r="E6">
        <v>18.600000000000001</v>
      </c>
      <c r="F6">
        <v>13.7</v>
      </c>
      <c r="G6">
        <v>9.8000000000000007</v>
      </c>
      <c r="H6">
        <v>7.8</v>
      </c>
      <c r="I6">
        <v>5.9</v>
      </c>
      <c r="J6">
        <v>4.9000000000000004</v>
      </c>
      <c r="K6">
        <v>0</v>
      </c>
    </row>
    <row r="7" spans="1:17" x14ac:dyDescent="0.25">
      <c r="B7" s="8" t="s">
        <v>2</v>
      </c>
      <c r="C7">
        <v>102</v>
      </c>
      <c r="D7">
        <v>100</v>
      </c>
      <c r="E7">
        <v>81.5</v>
      </c>
      <c r="F7">
        <v>66</v>
      </c>
      <c r="G7">
        <v>47</v>
      </c>
      <c r="H7">
        <v>35</v>
      </c>
      <c r="I7">
        <v>17</v>
      </c>
      <c r="J7">
        <v>11</v>
      </c>
      <c r="K7">
        <v>5</v>
      </c>
    </row>
    <row r="8" spans="1:17" s="2" customFormat="1" x14ac:dyDescent="0.25">
      <c r="A8" s="13" t="s">
        <v>7</v>
      </c>
      <c r="B8" s="9" t="s">
        <v>12</v>
      </c>
      <c r="C8" s="4">
        <v>68.099999999999994</v>
      </c>
      <c r="D8" s="4">
        <v>67.900000000000006</v>
      </c>
      <c r="E8" s="4">
        <v>68.599999999999994</v>
      </c>
      <c r="F8" s="4">
        <v>70.8</v>
      </c>
      <c r="G8" s="4">
        <v>70.8</v>
      </c>
      <c r="H8" s="4">
        <v>72.3</v>
      </c>
      <c r="I8" s="4">
        <v>74.900000000000006</v>
      </c>
      <c r="J8" s="4">
        <v>75.400000000000006</v>
      </c>
      <c r="K8" s="4">
        <v>77.5</v>
      </c>
      <c r="L8" s="4"/>
      <c r="M8" s="4"/>
      <c r="N8" s="4"/>
      <c r="O8" s="4"/>
      <c r="P8" s="4"/>
    </row>
    <row r="9" spans="1:17" s="17" customFormat="1" x14ac:dyDescent="0.25">
      <c r="A9" s="14"/>
      <c r="B9" s="10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7" x14ac:dyDescent="0.25">
      <c r="A10" s="14"/>
      <c r="B10" s="10" t="s">
        <v>3</v>
      </c>
      <c r="C10" s="16">
        <v>430</v>
      </c>
      <c r="D10" s="16">
        <v>430</v>
      </c>
      <c r="E10" s="16">
        <v>420</v>
      </c>
      <c r="F10" s="16">
        <v>415</v>
      </c>
      <c r="G10" s="16">
        <v>410</v>
      </c>
      <c r="H10" s="16">
        <v>401</v>
      </c>
      <c r="I10" s="16">
        <v>390</v>
      </c>
      <c r="J10" s="16">
        <v>388</v>
      </c>
      <c r="K10" s="16">
        <v>385</v>
      </c>
      <c r="L10" s="1"/>
      <c r="M10" s="1"/>
      <c r="N10" s="1"/>
      <c r="O10" s="1"/>
      <c r="P10" s="1"/>
    </row>
    <row r="11" spans="1:17" s="2" customFormat="1" x14ac:dyDescent="0.25">
      <c r="A11" s="13" t="s">
        <v>8</v>
      </c>
      <c r="B11" s="9" t="s">
        <v>9</v>
      </c>
    </row>
    <row r="12" spans="1:17" s="1" customFormat="1" x14ac:dyDescent="0.25">
      <c r="A12" s="18"/>
      <c r="B12" s="19" t="s">
        <v>10</v>
      </c>
      <c r="C12" s="16">
        <v>268.06</v>
      </c>
      <c r="D12" s="16">
        <v>268.06</v>
      </c>
      <c r="E12" s="16">
        <v>268.06</v>
      </c>
      <c r="F12" s="16">
        <v>268.06</v>
      </c>
      <c r="G12" s="16">
        <v>268.06</v>
      </c>
      <c r="H12" s="16">
        <v>268.06</v>
      </c>
      <c r="I12" s="16">
        <v>268.06</v>
      </c>
      <c r="J12" s="16">
        <v>268.06</v>
      </c>
      <c r="K12" s="16">
        <v>268.06</v>
      </c>
      <c r="L12" s="16">
        <v>268.06</v>
      </c>
      <c r="M12" s="16">
        <v>268.06</v>
      </c>
      <c r="N12" s="16">
        <v>268.06</v>
      </c>
      <c r="O12" s="16">
        <v>268.06</v>
      </c>
      <c r="P12" s="16">
        <v>268.06</v>
      </c>
    </row>
    <row r="13" spans="1:17" x14ac:dyDescent="0.25">
      <c r="A13" s="14"/>
      <c r="B13" s="10" t="s">
        <v>11</v>
      </c>
      <c r="C13" s="16">
        <v>30</v>
      </c>
      <c r="D13" s="16">
        <v>30</v>
      </c>
      <c r="E13" s="16">
        <v>30</v>
      </c>
      <c r="F13" s="16">
        <v>30</v>
      </c>
      <c r="G13" s="16">
        <v>34</v>
      </c>
      <c r="H13" s="16">
        <v>35</v>
      </c>
      <c r="I13" s="16">
        <v>45</v>
      </c>
      <c r="J13" s="16">
        <v>50</v>
      </c>
      <c r="K13" s="16">
        <v>55</v>
      </c>
    </row>
    <row r="14" spans="1:17" s="3" customFormat="1" x14ac:dyDescent="0.25">
      <c r="A14" s="15"/>
      <c r="B14" s="11" t="s">
        <v>4</v>
      </c>
    </row>
    <row r="15" spans="1:17" x14ac:dyDescent="0.25">
      <c r="B15" s="7" t="s">
        <v>6</v>
      </c>
      <c r="C15">
        <f t="shared" ref="C15:J15" si="0">C6*COS(RADIANS(C9-3.05))*C12/1000</f>
        <v>5.9692704311431557</v>
      </c>
      <c r="D15">
        <f t="shared" si="0"/>
        <v>5.7818942292687066</v>
      </c>
      <c r="E15">
        <f t="shared" si="0"/>
        <v>4.9788533640924975</v>
      </c>
      <c r="F15">
        <f t="shared" si="0"/>
        <v>3.6672199509713548</v>
      </c>
      <c r="G15">
        <f t="shared" si="0"/>
        <v>2.6232668262422836</v>
      </c>
      <c r="H15">
        <f t="shared" si="0"/>
        <v>2.0879062494581437</v>
      </c>
      <c r="I15">
        <f t="shared" si="0"/>
        <v>1.5793137015132115</v>
      </c>
      <c r="J15">
        <f t="shared" si="0"/>
        <v>1.3116334131211418</v>
      </c>
      <c r="K15">
        <f t="shared" ref="K15:P15" si="1">K6*COS(RADIANS(K9-2.83))*K12/1000</f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</row>
    <row r="17" spans="7:7" x14ac:dyDescent="0.25">
      <c r="G1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8BD-411F-4156-AA93-0DF96BD5C242}">
  <dimension ref="A1:Q15"/>
  <sheetViews>
    <sheetView workbookViewId="0">
      <selection activeCell="C7" sqref="C7"/>
    </sheetView>
  </sheetViews>
  <sheetFormatPr defaultRowHeight="15" x14ac:dyDescent="0.25"/>
  <cols>
    <col min="1" max="1" width="9.140625" style="5"/>
    <col min="2" max="2" width="19.7109375" style="5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5" t="s">
        <v>17</v>
      </c>
    </row>
    <row r="2" spans="1:17" x14ac:dyDescent="0.25">
      <c r="A2" s="5" t="s">
        <v>5</v>
      </c>
      <c r="C2">
        <v>460</v>
      </c>
    </row>
    <row r="3" spans="1:17" x14ac:dyDescent="0.25">
      <c r="B3" s="5" t="s">
        <v>14</v>
      </c>
      <c r="C3">
        <f>C2-C2*0.17</f>
        <v>381.8</v>
      </c>
    </row>
    <row r="5" spans="1:17" s="12" customFormat="1" x14ac:dyDescent="0.2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25">
      <c r="B6" s="7" t="s">
        <v>1</v>
      </c>
      <c r="C6">
        <v>33.299999999999997</v>
      </c>
    </row>
    <row r="7" spans="1:17" x14ac:dyDescent="0.25">
      <c r="B7" s="8" t="s">
        <v>2</v>
      </c>
      <c r="C7">
        <v>2</v>
      </c>
    </row>
    <row r="8" spans="1:17" s="2" customFormat="1" x14ac:dyDescent="0.25">
      <c r="A8" s="13" t="s">
        <v>7</v>
      </c>
      <c r="B8" s="9" t="s">
        <v>12</v>
      </c>
      <c r="C8" s="2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14"/>
      <c r="B9" s="10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s="2" customFormat="1" x14ac:dyDescent="0.25">
      <c r="A10" s="14"/>
      <c r="B10" s="10" t="s">
        <v>3</v>
      </c>
      <c r="C10">
        <v>397</v>
      </c>
      <c r="D10" s="16"/>
      <c r="E10" s="16"/>
      <c r="F10" s="16"/>
      <c r="G10" s="16"/>
      <c r="H10" s="16"/>
      <c r="I10" s="16"/>
      <c r="J10" s="16"/>
      <c r="K10" s="16"/>
      <c r="L10" s="16"/>
      <c r="M10" s="1"/>
      <c r="N10" s="1"/>
      <c r="O10" s="1"/>
      <c r="P10" s="1"/>
      <c r="Q10" s="1"/>
    </row>
    <row r="11" spans="1:17" x14ac:dyDescent="0.25">
      <c r="A11" s="13" t="s">
        <v>8</v>
      </c>
      <c r="B11" s="9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/>
      <c r="B12" s="10" t="s">
        <v>10</v>
      </c>
      <c r="C12" s="16">
        <v>268.06</v>
      </c>
      <c r="D12" s="16">
        <v>268.06</v>
      </c>
      <c r="E12" s="16">
        <v>268.06</v>
      </c>
      <c r="F12" s="16">
        <v>268.06</v>
      </c>
      <c r="G12" s="16">
        <v>268.06</v>
      </c>
      <c r="H12" s="16">
        <v>268.06</v>
      </c>
      <c r="I12" s="16">
        <v>268.06</v>
      </c>
      <c r="J12" s="16">
        <v>268.06</v>
      </c>
      <c r="K12" s="16">
        <v>268.06</v>
      </c>
      <c r="L12" s="16">
        <v>268.06</v>
      </c>
      <c r="M12" s="16">
        <v>268.06</v>
      </c>
      <c r="N12" s="16">
        <v>268.06</v>
      </c>
      <c r="O12" s="16">
        <v>268.06</v>
      </c>
      <c r="P12" s="16">
        <v>268.06</v>
      </c>
      <c r="Q12" s="16">
        <v>268.06</v>
      </c>
    </row>
    <row r="13" spans="1:17" x14ac:dyDescent="0.25">
      <c r="A13" s="14"/>
      <c r="B13" s="10" t="s">
        <v>11</v>
      </c>
      <c r="C13" s="16">
        <v>30</v>
      </c>
      <c r="D13" s="16"/>
      <c r="E13" s="16"/>
      <c r="F13" s="16"/>
      <c r="G13" s="16"/>
      <c r="H13" s="16"/>
      <c r="I13" s="16"/>
      <c r="J13" s="16"/>
      <c r="K13" s="16"/>
      <c r="L13" s="16"/>
    </row>
    <row r="14" spans="1:17" s="3" customFormat="1" x14ac:dyDescent="0.25">
      <c r="A14" s="15"/>
      <c r="B14" s="11" t="s">
        <v>4</v>
      </c>
    </row>
    <row r="15" spans="1:17" x14ac:dyDescent="0.25">
      <c r="B15" s="7" t="s">
        <v>6</v>
      </c>
      <c r="C15">
        <f t="shared" ref="C15:Q15" si="0">C6*COS(RADIANS(C9-2.83))*C12/1000</f>
        <v>8.9155115680637369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ExtTest10mm</vt:lpstr>
      <vt:lpstr>FlxTest10mm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2021-05-24T00:23:13Z</dcterms:created>
  <dcterms:modified xsi:type="dcterms:W3CDTF">2022-02-19T09:05:07Z</dcterms:modified>
</cp:coreProperties>
</file>