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GitHub\Quadruped_Robot\CAD_Mechanical\AARL_QR-Quadruped\AARL_QR_FR-Frame\InProgress\Haonan\AARL_QR_FR_LE_BI_BL-Back_Left_new\"/>
    </mc:Choice>
  </mc:AlternateContent>
  <xr:revisionPtr revIDLastSave="0" documentId="13_ncr:1_{EA56EB90-5465-464C-A6B4-04B8A3FF12E1}" xr6:coauthVersionLast="47" xr6:coauthVersionMax="47" xr10:uidLastSave="{00000000-0000-0000-0000-000000000000}"/>
  <bookViews>
    <workbookView xWindow="-28920" yWindow="-120" windowWidth="29040" windowHeight="15840" activeTab="1" xr2:uid="{AA96BDC6-3A9B-4C76-9D78-C4C8DF3570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D6" i="2"/>
  <c r="G8" i="2"/>
  <c r="F8" i="2" s="1"/>
  <c r="A8" i="2" s="1"/>
  <c r="G9" i="2"/>
  <c r="D9" i="2"/>
  <c r="D11" i="2"/>
  <c r="C15" i="2"/>
  <c r="C14" i="2"/>
  <c r="C12" i="2"/>
  <c r="F12" i="2" s="1"/>
  <c r="G12" i="2" s="1"/>
  <c r="C11" i="2"/>
  <c r="F11" i="2" s="1"/>
  <c r="G11" i="2" s="1"/>
  <c r="D5" i="2"/>
  <c r="F2" i="2"/>
  <c r="C9" i="2"/>
  <c r="D8" i="2"/>
  <c r="C8" i="2"/>
  <c r="D2" i="2"/>
  <c r="C6" i="2"/>
  <c r="F6" i="2" s="1"/>
  <c r="G6" i="2" s="1"/>
  <c r="C5" i="2"/>
  <c r="F5" i="2" s="1"/>
  <c r="G5" i="2" s="1"/>
  <c r="C2" i="2"/>
  <c r="G2" i="2" s="1"/>
  <c r="C3" i="2"/>
  <c r="F3" i="2" s="1"/>
  <c r="G3" i="2" s="1"/>
  <c r="C2" i="1"/>
  <c r="E2" i="1" s="1"/>
  <c r="E5" i="1"/>
  <c r="H12" i="1" s="1"/>
  <c r="E3" i="1"/>
  <c r="F9" i="2" l="1"/>
  <c r="A9" i="2" s="1"/>
  <c r="F15" i="2"/>
  <c r="A15" i="2" s="1"/>
  <c r="F14" i="2"/>
  <c r="A14" i="2" s="1"/>
  <c r="E3" i="2"/>
  <c r="E2" i="2"/>
  <c r="H11" i="1"/>
</calcChain>
</file>

<file path=xl/sharedStrings.xml><?xml version="1.0" encoding="utf-8"?>
<sst xmlns="http://schemas.openxmlformats.org/spreadsheetml/2006/main" count="40" uniqueCount="23">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</sst>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top"/>
    </xf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2" fontId="0" fillId="0" borderId="0" xfId="0" applyNumberFormat="1" applyFill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13" t="s">
        <v>1</v>
      </c>
      <c r="B1" s="13"/>
      <c r="C1" s="13"/>
      <c r="D1" s="13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13" t="s">
        <v>11</v>
      </c>
      <c r="B10" s="13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13"/>
      <c r="B17" s="13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1"/>
  <sheetViews>
    <sheetView tabSelected="1" workbookViewId="0">
      <selection activeCell="G19" sqref="G19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14" t="s">
        <v>11</v>
      </c>
      <c r="B1" s="14"/>
      <c r="C1" s="15" t="s">
        <v>19</v>
      </c>
      <c r="D1" s="15"/>
      <c r="E1" s="3" t="s">
        <v>7</v>
      </c>
      <c r="F1" s="4" t="s">
        <v>16</v>
      </c>
      <c r="G1" s="4" t="s">
        <v>18</v>
      </c>
      <c r="I1" s="7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(($B$21*1000000000)*(C2/1000)^4)/(64*(F2/1000)*A2)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(($B$21*1000000000)*(C3/1000)^4)/(64*(F3/1000)*A3)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((($B$21*1000000000)*(C5/1000)^4)/(64*A5*E5))*1000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((($B$21*1000000000)*(C6/1000)^4)/(64*A6*E6))*1000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(($B$21*1000000000)*(C8/1000)^4)/(64*(F8/1000)*E8)</f>
        <v>39.648200098975394</v>
      </c>
      <c r="B8" t="s">
        <v>0</v>
      </c>
      <c r="C8">
        <f>CONVERT(D8,"in","mm")</f>
        <v>7.1437499999999998</v>
      </c>
      <c r="D8" s="9">
        <f>9/32</f>
        <v>0.28125</v>
      </c>
      <c r="E8">
        <v>6</v>
      </c>
      <c r="F8" s="11">
        <f>G8+C8</f>
        <v>34.793749999999996</v>
      </c>
      <c r="G8" s="10">
        <f>27.65</f>
        <v>27.65</v>
      </c>
      <c r="I8" t="s">
        <v>21</v>
      </c>
    </row>
    <row r="9" spans="1:9" x14ac:dyDescent="0.25">
      <c r="A9" s="5">
        <f>(($B$21*1000000000)*(C9/1000)^4)/(64*(F9/1000)*E9)</f>
        <v>18.997522683320884</v>
      </c>
      <c r="B9" t="s">
        <v>0</v>
      </c>
      <c r="C9" s="1">
        <f>CONVERT(D9,"in","mm")</f>
        <v>6.35</v>
      </c>
      <c r="D9" s="9">
        <f>1/4</f>
        <v>0.25</v>
      </c>
      <c r="E9">
        <v>8</v>
      </c>
      <c r="F9" s="11">
        <f>G9+C9</f>
        <v>34</v>
      </c>
      <c r="G9" s="10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((($B$21*1000000000)*(C11/1000)^4)/(64*A11*E11))*1000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16">
        <f>7/32</f>
        <v>0.21875</v>
      </c>
      <c r="E12">
        <v>5</v>
      </c>
      <c r="F12" s="5">
        <f>((($B$21*1000000000)*(C12/1000)^4)/(64*A12*E12))*1000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(($B$21*1000000000)*(C14/1000)^4)/(64*(F14/1000)*E14)</f>
        <v>39.74866284510216</v>
      </c>
      <c r="B14" t="s">
        <v>0</v>
      </c>
      <c r="C14">
        <f>CONVERT(D14,"in","mm")</f>
        <v>6.35</v>
      </c>
      <c r="D14" s="9">
        <v>0.25</v>
      </c>
      <c r="E14">
        <v>4</v>
      </c>
      <c r="F14" s="11">
        <f>G14+C14</f>
        <v>32.5</v>
      </c>
      <c r="G14" s="10">
        <v>26.15</v>
      </c>
      <c r="I14" t="s">
        <v>22</v>
      </c>
    </row>
    <row r="15" spans="1:9" x14ac:dyDescent="0.25">
      <c r="A15" s="5">
        <f>(($B$21*1000000000)*(C15/1000)^4)/(64*(F15/1000)*E15)</f>
        <v>19.106590857606662</v>
      </c>
      <c r="B15" t="s">
        <v>0</v>
      </c>
      <c r="C15" s="1">
        <f>CONVERT(D15,"in","mm")</f>
        <v>5.5562500000000004</v>
      </c>
      <c r="D15" s="9">
        <v>0.21875</v>
      </c>
      <c r="E15">
        <v>5</v>
      </c>
      <c r="F15" s="11">
        <f>G15+C15</f>
        <v>31.706249999999997</v>
      </c>
      <c r="G15" s="10">
        <v>26.15</v>
      </c>
    </row>
    <row r="21" spans="1:3" x14ac:dyDescent="0.25">
      <c r="A21" s="12" t="s">
        <v>17</v>
      </c>
      <c r="B21" s="8">
        <v>203.4</v>
      </c>
      <c r="C21" s="8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2023-06-28T19:02:30Z</dcterms:created>
  <dcterms:modified xsi:type="dcterms:W3CDTF">2023-07-04T21:49:44Z</dcterms:modified>
</cp:coreProperties>
</file>