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Quadruped_Robot\Code\Matlab\Solutions\Main\Precomputed_Network_Simulation\"/>
    </mc:Choice>
  </mc:AlternateContent>
  <xr:revisionPtr revIDLastSave="0" documentId="13_ncr:1_{AB91FF90-28BB-42FB-86AF-C37DCCE6DE17}" xr6:coauthVersionLast="46" xr6:coauthVersionMax="46" xr10:uidLastSave="{00000000-0000-0000-0000-000000000000}"/>
  <bookViews>
    <workbookView xWindow="-120" yWindow="-120" windowWidth="29040" windowHeight="15840" xr2:uid="{A8283C3B-726E-42DF-9D00-E4815286CCF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U24" i="1" l="1"/>
  <c r="AU25" i="1"/>
  <c r="AU26" i="1"/>
  <c r="AU27" i="1"/>
  <c r="AU18" i="1"/>
  <c r="AU19" i="1"/>
  <c r="AU20" i="1"/>
  <c r="AU21" i="1"/>
  <c r="AU12" i="1"/>
  <c r="AU13" i="1"/>
  <c r="AU14" i="1"/>
  <c r="AU15" i="1"/>
  <c r="AU6" i="1"/>
  <c r="AU7" i="1"/>
  <c r="AU8" i="1"/>
  <c r="AU9" i="1"/>
  <c r="AN24" i="1"/>
  <c r="AN25" i="1"/>
  <c r="AN26" i="1"/>
  <c r="AN27" i="1"/>
  <c r="AN18" i="1"/>
  <c r="AN19" i="1"/>
  <c r="AN20" i="1"/>
  <c r="AN21" i="1"/>
  <c r="AN12" i="1"/>
  <c r="AN13" i="1"/>
  <c r="AN14" i="1"/>
  <c r="AN15" i="1"/>
  <c r="AN6" i="1"/>
  <c r="AN7" i="1"/>
  <c r="AN8" i="1"/>
  <c r="AN9" i="1"/>
  <c r="AG24" i="1"/>
  <c r="AG25" i="1"/>
  <c r="AG26" i="1"/>
  <c r="AG27" i="1"/>
  <c r="AG18" i="1"/>
  <c r="AG19" i="1"/>
  <c r="AG20" i="1"/>
  <c r="AG21" i="1"/>
  <c r="AG12" i="1"/>
  <c r="AG13" i="1"/>
  <c r="AG14" i="1"/>
  <c r="AG15" i="1"/>
  <c r="AG6" i="1"/>
  <c r="AG7" i="1"/>
  <c r="AG8" i="1"/>
  <c r="AG9" i="1"/>
  <c r="AU4" i="1"/>
  <c r="Q27" i="1" l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AR27" i="1"/>
  <c r="AS27" i="1" s="1"/>
  <c r="AP27" i="1"/>
  <c r="AQ27" i="1" s="1"/>
  <c r="AK27" i="1"/>
  <c r="AL27" i="1" s="1"/>
  <c r="AI27" i="1"/>
  <c r="AJ27" i="1" s="1"/>
  <c r="AD27" i="1"/>
  <c r="AE27" i="1" s="1"/>
  <c r="AB27" i="1"/>
  <c r="AC27" i="1" s="1"/>
  <c r="O27" i="1"/>
  <c r="AR26" i="1"/>
  <c r="AS26" i="1" s="1"/>
  <c r="AP26" i="1"/>
  <c r="AQ26" i="1" s="1"/>
  <c r="AK26" i="1"/>
  <c r="AL26" i="1" s="1"/>
  <c r="AI26" i="1"/>
  <c r="AJ26" i="1" s="1"/>
  <c r="AD26" i="1"/>
  <c r="AE26" i="1" s="1"/>
  <c r="AB26" i="1"/>
  <c r="AC26" i="1" s="1"/>
  <c r="O26" i="1"/>
  <c r="AR25" i="1"/>
  <c r="AS25" i="1" s="1"/>
  <c r="AP25" i="1"/>
  <c r="AQ25" i="1" s="1"/>
  <c r="AK25" i="1"/>
  <c r="AL25" i="1" s="1"/>
  <c r="AI25" i="1"/>
  <c r="AJ25" i="1" s="1"/>
  <c r="AD25" i="1"/>
  <c r="AE25" i="1" s="1"/>
  <c r="AB25" i="1"/>
  <c r="AC25" i="1" s="1"/>
  <c r="O25" i="1"/>
  <c r="AR24" i="1"/>
  <c r="AS24" i="1" s="1"/>
  <c r="AP24" i="1"/>
  <c r="AQ24" i="1" s="1"/>
  <c r="AK24" i="1"/>
  <c r="AL24" i="1" s="1"/>
  <c r="AI24" i="1"/>
  <c r="AJ24" i="1" s="1"/>
  <c r="AD24" i="1"/>
  <c r="AE24" i="1" s="1"/>
  <c r="AB24" i="1"/>
  <c r="AC24" i="1" s="1"/>
  <c r="O24" i="1"/>
  <c r="AU23" i="1"/>
  <c r="AR23" i="1"/>
  <c r="AS23" i="1" s="1"/>
  <c r="AP23" i="1"/>
  <c r="AQ23" i="1" s="1"/>
  <c r="AN23" i="1"/>
  <c r="AK23" i="1"/>
  <c r="AL23" i="1" s="1"/>
  <c r="AI23" i="1"/>
  <c r="AJ23" i="1" s="1"/>
  <c r="AG23" i="1"/>
  <c r="AD23" i="1"/>
  <c r="AE23" i="1" s="1"/>
  <c r="AB23" i="1"/>
  <c r="AC23" i="1" s="1"/>
  <c r="O23" i="1"/>
  <c r="AU22" i="1"/>
  <c r="AR22" i="1"/>
  <c r="AS22" i="1" s="1"/>
  <c r="AP22" i="1"/>
  <c r="AQ22" i="1" s="1"/>
  <c r="AN22" i="1"/>
  <c r="AK22" i="1"/>
  <c r="AL22" i="1" s="1"/>
  <c r="AI22" i="1"/>
  <c r="AJ22" i="1" s="1"/>
  <c r="AG22" i="1"/>
  <c r="AD22" i="1"/>
  <c r="AE22" i="1" s="1"/>
  <c r="AB22" i="1"/>
  <c r="AC22" i="1" s="1"/>
  <c r="O22" i="1"/>
  <c r="AR21" i="1"/>
  <c r="AS21" i="1" s="1"/>
  <c r="AP21" i="1"/>
  <c r="AQ21" i="1" s="1"/>
  <c r="AK21" i="1"/>
  <c r="AL21" i="1" s="1"/>
  <c r="AI21" i="1"/>
  <c r="AJ21" i="1" s="1"/>
  <c r="AD21" i="1"/>
  <c r="AE21" i="1" s="1"/>
  <c r="AB21" i="1"/>
  <c r="AC21" i="1" s="1"/>
  <c r="O21" i="1"/>
  <c r="AR20" i="1"/>
  <c r="AS20" i="1" s="1"/>
  <c r="AP20" i="1"/>
  <c r="AQ20" i="1" s="1"/>
  <c r="AK20" i="1"/>
  <c r="AL20" i="1" s="1"/>
  <c r="AI20" i="1"/>
  <c r="AJ20" i="1" s="1"/>
  <c r="AD20" i="1"/>
  <c r="AE20" i="1" s="1"/>
  <c r="AB20" i="1"/>
  <c r="AC20" i="1" s="1"/>
  <c r="O20" i="1"/>
  <c r="AR19" i="1"/>
  <c r="AS19" i="1" s="1"/>
  <c r="AP19" i="1"/>
  <c r="AQ19" i="1" s="1"/>
  <c r="AK19" i="1"/>
  <c r="AL19" i="1" s="1"/>
  <c r="AI19" i="1"/>
  <c r="AJ19" i="1" s="1"/>
  <c r="AD19" i="1"/>
  <c r="AE19" i="1" s="1"/>
  <c r="AB19" i="1"/>
  <c r="AC19" i="1" s="1"/>
  <c r="O19" i="1"/>
  <c r="AR18" i="1"/>
  <c r="AS18" i="1" s="1"/>
  <c r="AP18" i="1"/>
  <c r="AQ18" i="1" s="1"/>
  <c r="AK18" i="1"/>
  <c r="AL18" i="1" s="1"/>
  <c r="AD18" i="1"/>
  <c r="AE18" i="1" s="1"/>
  <c r="AC18" i="1"/>
  <c r="AB18" i="1"/>
  <c r="O18" i="1"/>
  <c r="AU17" i="1"/>
  <c r="AP17" i="1"/>
  <c r="AQ17" i="1" s="1"/>
  <c r="AN17" i="1"/>
  <c r="AI17" i="1"/>
  <c r="AJ17" i="1" s="1"/>
  <c r="AG17" i="1"/>
  <c r="AB17" i="1"/>
  <c r="AC17" i="1" s="1"/>
  <c r="O17" i="1"/>
  <c r="AU16" i="1"/>
  <c r="AR16" i="1"/>
  <c r="AS16" i="1" s="1"/>
  <c r="AP16" i="1"/>
  <c r="AQ16" i="1" s="1"/>
  <c r="AN16" i="1"/>
  <c r="AK16" i="1"/>
  <c r="AL16" i="1" s="1"/>
  <c r="AI16" i="1"/>
  <c r="AJ16" i="1" s="1"/>
  <c r="AG16" i="1"/>
  <c r="AD16" i="1"/>
  <c r="AE16" i="1" s="1"/>
  <c r="AB16" i="1"/>
  <c r="AC16" i="1" s="1"/>
  <c r="O16" i="1"/>
  <c r="AS15" i="1"/>
  <c r="AQ15" i="1"/>
  <c r="AL15" i="1"/>
  <c r="AJ15" i="1"/>
  <c r="AE15" i="1"/>
  <c r="AC15" i="1"/>
  <c r="O15" i="1"/>
  <c r="AS14" i="1"/>
  <c r="AQ14" i="1"/>
  <c r="AL14" i="1"/>
  <c r="AJ14" i="1"/>
  <c r="AE14" i="1"/>
  <c r="AC14" i="1"/>
  <c r="O14" i="1"/>
  <c r="AS13" i="1"/>
  <c r="AQ13" i="1"/>
  <c r="AL13" i="1"/>
  <c r="AJ13" i="1"/>
  <c r="AE13" i="1"/>
  <c r="AC13" i="1"/>
  <c r="O13" i="1"/>
  <c r="AS12" i="1"/>
  <c r="AQ12" i="1"/>
  <c r="AL12" i="1"/>
  <c r="AJ12" i="1"/>
  <c r="AE12" i="1"/>
  <c r="AC12" i="1"/>
  <c r="O12" i="1"/>
  <c r="AU11" i="1"/>
  <c r="AS11" i="1"/>
  <c r="AQ11" i="1"/>
  <c r="AN11" i="1"/>
  <c r="AL11" i="1"/>
  <c r="AJ11" i="1"/>
  <c r="AG11" i="1"/>
  <c r="AE11" i="1"/>
  <c r="AC11" i="1"/>
  <c r="O11" i="1"/>
  <c r="AU10" i="1"/>
  <c r="AS10" i="1"/>
  <c r="AQ10" i="1"/>
  <c r="AN10" i="1"/>
  <c r="AL10" i="1"/>
  <c r="AJ10" i="1"/>
  <c r="AG10" i="1"/>
  <c r="AE10" i="1"/>
  <c r="AC10" i="1"/>
  <c r="O10" i="1"/>
  <c r="AS9" i="1"/>
  <c r="AQ9" i="1"/>
  <c r="AL9" i="1"/>
  <c r="AJ9" i="1"/>
  <c r="AE9" i="1"/>
  <c r="AC9" i="1"/>
  <c r="O9" i="1"/>
  <c r="AS8" i="1"/>
  <c r="AQ8" i="1"/>
  <c r="AL8" i="1"/>
  <c r="AJ8" i="1"/>
  <c r="AE8" i="1"/>
  <c r="AC8" i="1"/>
  <c r="O8" i="1"/>
  <c r="AS7" i="1"/>
  <c r="AQ7" i="1"/>
  <c r="AL7" i="1"/>
  <c r="AJ7" i="1"/>
  <c r="AE7" i="1"/>
  <c r="AC7" i="1"/>
  <c r="O7" i="1"/>
  <c r="AS6" i="1"/>
  <c r="AQ6" i="1"/>
  <c r="AL6" i="1"/>
  <c r="AI6" i="1"/>
  <c r="AI18" i="1" s="1"/>
  <c r="AJ18" i="1" s="1"/>
  <c r="AE6" i="1"/>
  <c r="AC6" i="1"/>
  <c r="O6" i="1"/>
  <c r="AU5" i="1"/>
  <c r="AR5" i="1"/>
  <c r="AS5" i="1" s="1"/>
  <c r="AQ5" i="1"/>
  <c r="AN5" i="1"/>
  <c r="AJ5" i="1"/>
  <c r="AG5" i="1"/>
  <c r="AD5" i="1"/>
  <c r="AK5" i="1" s="1"/>
  <c r="AC5" i="1"/>
  <c r="O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S4" i="1"/>
  <c r="AQ4" i="1"/>
  <c r="AN4" i="1"/>
  <c r="AL4" i="1"/>
  <c r="AJ4" i="1"/>
  <c r="AG4" i="1"/>
  <c r="AE4" i="1"/>
  <c r="AC4" i="1"/>
  <c r="O4" i="1"/>
  <c r="AL5" i="1" l="1"/>
  <c r="AK17" i="1"/>
  <c r="AL17" i="1" s="1"/>
  <c r="AE5" i="1"/>
  <c r="AJ6" i="1"/>
  <c r="AR17" i="1"/>
  <c r="AS17" i="1" s="1"/>
  <c r="AD17" i="1"/>
  <c r="AE17" i="1" s="1"/>
</calcChain>
</file>

<file path=xl/sharedStrings.xml><?xml version="1.0" encoding="utf-8"?>
<sst xmlns="http://schemas.openxmlformats.org/spreadsheetml/2006/main" count="183" uniqueCount="54">
  <si>
    <t>ID</t>
  </si>
  <si>
    <t>Front / Back</t>
  </si>
  <si>
    <t>Left / Right</t>
  </si>
  <si>
    <t>Joint</t>
  </si>
  <si>
    <t>Extensor / Flexor</t>
  </si>
  <si>
    <t>Tension Domain</t>
  </si>
  <si>
    <t>Desired Pressure</t>
  </si>
  <si>
    <t>Measured Pressure</t>
  </si>
  <si>
    <t>Max Pressure</t>
  </si>
  <si>
    <t>Max Strain</t>
  </si>
  <si>
    <t>Muscle Length</t>
  </si>
  <si>
    <t>Velocity</t>
  </si>
  <si>
    <t>Yank</t>
  </si>
  <si>
    <t>c0</t>
  </si>
  <si>
    <t>c1</t>
  </si>
  <si>
    <t>c2</t>
  </si>
  <si>
    <t>c3</t>
  </si>
  <si>
    <t>c4</t>
  </si>
  <si>
    <t>c5</t>
  </si>
  <si>
    <t>c6</t>
  </si>
  <si>
    <t>Attachment Point 1</t>
  </si>
  <si>
    <t>Attachment Point 2</t>
  </si>
  <si>
    <t>Attachment Point 3</t>
  </si>
  <si>
    <t>Lower</t>
  </si>
  <si>
    <t>Upper</t>
  </si>
  <si>
    <t>J</t>
  </si>
  <si>
    <t>x</t>
  </si>
  <si>
    <t>y</t>
  </si>
  <si>
    <t>z</t>
  </si>
  <si>
    <t>[#]</t>
  </si>
  <si>
    <t>[-]</t>
  </si>
  <si>
    <t>[N]</t>
  </si>
  <si>
    <t>[Pa]</t>
  </si>
  <si>
    <t>[in]</t>
  </si>
  <si>
    <t>[m]</t>
  </si>
  <si>
    <t>[m/s]</t>
  </si>
  <si>
    <t>[N/s]</t>
  </si>
  <si>
    <t>[1/N]</t>
  </si>
  <si>
    <t>[Pa/N]</t>
  </si>
  <si>
    <t>Front</t>
  </si>
  <si>
    <t>Left</t>
  </si>
  <si>
    <t>Scapula</t>
  </si>
  <si>
    <t>Extensor</t>
  </si>
  <si>
    <t>Flexor</t>
  </si>
  <si>
    <t>Shoulder</t>
  </si>
  <si>
    <t>Wrist</t>
  </si>
  <si>
    <t>Back</t>
  </si>
  <si>
    <t>Hip</t>
  </si>
  <si>
    <t>Knee</t>
  </si>
  <si>
    <t>Ankle</t>
  </si>
  <si>
    <t>Right</t>
  </si>
  <si>
    <t>Desired Tension</t>
  </si>
  <si>
    <t>Measured Tension</t>
  </si>
  <si>
    <t>Resting Muscle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</si>
</sst>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E380-CC9C-4E7D-BFB5-5F3EC17D25AC}">
  <dimension ref="A1:AU27"/>
  <sheetViews>
    <sheetView tabSelected="1" workbookViewId="0">
      <pane xSplit="5715" ySplit="1200" topLeftCell="U4" activePane="bottomRight"/>
      <selection pane="topRight" activeCell="J1" sqref="J1"/>
      <selection pane="bottomLeft" activeCell="A11" sqref="A11"/>
      <selection pane="bottomRight" activeCell="AS29" sqref="AS29"/>
    </sheetView>
  </sheetViews>
  <sheetFormatPr defaultRowHeight="15" x14ac:dyDescent="0.25"/>
  <cols>
    <col min="1" max="1" width="3.42578125" bestFit="1" customWidth="1"/>
    <col min="2" max="2" width="11.42578125" bestFit="1" customWidth="1"/>
    <col min="3" max="3" width="10.7109375" bestFit="1" customWidth="1"/>
    <col min="4" max="4" width="9" bestFit="1" customWidth="1"/>
    <col min="5" max="5" width="16.140625" bestFit="1" customWidth="1"/>
    <col min="6" max="6" width="10.140625" customWidth="1"/>
    <col min="7" max="7" width="9.7109375" customWidth="1"/>
    <col min="8" max="9" width="8.7109375" customWidth="1"/>
    <col min="10" max="10" width="9" customWidth="1"/>
    <col min="11" max="11" width="10.5703125" customWidth="1"/>
    <col min="12" max="12" width="12.85546875" bestFit="1" customWidth="1"/>
    <col min="13" max="13" width="10.28515625" bestFit="1" customWidth="1"/>
    <col min="14" max="14" width="6" bestFit="1" customWidth="1"/>
    <col min="15" max="15" width="9" bestFit="1" customWidth="1"/>
    <col min="16" max="17" width="9" customWidth="1"/>
    <col min="18" max="18" width="8.28515625" bestFit="1" customWidth="1"/>
    <col min="19" max="19" width="5.85546875" bestFit="1" customWidth="1"/>
    <col min="20" max="21" width="8.5703125" bestFit="1" customWidth="1"/>
    <col min="22" max="23" width="3.140625" bestFit="1" customWidth="1"/>
    <col min="24" max="24" width="9" bestFit="1" customWidth="1"/>
    <col min="25" max="26" width="8.5703125" bestFit="1" customWidth="1"/>
    <col min="27" max="27" width="3.42578125" bestFit="1" customWidth="1"/>
    <col min="34" max="34" width="3.42578125" bestFit="1" customWidth="1"/>
    <col min="41" max="41" width="3.42578125" bestFit="1" customWidth="1"/>
  </cols>
  <sheetData>
    <row r="1" spans="1:4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" t="s">
        <v>51</v>
      </c>
      <c r="G1" s="4" t="s">
        <v>52</v>
      </c>
      <c r="H1" s="5" t="s">
        <v>5</v>
      </c>
      <c r="I1" s="5"/>
      <c r="J1" s="4" t="s">
        <v>6</v>
      </c>
      <c r="K1" s="4" t="s">
        <v>7</v>
      </c>
      <c r="L1" s="5" t="s">
        <v>8</v>
      </c>
      <c r="M1" s="5" t="s">
        <v>9</v>
      </c>
      <c r="N1" s="5" t="s">
        <v>10</v>
      </c>
      <c r="O1" s="5"/>
      <c r="P1" s="4" t="s">
        <v>53</v>
      </c>
      <c r="Q1" s="4"/>
      <c r="R1" s="5" t="s">
        <v>11</v>
      </c>
      <c r="S1" s="5" t="s">
        <v>12</v>
      </c>
      <c r="T1" s="5" t="s">
        <v>13</v>
      </c>
      <c r="U1" s="5" t="s">
        <v>14</v>
      </c>
      <c r="V1" s="5" t="s">
        <v>15</v>
      </c>
      <c r="W1" s="5" t="s">
        <v>16</v>
      </c>
      <c r="X1" s="5" t="s">
        <v>17</v>
      </c>
      <c r="Y1" s="5" t="s">
        <v>18</v>
      </c>
      <c r="Z1" s="5" t="s">
        <v>19</v>
      </c>
      <c r="AA1" s="5" t="s">
        <v>20</v>
      </c>
      <c r="AB1" s="5"/>
      <c r="AC1" s="5"/>
      <c r="AD1" s="5"/>
      <c r="AE1" s="5"/>
      <c r="AF1" s="5"/>
      <c r="AG1" s="5"/>
      <c r="AH1" s="5" t="s">
        <v>21</v>
      </c>
      <c r="AI1" s="5"/>
      <c r="AJ1" s="5"/>
      <c r="AK1" s="5"/>
      <c r="AL1" s="5"/>
      <c r="AM1" s="5"/>
      <c r="AN1" s="5"/>
      <c r="AO1" s="5" t="s">
        <v>22</v>
      </c>
      <c r="AP1" s="5"/>
      <c r="AQ1" s="5"/>
      <c r="AR1" s="5"/>
      <c r="AS1" s="5"/>
      <c r="AT1" s="5"/>
      <c r="AU1" s="5"/>
    </row>
    <row r="2" spans="1:47" x14ac:dyDescent="0.25">
      <c r="A2" s="5"/>
      <c r="B2" s="5"/>
      <c r="C2" s="5"/>
      <c r="D2" s="5"/>
      <c r="E2" s="5"/>
      <c r="F2" s="4"/>
      <c r="G2" s="4"/>
      <c r="H2" s="1" t="s">
        <v>23</v>
      </c>
      <c r="I2" s="1" t="s">
        <v>24</v>
      </c>
      <c r="J2" s="4"/>
      <c r="K2" s="4"/>
      <c r="L2" s="5"/>
      <c r="M2" s="5"/>
      <c r="N2" s="5"/>
      <c r="O2" s="5"/>
      <c r="P2" s="4"/>
      <c r="Q2" s="4"/>
      <c r="R2" s="5"/>
      <c r="S2" s="5"/>
      <c r="T2" s="5"/>
      <c r="U2" s="5"/>
      <c r="V2" s="5"/>
      <c r="W2" s="5"/>
      <c r="X2" s="5"/>
      <c r="Y2" s="5"/>
      <c r="Z2" s="5"/>
      <c r="AA2" s="1" t="s">
        <v>25</v>
      </c>
      <c r="AB2" s="3" t="s">
        <v>26</v>
      </c>
      <c r="AC2" s="3"/>
      <c r="AD2" s="3" t="s">
        <v>27</v>
      </c>
      <c r="AE2" s="3"/>
      <c r="AF2" s="3" t="s">
        <v>28</v>
      </c>
      <c r="AG2" s="3"/>
      <c r="AH2" s="1" t="s">
        <v>25</v>
      </c>
      <c r="AI2" s="3" t="s">
        <v>26</v>
      </c>
      <c r="AJ2" s="3"/>
      <c r="AK2" s="3" t="s">
        <v>27</v>
      </c>
      <c r="AL2" s="3"/>
      <c r="AM2" s="3" t="s">
        <v>28</v>
      </c>
      <c r="AN2" s="3"/>
      <c r="AO2" s="1" t="s">
        <v>25</v>
      </c>
      <c r="AP2" s="3" t="s">
        <v>26</v>
      </c>
      <c r="AQ2" s="3"/>
      <c r="AR2" s="3" t="s">
        <v>27</v>
      </c>
      <c r="AS2" s="3"/>
      <c r="AT2" s="3" t="s">
        <v>28</v>
      </c>
      <c r="AU2" s="3"/>
    </row>
    <row r="3" spans="1:47" x14ac:dyDescent="0.25">
      <c r="A3" t="s">
        <v>29</v>
      </c>
      <c r="B3" t="s">
        <v>30</v>
      </c>
      <c r="C3" t="s">
        <v>30</v>
      </c>
      <c r="D3" t="s">
        <v>30</v>
      </c>
      <c r="E3" t="s">
        <v>30</v>
      </c>
      <c r="F3" t="s">
        <v>31</v>
      </c>
      <c r="G3" t="s">
        <v>31</v>
      </c>
      <c r="H3" t="s">
        <v>31</v>
      </c>
      <c r="I3" t="s">
        <v>31</v>
      </c>
      <c r="J3" t="s">
        <v>32</v>
      </c>
      <c r="K3" t="s">
        <v>32</v>
      </c>
      <c r="L3" t="s">
        <v>32</v>
      </c>
      <c r="M3" t="s">
        <v>30</v>
      </c>
      <c r="N3" t="s">
        <v>33</v>
      </c>
      <c r="O3" t="s">
        <v>34</v>
      </c>
      <c r="P3" t="s">
        <v>33</v>
      </c>
      <c r="Q3" t="s">
        <v>34</v>
      </c>
      <c r="R3" t="s">
        <v>35</v>
      </c>
      <c r="S3" t="s">
        <v>36</v>
      </c>
      <c r="T3" t="s">
        <v>32</v>
      </c>
      <c r="U3" t="s">
        <v>32</v>
      </c>
      <c r="V3" t="s">
        <v>30</v>
      </c>
      <c r="W3" t="s">
        <v>30</v>
      </c>
      <c r="X3" t="s">
        <v>37</v>
      </c>
      <c r="Y3" t="s">
        <v>38</v>
      </c>
      <c r="Z3" t="s">
        <v>32</v>
      </c>
      <c r="AA3" t="s">
        <v>29</v>
      </c>
      <c r="AB3" t="s">
        <v>33</v>
      </c>
      <c r="AC3" t="s">
        <v>34</v>
      </c>
      <c r="AD3" t="s">
        <v>33</v>
      </c>
      <c r="AE3" t="s">
        <v>34</v>
      </c>
      <c r="AF3" t="s">
        <v>33</v>
      </c>
      <c r="AG3" t="s">
        <v>34</v>
      </c>
      <c r="AH3" t="s">
        <v>29</v>
      </c>
      <c r="AI3" t="s">
        <v>33</v>
      </c>
      <c r="AJ3" t="s">
        <v>34</v>
      </c>
      <c r="AK3" t="s">
        <v>33</v>
      </c>
      <c r="AL3" t="s">
        <v>34</v>
      </c>
      <c r="AM3" t="s">
        <v>33</v>
      </c>
      <c r="AN3" t="s">
        <v>34</v>
      </c>
      <c r="AO3" t="s">
        <v>29</v>
      </c>
      <c r="AP3" t="s">
        <v>33</v>
      </c>
      <c r="AQ3" t="s">
        <v>34</v>
      </c>
      <c r="AR3" t="s">
        <v>33</v>
      </c>
      <c r="AS3" t="s">
        <v>34</v>
      </c>
      <c r="AT3" t="s">
        <v>33</v>
      </c>
      <c r="AU3" t="s">
        <v>34</v>
      </c>
    </row>
    <row r="4" spans="1:47" x14ac:dyDescent="0.25">
      <c r="A4">
        <v>39</v>
      </c>
      <c r="B4" t="s">
        <v>39</v>
      </c>
      <c r="C4" t="s">
        <v>40</v>
      </c>
      <c r="D4" t="s">
        <v>41</v>
      </c>
      <c r="E4" t="s">
        <v>42</v>
      </c>
      <c r="F4">
        <v>0</v>
      </c>
      <c r="G4">
        <v>0</v>
      </c>
      <c r="H4">
        <v>0</v>
      </c>
      <c r="I4">
        <v>450</v>
      </c>
      <c r="J4">
        <v>0</v>
      </c>
      <c r="K4">
        <v>0</v>
      </c>
      <c r="L4">
        <v>620528</v>
      </c>
      <c r="M4">
        <v>0.16</v>
      </c>
      <c r="N4">
        <v>13</v>
      </c>
      <c r="O4">
        <f>0.0254*N4</f>
        <v>0.33019999999999999</v>
      </c>
      <c r="P4">
        <v>13</v>
      </c>
      <c r="Q4">
        <f>0.0254*P4</f>
        <v>0.33019999999999999</v>
      </c>
      <c r="R4">
        <v>0</v>
      </c>
      <c r="S4">
        <v>0</v>
      </c>
      <c r="T4" s="2">
        <v>254300</v>
      </c>
      <c r="U4" s="2">
        <v>192000</v>
      </c>
      <c r="V4">
        <v>2.0265</v>
      </c>
      <c r="W4">
        <v>-0.46100000000000002</v>
      </c>
      <c r="X4" s="2">
        <v>-3.3100000000000002E-4</v>
      </c>
      <c r="Y4" s="2">
        <v>1230</v>
      </c>
      <c r="Z4" s="2">
        <v>15600</v>
      </c>
      <c r="AA4">
        <v>0</v>
      </c>
      <c r="AB4">
        <v>6.4375</v>
      </c>
      <c r="AC4">
        <f>0.0254*AB4</f>
        <v>0.16351250000000001</v>
      </c>
      <c r="AD4">
        <v>1.6875</v>
      </c>
      <c r="AE4">
        <f>0.0254*AD4</f>
        <v>4.2862499999999998E-2</v>
      </c>
      <c r="AF4">
        <v>2.7656239999999999</v>
      </c>
      <c r="AG4">
        <f>0.0254*AF4</f>
        <v>7.0246849599999994E-2</v>
      </c>
      <c r="AH4">
        <v>0</v>
      </c>
      <c r="AI4">
        <v>-6.4375</v>
      </c>
      <c r="AJ4">
        <f>0.0254*AI4</f>
        <v>-0.16351250000000001</v>
      </c>
      <c r="AK4">
        <v>1.6875</v>
      </c>
      <c r="AL4">
        <f>0.0254*AK4</f>
        <v>4.2862499999999998E-2</v>
      </c>
      <c r="AM4">
        <v>2.7656239999999999</v>
      </c>
      <c r="AN4">
        <f>0.0254*AM4</f>
        <v>7.0246849599999994E-2</v>
      </c>
      <c r="AO4">
        <v>1</v>
      </c>
      <c r="AP4">
        <v>-9.5625</v>
      </c>
      <c r="AQ4">
        <f>0.0254*AP4</f>
        <v>-0.24288749999999998</v>
      </c>
      <c r="AR4">
        <v>0.75</v>
      </c>
      <c r="AS4">
        <f>0.0254*AR4</f>
        <v>1.9049999999999997E-2</v>
      </c>
      <c r="AT4">
        <v>2.7656239999999999</v>
      </c>
      <c r="AU4">
        <f>0.0254*AT4</f>
        <v>7.0246849599999994E-2</v>
      </c>
    </row>
    <row r="5" spans="1:47" x14ac:dyDescent="0.25">
      <c r="A5">
        <f>A4+1</f>
        <v>40</v>
      </c>
      <c r="B5" t="s">
        <v>39</v>
      </c>
      <c r="C5" t="s">
        <v>40</v>
      </c>
      <c r="D5" t="s">
        <v>41</v>
      </c>
      <c r="E5" t="s">
        <v>43</v>
      </c>
      <c r="F5">
        <v>0</v>
      </c>
      <c r="G5">
        <v>0</v>
      </c>
      <c r="H5">
        <v>0</v>
      </c>
      <c r="I5">
        <v>450</v>
      </c>
      <c r="J5">
        <v>0</v>
      </c>
      <c r="K5">
        <v>0</v>
      </c>
      <c r="L5">
        <v>620528</v>
      </c>
      <c r="M5">
        <v>0.16</v>
      </c>
      <c r="N5">
        <v>13</v>
      </c>
      <c r="O5">
        <f t="shared" ref="O5:Q27" si="0">0.0254*N5</f>
        <v>0.33019999999999999</v>
      </c>
      <c r="P5">
        <v>13</v>
      </c>
      <c r="Q5">
        <f t="shared" si="0"/>
        <v>0.33019999999999999</v>
      </c>
      <c r="R5">
        <v>0</v>
      </c>
      <c r="S5">
        <v>0</v>
      </c>
      <c r="T5" s="2">
        <v>254300</v>
      </c>
      <c r="U5" s="2">
        <v>192000</v>
      </c>
      <c r="V5">
        <v>2.0265</v>
      </c>
      <c r="W5">
        <v>-0.46100000000000002</v>
      </c>
      <c r="X5" s="2">
        <v>-3.3100000000000002E-4</v>
      </c>
      <c r="Y5" s="2">
        <v>1230</v>
      </c>
      <c r="Z5" s="2">
        <v>15600</v>
      </c>
      <c r="AA5">
        <v>0</v>
      </c>
      <c r="AB5">
        <v>6.4375</v>
      </c>
      <c r="AC5">
        <f t="shared" ref="AC5:AC27" si="1">0.0254*AB5</f>
        <v>0.16351250000000001</v>
      </c>
      <c r="AD5">
        <f>AD4-0.875</f>
        <v>0.8125</v>
      </c>
      <c r="AE5">
        <f t="shared" ref="AE5:AE27" si="2">0.0254*AD5</f>
        <v>2.06375E-2</v>
      </c>
      <c r="AF5">
        <v>2.7656239999999999</v>
      </c>
      <c r="AG5">
        <f t="shared" ref="AG5:AG27" si="3">0.0254*AF5</f>
        <v>7.0246849599999994E-2</v>
      </c>
      <c r="AH5">
        <v>0</v>
      </c>
      <c r="AI5">
        <v>-6.4375</v>
      </c>
      <c r="AJ5">
        <f t="shared" ref="AJ5:AJ27" si="4">0.0254*AI5</f>
        <v>-0.16351250000000001</v>
      </c>
      <c r="AK5">
        <f>AD5</f>
        <v>0.8125</v>
      </c>
      <c r="AL5">
        <f t="shared" ref="AL5:AL27" si="5">0.0254*AK5</f>
        <v>2.06375E-2</v>
      </c>
      <c r="AM5">
        <v>2.7656239999999999</v>
      </c>
      <c r="AN5">
        <f t="shared" ref="AN5:AN27" si="6">0.0254*AM5</f>
        <v>7.0246849599999994E-2</v>
      </c>
      <c r="AO5">
        <v>1</v>
      </c>
      <c r="AP5">
        <v>-9.5625</v>
      </c>
      <c r="AQ5">
        <f t="shared" ref="AQ5:AQ27" si="7">0.0254*AP5</f>
        <v>-0.24288749999999998</v>
      </c>
      <c r="AR5">
        <f>AR4+1</f>
        <v>1.75</v>
      </c>
      <c r="AS5">
        <f t="shared" ref="AS5:AS27" si="8">0.0254*AR5</f>
        <v>4.4449999999999996E-2</v>
      </c>
      <c r="AT5">
        <v>2.7656239999999999</v>
      </c>
      <c r="AU5">
        <f t="shared" ref="AU5:AU27" si="9">0.0254*AT5</f>
        <v>7.0246849599999994E-2</v>
      </c>
    </row>
    <row r="6" spans="1:47" x14ac:dyDescent="0.25">
      <c r="A6">
        <f t="shared" ref="A6:A27" si="10">A5+1</f>
        <v>41</v>
      </c>
      <c r="B6" t="s">
        <v>39</v>
      </c>
      <c r="C6" t="s">
        <v>40</v>
      </c>
      <c r="D6" t="s">
        <v>44</v>
      </c>
      <c r="E6" t="s">
        <v>42</v>
      </c>
      <c r="F6">
        <v>0</v>
      </c>
      <c r="G6">
        <v>0</v>
      </c>
      <c r="H6">
        <v>0</v>
      </c>
      <c r="I6">
        <v>450</v>
      </c>
      <c r="J6">
        <v>0</v>
      </c>
      <c r="K6">
        <v>0</v>
      </c>
      <c r="L6">
        <v>620528</v>
      </c>
      <c r="M6">
        <v>0.16</v>
      </c>
      <c r="N6">
        <v>5.125</v>
      </c>
      <c r="O6">
        <f t="shared" si="0"/>
        <v>0.13017499999999999</v>
      </c>
      <c r="P6">
        <v>5.125</v>
      </c>
      <c r="Q6">
        <f t="shared" si="0"/>
        <v>0.13017499999999999</v>
      </c>
      <c r="R6">
        <v>0</v>
      </c>
      <c r="S6">
        <v>0</v>
      </c>
      <c r="T6" s="2">
        <v>254300</v>
      </c>
      <c r="U6" s="2">
        <v>192000</v>
      </c>
      <c r="V6">
        <v>2.0265</v>
      </c>
      <c r="W6">
        <v>-0.46100000000000002</v>
      </c>
      <c r="X6" s="2">
        <v>-3.3100000000000002E-4</v>
      </c>
      <c r="Y6" s="2">
        <v>1230</v>
      </c>
      <c r="Z6" s="2">
        <v>15600</v>
      </c>
      <c r="AA6">
        <v>1</v>
      </c>
      <c r="AB6">
        <v>-10.504250000000001</v>
      </c>
      <c r="AC6">
        <f t="shared" si="1"/>
        <v>-0.26680795000000002</v>
      </c>
      <c r="AD6">
        <v>2.2999999999999998</v>
      </c>
      <c r="AE6">
        <f t="shared" si="2"/>
        <v>5.8419999999999993E-2</v>
      </c>
      <c r="AF6">
        <v>4.0625</v>
      </c>
      <c r="AG6">
        <f t="shared" si="3"/>
        <v>0.1031875</v>
      </c>
      <c r="AH6">
        <v>1</v>
      </c>
      <c r="AI6">
        <f>AB6</f>
        <v>-10.504250000000001</v>
      </c>
      <c r="AJ6">
        <f t="shared" si="4"/>
        <v>-0.26680795000000002</v>
      </c>
      <c r="AK6">
        <v>-4.5625</v>
      </c>
      <c r="AL6">
        <f t="shared" si="5"/>
        <v>-0.11588749999999999</v>
      </c>
      <c r="AM6">
        <v>4.0625</v>
      </c>
      <c r="AN6">
        <f t="shared" si="6"/>
        <v>0.1031875</v>
      </c>
      <c r="AO6">
        <v>2</v>
      </c>
      <c r="AP6">
        <v>-10.375</v>
      </c>
      <c r="AQ6">
        <f t="shared" si="7"/>
        <v>-0.26352500000000001</v>
      </c>
      <c r="AR6">
        <v>-5.3125</v>
      </c>
      <c r="AS6">
        <f t="shared" si="8"/>
        <v>-0.13493749999999999</v>
      </c>
      <c r="AT6">
        <v>4.0625</v>
      </c>
      <c r="AU6">
        <f t="shared" si="9"/>
        <v>0.1031875</v>
      </c>
    </row>
    <row r="7" spans="1:47" x14ac:dyDescent="0.25">
      <c r="A7">
        <f t="shared" si="10"/>
        <v>42</v>
      </c>
      <c r="B7" t="s">
        <v>39</v>
      </c>
      <c r="C7" t="s">
        <v>40</v>
      </c>
      <c r="D7" t="s">
        <v>44</v>
      </c>
      <c r="E7" t="s">
        <v>43</v>
      </c>
      <c r="F7">
        <v>0</v>
      </c>
      <c r="G7">
        <v>0</v>
      </c>
      <c r="H7">
        <v>0</v>
      </c>
      <c r="I7">
        <v>450</v>
      </c>
      <c r="J7">
        <v>0</v>
      </c>
      <c r="K7">
        <v>0</v>
      </c>
      <c r="L7">
        <v>620528</v>
      </c>
      <c r="M7">
        <v>0.16</v>
      </c>
      <c r="N7">
        <v>5.125</v>
      </c>
      <c r="O7">
        <f t="shared" si="0"/>
        <v>0.13017499999999999</v>
      </c>
      <c r="P7">
        <v>5.125</v>
      </c>
      <c r="Q7">
        <f t="shared" si="0"/>
        <v>0.13017499999999999</v>
      </c>
      <c r="R7">
        <v>0</v>
      </c>
      <c r="S7">
        <v>0</v>
      </c>
      <c r="T7" s="2">
        <v>254300</v>
      </c>
      <c r="U7" s="2">
        <v>192000</v>
      </c>
      <c r="V7">
        <v>2.0265</v>
      </c>
      <c r="W7">
        <v>-0.46100000000000002</v>
      </c>
      <c r="X7" s="2">
        <v>-3.3100000000000002E-4</v>
      </c>
      <c r="Y7" s="2">
        <v>1230</v>
      </c>
      <c r="Z7" s="2">
        <v>15600</v>
      </c>
      <c r="AA7">
        <v>1</v>
      </c>
      <c r="AB7">
        <v>-8.6207499999999992</v>
      </c>
      <c r="AC7">
        <f t="shared" si="1"/>
        <v>-0.21896704999999997</v>
      </c>
      <c r="AD7">
        <v>2.2999999999999998</v>
      </c>
      <c r="AE7">
        <f t="shared" si="2"/>
        <v>5.8419999999999993E-2</v>
      </c>
      <c r="AF7">
        <v>4.0625</v>
      </c>
      <c r="AG7">
        <f t="shared" si="3"/>
        <v>0.1031875</v>
      </c>
      <c r="AH7">
        <v>1</v>
      </c>
      <c r="AI7">
        <v>-8.6207499999999992</v>
      </c>
      <c r="AJ7">
        <f t="shared" si="4"/>
        <v>-0.21896704999999997</v>
      </c>
      <c r="AK7">
        <v>-4.5625</v>
      </c>
      <c r="AL7">
        <f t="shared" si="5"/>
        <v>-0.11588749999999999</v>
      </c>
      <c r="AM7">
        <v>4.0625</v>
      </c>
      <c r="AN7">
        <f t="shared" si="6"/>
        <v>0.1031875</v>
      </c>
      <c r="AO7">
        <v>2</v>
      </c>
      <c r="AP7">
        <v>-9.5625</v>
      </c>
      <c r="AQ7">
        <f t="shared" si="7"/>
        <v>-0.24288749999999998</v>
      </c>
      <c r="AR7">
        <v>-5.9455</v>
      </c>
      <c r="AS7">
        <f t="shared" si="8"/>
        <v>-0.1510157</v>
      </c>
      <c r="AT7">
        <v>4.0625</v>
      </c>
      <c r="AU7">
        <f t="shared" si="9"/>
        <v>0.1031875</v>
      </c>
    </row>
    <row r="8" spans="1:47" x14ac:dyDescent="0.25">
      <c r="A8">
        <f t="shared" si="10"/>
        <v>43</v>
      </c>
      <c r="B8" t="s">
        <v>39</v>
      </c>
      <c r="C8" t="s">
        <v>40</v>
      </c>
      <c r="D8" t="s">
        <v>45</v>
      </c>
      <c r="E8" t="s">
        <v>42</v>
      </c>
      <c r="F8">
        <v>0</v>
      </c>
      <c r="G8">
        <v>0</v>
      </c>
      <c r="H8">
        <v>0</v>
      </c>
      <c r="I8">
        <v>450</v>
      </c>
      <c r="J8">
        <v>0</v>
      </c>
      <c r="K8">
        <v>0</v>
      </c>
      <c r="L8">
        <v>620528</v>
      </c>
      <c r="M8">
        <v>0.16</v>
      </c>
      <c r="N8">
        <v>6.5</v>
      </c>
      <c r="O8">
        <f t="shared" si="0"/>
        <v>0.1651</v>
      </c>
      <c r="P8">
        <v>6.5</v>
      </c>
      <c r="Q8">
        <f t="shared" si="0"/>
        <v>0.1651</v>
      </c>
      <c r="R8">
        <v>0</v>
      </c>
      <c r="S8">
        <v>0</v>
      </c>
      <c r="T8" s="2">
        <v>254300</v>
      </c>
      <c r="U8" s="2">
        <v>192000</v>
      </c>
      <c r="V8">
        <v>2.0265</v>
      </c>
      <c r="W8">
        <v>-0.46100000000000002</v>
      </c>
      <c r="X8" s="2">
        <v>-3.3100000000000002E-4</v>
      </c>
      <c r="Y8" s="2">
        <v>1230</v>
      </c>
      <c r="Z8" s="2">
        <v>15600</v>
      </c>
      <c r="AA8">
        <v>3</v>
      </c>
      <c r="AB8">
        <v>-8.6209989999999994</v>
      </c>
      <c r="AC8">
        <f t="shared" si="1"/>
        <v>-0.21897337459999996</v>
      </c>
      <c r="AD8">
        <v>-12.1875</v>
      </c>
      <c r="AE8">
        <f t="shared" si="2"/>
        <v>-0.30956249999999996</v>
      </c>
      <c r="AF8">
        <v>4.0625</v>
      </c>
      <c r="AG8">
        <f t="shared" si="3"/>
        <v>0.1031875</v>
      </c>
      <c r="AH8">
        <v>3</v>
      </c>
      <c r="AI8">
        <v>-8.6209989999999994</v>
      </c>
      <c r="AJ8">
        <f t="shared" si="4"/>
        <v>-0.21897337459999996</v>
      </c>
      <c r="AK8">
        <v>-20.375</v>
      </c>
      <c r="AL8">
        <f t="shared" si="5"/>
        <v>-0.51752500000000001</v>
      </c>
      <c r="AM8">
        <v>4.0625</v>
      </c>
      <c r="AN8">
        <f t="shared" si="6"/>
        <v>0.1031875</v>
      </c>
      <c r="AO8">
        <v>4</v>
      </c>
      <c r="AP8">
        <v>-8.75</v>
      </c>
      <c r="AQ8">
        <f t="shared" si="7"/>
        <v>-0.22225</v>
      </c>
      <c r="AR8">
        <v>-21.125</v>
      </c>
      <c r="AS8">
        <f t="shared" si="8"/>
        <v>-0.53657500000000002</v>
      </c>
      <c r="AT8">
        <v>4.0625</v>
      </c>
      <c r="AU8">
        <f t="shared" si="9"/>
        <v>0.1031875</v>
      </c>
    </row>
    <row r="9" spans="1:47" x14ac:dyDescent="0.25">
      <c r="A9">
        <f t="shared" si="10"/>
        <v>44</v>
      </c>
      <c r="B9" t="s">
        <v>39</v>
      </c>
      <c r="C9" t="s">
        <v>40</v>
      </c>
      <c r="D9" t="s">
        <v>45</v>
      </c>
      <c r="E9" t="s">
        <v>43</v>
      </c>
      <c r="F9">
        <v>0</v>
      </c>
      <c r="G9">
        <v>0</v>
      </c>
      <c r="H9">
        <v>0</v>
      </c>
      <c r="I9">
        <v>450</v>
      </c>
      <c r="J9">
        <v>0</v>
      </c>
      <c r="K9">
        <v>0</v>
      </c>
      <c r="L9">
        <v>620528</v>
      </c>
      <c r="M9">
        <v>0.16</v>
      </c>
      <c r="N9">
        <v>5</v>
      </c>
      <c r="O9">
        <f t="shared" si="0"/>
        <v>0.127</v>
      </c>
      <c r="P9">
        <v>5</v>
      </c>
      <c r="Q9">
        <f t="shared" si="0"/>
        <v>0.127</v>
      </c>
      <c r="R9">
        <v>0</v>
      </c>
      <c r="S9">
        <v>0</v>
      </c>
      <c r="T9" s="2">
        <v>254300</v>
      </c>
      <c r="U9" s="2">
        <v>192000</v>
      </c>
      <c r="V9">
        <v>2.0265</v>
      </c>
      <c r="W9">
        <v>-0.46100000000000002</v>
      </c>
      <c r="X9" s="2">
        <v>-3.3100000000000002E-4</v>
      </c>
      <c r="Y9" s="2">
        <v>1230</v>
      </c>
      <c r="Z9" s="2">
        <v>15600</v>
      </c>
      <c r="AA9">
        <v>3</v>
      </c>
      <c r="AB9">
        <v>-10.40625</v>
      </c>
      <c r="AC9">
        <f t="shared" si="1"/>
        <v>-0.26431874999999999</v>
      </c>
      <c r="AD9">
        <v>-13.651913</v>
      </c>
      <c r="AE9">
        <f t="shared" si="2"/>
        <v>-0.34675859019999999</v>
      </c>
      <c r="AF9">
        <v>4.0625</v>
      </c>
      <c r="AG9">
        <f t="shared" si="3"/>
        <v>0.1031875</v>
      </c>
      <c r="AH9">
        <v>3</v>
      </c>
      <c r="AI9">
        <v>-10.40625</v>
      </c>
      <c r="AJ9">
        <f t="shared" si="4"/>
        <v>-0.26431874999999999</v>
      </c>
      <c r="AK9">
        <v>-20.375</v>
      </c>
      <c r="AL9">
        <f t="shared" si="5"/>
        <v>-0.51752500000000001</v>
      </c>
      <c r="AM9">
        <v>4.0625</v>
      </c>
      <c r="AN9">
        <f t="shared" si="6"/>
        <v>0.1031875</v>
      </c>
      <c r="AO9">
        <v>4</v>
      </c>
      <c r="AP9">
        <v>-9.5625</v>
      </c>
      <c r="AQ9">
        <f t="shared" si="7"/>
        <v>-0.24288749999999998</v>
      </c>
      <c r="AR9">
        <v>-21.757999999999999</v>
      </c>
      <c r="AS9">
        <f t="shared" si="8"/>
        <v>-0.55265319999999996</v>
      </c>
      <c r="AT9">
        <v>4.0625</v>
      </c>
      <c r="AU9">
        <f t="shared" si="9"/>
        <v>0.1031875</v>
      </c>
    </row>
    <row r="10" spans="1:47" x14ac:dyDescent="0.25">
      <c r="A10">
        <f t="shared" si="10"/>
        <v>45</v>
      </c>
      <c r="B10" t="s">
        <v>46</v>
      </c>
      <c r="C10" t="s">
        <v>40</v>
      </c>
      <c r="D10" t="s">
        <v>47</v>
      </c>
      <c r="E10" t="s">
        <v>42</v>
      </c>
      <c r="F10">
        <v>0</v>
      </c>
      <c r="G10">
        <v>0</v>
      </c>
      <c r="H10">
        <v>0</v>
      </c>
      <c r="I10">
        <v>450</v>
      </c>
      <c r="J10">
        <v>0</v>
      </c>
      <c r="K10">
        <v>0</v>
      </c>
      <c r="L10">
        <v>620528</v>
      </c>
      <c r="M10">
        <v>0.16</v>
      </c>
      <c r="N10">
        <v>13</v>
      </c>
      <c r="O10">
        <f t="shared" si="0"/>
        <v>0.33019999999999999</v>
      </c>
      <c r="P10">
        <v>13</v>
      </c>
      <c r="Q10">
        <f t="shared" si="0"/>
        <v>0.33019999999999999</v>
      </c>
      <c r="R10">
        <v>0</v>
      </c>
      <c r="S10">
        <v>0</v>
      </c>
      <c r="T10" s="2">
        <v>254300</v>
      </c>
      <c r="U10" s="2">
        <v>192000</v>
      </c>
      <c r="V10">
        <v>2.0265</v>
      </c>
      <c r="W10">
        <v>-0.46100000000000002</v>
      </c>
      <c r="X10" s="2">
        <v>-3.3100000000000002E-4</v>
      </c>
      <c r="Y10" s="2">
        <v>1230</v>
      </c>
      <c r="Z10" s="2">
        <v>15600</v>
      </c>
      <c r="AA10">
        <v>0</v>
      </c>
      <c r="AB10">
        <v>-6.4375</v>
      </c>
      <c r="AC10">
        <f t="shared" si="1"/>
        <v>-0.16351250000000001</v>
      </c>
      <c r="AD10">
        <v>-1.6875</v>
      </c>
      <c r="AE10">
        <f t="shared" si="2"/>
        <v>-4.2862499999999998E-2</v>
      </c>
      <c r="AF10">
        <v>2.7656239999999999</v>
      </c>
      <c r="AG10">
        <f t="shared" si="3"/>
        <v>7.0246849599999994E-2</v>
      </c>
      <c r="AH10">
        <v>0</v>
      </c>
      <c r="AI10">
        <v>6.4375</v>
      </c>
      <c r="AJ10">
        <f t="shared" si="4"/>
        <v>0.16351250000000001</v>
      </c>
      <c r="AK10">
        <v>-1.6875</v>
      </c>
      <c r="AL10">
        <f t="shared" si="5"/>
        <v>-4.2862499999999998E-2</v>
      </c>
      <c r="AM10">
        <v>2.7656239999999999</v>
      </c>
      <c r="AN10">
        <f t="shared" si="6"/>
        <v>7.0246849599999994E-2</v>
      </c>
      <c r="AO10">
        <v>5</v>
      </c>
      <c r="AP10">
        <v>9.5625</v>
      </c>
      <c r="AQ10">
        <f t="shared" si="7"/>
        <v>0.24288749999999998</v>
      </c>
      <c r="AR10">
        <v>-0.75</v>
      </c>
      <c r="AS10">
        <f t="shared" si="8"/>
        <v>-1.9049999999999997E-2</v>
      </c>
      <c r="AT10">
        <v>2.7656239999999999</v>
      </c>
      <c r="AU10">
        <f t="shared" si="9"/>
        <v>7.0246849599999994E-2</v>
      </c>
    </row>
    <row r="11" spans="1:47" x14ac:dyDescent="0.25">
      <c r="A11">
        <f t="shared" si="10"/>
        <v>46</v>
      </c>
      <c r="B11" t="s">
        <v>46</v>
      </c>
      <c r="C11" t="s">
        <v>40</v>
      </c>
      <c r="D11" t="s">
        <v>47</v>
      </c>
      <c r="E11" t="s">
        <v>43</v>
      </c>
      <c r="F11">
        <v>0</v>
      </c>
      <c r="G11">
        <v>0</v>
      </c>
      <c r="H11">
        <v>0</v>
      </c>
      <c r="I11">
        <v>450</v>
      </c>
      <c r="J11">
        <v>0</v>
      </c>
      <c r="K11">
        <v>0</v>
      </c>
      <c r="L11">
        <v>620528</v>
      </c>
      <c r="M11">
        <v>0.16</v>
      </c>
      <c r="N11">
        <v>13</v>
      </c>
      <c r="O11">
        <f t="shared" si="0"/>
        <v>0.33019999999999999</v>
      </c>
      <c r="P11">
        <v>13</v>
      </c>
      <c r="Q11">
        <f t="shared" si="0"/>
        <v>0.33019999999999999</v>
      </c>
      <c r="R11">
        <v>0</v>
      </c>
      <c r="S11">
        <v>0</v>
      </c>
      <c r="T11" s="2">
        <v>254300</v>
      </c>
      <c r="U11" s="2">
        <v>192000</v>
      </c>
      <c r="V11">
        <v>2.0265</v>
      </c>
      <c r="W11">
        <v>-0.46100000000000002</v>
      </c>
      <c r="X11" s="2">
        <v>-3.3100000000000002E-4</v>
      </c>
      <c r="Y11" s="2">
        <v>1230</v>
      </c>
      <c r="Z11" s="2">
        <v>15600</v>
      </c>
      <c r="AA11">
        <v>0</v>
      </c>
      <c r="AB11">
        <v>-6.4375</v>
      </c>
      <c r="AC11">
        <f t="shared" si="1"/>
        <v>-0.16351250000000001</v>
      </c>
      <c r="AD11">
        <v>-0.8125</v>
      </c>
      <c r="AE11">
        <f t="shared" si="2"/>
        <v>-2.06375E-2</v>
      </c>
      <c r="AF11">
        <v>2.7656239999999999</v>
      </c>
      <c r="AG11">
        <f t="shared" si="3"/>
        <v>7.0246849599999994E-2</v>
      </c>
      <c r="AH11">
        <v>0</v>
      </c>
      <c r="AI11">
        <v>6.4375</v>
      </c>
      <c r="AJ11">
        <f t="shared" si="4"/>
        <v>0.16351250000000001</v>
      </c>
      <c r="AK11">
        <v>-0.8125</v>
      </c>
      <c r="AL11">
        <f t="shared" si="5"/>
        <v>-2.06375E-2</v>
      </c>
      <c r="AM11">
        <v>2.7656239999999999</v>
      </c>
      <c r="AN11">
        <f t="shared" si="6"/>
        <v>7.0246849599999994E-2</v>
      </c>
      <c r="AO11">
        <v>5</v>
      </c>
      <c r="AP11">
        <v>9.5625</v>
      </c>
      <c r="AQ11">
        <f t="shared" si="7"/>
        <v>0.24288749999999998</v>
      </c>
      <c r="AR11">
        <v>-1.75</v>
      </c>
      <c r="AS11">
        <f t="shared" si="8"/>
        <v>-4.4449999999999996E-2</v>
      </c>
      <c r="AT11">
        <v>2.7656239999999999</v>
      </c>
      <c r="AU11">
        <f t="shared" si="9"/>
        <v>7.0246849599999994E-2</v>
      </c>
    </row>
    <row r="12" spans="1:47" x14ac:dyDescent="0.25">
      <c r="A12">
        <f t="shared" si="10"/>
        <v>47</v>
      </c>
      <c r="B12" t="s">
        <v>46</v>
      </c>
      <c r="C12" t="s">
        <v>40</v>
      </c>
      <c r="D12" t="s">
        <v>48</v>
      </c>
      <c r="E12" t="s">
        <v>42</v>
      </c>
      <c r="F12">
        <v>0</v>
      </c>
      <c r="G12">
        <v>0</v>
      </c>
      <c r="H12">
        <v>0</v>
      </c>
      <c r="I12">
        <v>450</v>
      </c>
      <c r="J12">
        <v>0</v>
      </c>
      <c r="K12">
        <v>0</v>
      </c>
      <c r="L12">
        <v>620528</v>
      </c>
      <c r="M12">
        <v>0.16</v>
      </c>
      <c r="N12">
        <v>5.125</v>
      </c>
      <c r="O12">
        <f t="shared" si="0"/>
        <v>0.13017499999999999</v>
      </c>
      <c r="P12">
        <v>5.125</v>
      </c>
      <c r="Q12">
        <f t="shared" si="0"/>
        <v>0.13017499999999999</v>
      </c>
      <c r="R12">
        <v>0</v>
      </c>
      <c r="S12">
        <v>0</v>
      </c>
      <c r="T12" s="2">
        <v>254300</v>
      </c>
      <c r="U12" s="2">
        <v>192000</v>
      </c>
      <c r="V12">
        <v>2.0265</v>
      </c>
      <c r="W12">
        <v>-0.46100000000000002</v>
      </c>
      <c r="X12" s="2">
        <v>-3.3100000000000002E-4</v>
      </c>
      <c r="Y12" s="2">
        <v>1230</v>
      </c>
      <c r="Z12" s="2">
        <v>15600</v>
      </c>
      <c r="AA12">
        <v>5</v>
      </c>
      <c r="AB12">
        <v>8.6207510000000003</v>
      </c>
      <c r="AC12">
        <f t="shared" si="1"/>
        <v>0.21896707539999999</v>
      </c>
      <c r="AD12">
        <v>-0.2</v>
      </c>
      <c r="AE12">
        <f t="shared" si="2"/>
        <v>-5.0800000000000003E-3</v>
      </c>
      <c r="AF12">
        <v>4.0625</v>
      </c>
      <c r="AG12">
        <f t="shared" si="3"/>
        <v>0.1031875</v>
      </c>
      <c r="AH12">
        <v>5</v>
      </c>
      <c r="AI12">
        <v>8.6207510000000003</v>
      </c>
      <c r="AJ12">
        <f t="shared" si="4"/>
        <v>0.21896707539999999</v>
      </c>
      <c r="AK12">
        <v>-9.125</v>
      </c>
      <c r="AL12">
        <f t="shared" si="5"/>
        <v>-0.23177499999999998</v>
      </c>
      <c r="AM12">
        <v>4.0625</v>
      </c>
      <c r="AN12">
        <f t="shared" si="6"/>
        <v>0.1031875</v>
      </c>
      <c r="AO12">
        <v>6</v>
      </c>
      <c r="AP12">
        <v>8.9335009999999997</v>
      </c>
      <c r="AQ12">
        <f t="shared" si="7"/>
        <v>0.22691092539999999</v>
      </c>
      <c r="AR12">
        <v>-9.875</v>
      </c>
      <c r="AS12">
        <f t="shared" si="8"/>
        <v>-0.25082499999999996</v>
      </c>
      <c r="AT12">
        <v>4.0625</v>
      </c>
      <c r="AU12">
        <f t="shared" si="9"/>
        <v>0.1031875</v>
      </c>
    </row>
    <row r="13" spans="1:47" x14ac:dyDescent="0.25">
      <c r="A13">
        <f t="shared" si="10"/>
        <v>48</v>
      </c>
      <c r="B13" t="s">
        <v>46</v>
      </c>
      <c r="C13" t="s">
        <v>40</v>
      </c>
      <c r="D13" t="s">
        <v>48</v>
      </c>
      <c r="E13" t="s">
        <v>43</v>
      </c>
      <c r="F13">
        <v>0</v>
      </c>
      <c r="G13">
        <v>0</v>
      </c>
      <c r="H13">
        <v>0</v>
      </c>
      <c r="I13">
        <v>450</v>
      </c>
      <c r="J13">
        <v>0</v>
      </c>
      <c r="K13">
        <v>0</v>
      </c>
      <c r="L13">
        <v>620528</v>
      </c>
      <c r="M13">
        <v>0.16</v>
      </c>
      <c r="N13">
        <v>5.125</v>
      </c>
      <c r="O13">
        <f t="shared" si="0"/>
        <v>0.13017499999999999</v>
      </c>
      <c r="P13">
        <v>5.125</v>
      </c>
      <c r="Q13">
        <f t="shared" si="0"/>
        <v>0.13017499999999999</v>
      </c>
      <c r="R13">
        <v>0</v>
      </c>
      <c r="S13">
        <v>0</v>
      </c>
      <c r="T13" s="2">
        <v>254300</v>
      </c>
      <c r="U13" s="2">
        <v>192000</v>
      </c>
      <c r="V13">
        <v>2.0265</v>
      </c>
      <c r="W13">
        <v>-0.46100000000000002</v>
      </c>
      <c r="X13" s="2">
        <v>-3.3100000000000002E-4</v>
      </c>
      <c r="Y13" s="2">
        <v>1230</v>
      </c>
      <c r="Z13" s="2">
        <v>15600</v>
      </c>
      <c r="AA13">
        <v>5</v>
      </c>
      <c r="AB13">
        <v>10.5</v>
      </c>
      <c r="AC13">
        <f t="shared" si="1"/>
        <v>0.26669999999999999</v>
      </c>
      <c r="AD13">
        <v>-0.2</v>
      </c>
      <c r="AE13">
        <f t="shared" si="2"/>
        <v>-5.0800000000000003E-3</v>
      </c>
      <c r="AF13">
        <v>4.0625</v>
      </c>
      <c r="AG13">
        <f t="shared" si="3"/>
        <v>0.1031875</v>
      </c>
      <c r="AH13">
        <v>5</v>
      </c>
      <c r="AI13">
        <v>10.5</v>
      </c>
      <c r="AJ13">
        <f t="shared" si="4"/>
        <v>0.26669999999999999</v>
      </c>
      <c r="AK13">
        <v>-9.125</v>
      </c>
      <c r="AL13">
        <f t="shared" si="5"/>
        <v>-0.23177499999999998</v>
      </c>
      <c r="AM13">
        <v>4.0625</v>
      </c>
      <c r="AN13">
        <f t="shared" si="6"/>
        <v>0.1031875</v>
      </c>
      <c r="AO13">
        <v>6</v>
      </c>
      <c r="AP13">
        <v>9.5625</v>
      </c>
      <c r="AQ13">
        <f t="shared" si="7"/>
        <v>0.24288749999999998</v>
      </c>
      <c r="AR13">
        <v>-10.53125</v>
      </c>
      <c r="AS13">
        <f t="shared" si="8"/>
        <v>-0.26749374999999997</v>
      </c>
      <c r="AT13">
        <v>4.0625</v>
      </c>
      <c r="AU13">
        <f t="shared" si="9"/>
        <v>0.1031875</v>
      </c>
    </row>
    <row r="14" spans="1:47" x14ac:dyDescent="0.25">
      <c r="A14">
        <f t="shared" si="10"/>
        <v>49</v>
      </c>
      <c r="B14" t="s">
        <v>46</v>
      </c>
      <c r="C14" t="s">
        <v>40</v>
      </c>
      <c r="D14" t="s">
        <v>49</v>
      </c>
      <c r="E14" t="s">
        <v>42</v>
      </c>
      <c r="F14">
        <v>0</v>
      </c>
      <c r="G14">
        <v>0</v>
      </c>
      <c r="H14">
        <v>0</v>
      </c>
      <c r="I14">
        <v>450</v>
      </c>
      <c r="J14">
        <v>0</v>
      </c>
      <c r="K14">
        <v>0</v>
      </c>
      <c r="L14">
        <v>620528</v>
      </c>
      <c r="M14">
        <v>0.16</v>
      </c>
      <c r="N14">
        <v>6.5</v>
      </c>
      <c r="O14">
        <f t="shared" si="0"/>
        <v>0.1651</v>
      </c>
      <c r="P14">
        <v>6.5</v>
      </c>
      <c r="Q14">
        <f t="shared" si="0"/>
        <v>0.1651</v>
      </c>
      <c r="R14">
        <v>0</v>
      </c>
      <c r="S14">
        <v>0</v>
      </c>
      <c r="T14" s="2">
        <v>254300</v>
      </c>
      <c r="U14" s="2">
        <v>192000</v>
      </c>
      <c r="V14">
        <v>2.0265</v>
      </c>
      <c r="W14">
        <v>-0.46100000000000002</v>
      </c>
      <c r="X14" s="2">
        <v>-3.3100000000000002E-4</v>
      </c>
      <c r="Y14" s="2">
        <v>1230</v>
      </c>
      <c r="Z14" s="2">
        <v>15600</v>
      </c>
      <c r="AA14">
        <v>6</v>
      </c>
      <c r="AB14">
        <v>10.5</v>
      </c>
      <c r="AC14">
        <f t="shared" si="1"/>
        <v>0.26669999999999999</v>
      </c>
      <c r="AD14">
        <v>-11.1875</v>
      </c>
      <c r="AE14">
        <f t="shared" si="2"/>
        <v>-0.28416249999999998</v>
      </c>
      <c r="AF14">
        <v>4.0625</v>
      </c>
      <c r="AG14">
        <f t="shared" si="3"/>
        <v>0.1031875</v>
      </c>
      <c r="AH14">
        <v>6</v>
      </c>
      <c r="AI14">
        <v>10.5</v>
      </c>
      <c r="AJ14">
        <f t="shared" si="4"/>
        <v>0.26669999999999999</v>
      </c>
      <c r="AK14">
        <v>-17.75</v>
      </c>
      <c r="AL14">
        <f t="shared" si="5"/>
        <v>-0.45084999999999997</v>
      </c>
      <c r="AM14">
        <v>4.0625</v>
      </c>
      <c r="AN14">
        <f t="shared" si="6"/>
        <v>0.1031875</v>
      </c>
      <c r="AO14">
        <v>7</v>
      </c>
      <c r="AP14">
        <v>10.375</v>
      </c>
      <c r="AQ14">
        <f t="shared" si="7"/>
        <v>0.26352500000000001</v>
      </c>
      <c r="AR14">
        <v>-18.5</v>
      </c>
      <c r="AS14">
        <f t="shared" si="8"/>
        <v>-0.46989999999999998</v>
      </c>
      <c r="AT14">
        <v>4.0625</v>
      </c>
      <c r="AU14">
        <f t="shared" si="9"/>
        <v>0.1031875</v>
      </c>
    </row>
    <row r="15" spans="1:47" x14ac:dyDescent="0.25">
      <c r="A15">
        <f t="shared" si="10"/>
        <v>50</v>
      </c>
      <c r="B15" t="s">
        <v>46</v>
      </c>
      <c r="C15" t="s">
        <v>40</v>
      </c>
      <c r="D15" t="s">
        <v>49</v>
      </c>
      <c r="E15" t="s">
        <v>43</v>
      </c>
      <c r="F15">
        <v>0</v>
      </c>
      <c r="G15">
        <v>0</v>
      </c>
      <c r="H15">
        <v>0</v>
      </c>
      <c r="I15">
        <v>450</v>
      </c>
      <c r="J15">
        <v>0</v>
      </c>
      <c r="K15">
        <v>0</v>
      </c>
      <c r="L15">
        <v>620528</v>
      </c>
      <c r="M15">
        <v>0.16</v>
      </c>
      <c r="N15">
        <v>5</v>
      </c>
      <c r="O15">
        <f t="shared" si="0"/>
        <v>0.127</v>
      </c>
      <c r="P15">
        <v>5</v>
      </c>
      <c r="Q15">
        <f t="shared" si="0"/>
        <v>0.127</v>
      </c>
      <c r="R15">
        <v>0</v>
      </c>
      <c r="S15">
        <v>0</v>
      </c>
      <c r="T15" s="2">
        <v>254300</v>
      </c>
      <c r="U15" s="2">
        <v>192000</v>
      </c>
      <c r="V15">
        <v>2.0265</v>
      </c>
      <c r="W15">
        <v>-0.46100000000000002</v>
      </c>
      <c r="X15" s="2">
        <v>-3.3100000000000002E-4</v>
      </c>
      <c r="Y15" s="2">
        <v>1230</v>
      </c>
      <c r="Z15" s="2">
        <v>15600</v>
      </c>
      <c r="AA15">
        <v>6</v>
      </c>
      <c r="AB15">
        <v>8.7460000000000004</v>
      </c>
      <c r="AC15">
        <f t="shared" si="1"/>
        <v>0.2221484</v>
      </c>
      <c r="AD15">
        <v>-10.125</v>
      </c>
      <c r="AE15">
        <f t="shared" si="2"/>
        <v>-0.25717499999999999</v>
      </c>
      <c r="AF15">
        <v>4.0625</v>
      </c>
      <c r="AG15">
        <f t="shared" si="3"/>
        <v>0.1031875</v>
      </c>
      <c r="AH15">
        <v>6</v>
      </c>
      <c r="AI15">
        <v>8.7460000000000004</v>
      </c>
      <c r="AJ15">
        <f t="shared" si="4"/>
        <v>0.2221484</v>
      </c>
      <c r="AK15">
        <v>-17.75</v>
      </c>
      <c r="AL15">
        <f t="shared" si="5"/>
        <v>-0.45084999999999997</v>
      </c>
      <c r="AM15">
        <v>4.0625</v>
      </c>
      <c r="AN15">
        <f t="shared" si="6"/>
        <v>0.1031875</v>
      </c>
      <c r="AO15">
        <v>7</v>
      </c>
      <c r="AP15">
        <v>9.5625</v>
      </c>
      <c r="AQ15">
        <f t="shared" si="7"/>
        <v>0.24288749999999998</v>
      </c>
      <c r="AR15">
        <v>-19.132999999999999</v>
      </c>
      <c r="AS15">
        <f t="shared" si="8"/>
        <v>-0.48597819999999997</v>
      </c>
      <c r="AT15">
        <v>4.0625</v>
      </c>
      <c r="AU15">
        <f t="shared" si="9"/>
        <v>0.1031875</v>
      </c>
    </row>
    <row r="16" spans="1:47" x14ac:dyDescent="0.25">
      <c r="A16">
        <f t="shared" si="10"/>
        <v>51</v>
      </c>
      <c r="B16" t="s">
        <v>39</v>
      </c>
      <c r="C16" t="s">
        <v>50</v>
      </c>
      <c r="D16" t="s">
        <v>41</v>
      </c>
      <c r="E16" t="s">
        <v>42</v>
      </c>
      <c r="F16">
        <v>0</v>
      </c>
      <c r="G16">
        <v>0</v>
      </c>
      <c r="H16">
        <v>0</v>
      </c>
      <c r="I16">
        <v>450</v>
      </c>
      <c r="J16">
        <v>0</v>
      </c>
      <c r="K16">
        <v>0</v>
      </c>
      <c r="L16">
        <v>620528</v>
      </c>
      <c r="M16">
        <v>0.16</v>
      </c>
      <c r="N16">
        <v>13</v>
      </c>
      <c r="O16">
        <f t="shared" si="0"/>
        <v>0.33019999999999999</v>
      </c>
      <c r="P16">
        <v>13</v>
      </c>
      <c r="Q16">
        <f t="shared" si="0"/>
        <v>0.33019999999999999</v>
      </c>
      <c r="R16">
        <v>0</v>
      </c>
      <c r="S16">
        <v>0</v>
      </c>
      <c r="T16" s="2">
        <v>254300</v>
      </c>
      <c r="U16" s="2">
        <v>192000</v>
      </c>
      <c r="V16">
        <v>2.0265</v>
      </c>
      <c r="W16">
        <v>-0.46100000000000002</v>
      </c>
      <c r="X16" s="2">
        <v>-3.3100000000000002E-4</v>
      </c>
      <c r="Y16" s="2">
        <v>1230</v>
      </c>
      <c r="Z16" s="2">
        <v>15600</v>
      </c>
      <c r="AA16">
        <v>0</v>
      </c>
      <c r="AB16">
        <f>AB4</f>
        <v>6.4375</v>
      </c>
      <c r="AC16">
        <f t="shared" si="1"/>
        <v>0.16351250000000001</v>
      </c>
      <c r="AD16">
        <f>AD4</f>
        <v>1.6875</v>
      </c>
      <c r="AE16">
        <f t="shared" si="2"/>
        <v>4.2862499999999998E-2</v>
      </c>
      <c r="AF16">
        <v>-2.7656239999999999</v>
      </c>
      <c r="AG16">
        <f t="shared" si="3"/>
        <v>-7.0246849599999994E-2</v>
      </c>
      <c r="AH16">
        <v>0</v>
      </c>
      <c r="AI16">
        <f>AI4</f>
        <v>-6.4375</v>
      </c>
      <c r="AJ16">
        <f t="shared" si="4"/>
        <v>-0.16351250000000001</v>
      </c>
      <c r="AK16">
        <f>AK4</f>
        <v>1.6875</v>
      </c>
      <c r="AL16">
        <f t="shared" si="5"/>
        <v>4.2862499999999998E-2</v>
      </c>
      <c r="AM16">
        <v>-2.7656200000000002</v>
      </c>
      <c r="AN16">
        <f t="shared" si="6"/>
        <v>-7.0246747999999998E-2</v>
      </c>
      <c r="AO16">
        <v>8</v>
      </c>
      <c r="AP16">
        <f>AP4</f>
        <v>-9.5625</v>
      </c>
      <c r="AQ16">
        <f t="shared" si="7"/>
        <v>-0.24288749999999998</v>
      </c>
      <c r="AR16">
        <f>AR4</f>
        <v>0.75</v>
      </c>
      <c r="AS16">
        <f t="shared" si="8"/>
        <v>1.9049999999999997E-2</v>
      </c>
      <c r="AT16">
        <v>-2.7656239999999999</v>
      </c>
      <c r="AU16">
        <f t="shared" si="9"/>
        <v>-7.0246849599999994E-2</v>
      </c>
    </row>
    <row r="17" spans="1:47" x14ac:dyDescent="0.25">
      <c r="A17">
        <f t="shared" si="10"/>
        <v>52</v>
      </c>
      <c r="B17" t="s">
        <v>39</v>
      </c>
      <c r="C17" t="s">
        <v>50</v>
      </c>
      <c r="D17" t="s">
        <v>41</v>
      </c>
      <c r="E17" t="s">
        <v>43</v>
      </c>
      <c r="F17">
        <v>0</v>
      </c>
      <c r="G17">
        <v>0</v>
      </c>
      <c r="H17">
        <v>0</v>
      </c>
      <c r="I17">
        <v>450</v>
      </c>
      <c r="J17">
        <v>0</v>
      </c>
      <c r="K17">
        <v>0</v>
      </c>
      <c r="L17">
        <v>620528</v>
      </c>
      <c r="M17">
        <v>0.16</v>
      </c>
      <c r="N17">
        <v>13</v>
      </c>
      <c r="O17">
        <f t="shared" si="0"/>
        <v>0.33019999999999999</v>
      </c>
      <c r="P17">
        <v>13</v>
      </c>
      <c r="Q17">
        <f t="shared" si="0"/>
        <v>0.33019999999999999</v>
      </c>
      <c r="R17">
        <v>0</v>
      </c>
      <c r="S17">
        <v>0</v>
      </c>
      <c r="T17" s="2">
        <v>254300</v>
      </c>
      <c r="U17" s="2">
        <v>192000</v>
      </c>
      <c r="V17">
        <v>2.0265</v>
      </c>
      <c r="W17">
        <v>-0.46100000000000002</v>
      </c>
      <c r="X17" s="2">
        <v>-3.3100000000000002E-4</v>
      </c>
      <c r="Y17" s="2">
        <v>1230</v>
      </c>
      <c r="Z17" s="2">
        <v>15600</v>
      </c>
      <c r="AA17">
        <v>0</v>
      </c>
      <c r="AB17">
        <f t="shared" ref="AB17:AD27" si="11">AB5</f>
        <v>6.4375</v>
      </c>
      <c r="AC17">
        <f t="shared" si="1"/>
        <v>0.16351250000000001</v>
      </c>
      <c r="AD17">
        <f t="shared" si="11"/>
        <v>0.8125</v>
      </c>
      <c r="AE17">
        <f t="shared" si="2"/>
        <v>2.06375E-2</v>
      </c>
      <c r="AF17">
        <v>-2.7656239999999999</v>
      </c>
      <c r="AG17">
        <f t="shared" si="3"/>
        <v>-7.0246849599999994E-2</v>
      </c>
      <c r="AH17">
        <v>0</v>
      </c>
      <c r="AI17">
        <f t="shared" ref="AI17:AK27" si="12">AI5</f>
        <v>-6.4375</v>
      </c>
      <c r="AJ17">
        <f t="shared" si="4"/>
        <v>-0.16351250000000001</v>
      </c>
      <c r="AK17">
        <f t="shared" si="12"/>
        <v>0.8125</v>
      </c>
      <c r="AL17">
        <f t="shared" si="5"/>
        <v>2.06375E-2</v>
      </c>
      <c r="AM17">
        <v>-2.7656200000000002</v>
      </c>
      <c r="AN17">
        <f t="shared" si="6"/>
        <v>-7.0246747999999998E-2</v>
      </c>
      <c r="AO17">
        <v>8</v>
      </c>
      <c r="AP17">
        <f t="shared" ref="AP17:AR27" si="13">AP5</f>
        <v>-9.5625</v>
      </c>
      <c r="AQ17">
        <f t="shared" si="7"/>
        <v>-0.24288749999999998</v>
      </c>
      <c r="AR17">
        <f t="shared" si="13"/>
        <v>1.75</v>
      </c>
      <c r="AS17">
        <f t="shared" si="8"/>
        <v>4.4449999999999996E-2</v>
      </c>
      <c r="AT17">
        <v>-2.7656239999999999</v>
      </c>
      <c r="AU17">
        <f t="shared" si="9"/>
        <v>-7.0246849599999994E-2</v>
      </c>
    </row>
    <row r="18" spans="1:47" x14ac:dyDescent="0.25">
      <c r="A18">
        <f t="shared" si="10"/>
        <v>53</v>
      </c>
      <c r="B18" t="s">
        <v>39</v>
      </c>
      <c r="C18" t="s">
        <v>50</v>
      </c>
      <c r="D18" t="s">
        <v>44</v>
      </c>
      <c r="E18" t="s">
        <v>42</v>
      </c>
      <c r="F18">
        <v>0</v>
      </c>
      <c r="G18">
        <v>0</v>
      </c>
      <c r="H18">
        <v>0</v>
      </c>
      <c r="I18">
        <v>450</v>
      </c>
      <c r="J18">
        <v>0</v>
      </c>
      <c r="K18">
        <v>0</v>
      </c>
      <c r="L18">
        <v>620528</v>
      </c>
      <c r="M18">
        <v>0.16</v>
      </c>
      <c r="N18">
        <v>7.25</v>
      </c>
      <c r="O18">
        <f t="shared" si="0"/>
        <v>0.18414999999999998</v>
      </c>
      <c r="P18">
        <v>7.25</v>
      </c>
      <c r="Q18">
        <f t="shared" si="0"/>
        <v>0.18414999999999998</v>
      </c>
      <c r="R18">
        <v>0</v>
      </c>
      <c r="S18">
        <v>0</v>
      </c>
      <c r="T18" s="2">
        <v>254300</v>
      </c>
      <c r="U18" s="2">
        <v>192000</v>
      </c>
      <c r="V18">
        <v>2.0265</v>
      </c>
      <c r="W18">
        <v>-0.46100000000000002</v>
      </c>
      <c r="X18" s="2">
        <v>-3.3100000000000002E-4</v>
      </c>
      <c r="Y18" s="2">
        <v>1230</v>
      </c>
      <c r="Z18" s="2">
        <v>15600</v>
      </c>
      <c r="AA18">
        <v>8</v>
      </c>
      <c r="AB18">
        <f t="shared" si="11"/>
        <v>-10.504250000000001</v>
      </c>
      <c r="AC18">
        <f t="shared" si="1"/>
        <v>-0.26680795000000002</v>
      </c>
      <c r="AD18">
        <f t="shared" si="11"/>
        <v>2.2999999999999998</v>
      </c>
      <c r="AE18">
        <f t="shared" si="2"/>
        <v>5.8419999999999993E-2</v>
      </c>
      <c r="AF18">
        <v>-4.0625</v>
      </c>
      <c r="AG18">
        <f t="shared" si="3"/>
        <v>-0.1031875</v>
      </c>
      <c r="AH18">
        <v>8</v>
      </c>
      <c r="AI18">
        <f t="shared" si="12"/>
        <v>-10.504250000000001</v>
      </c>
      <c r="AJ18">
        <f t="shared" si="4"/>
        <v>-0.26680795000000002</v>
      </c>
      <c r="AK18">
        <f t="shared" si="12"/>
        <v>-4.5625</v>
      </c>
      <c r="AL18">
        <f t="shared" si="5"/>
        <v>-0.11588749999999999</v>
      </c>
      <c r="AM18">
        <v>-4.0625</v>
      </c>
      <c r="AN18">
        <f t="shared" si="6"/>
        <v>-0.1031875</v>
      </c>
      <c r="AO18">
        <v>9</v>
      </c>
      <c r="AP18">
        <f t="shared" si="13"/>
        <v>-10.375</v>
      </c>
      <c r="AQ18">
        <f t="shared" si="7"/>
        <v>-0.26352500000000001</v>
      </c>
      <c r="AR18">
        <f t="shared" si="13"/>
        <v>-5.3125</v>
      </c>
      <c r="AS18">
        <f t="shared" si="8"/>
        <v>-0.13493749999999999</v>
      </c>
      <c r="AT18">
        <v>-4.0625</v>
      </c>
      <c r="AU18">
        <f t="shared" si="9"/>
        <v>-0.1031875</v>
      </c>
    </row>
    <row r="19" spans="1:47" x14ac:dyDescent="0.25">
      <c r="A19">
        <f t="shared" si="10"/>
        <v>54</v>
      </c>
      <c r="B19" t="s">
        <v>39</v>
      </c>
      <c r="C19" t="s">
        <v>50</v>
      </c>
      <c r="D19" t="s">
        <v>44</v>
      </c>
      <c r="E19" t="s">
        <v>43</v>
      </c>
      <c r="F19">
        <v>0</v>
      </c>
      <c r="G19">
        <v>0</v>
      </c>
      <c r="H19">
        <v>0</v>
      </c>
      <c r="I19">
        <v>450</v>
      </c>
      <c r="J19">
        <v>0</v>
      </c>
      <c r="K19">
        <v>0</v>
      </c>
      <c r="L19">
        <v>620528</v>
      </c>
      <c r="M19">
        <v>0.16</v>
      </c>
      <c r="N19">
        <v>7.25</v>
      </c>
      <c r="O19">
        <f t="shared" si="0"/>
        <v>0.18414999999999998</v>
      </c>
      <c r="P19">
        <v>7.25</v>
      </c>
      <c r="Q19">
        <f t="shared" si="0"/>
        <v>0.18414999999999998</v>
      </c>
      <c r="R19">
        <v>0</v>
      </c>
      <c r="S19">
        <v>0</v>
      </c>
      <c r="T19" s="2">
        <v>254300</v>
      </c>
      <c r="U19" s="2">
        <v>192000</v>
      </c>
      <c r="V19">
        <v>2.0265</v>
      </c>
      <c r="W19">
        <v>-0.46100000000000002</v>
      </c>
      <c r="X19" s="2">
        <v>-3.3100000000000002E-4</v>
      </c>
      <c r="Y19" s="2">
        <v>1230</v>
      </c>
      <c r="Z19" s="2">
        <v>15600</v>
      </c>
      <c r="AA19">
        <v>8</v>
      </c>
      <c r="AB19">
        <f t="shared" si="11"/>
        <v>-8.6207499999999992</v>
      </c>
      <c r="AC19">
        <f t="shared" si="1"/>
        <v>-0.21896704999999997</v>
      </c>
      <c r="AD19">
        <f t="shared" si="11"/>
        <v>2.2999999999999998</v>
      </c>
      <c r="AE19">
        <f t="shared" si="2"/>
        <v>5.8419999999999993E-2</v>
      </c>
      <c r="AF19">
        <v>-4.0625</v>
      </c>
      <c r="AG19">
        <f t="shared" si="3"/>
        <v>-0.1031875</v>
      </c>
      <c r="AH19">
        <v>8</v>
      </c>
      <c r="AI19">
        <f t="shared" si="12"/>
        <v>-8.6207499999999992</v>
      </c>
      <c r="AJ19">
        <f t="shared" si="4"/>
        <v>-0.21896704999999997</v>
      </c>
      <c r="AK19">
        <f t="shared" si="12"/>
        <v>-4.5625</v>
      </c>
      <c r="AL19">
        <f t="shared" si="5"/>
        <v>-0.11588749999999999</v>
      </c>
      <c r="AM19">
        <v>-4.0625</v>
      </c>
      <c r="AN19">
        <f t="shared" si="6"/>
        <v>-0.1031875</v>
      </c>
      <c r="AO19">
        <v>9</v>
      </c>
      <c r="AP19">
        <f t="shared" si="13"/>
        <v>-9.5625</v>
      </c>
      <c r="AQ19">
        <f t="shared" si="7"/>
        <v>-0.24288749999999998</v>
      </c>
      <c r="AR19">
        <f t="shared" si="13"/>
        <v>-5.9455</v>
      </c>
      <c r="AS19">
        <f t="shared" si="8"/>
        <v>-0.1510157</v>
      </c>
      <c r="AT19">
        <v>-4.0625</v>
      </c>
      <c r="AU19">
        <f t="shared" si="9"/>
        <v>-0.1031875</v>
      </c>
    </row>
    <row r="20" spans="1:47" x14ac:dyDescent="0.25">
      <c r="A20">
        <f t="shared" si="10"/>
        <v>55</v>
      </c>
      <c r="B20" t="s">
        <v>39</v>
      </c>
      <c r="C20" t="s">
        <v>50</v>
      </c>
      <c r="D20" t="s">
        <v>45</v>
      </c>
      <c r="E20" t="s">
        <v>42</v>
      </c>
      <c r="F20">
        <v>0</v>
      </c>
      <c r="G20">
        <v>0</v>
      </c>
      <c r="H20">
        <v>0</v>
      </c>
      <c r="I20">
        <v>450</v>
      </c>
      <c r="J20">
        <v>0</v>
      </c>
      <c r="K20">
        <v>0</v>
      </c>
      <c r="L20">
        <v>620528</v>
      </c>
      <c r="M20">
        <v>0.16</v>
      </c>
      <c r="N20">
        <v>5</v>
      </c>
      <c r="O20">
        <f t="shared" si="0"/>
        <v>0.127</v>
      </c>
      <c r="P20">
        <v>5</v>
      </c>
      <c r="Q20">
        <f t="shared" si="0"/>
        <v>0.127</v>
      </c>
      <c r="R20">
        <v>0</v>
      </c>
      <c r="S20">
        <v>0</v>
      </c>
      <c r="T20" s="2">
        <v>254300</v>
      </c>
      <c r="U20" s="2">
        <v>192000</v>
      </c>
      <c r="V20">
        <v>2.0265</v>
      </c>
      <c r="W20">
        <v>-0.46100000000000002</v>
      </c>
      <c r="X20" s="2">
        <v>-3.3100000000000002E-4</v>
      </c>
      <c r="Y20" s="2">
        <v>1230</v>
      </c>
      <c r="Z20" s="2">
        <v>15600</v>
      </c>
      <c r="AA20">
        <v>10</v>
      </c>
      <c r="AB20">
        <f t="shared" si="11"/>
        <v>-8.6209989999999994</v>
      </c>
      <c r="AC20">
        <f t="shared" si="1"/>
        <v>-0.21897337459999996</v>
      </c>
      <c r="AD20">
        <f t="shared" si="11"/>
        <v>-12.1875</v>
      </c>
      <c r="AE20">
        <f t="shared" si="2"/>
        <v>-0.30956249999999996</v>
      </c>
      <c r="AF20">
        <v>-4.0625</v>
      </c>
      <c r="AG20">
        <f t="shared" si="3"/>
        <v>-0.1031875</v>
      </c>
      <c r="AH20">
        <v>10</v>
      </c>
      <c r="AI20">
        <f t="shared" si="12"/>
        <v>-8.6209989999999994</v>
      </c>
      <c r="AJ20">
        <f t="shared" si="4"/>
        <v>-0.21897337459999996</v>
      </c>
      <c r="AK20">
        <f t="shared" si="12"/>
        <v>-20.375</v>
      </c>
      <c r="AL20">
        <f t="shared" si="5"/>
        <v>-0.51752500000000001</v>
      </c>
      <c r="AM20">
        <v>-4.0625</v>
      </c>
      <c r="AN20">
        <f t="shared" si="6"/>
        <v>-0.1031875</v>
      </c>
      <c r="AO20">
        <v>11</v>
      </c>
      <c r="AP20">
        <f t="shared" si="13"/>
        <v>-8.75</v>
      </c>
      <c r="AQ20">
        <f t="shared" si="7"/>
        <v>-0.22225</v>
      </c>
      <c r="AR20">
        <f t="shared" si="13"/>
        <v>-21.125</v>
      </c>
      <c r="AS20">
        <f t="shared" si="8"/>
        <v>-0.53657500000000002</v>
      </c>
      <c r="AT20">
        <v>-4.0625</v>
      </c>
      <c r="AU20">
        <f t="shared" si="9"/>
        <v>-0.1031875</v>
      </c>
    </row>
    <row r="21" spans="1:47" x14ac:dyDescent="0.25">
      <c r="A21">
        <f t="shared" si="10"/>
        <v>56</v>
      </c>
      <c r="B21" t="s">
        <v>39</v>
      </c>
      <c r="C21" t="s">
        <v>50</v>
      </c>
      <c r="D21" t="s">
        <v>45</v>
      </c>
      <c r="E21" t="s">
        <v>43</v>
      </c>
      <c r="F21">
        <v>0</v>
      </c>
      <c r="G21">
        <v>0</v>
      </c>
      <c r="H21">
        <v>0</v>
      </c>
      <c r="I21">
        <v>450</v>
      </c>
      <c r="J21">
        <v>0</v>
      </c>
      <c r="K21">
        <v>0</v>
      </c>
      <c r="L21">
        <v>620528</v>
      </c>
      <c r="M21">
        <v>0.16</v>
      </c>
      <c r="N21">
        <v>6</v>
      </c>
      <c r="O21">
        <f t="shared" si="0"/>
        <v>0.15239999999999998</v>
      </c>
      <c r="P21">
        <v>6</v>
      </c>
      <c r="Q21">
        <f t="shared" si="0"/>
        <v>0.15239999999999998</v>
      </c>
      <c r="R21">
        <v>0</v>
      </c>
      <c r="S21">
        <v>0</v>
      </c>
      <c r="T21" s="2">
        <v>254300</v>
      </c>
      <c r="U21" s="2">
        <v>192000</v>
      </c>
      <c r="V21">
        <v>2.0265</v>
      </c>
      <c r="W21">
        <v>-0.46100000000000002</v>
      </c>
      <c r="X21" s="2">
        <v>-3.3100000000000002E-4</v>
      </c>
      <c r="Y21" s="2">
        <v>1230</v>
      </c>
      <c r="Z21" s="2">
        <v>15600</v>
      </c>
      <c r="AA21">
        <v>10</v>
      </c>
      <c r="AB21">
        <f t="shared" si="11"/>
        <v>-10.40625</v>
      </c>
      <c r="AC21">
        <f t="shared" si="1"/>
        <v>-0.26431874999999999</v>
      </c>
      <c r="AD21">
        <f t="shared" si="11"/>
        <v>-13.651913</v>
      </c>
      <c r="AE21">
        <f t="shared" si="2"/>
        <v>-0.34675859019999999</v>
      </c>
      <c r="AF21">
        <v>-4.0625</v>
      </c>
      <c r="AG21">
        <f t="shared" si="3"/>
        <v>-0.1031875</v>
      </c>
      <c r="AH21">
        <v>10</v>
      </c>
      <c r="AI21">
        <f t="shared" si="12"/>
        <v>-10.40625</v>
      </c>
      <c r="AJ21">
        <f t="shared" si="4"/>
        <v>-0.26431874999999999</v>
      </c>
      <c r="AK21">
        <f t="shared" si="12"/>
        <v>-20.375</v>
      </c>
      <c r="AL21">
        <f t="shared" si="5"/>
        <v>-0.51752500000000001</v>
      </c>
      <c r="AM21">
        <v>-4.0625</v>
      </c>
      <c r="AN21">
        <f t="shared" si="6"/>
        <v>-0.1031875</v>
      </c>
      <c r="AO21">
        <v>11</v>
      </c>
      <c r="AP21">
        <f t="shared" si="13"/>
        <v>-9.5625</v>
      </c>
      <c r="AQ21">
        <f t="shared" si="7"/>
        <v>-0.24288749999999998</v>
      </c>
      <c r="AR21">
        <f t="shared" si="13"/>
        <v>-21.757999999999999</v>
      </c>
      <c r="AS21">
        <f t="shared" si="8"/>
        <v>-0.55265319999999996</v>
      </c>
      <c r="AT21">
        <v>-4.0625</v>
      </c>
      <c r="AU21">
        <f t="shared" si="9"/>
        <v>-0.1031875</v>
      </c>
    </row>
    <row r="22" spans="1:47" x14ac:dyDescent="0.25">
      <c r="A22">
        <f t="shared" si="10"/>
        <v>57</v>
      </c>
      <c r="B22" t="s">
        <v>46</v>
      </c>
      <c r="C22" t="s">
        <v>50</v>
      </c>
      <c r="D22" t="s">
        <v>47</v>
      </c>
      <c r="E22" t="s">
        <v>42</v>
      </c>
      <c r="F22">
        <v>0</v>
      </c>
      <c r="G22">
        <v>0</v>
      </c>
      <c r="H22">
        <v>0</v>
      </c>
      <c r="I22">
        <v>450</v>
      </c>
      <c r="J22">
        <v>0</v>
      </c>
      <c r="K22">
        <v>0</v>
      </c>
      <c r="L22">
        <v>620528</v>
      </c>
      <c r="M22">
        <v>0.16</v>
      </c>
      <c r="N22">
        <v>13</v>
      </c>
      <c r="O22">
        <f t="shared" si="0"/>
        <v>0.33019999999999999</v>
      </c>
      <c r="P22">
        <v>13</v>
      </c>
      <c r="Q22">
        <f t="shared" si="0"/>
        <v>0.33019999999999999</v>
      </c>
      <c r="R22">
        <v>0</v>
      </c>
      <c r="S22">
        <v>0</v>
      </c>
      <c r="T22" s="2">
        <v>254300</v>
      </c>
      <c r="U22" s="2">
        <v>192000</v>
      </c>
      <c r="V22">
        <v>2.0265</v>
      </c>
      <c r="W22">
        <v>-0.46100000000000002</v>
      </c>
      <c r="X22" s="2">
        <v>-3.3100000000000002E-4</v>
      </c>
      <c r="Y22" s="2">
        <v>1230</v>
      </c>
      <c r="Z22" s="2">
        <v>15600</v>
      </c>
      <c r="AA22">
        <v>0</v>
      </c>
      <c r="AB22">
        <f t="shared" si="11"/>
        <v>-6.4375</v>
      </c>
      <c r="AC22">
        <f t="shared" si="1"/>
        <v>-0.16351250000000001</v>
      </c>
      <c r="AD22">
        <f t="shared" si="11"/>
        <v>-1.6875</v>
      </c>
      <c r="AE22">
        <f t="shared" si="2"/>
        <v>-4.2862499999999998E-2</v>
      </c>
      <c r="AF22">
        <v>-2.7656239999999999</v>
      </c>
      <c r="AG22">
        <f t="shared" si="3"/>
        <v>-7.0246849599999994E-2</v>
      </c>
      <c r="AH22">
        <v>0</v>
      </c>
      <c r="AI22">
        <f t="shared" si="12"/>
        <v>6.4375</v>
      </c>
      <c r="AJ22">
        <f t="shared" si="4"/>
        <v>0.16351250000000001</v>
      </c>
      <c r="AK22">
        <f t="shared" si="12"/>
        <v>-1.6875</v>
      </c>
      <c r="AL22">
        <f t="shared" si="5"/>
        <v>-4.2862499999999998E-2</v>
      </c>
      <c r="AM22">
        <v>-2.7656200000000002</v>
      </c>
      <c r="AN22">
        <f t="shared" si="6"/>
        <v>-7.0246747999999998E-2</v>
      </c>
      <c r="AO22">
        <v>12</v>
      </c>
      <c r="AP22">
        <f t="shared" si="13"/>
        <v>9.5625</v>
      </c>
      <c r="AQ22">
        <f t="shared" si="7"/>
        <v>0.24288749999999998</v>
      </c>
      <c r="AR22">
        <f t="shared" si="13"/>
        <v>-0.75</v>
      </c>
      <c r="AS22">
        <f t="shared" si="8"/>
        <v>-1.9049999999999997E-2</v>
      </c>
      <c r="AT22">
        <v>-2.7656239999999999</v>
      </c>
      <c r="AU22">
        <f t="shared" si="9"/>
        <v>-7.0246849599999994E-2</v>
      </c>
    </row>
    <row r="23" spans="1:47" x14ac:dyDescent="0.25">
      <c r="A23">
        <f t="shared" si="10"/>
        <v>58</v>
      </c>
      <c r="B23" t="s">
        <v>46</v>
      </c>
      <c r="C23" t="s">
        <v>50</v>
      </c>
      <c r="D23" t="s">
        <v>47</v>
      </c>
      <c r="E23" t="s">
        <v>43</v>
      </c>
      <c r="F23">
        <v>0</v>
      </c>
      <c r="G23">
        <v>0</v>
      </c>
      <c r="H23">
        <v>0</v>
      </c>
      <c r="I23">
        <v>450</v>
      </c>
      <c r="J23">
        <v>0</v>
      </c>
      <c r="K23">
        <v>0</v>
      </c>
      <c r="L23">
        <v>620528</v>
      </c>
      <c r="M23">
        <v>0.16</v>
      </c>
      <c r="N23">
        <v>13</v>
      </c>
      <c r="O23">
        <f t="shared" si="0"/>
        <v>0.33019999999999999</v>
      </c>
      <c r="P23">
        <v>13</v>
      </c>
      <c r="Q23">
        <f t="shared" si="0"/>
        <v>0.33019999999999999</v>
      </c>
      <c r="R23">
        <v>0</v>
      </c>
      <c r="S23">
        <v>0</v>
      </c>
      <c r="T23" s="2">
        <v>254300</v>
      </c>
      <c r="U23" s="2">
        <v>192000</v>
      </c>
      <c r="V23">
        <v>2.0265</v>
      </c>
      <c r="W23">
        <v>-0.46100000000000002</v>
      </c>
      <c r="X23" s="2">
        <v>-3.3100000000000002E-4</v>
      </c>
      <c r="Y23" s="2">
        <v>1230</v>
      </c>
      <c r="Z23" s="2">
        <v>15600</v>
      </c>
      <c r="AA23">
        <v>0</v>
      </c>
      <c r="AB23">
        <f t="shared" si="11"/>
        <v>-6.4375</v>
      </c>
      <c r="AC23">
        <f t="shared" si="1"/>
        <v>-0.16351250000000001</v>
      </c>
      <c r="AD23">
        <f t="shared" si="11"/>
        <v>-0.8125</v>
      </c>
      <c r="AE23">
        <f t="shared" si="2"/>
        <v>-2.06375E-2</v>
      </c>
      <c r="AF23">
        <v>-2.7656239999999999</v>
      </c>
      <c r="AG23">
        <f t="shared" si="3"/>
        <v>-7.0246849599999994E-2</v>
      </c>
      <c r="AH23">
        <v>0</v>
      </c>
      <c r="AI23">
        <f t="shared" si="12"/>
        <v>6.4375</v>
      </c>
      <c r="AJ23">
        <f t="shared" si="4"/>
        <v>0.16351250000000001</v>
      </c>
      <c r="AK23">
        <f t="shared" si="12"/>
        <v>-0.8125</v>
      </c>
      <c r="AL23">
        <f t="shared" si="5"/>
        <v>-2.06375E-2</v>
      </c>
      <c r="AM23">
        <v>-2.7656200000000002</v>
      </c>
      <c r="AN23">
        <f t="shared" si="6"/>
        <v>-7.0246747999999998E-2</v>
      </c>
      <c r="AO23">
        <v>12</v>
      </c>
      <c r="AP23">
        <f t="shared" si="13"/>
        <v>9.5625</v>
      </c>
      <c r="AQ23">
        <f t="shared" si="7"/>
        <v>0.24288749999999998</v>
      </c>
      <c r="AR23">
        <f t="shared" si="13"/>
        <v>-1.75</v>
      </c>
      <c r="AS23">
        <f t="shared" si="8"/>
        <v>-4.4449999999999996E-2</v>
      </c>
      <c r="AT23">
        <v>-2.7656239999999999</v>
      </c>
      <c r="AU23">
        <f t="shared" si="9"/>
        <v>-7.0246849599999994E-2</v>
      </c>
    </row>
    <row r="24" spans="1:47" x14ac:dyDescent="0.25">
      <c r="A24">
        <f t="shared" si="10"/>
        <v>59</v>
      </c>
      <c r="B24" t="s">
        <v>46</v>
      </c>
      <c r="C24" t="s">
        <v>50</v>
      </c>
      <c r="D24" t="s">
        <v>48</v>
      </c>
      <c r="E24" t="s">
        <v>42</v>
      </c>
      <c r="F24">
        <v>0</v>
      </c>
      <c r="G24">
        <v>0</v>
      </c>
      <c r="H24">
        <v>0</v>
      </c>
      <c r="I24">
        <v>450</v>
      </c>
      <c r="J24">
        <v>0</v>
      </c>
      <c r="K24">
        <v>0</v>
      </c>
      <c r="L24">
        <v>620528</v>
      </c>
      <c r="M24">
        <v>0.16</v>
      </c>
      <c r="N24">
        <v>7.25</v>
      </c>
      <c r="O24">
        <f t="shared" si="0"/>
        <v>0.18414999999999998</v>
      </c>
      <c r="P24">
        <v>7.25</v>
      </c>
      <c r="Q24">
        <f t="shared" si="0"/>
        <v>0.18414999999999998</v>
      </c>
      <c r="R24">
        <v>0</v>
      </c>
      <c r="S24">
        <v>0</v>
      </c>
      <c r="T24" s="2">
        <v>254300</v>
      </c>
      <c r="U24" s="2">
        <v>192000</v>
      </c>
      <c r="V24">
        <v>2.0265</v>
      </c>
      <c r="W24">
        <v>-0.46100000000000002</v>
      </c>
      <c r="X24" s="2">
        <v>-3.3100000000000002E-4</v>
      </c>
      <c r="Y24" s="2">
        <v>1230</v>
      </c>
      <c r="Z24" s="2">
        <v>15600</v>
      </c>
      <c r="AA24">
        <v>12</v>
      </c>
      <c r="AB24">
        <f t="shared" si="11"/>
        <v>8.6207510000000003</v>
      </c>
      <c r="AC24">
        <f t="shared" si="1"/>
        <v>0.21896707539999999</v>
      </c>
      <c r="AD24">
        <f t="shared" si="11"/>
        <v>-0.2</v>
      </c>
      <c r="AE24">
        <f t="shared" si="2"/>
        <v>-5.0800000000000003E-3</v>
      </c>
      <c r="AF24">
        <v>-4.0625</v>
      </c>
      <c r="AG24">
        <f t="shared" si="3"/>
        <v>-0.1031875</v>
      </c>
      <c r="AH24">
        <v>12</v>
      </c>
      <c r="AI24">
        <f t="shared" si="12"/>
        <v>8.6207510000000003</v>
      </c>
      <c r="AJ24">
        <f t="shared" si="4"/>
        <v>0.21896707539999999</v>
      </c>
      <c r="AK24">
        <f t="shared" si="12"/>
        <v>-9.125</v>
      </c>
      <c r="AL24">
        <f t="shared" si="5"/>
        <v>-0.23177499999999998</v>
      </c>
      <c r="AM24">
        <v>-4.0625</v>
      </c>
      <c r="AN24">
        <f t="shared" si="6"/>
        <v>-0.1031875</v>
      </c>
      <c r="AO24">
        <v>13</v>
      </c>
      <c r="AP24">
        <f t="shared" si="13"/>
        <v>8.9335009999999997</v>
      </c>
      <c r="AQ24">
        <f t="shared" si="7"/>
        <v>0.22691092539999999</v>
      </c>
      <c r="AR24">
        <f t="shared" si="13"/>
        <v>-9.875</v>
      </c>
      <c r="AS24">
        <f t="shared" si="8"/>
        <v>-0.25082499999999996</v>
      </c>
      <c r="AT24">
        <v>-4.0625</v>
      </c>
      <c r="AU24">
        <f t="shared" si="9"/>
        <v>-0.1031875</v>
      </c>
    </row>
    <row r="25" spans="1:47" x14ac:dyDescent="0.25">
      <c r="A25">
        <f t="shared" si="10"/>
        <v>60</v>
      </c>
      <c r="B25" t="s">
        <v>46</v>
      </c>
      <c r="C25" t="s">
        <v>50</v>
      </c>
      <c r="D25" t="s">
        <v>48</v>
      </c>
      <c r="E25" t="s">
        <v>43</v>
      </c>
      <c r="F25">
        <v>0</v>
      </c>
      <c r="G25">
        <v>0</v>
      </c>
      <c r="H25">
        <v>0</v>
      </c>
      <c r="I25">
        <v>450</v>
      </c>
      <c r="J25">
        <v>0</v>
      </c>
      <c r="K25">
        <v>0</v>
      </c>
      <c r="L25">
        <v>620528</v>
      </c>
      <c r="M25">
        <v>0.16</v>
      </c>
      <c r="N25">
        <v>7.25</v>
      </c>
      <c r="O25">
        <f t="shared" si="0"/>
        <v>0.18414999999999998</v>
      </c>
      <c r="P25">
        <v>7.25</v>
      </c>
      <c r="Q25">
        <f t="shared" si="0"/>
        <v>0.18414999999999998</v>
      </c>
      <c r="R25">
        <v>0</v>
      </c>
      <c r="S25">
        <v>0</v>
      </c>
      <c r="T25" s="2">
        <v>254300</v>
      </c>
      <c r="U25" s="2">
        <v>192000</v>
      </c>
      <c r="V25">
        <v>2.0265</v>
      </c>
      <c r="W25">
        <v>-0.46100000000000002</v>
      </c>
      <c r="X25" s="2">
        <v>-3.3100000000000002E-4</v>
      </c>
      <c r="Y25" s="2">
        <v>1230</v>
      </c>
      <c r="Z25" s="2">
        <v>15600</v>
      </c>
      <c r="AA25">
        <v>12</v>
      </c>
      <c r="AB25">
        <f t="shared" si="11"/>
        <v>10.5</v>
      </c>
      <c r="AC25">
        <f t="shared" si="1"/>
        <v>0.26669999999999999</v>
      </c>
      <c r="AD25">
        <f t="shared" si="11"/>
        <v>-0.2</v>
      </c>
      <c r="AE25">
        <f t="shared" si="2"/>
        <v>-5.0800000000000003E-3</v>
      </c>
      <c r="AF25">
        <v>-4.0625</v>
      </c>
      <c r="AG25">
        <f t="shared" si="3"/>
        <v>-0.1031875</v>
      </c>
      <c r="AH25">
        <v>12</v>
      </c>
      <c r="AI25">
        <f t="shared" si="12"/>
        <v>10.5</v>
      </c>
      <c r="AJ25">
        <f t="shared" si="4"/>
        <v>0.26669999999999999</v>
      </c>
      <c r="AK25">
        <f t="shared" si="12"/>
        <v>-9.125</v>
      </c>
      <c r="AL25">
        <f t="shared" si="5"/>
        <v>-0.23177499999999998</v>
      </c>
      <c r="AM25">
        <v>-4.0625</v>
      </c>
      <c r="AN25">
        <f t="shared" si="6"/>
        <v>-0.1031875</v>
      </c>
      <c r="AO25">
        <v>13</v>
      </c>
      <c r="AP25">
        <f t="shared" si="13"/>
        <v>9.5625</v>
      </c>
      <c r="AQ25">
        <f t="shared" si="7"/>
        <v>0.24288749999999998</v>
      </c>
      <c r="AR25">
        <f t="shared" si="13"/>
        <v>-10.53125</v>
      </c>
      <c r="AS25">
        <f t="shared" si="8"/>
        <v>-0.26749374999999997</v>
      </c>
      <c r="AT25">
        <v>-4.0625</v>
      </c>
      <c r="AU25">
        <f t="shared" si="9"/>
        <v>-0.1031875</v>
      </c>
    </row>
    <row r="26" spans="1:47" x14ac:dyDescent="0.25">
      <c r="A26">
        <f t="shared" si="10"/>
        <v>61</v>
      </c>
      <c r="B26" t="s">
        <v>46</v>
      </c>
      <c r="C26" t="s">
        <v>50</v>
      </c>
      <c r="D26" t="s">
        <v>49</v>
      </c>
      <c r="E26" t="s">
        <v>42</v>
      </c>
      <c r="F26">
        <v>0</v>
      </c>
      <c r="G26">
        <v>0</v>
      </c>
      <c r="H26">
        <v>0</v>
      </c>
      <c r="I26">
        <v>450</v>
      </c>
      <c r="J26">
        <v>0</v>
      </c>
      <c r="K26">
        <v>0</v>
      </c>
      <c r="L26">
        <v>620528</v>
      </c>
      <c r="M26">
        <v>0.16</v>
      </c>
      <c r="N26">
        <v>5</v>
      </c>
      <c r="O26">
        <f t="shared" si="0"/>
        <v>0.127</v>
      </c>
      <c r="P26">
        <v>5</v>
      </c>
      <c r="Q26">
        <f t="shared" si="0"/>
        <v>0.127</v>
      </c>
      <c r="R26">
        <v>0</v>
      </c>
      <c r="S26">
        <v>0</v>
      </c>
      <c r="T26" s="2">
        <v>254300</v>
      </c>
      <c r="U26" s="2">
        <v>192000</v>
      </c>
      <c r="V26">
        <v>2.0265</v>
      </c>
      <c r="W26">
        <v>-0.46100000000000002</v>
      </c>
      <c r="X26" s="2">
        <v>-3.3100000000000002E-4</v>
      </c>
      <c r="Y26" s="2">
        <v>1230</v>
      </c>
      <c r="Z26" s="2">
        <v>15600</v>
      </c>
      <c r="AA26">
        <v>13</v>
      </c>
      <c r="AB26">
        <f t="shared" si="11"/>
        <v>10.5</v>
      </c>
      <c r="AC26">
        <f t="shared" si="1"/>
        <v>0.26669999999999999</v>
      </c>
      <c r="AD26">
        <f t="shared" si="11"/>
        <v>-11.1875</v>
      </c>
      <c r="AE26">
        <f t="shared" si="2"/>
        <v>-0.28416249999999998</v>
      </c>
      <c r="AF26">
        <v>-4.0625</v>
      </c>
      <c r="AG26">
        <f t="shared" si="3"/>
        <v>-0.1031875</v>
      </c>
      <c r="AH26">
        <v>13</v>
      </c>
      <c r="AI26">
        <f t="shared" si="12"/>
        <v>10.5</v>
      </c>
      <c r="AJ26">
        <f t="shared" si="4"/>
        <v>0.26669999999999999</v>
      </c>
      <c r="AK26">
        <f t="shared" si="12"/>
        <v>-17.75</v>
      </c>
      <c r="AL26">
        <f t="shared" si="5"/>
        <v>-0.45084999999999997</v>
      </c>
      <c r="AM26">
        <v>-4.0625</v>
      </c>
      <c r="AN26">
        <f t="shared" si="6"/>
        <v>-0.1031875</v>
      </c>
      <c r="AO26">
        <v>14</v>
      </c>
      <c r="AP26">
        <f t="shared" si="13"/>
        <v>10.375</v>
      </c>
      <c r="AQ26">
        <f t="shared" si="7"/>
        <v>0.26352500000000001</v>
      </c>
      <c r="AR26">
        <f t="shared" si="13"/>
        <v>-18.5</v>
      </c>
      <c r="AS26">
        <f t="shared" si="8"/>
        <v>-0.46989999999999998</v>
      </c>
      <c r="AT26">
        <v>-4.0625</v>
      </c>
      <c r="AU26">
        <f t="shared" si="9"/>
        <v>-0.1031875</v>
      </c>
    </row>
    <row r="27" spans="1:47" x14ac:dyDescent="0.25">
      <c r="A27">
        <f t="shared" si="10"/>
        <v>62</v>
      </c>
      <c r="B27" t="s">
        <v>46</v>
      </c>
      <c r="C27" t="s">
        <v>50</v>
      </c>
      <c r="D27" t="s">
        <v>49</v>
      </c>
      <c r="E27" t="s">
        <v>43</v>
      </c>
      <c r="F27">
        <v>0</v>
      </c>
      <c r="G27">
        <v>0</v>
      </c>
      <c r="H27">
        <v>0</v>
      </c>
      <c r="I27">
        <v>450</v>
      </c>
      <c r="J27">
        <v>0</v>
      </c>
      <c r="K27">
        <v>0</v>
      </c>
      <c r="L27">
        <v>620528</v>
      </c>
      <c r="M27">
        <v>0.16</v>
      </c>
      <c r="N27">
        <v>6</v>
      </c>
      <c r="O27">
        <f t="shared" si="0"/>
        <v>0.15239999999999998</v>
      </c>
      <c r="P27">
        <v>6</v>
      </c>
      <c r="Q27">
        <f t="shared" si="0"/>
        <v>0.15239999999999998</v>
      </c>
      <c r="R27">
        <v>0</v>
      </c>
      <c r="S27">
        <v>0</v>
      </c>
      <c r="T27" s="2">
        <v>254300</v>
      </c>
      <c r="U27" s="2">
        <v>192000</v>
      </c>
      <c r="V27">
        <v>2.0265</v>
      </c>
      <c r="W27">
        <v>-0.46100000000000002</v>
      </c>
      <c r="X27" s="2">
        <v>-3.3100000000000002E-4</v>
      </c>
      <c r="Y27" s="2">
        <v>1230</v>
      </c>
      <c r="Z27" s="2">
        <v>15600</v>
      </c>
      <c r="AA27">
        <v>13</v>
      </c>
      <c r="AB27">
        <f t="shared" si="11"/>
        <v>8.7460000000000004</v>
      </c>
      <c r="AC27">
        <f t="shared" si="1"/>
        <v>0.2221484</v>
      </c>
      <c r="AD27">
        <f t="shared" si="11"/>
        <v>-10.125</v>
      </c>
      <c r="AE27">
        <f t="shared" si="2"/>
        <v>-0.25717499999999999</v>
      </c>
      <c r="AF27">
        <v>-4.0625</v>
      </c>
      <c r="AG27">
        <f t="shared" si="3"/>
        <v>-0.1031875</v>
      </c>
      <c r="AH27">
        <v>13</v>
      </c>
      <c r="AI27">
        <f t="shared" si="12"/>
        <v>8.7460000000000004</v>
      </c>
      <c r="AJ27">
        <f t="shared" si="4"/>
        <v>0.2221484</v>
      </c>
      <c r="AK27">
        <f t="shared" si="12"/>
        <v>-17.75</v>
      </c>
      <c r="AL27">
        <f t="shared" si="5"/>
        <v>-0.45084999999999997</v>
      </c>
      <c r="AM27">
        <v>-4.0625</v>
      </c>
      <c r="AN27">
        <f t="shared" si="6"/>
        <v>-0.1031875</v>
      </c>
      <c r="AO27">
        <v>14</v>
      </c>
      <c r="AP27">
        <f t="shared" si="13"/>
        <v>9.5625</v>
      </c>
      <c r="AQ27">
        <f t="shared" si="7"/>
        <v>0.24288749999999998</v>
      </c>
      <c r="AR27">
        <f t="shared" si="13"/>
        <v>-19.132999999999999</v>
      </c>
      <c r="AS27">
        <f t="shared" si="8"/>
        <v>-0.48597819999999997</v>
      </c>
      <c r="AT27">
        <v>-4.0625</v>
      </c>
      <c r="AU27">
        <f t="shared" si="9"/>
        <v>-0.1031875</v>
      </c>
    </row>
  </sheetData>
  <mergeCells count="35">
    <mergeCell ref="A1:A2"/>
    <mergeCell ref="B1:B2"/>
    <mergeCell ref="C1:C2"/>
    <mergeCell ref="D1:D2"/>
    <mergeCell ref="E1:E2"/>
    <mergeCell ref="F1:F2"/>
    <mergeCell ref="G1:G2"/>
    <mergeCell ref="H1:I1"/>
    <mergeCell ref="J1:J2"/>
    <mergeCell ref="K1:K2"/>
    <mergeCell ref="L1:L2"/>
    <mergeCell ref="M1:M2"/>
    <mergeCell ref="N1:O2"/>
    <mergeCell ref="R1:R2"/>
    <mergeCell ref="S1:S2"/>
    <mergeCell ref="AH1:AN1"/>
    <mergeCell ref="AO1:AU1"/>
    <mergeCell ref="AB2:AC2"/>
    <mergeCell ref="AD2:AE2"/>
    <mergeCell ref="AF2:AG2"/>
    <mergeCell ref="AI2:AJ2"/>
    <mergeCell ref="P1:Q2"/>
    <mergeCell ref="X1:X2"/>
    <mergeCell ref="Y1:Y2"/>
    <mergeCell ref="Z1:Z2"/>
    <mergeCell ref="AA1:AG1"/>
    <mergeCell ref="T1:T2"/>
    <mergeCell ref="U1:U2"/>
    <mergeCell ref="V1:V2"/>
    <mergeCell ref="W1:W2"/>
    <mergeCell ref="AK2:AL2"/>
    <mergeCell ref="AM2:AN2"/>
    <mergeCell ref="AP2:AQ2"/>
    <mergeCell ref="AR2:AS2"/>
    <mergeCell ref="AT2:A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2021-05-12T18:10:16Z</dcterms:created>
  <dcterms:modified xsi:type="dcterms:W3CDTF">2021-05-15T16:02:56Z</dcterms:modified>
</cp:coreProperties>
</file>