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ursework\MSME\Thesis\AARL_Puppy_18_00_000\Manufacturing\"/>
    </mc:Choice>
  </mc:AlternateContent>
  <xr:revisionPtr revIDLastSave="0" documentId="13_ncr:1_{D554425E-7F0C-4FD6-B010-3998BF7DAEBF}" xr6:coauthVersionLast="37" xr6:coauthVersionMax="37" xr10:uidLastSave="{00000000-0000-0000-0000-000000000000}"/>
  <bookViews>
    <workbookView xWindow="0" yWindow="0" windowWidth="28800" windowHeight="11625" activeTab="1" xr2:uid="{EFE0F152-8C94-46DE-9BB9-9AFE6E5E7138}"/>
  </bookViews>
  <sheets>
    <sheet name="Bill Of Materials" sheetId="1" r:id="rId1"/>
    <sheet name="Manufacturing Plan" sheetId="7" r:id="rId2"/>
    <sheet name="Inventory" sheetId="5" r:id="rId3"/>
    <sheet name="Purchase Plan" sheetId="3" r:id="rId4"/>
    <sheet name="Order Form" sheetId="4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3" l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2" i="4"/>
  <c r="D30" i="4"/>
  <c r="D29" i="4"/>
  <c r="D28" i="4"/>
  <c r="D8" i="4"/>
  <c r="D7" i="4"/>
  <c r="D6" i="4"/>
  <c r="D5" i="4"/>
  <c r="D4" i="4"/>
  <c r="D3" i="4"/>
  <c r="G28" i="3"/>
  <c r="G27" i="3"/>
  <c r="G25" i="3"/>
  <c r="J1" i="4" l="1"/>
  <c r="G26" i="3"/>
  <c r="G24" i="3"/>
  <c r="G19" i="3"/>
  <c r="G21" i="3"/>
  <c r="G23" i="3"/>
  <c r="G22" i="3"/>
  <c r="G20" i="3"/>
  <c r="K86" i="1" l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H71" i="1"/>
  <c r="K71" i="1" s="1"/>
  <c r="I71" i="1"/>
  <c r="L71" i="1"/>
  <c r="N71" i="1"/>
  <c r="G18" i="3" l="1"/>
  <c r="A4" i="3" l="1"/>
  <c r="A5" i="3" s="1"/>
  <c r="A6" i="3" s="1"/>
  <c r="A7" i="3" s="1"/>
  <c r="A8" i="3" s="1"/>
  <c r="A9" i="3" s="1"/>
  <c r="A10" i="3" s="1"/>
  <c r="A11" i="3" s="1"/>
  <c r="A12" i="3" s="1"/>
  <c r="A13" i="3" s="1"/>
  <c r="L61" i="7" l="1"/>
  <c r="I61" i="7"/>
  <c r="M61" i="7" s="1"/>
  <c r="H61" i="7"/>
  <c r="I33" i="7"/>
  <c r="M33" i="7" s="1"/>
  <c r="H33" i="7"/>
  <c r="L33" i="7" s="1"/>
  <c r="I32" i="7"/>
  <c r="M32" i="7" s="1"/>
  <c r="H32" i="7"/>
  <c r="L32" i="7" s="1"/>
  <c r="I31" i="7"/>
  <c r="M31" i="7" s="1"/>
  <c r="H31" i="7"/>
  <c r="L31" i="7" s="1"/>
  <c r="I30" i="7"/>
  <c r="M30" i="7" s="1"/>
  <c r="H30" i="7"/>
  <c r="L30" i="7" s="1"/>
  <c r="I29" i="7"/>
  <c r="M29" i="7" s="1"/>
  <c r="H29" i="7"/>
  <c r="L29" i="7" s="1"/>
  <c r="I28" i="7"/>
  <c r="M28" i="7" s="1"/>
  <c r="H28" i="7"/>
  <c r="L28" i="7" s="1"/>
  <c r="I27" i="7"/>
  <c r="M27" i="7" s="1"/>
  <c r="H27" i="7"/>
  <c r="L27" i="7" s="1"/>
  <c r="I26" i="7"/>
  <c r="M26" i="7" s="1"/>
  <c r="H26" i="7"/>
  <c r="L26" i="7" s="1"/>
  <c r="I25" i="7"/>
  <c r="M25" i="7" s="1"/>
  <c r="H25" i="7"/>
  <c r="L25" i="7" s="1"/>
  <c r="A25" i="7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L24" i="7"/>
  <c r="I24" i="7"/>
  <c r="M24" i="7" s="1"/>
  <c r="H24" i="7"/>
  <c r="A64" i="7"/>
  <c r="A65" i="7" s="1"/>
  <c r="A66" i="7" s="1"/>
  <c r="A67" i="7" s="1"/>
  <c r="A68" i="7" s="1"/>
  <c r="A69" i="7" s="1"/>
  <c r="A70" i="7" s="1"/>
  <c r="A63" i="7" s="1"/>
  <c r="A48" i="7"/>
  <c r="A49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19" i="5"/>
  <c r="A20" i="5" s="1"/>
  <c r="I56" i="7"/>
  <c r="M56" i="7" s="1"/>
  <c r="H56" i="7"/>
  <c r="L56" i="7" s="1"/>
  <c r="I55" i="7"/>
  <c r="M55" i="7" s="1"/>
  <c r="H55" i="7"/>
  <c r="L55" i="7" s="1"/>
  <c r="I54" i="7"/>
  <c r="M54" i="7" s="1"/>
  <c r="H54" i="7"/>
  <c r="L54" i="7" s="1"/>
  <c r="I49" i="7"/>
  <c r="M49" i="7" s="1"/>
  <c r="H49" i="7"/>
  <c r="L49" i="7" s="1"/>
  <c r="I48" i="7"/>
  <c r="M48" i="7" s="1"/>
  <c r="H48" i="7"/>
  <c r="L48" i="7" s="1"/>
  <c r="I47" i="7"/>
  <c r="M47" i="7" s="1"/>
  <c r="H47" i="7"/>
  <c r="L47" i="7" s="1"/>
  <c r="I36" i="7"/>
  <c r="M36" i="7" s="1"/>
  <c r="H36" i="7"/>
  <c r="L36" i="7" s="1"/>
  <c r="I9" i="7"/>
  <c r="M9" i="7" s="1"/>
  <c r="H9" i="7"/>
  <c r="L9" i="7" s="1"/>
  <c r="I35" i="7"/>
  <c r="M35" i="7" s="1"/>
  <c r="H35" i="7"/>
  <c r="L35" i="7" s="1"/>
  <c r="I37" i="7"/>
  <c r="M37" i="7" s="1"/>
  <c r="H37" i="7"/>
  <c r="L37" i="7" s="1"/>
  <c r="I8" i="7"/>
  <c r="M8" i="7" s="1"/>
  <c r="H8" i="7"/>
  <c r="L8" i="7" s="1"/>
  <c r="I34" i="7"/>
  <c r="M34" i="7" s="1"/>
  <c r="H34" i="7"/>
  <c r="L34" i="7" s="1"/>
  <c r="I41" i="7"/>
  <c r="M41" i="7" s="1"/>
  <c r="H41" i="7"/>
  <c r="L41" i="7" s="1"/>
  <c r="I5" i="7"/>
  <c r="M5" i="7" s="1"/>
  <c r="H5" i="7"/>
  <c r="L5" i="7" s="1"/>
  <c r="I40" i="7"/>
  <c r="M40" i="7" s="1"/>
  <c r="H40" i="7"/>
  <c r="L40" i="7" s="1"/>
  <c r="I39" i="7"/>
  <c r="M39" i="7" s="1"/>
  <c r="H39" i="7"/>
  <c r="L39" i="7" s="1"/>
  <c r="I38" i="7"/>
  <c r="M38" i="7" s="1"/>
  <c r="H38" i="7"/>
  <c r="L38" i="7" s="1"/>
  <c r="I7" i="7"/>
  <c r="M7" i="7" s="1"/>
  <c r="H7" i="7"/>
  <c r="L7" i="7" s="1"/>
  <c r="I19" i="7"/>
  <c r="M19" i="7" s="1"/>
  <c r="H19" i="7"/>
  <c r="L19" i="7" s="1"/>
  <c r="I17" i="7"/>
  <c r="M17" i="7" s="1"/>
  <c r="H17" i="7"/>
  <c r="L17" i="7" s="1"/>
  <c r="I16" i="7"/>
  <c r="M16" i="7" s="1"/>
  <c r="H16" i="7"/>
  <c r="L16" i="7" s="1"/>
  <c r="I6" i="7"/>
  <c r="M6" i="7" s="1"/>
  <c r="H6" i="7"/>
  <c r="L6" i="7" s="1"/>
  <c r="I10" i="7"/>
  <c r="M10" i="7" s="1"/>
  <c r="H10" i="7"/>
  <c r="L10" i="7" s="1"/>
  <c r="I15" i="7"/>
  <c r="M15" i="7" s="1"/>
  <c r="H15" i="7"/>
  <c r="L15" i="7" s="1"/>
  <c r="I42" i="7"/>
  <c r="M42" i="7" s="1"/>
  <c r="H42" i="7"/>
  <c r="L42" i="7" s="1"/>
  <c r="I18" i="7"/>
  <c r="M18" i="7" s="1"/>
  <c r="H18" i="7"/>
  <c r="L18" i="7" s="1"/>
  <c r="I13" i="7"/>
  <c r="M13" i="7" s="1"/>
  <c r="H13" i="7"/>
  <c r="L13" i="7" s="1"/>
  <c r="I11" i="7"/>
  <c r="M11" i="7" s="1"/>
  <c r="H11" i="7"/>
  <c r="L11" i="7" s="1"/>
  <c r="I14" i="7"/>
  <c r="M14" i="7" s="1"/>
  <c r="H14" i="7"/>
  <c r="L14" i="7" s="1"/>
  <c r="I62" i="7"/>
  <c r="M62" i="7" s="1"/>
  <c r="H62" i="7"/>
  <c r="L62" i="7" s="1"/>
  <c r="I4" i="7"/>
  <c r="M4" i="7" s="1"/>
  <c r="H4" i="7"/>
  <c r="L4" i="7" s="1"/>
  <c r="I12" i="7"/>
  <c r="M12" i="7" s="1"/>
  <c r="H12" i="7"/>
  <c r="L12" i="7" s="1"/>
  <c r="I63" i="7"/>
  <c r="M63" i="7" s="1"/>
  <c r="H63" i="7"/>
  <c r="L63" i="7" s="1"/>
  <c r="I64" i="7"/>
  <c r="M64" i="7" s="1"/>
  <c r="H64" i="7"/>
  <c r="L64" i="7" s="1"/>
  <c r="I70" i="7"/>
  <c r="M70" i="7" s="1"/>
  <c r="H70" i="7"/>
  <c r="L70" i="7" s="1"/>
  <c r="I69" i="7"/>
  <c r="M69" i="7" s="1"/>
  <c r="H69" i="7"/>
  <c r="L69" i="7" s="1"/>
  <c r="I68" i="7"/>
  <c r="M68" i="7" s="1"/>
  <c r="H68" i="7"/>
  <c r="L68" i="7" s="1"/>
  <c r="I67" i="7"/>
  <c r="M67" i="7" s="1"/>
  <c r="H67" i="7"/>
  <c r="L67" i="7" s="1"/>
  <c r="I66" i="7"/>
  <c r="M66" i="7" s="1"/>
  <c r="H66" i="7"/>
  <c r="L66" i="7" s="1"/>
  <c r="I65" i="7"/>
  <c r="M65" i="7" s="1"/>
  <c r="H65" i="7"/>
  <c r="L65" i="7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G5" i="3"/>
  <c r="G17" i="3"/>
  <c r="G16" i="3"/>
  <c r="G15" i="3"/>
  <c r="G14" i="3"/>
  <c r="G13" i="3"/>
  <c r="G12" i="3"/>
  <c r="G11" i="3"/>
  <c r="G10" i="3"/>
  <c r="G9" i="3"/>
  <c r="G8" i="3"/>
  <c r="G7" i="3"/>
  <c r="G4" i="3"/>
  <c r="G6" i="3"/>
  <c r="G3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2" i="1"/>
  <c r="N73" i="1"/>
  <c r="N74" i="1"/>
  <c r="N75" i="1"/>
  <c r="N76" i="1"/>
  <c r="N77" i="1"/>
  <c r="N78" i="1"/>
  <c r="N79" i="1"/>
  <c r="N80" i="1"/>
  <c r="N81" i="1"/>
  <c r="N82" i="1"/>
  <c r="N3" i="1"/>
  <c r="K80" i="1"/>
  <c r="I3" i="1"/>
  <c r="H3" i="1"/>
  <c r="K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H81" i="1"/>
  <c r="K81" i="1" s="1"/>
  <c r="H82" i="1"/>
  <c r="K82" i="1" s="1"/>
  <c r="A55" i="7" l="1"/>
  <c r="A56" i="7" s="1"/>
  <c r="L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</calcChain>
</file>

<file path=xl/sharedStrings.xml><?xml version="1.0" encoding="utf-8"?>
<sst xmlns="http://schemas.openxmlformats.org/spreadsheetml/2006/main" count="1064" uniqueCount="370">
  <si>
    <t>ID</t>
  </si>
  <si>
    <t>Name</t>
  </si>
  <si>
    <t>Part #</t>
  </si>
  <si>
    <t>Manufacturing Method</t>
  </si>
  <si>
    <t>Supplier</t>
  </si>
  <si>
    <t>Link</t>
  </si>
  <si>
    <t>Description</t>
  </si>
  <si>
    <t>Notes</t>
  </si>
  <si>
    <t>Cost</t>
  </si>
  <si>
    <t>Quantity</t>
  </si>
  <si>
    <t>Unit Cost</t>
  </si>
  <si>
    <t>Parent</t>
  </si>
  <si>
    <t>Total Cost</t>
  </si>
  <si>
    <t>[#]</t>
  </si>
  <si>
    <t>[-]</t>
  </si>
  <si>
    <t>[$]</t>
  </si>
  <si>
    <t>AARL_Puppy_18_01_01_002</t>
  </si>
  <si>
    <t>Center Cross Bar</t>
  </si>
  <si>
    <t>[g]</t>
  </si>
  <si>
    <t>Density</t>
  </si>
  <si>
    <t>[g/cm^3]</t>
  </si>
  <si>
    <t>Material Cost</t>
  </si>
  <si>
    <t>[$/cm^3]</t>
  </si>
  <si>
    <t>3D Printing</t>
  </si>
  <si>
    <t>Front &amp; Rear Cross Bar</t>
  </si>
  <si>
    <t>AARL_Puppy_18_01_01_004</t>
  </si>
  <si>
    <t>Spine</t>
  </si>
  <si>
    <t>Front &amp; Rear Cross Bar Insert</t>
  </si>
  <si>
    <t>AARL_Puppy_18_01_01_005</t>
  </si>
  <si>
    <t>Hip Potentiometer Bracket</t>
  </si>
  <si>
    <t>AARL_Puppy_18_01_01_006</t>
  </si>
  <si>
    <t>Middle Spine Section</t>
  </si>
  <si>
    <t>AARL_Puppy_18_01_01_008</t>
  </si>
  <si>
    <t>Outer Spine Section</t>
  </si>
  <si>
    <t>AARL_Puppy_18_01_01_009</t>
  </si>
  <si>
    <t>AARL_Puppy_18_01_01_010</t>
  </si>
  <si>
    <t>Ribbion Cable Bracket</t>
  </si>
  <si>
    <t>AARL_Puppy_18_01_01_011</t>
  </si>
  <si>
    <t>Air Supply Tubing Bracket</t>
  </si>
  <si>
    <t>AARL_Puppy_18_01_02_002</t>
  </si>
  <si>
    <t>Front Leg</t>
  </si>
  <si>
    <t>Inside Piano Hinge Piece</t>
  </si>
  <si>
    <t>AARL_Puppy_18_01_02_003</t>
  </si>
  <si>
    <t>Standard Muscle Bracket (Small)</t>
  </si>
  <si>
    <t>AARL_Puppy_18_01_02_005</t>
  </si>
  <si>
    <t>Double Muscle Bracket (Center)</t>
  </si>
  <si>
    <t>AARL_Puppy_18_01_02_009</t>
  </si>
  <si>
    <t>Piano Hinge Potentiometer Piece</t>
  </si>
  <si>
    <t>AARL_Puppy_18_01_02_013</t>
  </si>
  <si>
    <t>AARL_Puppy_18_01_02_014</t>
  </si>
  <si>
    <t>AARL_Puppy_18_01_02_015</t>
  </si>
  <si>
    <t>AARL_Puppy_18_01_02_016</t>
  </si>
  <si>
    <t>AARL_Puppy_18_01_02_017</t>
  </si>
  <si>
    <t>AARL_Puppy_18_01_02_018</t>
  </si>
  <si>
    <t>Vishay Potentiometer</t>
  </si>
  <si>
    <t>Purchased</t>
  </si>
  <si>
    <t>Vishay</t>
  </si>
  <si>
    <t>Bearing Insert</t>
  </si>
  <si>
    <t>Outside Piano Hinge Piece</t>
  </si>
  <si>
    <t>Foot Member</t>
  </si>
  <si>
    <t>Front Foot</t>
  </si>
  <si>
    <t>AARL_Puppy_18_01_02_021</t>
  </si>
  <si>
    <t>Back Hip Member</t>
  </si>
  <si>
    <t>Hip Potentiometer Piece</t>
  </si>
  <si>
    <t>AARL_Puppy_18_01_02_022</t>
  </si>
  <si>
    <t>Foot Cushioning Ball</t>
  </si>
  <si>
    <t>AARL_Puppy_18_01_02_023</t>
  </si>
  <si>
    <t>Back Leg</t>
  </si>
  <si>
    <t>Back Leg Double Short Double Bracket</t>
  </si>
  <si>
    <t>AARL_Puppy_18_01_04_001</t>
  </si>
  <si>
    <t>Back Leg Femur Member</t>
  </si>
  <si>
    <t>AARL_Puppy_18_01_04_011</t>
  </si>
  <si>
    <t>Back Leg Tibia Member</t>
  </si>
  <si>
    <t>AARL_Puppy_18_01_04_017</t>
  </si>
  <si>
    <t>Back Foot</t>
  </si>
  <si>
    <t>AARL_Puppy_18_01_04_018</t>
  </si>
  <si>
    <t>Back Leg Knee Bracket</t>
  </si>
  <si>
    <t>AARL_Puppy_18_01_06_001</t>
  </si>
  <si>
    <t>Front Leg Femur Member</t>
  </si>
  <si>
    <t>AARL_Puppy_18_01_06_002</t>
  </si>
  <si>
    <t>Front Leg Middle Member</t>
  </si>
  <si>
    <t>AARL_Puppy_18_01_06_004</t>
  </si>
  <si>
    <t>Front Leg Tibia</t>
  </si>
  <si>
    <t>AARL_Puppy_18_01_06_005</t>
  </si>
  <si>
    <t>Standard Muscle Bracket (Medium)</t>
  </si>
  <si>
    <t>AARL_Puppy_18_01_06_006</t>
  </si>
  <si>
    <t>Front Leg Pantograph Member</t>
  </si>
  <si>
    <t>AARL_Puppy_18_01_06_008</t>
  </si>
  <si>
    <t>Front Leg Double Knee Bracket</t>
  </si>
  <si>
    <t>AARL_Puppy_18_01_06_010</t>
  </si>
  <si>
    <t>Front / Back Leg Knee Bracket</t>
  </si>
  <si>
    <t>AARL_Puppy_18_01_06_011</t>
  </si>
  <si>
    <t>Front Hip Member</t>
  </si>
  <si>
    <t>AARL_Puppy_18_01_06_012</t>
  </si>
  <si>
    <t>Front Leg Top Offset Bracket</t>
  </si>
  <si>
    <t>AARL_Puppy_18_01_06_013</t>
  </si>
  <si>
    <t>Standard Potentiometer Mounting Bracket</t>
  </si>
  <si>
    <t>AARL_Puppy_18_01_06_014</t>
  </si>
  <si>
    <t>Front Leg Bottom Offset Bracket</t>
  </si>
  <si>
    <t>AARL_Puppy_18_01_09_004</t>
  </si>
  <si>
    <t>Muscle String Tie Down</t>
  </si>
  <si>
    <t>Muscles</t>
  </si>
  <si>
    <t>Muscle</t>
  </si>
  <si>
    <t>AARL_Puppy_18_02_01_002</t>
  </si>
  <si>
    <t>Muscle Insert with Pneumatic Connection</t>
  </si>
  <si>
    <t>QSML-M3-4</t>
  </si>
  <si>
    <t>AARL_Puppy_18_02_01_004</t>
  </si>
  <si>
    <t>Festo</t>
  </si>
  <si>
    <t>AARL_Puppy_18_02_01_005</t>
  </si>
  <si>
    <t>Hose Clamp</t>
  </si>
  <si>
    <t>AARL_Puppy_18_02_01_007</t>
  </si>
  <si>
    <t>Muscle Tie Down Insert</t>
  </si>
  <si>
    <t>AARL_Puppy_18_02_31_000</t>
  </si>
  <si>
    <t>VTUG-10-MRCR-S1TZ-26V20-T516-UL-M5S-12K</t>
  </si>
  <si>
    <t>Fitting</t>
  </si>
  <si>
    <t>QSL-G1/8-8</t>
  </si>
  <si>
    <t>AARL_Puppy_18_02_57_003</t>
  </si>
  <si>
    <t>AARL_Puppy_18_02_57_004</t>
  </si>
  <si>
    <t>QSLV-M5-6</t>
  </si>
  <si>
    <t>AARL_Puppy_18_02_57_006</t>
  </si>
  <si>
    <t>QSL-8</t>
  </si>
  <si>
    <t>QSML-6</t>
  </si>
  <si>
    <t>AARL_Puppy_18_02_57_005</t>
  </si>
  <si>
    <t>AARL_Puppy_18_02_57_002</t>
  </si>
  <si>
    <t>QSML-4</t>
  </si>
  <si>
    <t>AARL_Puppy_18_02_57_001</t>
  </si>
  <si>
    <t>QSM-6-4</t>
  </si>
  <si>
    <t>AARL_Puppy_18_03_03_001</t>
  </si>
  <si>
    <t>Electronics</t>
  </si>
  <si>
    <t>Pressure Sensor Case</t>
  </si>
  <si>
    <t>AARL_Puppy_18_03_03_002</t>
  </si>
  <si>
    <t>Pressure Sensor Case Lid</t>
  </si>
  <si>
    <t>AARL_Puppy_18_03_01_002</t>
  </si>
  <si>
    <t>Pressure Sensor - MPX5700GP</t>
  </si>
  <si>
    <t>AARL_Puppy_18_03_01_009</t>
  </si>
  <si>
    <t>Solderable Breadboard</t>
  </si>
  <si>
    <t>AARL_Puppy_18_03_01_010</t>
  </si>
  <si>
    <t>Pressure Sensor Spacer</t>
  </si>
  <si>
    <t>AARL_Puppy_18_04_09_001</t>
  </si>
  <si>
    <t>Fastener</t>
  </si>
  <si>
    <t>AARL_Puppy_18_04_09_002</t>
  </si>
  <si>
    <t>#4-40x0.28125 SHCS</t>
  </si>
  <si>
    <t>AARL_Puppy_18_04_01_005</t>
  </si>
  <si>
    <t>AARL_Puppy_18_04_01_006</t>
  </si>
  <si>
    <t>#8-32x0.25 SHCS</t>
  </si>
  <si>
    <t>AARL_Puppy_18_04_01_002</t>
  </si>
  <si>
    <t>AARL_Puppy_18_04_01_007</t>
  </si>
  <si>
    <t>#4-40x0.0625 Set Screw</t>
  </si>
  <si>
    <t>#8-32x0.75 SHCS</t>
  </si>
  <si>
    <t>AARL_Puppy_18_04_02_001</t>
  </si>
  <si>
    <t>AARL_Puppy_18_04_01_013</t>
  </si>
  <si>
    <t>AARL_Puppy_18_04_03_001</t>
  </si>
  <si>
    <t>1/4-20 Nut</t>
  </si>
  <si>
    <t>AARL_Puppy_18_04_07_001</t>
  </si>
  <si>
    <t>#4-40x0.25 SHCS</t>
  </si>
  <si>
    <t>M4 Tubing</t>
  </si>
  <si>
    <t>M6 Tubing</t>
  </si>
  <si>
    <t>M8 Tubing</t>
  </si>
  <si>
    <t>Pneumatics</t>
  </si>
  <si>
    <t>Pneumatic Muscles</t>
  </si>
  <si>
    <t>#8-32x1.00 SHCS</t>
  </si>
  <si>
    <t>AARL_Puppy_18_04_01_008</t>
  </si>
  <si>
    <t>1/8 ID Plastic Washer</t>
  </si>
  <si>
    <t>AARL_Puppy_18_04_06_002</t>
  </si>
  <si>
    <t>3/32 Plastic Spacer</t>
  </si>
  <si>
    <t>#4-40x0.375 SHCS</t>
  </si>
  <si>
    <t>AARL_Puppy_18_04_01_009</t>
  </si>
  <si>
    <t>#4-40 Nut</t>
  </si>
  <si>
    <t>AARL_Puppy_18_04_07_002</t>
  </si>
  <si>
    <t>#4-40x2.5 SHCS</t>
  </si>
  <si>
    <t>AARL_Puppy_18_04_01_014</t>
  </si>
  <si>
    <t>AARL_Puppy_18_04_06_001</t>
  </si>
  <si>
    <t>1/4-20x0.375 SHCS</t>
  </si>
  <si>
    <t>1/4x0.75 Chicago Screw (Female)</t>
  </si>
  <si>
    <t>1/4x0.75 Chicago Screw (Male)</t>
  </si>
  <si>
    <t>1/4 ID Roller Bearing</t>
  </si>
  <si>
    <t>AARL_Puppy_18_03_05_002</t>
  </si>
  <si>
    <t>AARL_Puppy_18_03_05_001</t>
  </si>
  <si>
    <t>Pressure Sensor Ribbon Cable (46 Pin)</t>
  </si>
  <si>
    <t>Pressure Sensor Ribbon Cable Connector (46 Pin)</t>
  </si>
  <si>
    <t>Electronics Input Connector</t>
  </si>
  <si>
    <t>Electronics Input Ribbon Cable</t>
  </si>
  <si>
    <t>Still needs to be modeled.</t>
  </si>
  <si>
    <t>AARL_Puppy_18_04_01_004</t>
  </si>
  <si>
    <t>String</t>
  </si>
  <si>
    <t>Many different models.  No specific part number.</t>
  </si>
  <si>
    <t>QSMT-4</t>
  </si>
  <si>
    <t>AARL_Puppy_18_02_57_007</t>
  </si>
  <si>
    <t>44.5322 inches required.</t>
  </si>
  <si>
    <t>122.875 inches required.</t>
  </si>
  <si>
    <t>31.0577 inches required.</t>
  </si>
  <si>
    <t>3.0571 inches required.</t>
  </si>
  <si>
    <t>85.36159 feet required.</t>
  </si>
  <si>
    <t>Item</t>
  </si>
  <si>
    <t>Number</t>
  </si>
  <si>
    <t>Vendor</t>
  </si>
  <si>
    <t>Order Total</t>
  </si>
  <si>
    <t>Unit Volume</t>
  </si>
  <si>
    <t>Unit Mass</t>
  </si>
  <si>
    <t>Total Mass</t>
  </si>
  <si>
    <t>[$/#]</t>
  </si>
  <si>
    <t>[g/#]</t>
  </si>
  <si>
    <t>[cm^3/#]</t>
  </si>
  <si>
    <t>Quantity Owned</t>
  </si>
  <si>
    <t>Quantity Needed</t>
  </si>
  <si>
    <t>AARL_Puppy_18_02_32_084</t>
  </si>
  <si>
    <t>AARL_Puppy_18_02_32_083</t>
  </si>
  <si>
    <t>AARL_Puppy_18_02_32_081</t>
  </si>
  <si>
    <t>AARL_Puppy_18_02_33_001</t>
  </si>
  <si>
    <t>AARL_Puppy_18_01_09_005</t>
  </si>
  <si>
    <t>https://www.festo.com/cat/en-us_us/products_PUN</t>
  </si>
  <si>
    <t>1/4 Tubing</t>
  </si>
  <si>
    <t>~100 feet each.</t>
  </si>
  <si>
    <t>Size 1'' Oetiker Stepless Ear Clamps, Single Ear Hose Clamps</t>
  </si>
  <si>
    <t>Murray</t>
  </si>
  <si>
    <t>https://www.murraycorp.com/products/clamps/?_vsrefdom=ppcgoogle&amp;utm_source=google&amp;utm_medium=cpc&amp;utm_term=%2Boetiker%20%2Bclamp&amp;utm_campaign=Murray%20Corp%20Priority&amp;gclid=Cj0KCQjwuafdBRDmARIsAPpBmVURTYlEu3XWVhVAn1cpEJR5RRgo96eYefyLcTRZIZNggUFTuodF2lEaAkydEALw_wcB</t>
  </si>
  <si>
    <t>1 3/16'' Cambridge Standard Hose Clamps</t>
  </si>
  <si>
    <t>http://www.cambridgeresources.com/products/c-12-standardhoseclamps/p-274-series2300</t>
  </si>
  <si>
    <t>Cambridge</t>
  </si>
  <si>
    <t>https://www.homebrewing.org/One-Ear-Oetiker-Clamp-133-Size-For-716-OD-Hose--100-Count_p_917.html</t>
  </si>
  <si>
    <t>One Ear Oetiker Clamp 133 for 7/16 OD Hose</t>
  </si>
  <si>
    <t>Oetiker 15.7mm Clamp</t>
  </si>
  <si>
    <t>https://www.amazon.com/Oetiker-Stepless%C2%AE-Clamps-Single-Available/dp/B00ZJFWAK4</t>
  </si>
  <si>
    <t>http://www.breezehoseclamps.com/breeze/mini/</t>
  </si>
  <si>
    <t>Breeze</t>
  </si>
  <si>
    <t>Breeze  Hose Clamp (Small)</t>
  </si>
  <si>
    <t>6mm x R1/4 Nitra Straight Fitting</t>
  </si>
  <si>
    <t>https://www.automationdirect.com/adc/Overview/Catalog/Pneumatic_Components/Push-to-Connect_R-Thread_Pneumatic_Fittings_(Thermoplastic)/Male_Straight_(Round_Body)</t>
  </si>
  <si>
    <t>Urbest ~6mm x ? Threaded Straight Fitting</t>
  </si>
  <si>
    <t>1/4 x 5/16 Straight Fitting</t>
  </si>
  <si>
    <t>Mettle Air</t>
  </si>
  <si>
    <t>Urbest</t>
  </si>
  <si>
    <t>Nitra</t>
  </si>
  <si>
    <t>1/4 T Fitting</t>
  </si>
  <si>
    <t>HFX</t>
  </si>
  <si>
    <t>1/4 Y Fitting</t>
  </si>
  <si>
    <t>1/4 x 5/16? Thread L Fitting</t>
  </si>
  <si>
    <t>M4? Thread x 1/4 Straight Fitting</t>
  </si>
  <si>
    <t>Digikey</t>
  </si>
  <si>
    <t>POT 100 kOhm 1/5W Plastic Linear</t>
  </si>
  <si>
    <t>Single Muscle Bracket (Small)</t>
  </si>
  <si>
    <t>Single Muscle Bracket (Medium)</t>
  </si>
  <si>
    <t>Double Muscle Bracket (Short)</t>
  </si>
  <si>
    <t>Double Muscle Bracket (Long)</t>
  </si>
  <si>
    <t>Single Muscle Bracket (Long)</t>
  </si>
  <si>
    <t>Double Muscle Bracket (Medium)</t>
  </si>
  <si>
    <t>Front Leg / Back Leg / Spine</t>
  </si>
  <si>
    <t>Front Leg / Back Leg</t>
  </si>
  <si>
    <t xml:space="preserve">Front Leg / Back Leg </t>
  </si>
  <si>
    <t>Total Quantity</t>
  </si>
  <si>
    <t>Subassembly Quantity</t>
  </si>
  <si>
    <t>Electronics Housing</t>
  </si>
  <si>
    <t>3.0571 inches required.  Estimated ~100 feet owned. Order Code: PUN-8X1,25-SI</t>
  </si>
  <si>
    <t>https://www.festo.com/cat/en-us_us/products_QSM</t>
  </si>
  <si>
    <t>https://www.festo.com/cat/en-us_us/products_QS</t>
  </si>
  <si>
    <t>Order Code: VTUG-10-MRCR-S1TZ-26V20-Q8LA-UL-M5S-12K</t>
  </si>
  <si>
    <t>https://www.festo.com/cat/en-us_us/products_VTUG</t>
  </si>
  <si>
    <t>VTUG-10-MRCR-S1TZ-26V20-Q8LA-UL-M5S-12K</t>
  </si>
  <si>
    <t>https://www.amazon.com/Double-Sided-Board-Prototype-Paxcoo/dp/B01N3161JP/ref=sr_1_1_sspa?ie=UTF8&amp;qid=1538066309&amp;sr=8-1-spons&amp;keywords=solderable+breadboard&amp;psc=1</t>
  </si>
  <si>
    <t>Amazon</t>
  </si>
  <si>
    <t>McMaster-Carr</t>
  </si>
  <si>
    <t>https://www.mcmaster.com/91251A106</t>
  </si>
  <si>
    <t>Order Code: 91251A106, 100 Pc. Pack</t>
  </si>
  <si>
    <t>#4-40x0.3125 SHCS</t>
  </si>
  <si>
    <t>Order Code: 91251A107, 100 Pc. Pack</t>
  </si>
  <si>
    <t>https://www.mcmaster.com/91251a107</t>
  </si>
  <si>
    <t>Order Code: 91251A108, 100 Pc. Pack</t>
  </si>
  <si>
    <t>https://www.mcmaster.com/91251a108</t>
  </si>
  <si>
    <t>Order Code: 91251A834, 5 Pc. Pack</t>
  </si>
  <si>
    <t>https://www.mcmaster.com/91251a834</t>
  </si>
  <si>
    <t>Order Code: 91251A190, 100 Pc. Pack</t>
  </si>
  <si>
    <t>https://www.mcmaster.com/91251a190</t>
  </si>
  <si>
    <t>Order Code: 91251A197, 100 Pc. Pack</t>
  </si>
  <si>
    <t>https://www.mcmaster.com/91251a197</t>
  </si>
  <si>
    <t>Order Code: 91251A199, 50 Pc. Pack</t>
  </si>
  <si>
    <t>https://www.mcmaster.com/91251a199</t>
  </si>
  <si>
    <t>Order Code: 91251A535, 50 Pc. Pack</t>
  </si>
  <si>
    <t>https://www.mcmaster.com/91251a535</t>
  </si>
  <si>
    <t>Order Code: 91375A101, 10 Pc. Pack</t>
  </si>
  <si>
    <t>https://www.mcmaster.com/91375a101</t>
  </si>
  <si>
    <t>Order Code: 90480A005, 100 Pc. Pack</t>
  </si>
  <si>
    <t>https://www.mcmaster.com/90480a005</t>
  </si>
  <si>
    <t>Order Code: 90295A370, 100 Pc. Pack</t>
  </si>
  <si>
    <t>https://www.mcmaster.com/90295a370</t>
  </si>
  <si>
    <t>Order Code: 90176A102, 25 Pc. Pack</t>
  </si>
  <si>
    <t>https://www.mcmaster.com/90176a102</t>
  </si>
  <si>
    <t>3/16 ID Roller Bearing</t>
  </si>
  <si>
    <t>Order Code: 60355K503, each</t>
  </si>
  <si>
    <t>Order Code: 60355K502, each</t>
  </si>
  <si>
    <t>#8-32x1.25 SHSS</t>
  </si>
  <si>
    <t>#8-32x1.25 SHCS</t>
  </si>
  <si>
    <t>Order Code: 91251A201, 50 Pc. Pack</t>
  </si>
  <si>
    <t>https://www.mcmaster.com/91251a201</t>
  </si>
  <si>
    <t>#4-40x1.25 SHCS</t>
  </si>
  <si>
    <t>Order Code: 91251A078, 50 Pc. Pack</t>
  </si>
  <si>
    <t>https://www.mcmaster.com/91251a078</t>
  </si>
  <si>
    <t>Order Code: 99637A305, each</t>
  </si>
  <si>
    <t>https://www.mcmaster.com/99637a305</t>
  </si>
  <si>
    <t>Order Code: QSML-M3-4, 10 Pc. Pack</t>
  </si>
  <si>
    <t>Order Code: PUN-4X0,75-SI, 50m Pack</t>
  </si>
  <si>
    <t>Order Code: QSL-8, 10 Pc. Pack</t>
  </si>
  <si>
    <t>Order Code: QSLV-M5-6, each</t>
  </si>
  <si>
    <t>Order Code: QSL-G1/8-8, each</t>
  </si>
  <si>
    <t>Various sizes, 30 Pc. Pack</t>
  </si>
  <si>
    <t>Order Code: 93121A340, 50 Pc. Pack</t>
  </si>
  <si>
    <t>https://www.mcmaster.com/93121a340</t>
  </si>
  <si>
    <t>Either this</t>
  </si>
  <si>
    <t>or this</t>
  </si>
  <si>
    <t>Could get this later.</t>
  </si>
  <si>
    <t>https://www.mcmaster.com/60355k503</t>
  </si>
  <si>
    <t>This part may be too long and weak.</t>
  </si>
  <si>
    <t>Move screw holes for lid mounting in to give them more meat.</t>
  </si>
  <si>
    <t>Too fragile to bending.  Need support material to prevent bending.</t>
  </si>
  <si>
    <t>10 Pc. Pack</t>
  </si>
  <si>
    <t>each</t>
  </si>
  <si>
    <t>QBML-5/32T-U</t>
  </si>
  <si>
    <t>QBMT-5/32T-U</t>
  </si>
  <si>
    <t>QBL-M5-5/32-U-M</t>
  </si>
  <si>
    <t>Order Code: QSML-6, 10 Pc. Pack</t>
  </si>
  <si>
    <t>Order Code: QSML-4, 10 Pc. Pack</t>
  </si>
  <si>
    <t>Order Code: QSM-6-4, 10 Pc. Pack</t>
  </si>
  <si>
    <t>Order Code: QSMT-4, 10 Pc. Pack</t>
  </si>
  <si>
    <t>QBM-1/4T-5/32-U</t>
  </si>
  <si>
    <t>AARL_Puppy_18_02_01_004, Needs to be updated from M3 to M5.</t>
  </si>
  <si>
    <t>AARL_Puppy_18_02_31_000, Needs to be updated for new fitting sizes.</t>
  </si>
  <si>
    <t>https://www.festo.com/cat/en-us_us/products_QB</t>
  </si>
  <si>
    <t>5/32 OD Tubing</t>
  </si>
  <si>
    <t>ATP</t>
  </si>
  <si>
    <t>250 ft pack</t>
  </si>
  <si>
    <t>https://www.atp4pneumatics.com/product/pe04m-532bbk/</t>
  </si>
  <si>
    <t>MTV 5/32</t>
  </si>
  <si>
    <t>https://www.mettleair.com/store/ptc/unions-main/push-to-connect-elbow-union-5-32-od-5-32-od.html</t>
  </si>
  <si>
    <t>MTL 5/32-U10</t>
  </si>
  <si>
    <t>https://www.mettleair.com/store/ptc/threaded-main/male-elbow/mtl-ixnpt/push-to-connect-90-elbow-fitting-5-32-od-10-32-unf-male.html</t>
  </si>
  <si>
    <t>MTE 5/32-5/32</t>
  </si>
  <si>
    <t>https://www.mettleair.com/store/ptc/unions-main/mte-main/push-to-connect-tee-union-5-32-od-5-32-od.html</t>
  </si>
  <si>
    <t>MTU 1/4-5/32</t>
  </si>
  <si>
    <t>https://www.mettleair.com/store/ptc/unions-main/mtu-main/mtu-imp/push-to-connect-straight-union-reducer-1-4-od-5-32-od.html</t>
  </si>
  <si>
    <t>#4-40x1.125 SHCS</t>
  </si>
  <si>
    <t>#4-40x1.375 SHCS</t>
  </si>
  <si>
    <t>Order Code: 91864A029, 10 Pc. Pack</t>
  </si>
  <si>
    <t>Order Code: 91251A210, 25 Pc. Pack</t>
  </si>
  <si>
    <t>#4-40x0.625 SHCS</t>
  </si>
  <si>
    <t>Order Code: 91251A112, 100 Pc. Pack</t>
  </si>
  <si>
    <t>https://www.mcmaster.com/91251a112</t>
  </si>
  <si>
    <t>https://www.mcmaster.com/91864a029</t>
  </si>
  <si>
    <t>https://www.mcmaster.com/91251a210</t>
  </si>
  <si>
    <t>1/4-20x1.25 SHCS</t>
  </si>
  <si>
    <t>Order Code: 91251A544, 50 Pc. Pack</t>
  </si>
  <si>
    <t>https://www.mcmaster.com/91251a544</t>
  </si>
  <si>
    <t>#8-32 Nut</t>
  </si>
  <si>
    <t>Order Code: 94846A029, 100 Pc. Pack</t>
  </si>
  <si>
    <t>Order Code: 90480A009, 100 Pc. Pack</t>
  </si>
  <si>
    <t>https://www.mcmaster.com/90480a009</t>
  </si>
  <si>
    <t>https://www.mcmaster.com/94846a029</t>
  </si>
  <si>
    <t>https://www.mcmaster.com/60355k502</t>
  </si>
  <si>
    <t>13/64x0.75 Binding Barrel &amp; Screw</t>
  </si>
  <si>
    <t>VTUG-10-MRCR-S1T-26V20-T516LA-UL-T532S-12K</t>
  </si>
  <si>
    <t>Order Code: VTUG-10-MRCR-S1T-26V20-T516LA-UL-T532S-12K</t>
  </si>
  <si>
    <t>Order Code: 60355K503, 1 Pc. Pack</t>
  </si>
  <si>
    <t>Model #: MTL 5/32-U10, 1 Pc. Pack</t>
  </si>
  <si>
    <t>5/32-10-32 UNF L Fitting</t>
  </si>
  <si>
    <t>Model #: MTV 5/32, 1 Pc. Pack</t>
  </si>
  <si>
    <t>5/32-5/32 L Fitting</t>
  </si>
  <si>
    <t>Model #: MTE 5/32-5/32, 1 Pc. Pack</t>
  </si>
  <si>
    <t>5/32-5/32 T Fitting</t>
  </si>
  <si>
    <t>Model #: 1 Pc. Pack</t>
  </si>
  <si>
    <t>1/4-5/32 Straight Fitting</t>
  </si>
  <si>
    <t>Make string holes larger.</t>
  </si>
  <si>
    <t>This part needs to be redesigned to avoid cracking down the middle where the mounting holes are located.  Could potentially be replaced by the medium single muscle bracket.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</si>
</sst>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26">
    <xf numFmtId="0" fontId="0" fillId="0" borderId="0" xfId="0"/>
    <xf numFmtId="0" fontId="1" fillId="8" borderId="1" xfId="7" applyBorder="1"/>
    <xf numFmtId="0" fontId="2" fillId="3" borderId="2" xfId="2" applyFont="1" applyBorder="1"/>
    <xf numFmtId="0" fontId="1" fillId="2" borderId="2" xfId="1" applyBorder="1"/>
    <xf numFmtId="0" fontId="2" fillId="5" borderId="2" xfId="4" applyFont="1" applyBorder="1"/>
    <xf numFmtId="0" fontId="1" fillId="4" borderId="2" xfId="3" applyBorder="1"/>
    <xf numFmtId="0" fontId="2" fillId="9" borderId="2" xfId="8" applyFont="1" applyBorder="1"/>
    <xf numFmtId="0" fontId="1" fillId="8" borderId="2" xfId="7" applyBorder="1"/>
    <xf numFmtId="0" fontId="2" fillId="13" borderId="2" xfId="12" applyFont="1" applyBorder="1"/>
    <xf numFmtId="0" fontId="1" fillId="12" borderId="2" xfId="11" applyBorder="1"/>
    <xf numFmtId="0" fontId="2" fillId="11" borderId="2" xfId="10" applyFont="1" applyBorder="1"/>
    <xf numFmtId="0" fontId="1" fillId="10" borderId="2" xfId="9" applyBorder="1"/>
    <xf numFmtId="0" fontId="2" fillId="3" borderId="5" xfId="2" applyFont="1" applyBorder="1"/>
    <xf numFmtId="0" fontId="2" fillId="3" borderId="6" xfId="2" applyFont="1" applyBorder="1"/>
    <xf numFmtId="0" fontId="2" fillId="3" borderId="7" xfId="2" applyFont="1" applyBorder="1"/>
    <xf numFmtId="0" fontId="2" fillId="3" borderId="8" xfId="2" applyFont="1" applyBorder="1"/>
    <xf numFmtId="0" fontId="2" fillId="3" borderId="9" xfId="2" applyFont="1" applyBorder="1"/>
    <xf numFmtId="0" fontId="1" fillId="2" borderId="1" xfId="1" applyBorder="1"/>
    <xf numFmtId="0" fontId="1" fillId="2" borderId="3" xfId="1" applyBorder="1"/>
    <xf numFmtId="0" fontId="1" fillId="2" borderId="5" xfId="1" applyBorder="1"/>
    <xf numFmtId="0" fontId="1" fillId="2" borderId="7" xfId="1" applyBorder="1"/>
    <xf numFmtId="0" fontId="1" fillId="2" borderId="8" xfId="1" applyBorder="1"/>
    <xf numFmtId="0" fontId="2" fillId="5" borderId="5" xfId="4" applyFont="1" applyBorder="1"/>
    <xf numFmtId="0" fontId="2" fillId="5" borderId="6" xfId="4" applyFont="1" applyBorder="1"/>
    <xf numFmtId="0" fontId="2" fillId="5" borderId="7" xfId="4" applyFont="1" applyBorder="1"/>
    <xf numFmtId="0" fontId="2" fillId="5" borderId="8" xfId="4" applyFont="1" applyBorder="1"/>
    <xf numFmtId="0" fontId="2" fillId="5" borderId="9" xfId="4" applyFont="1" applyBorder="1"/>
    <xf numFmtId="0" fontId="1" fillId="4" borderId="1" xfId="3" applyBorder="1"/>
    <xf numFmtId="0" fontId="1" fillId="4" borderId="3" xfId="3" applyBorder="1"/>
    <xf numFmtId="0" fontId="1" fillId="4" borderId="4" xfId="3" applyBorder="1"/>
    <xf numFmtId="0" fontId="1" fillId="4" borderId="5" xfId="3" applyBorder="1"/>
    <xf numFmtId="0" fontId="1" fillId="4" borderId="6" xfId="3" applyBorder="1"/>
    <xf numFmtId="0" fontId="1" fillId="4" borderId="8" xfId="3" applyBorder="1"/>
    <xf numFmtId="0" fontId="2" fillId="9" borderId="5" xfId="8" applyFont="1" applyBorder="1"/>
    <xf numFmtId="0" fontId="2" fillId="9" borderId="6" xfId="8" applyFont="1" applyBorder="1"/>
    <xf numFmtId="0" fontId="2" fillId="9" borderId="7" xfId="8" applyFont="1" applyBorder="1"/>
    <xf numFmtId="0" fontId="2" fillId="9" borderId="8" xfId="8" applyFont="1" applyBorder="1"/>
    <xf numFmtId="0" fontId="2" fillId="9" borderId="9" xfId="8" applyFont="1" applyBorder="1"/>
    <xf numFmtId="0" fontId="1" fillId="8" borderId="3" xfId="7" applyBorder="1"/>
    <xf numFmtId="0" fontId="1" fillId="8" borderId="5" xfId="7" applyBorder="1"/>
    <xf numFmtId="0" fontId="1" fillId="8" borderId="8" xfId="7" applyBorder="1"/>
    <xf numFmtId="0" fontId="2" fillId="13" borderId="5" xfId="12" applyFont="1" applyBorder="1"/>
    <xf numFmtId="0" fontId="2" fillId="13" borderId="6" xfId="12" applyFont="1" applyBorder="1"/>
    <xf numFmtId="0" fontId="2" fillId="13" borderId="7" xfId="12" applyFont="1" applyBorder="1"/>
    <xf numFmtId="0" fontId="2" fillId="13" borderId="8" xfId="12" applyFont="1" applyBorder="1"/>
    <xf numFmtId="0" fontId="2" fillId="13" borderId="9" xfId="12" applyFont="1" applyBorder="1"/>
    <xf numFmtId="0" fontId="1" fillId="12" borderId="1" xfId="11" applyBorder="1"/>
    <xf numFmtId="0" fontId="1" fillId="12" borderId="3" xfId="11" applyBorder="1"/>
    <xf numFmtId="0" fontId="1" fillId="12" borderId="5" xfId="11" applyBorder="1"/>
    <xf numFmtId="0" fontId="1" fillId="12" borderId="7" xfId="11" applyBorder="1"/>
    <xf numFmtId="0" fontId="1" fillId="12" borderId="8" xfId="11" applyBorder="1"/>
    <xf numFmtId="0" fontId="2" fillId="11" borderId="5" xfId="10" applyFont="1" applyBorder="1"/>
    <xf numFmtId="0" fontId="2" fillId="11" borderId="6" xfId="10" applyFont="1" applyBorder="1"/>
    <xf numFmtId="0" fontId="2" fillId="11" borderId="7" xfId="10" applyFont="1" applyBorder="1"/>
    <xf numFmtId="0" fontId="2" fillId="11" borderId="8" xfId="10" applyFont="1" applyBorder="1"/>
    <xf numFmtId="0" fontId="2" fillId="11" borderId="9" xfId="10" applyFont="1" applyBorder="1"/>
    <xf numFmtId="0" fontId="1" fillId="10" borderId="1" xfId="9" applyBorder="1"/>
    <xf numFmtId="0" fontId="1" fillId="10" borderId="3" xfId="9" applyBorder="1"/>
    <xf numFmtId="0" fontId="1" fillId="10" borderId="4" xfId="9" applyBorder="1"/>
    <xf numFmtId="0" fontId="1" fillId="10" borderId="5" xfId="9" applyBorder="1"/>
    <xf numFmtId="0" fontId="1" fillId="10" borderId="6" xfId="9" applyBorder="1"/>
    <xf numFmtId="0" fontId="1" fillId="10" borderId="7" xfId="9" applyBorder="1"/>
    <xf numFmtId="0" fontId="1" fillId="10" borderId="8" xfId="9" applyBorder="1"/>
    <xf numFmtId="0" fontId="1" fillId="10" borderId="9" xfId="9" applyBorder="1"/>
    <xf numFmtId="0" fontId="1" fillId="6" borderId="2" xfId="5" applyBorder="1"/>
    <xf numFmtId="0" fontId="1" fillId="7" borderId="1" xfId="6" applyBorder="1"/>
    <xf numFmtId="0" fontId="1" fillId="7" borderId="3" xfId="6" applyBorder="1"/>
    <xf numFmtId="0" fontId="1" fillId="7" borderId="4" xfId="6" applyBorder="1"/>
    <xf numFmtId="0" fontId="1" fillId="7" borderId="7" xfId="6" applyBorder="1"/>
    <xf numFmtId="0" fontId="1" fillId="7" borderId="8" xfId="6" applyBorder="1"/>
    <xf numFmtId="0" fontId="1" fillId="7" borderId="9" xfId="6" applyBorder="1"/>
    <xf numFmtId="0" fontId="1" fillId="6" borderId="1" xfId="5" applyBorder="1"/>
    <xf numFmtId="0" fontId="1" fillId="6" borderId="3" xfId="5" applyBorder="1"/>
    <xf numFmtId="0" fontId="1" fillId="6" borderId="4" xfId="5" applyBorder="1"/>
    <xf numFmtId="0" fontId="1" fillId="6" borderId="5" xfId="5" applyBorder="1"/>
    <xf numFmtId="0" fontId="1" fillId="6" borderId="6" xfId="5" applyBorder="1"/>
    <xf numFmtId="0" fontId="1" fillId="6" borderId="7" xfId="5" applyBorder="1"/>
    <xf numFmtId="0" fontId="1" fillId="6" borderId="8" xfId="5" applyBorder="1"/>
    <xf numFmtId="0" fontId="1" fillId="6" borderId="9" xfId="5" applyBorder="1"/>
    <xf numFmtId="0" fontId="0" fillId="6" borderId="2" xfId="5" applyFont="1" applyBorder="1"/>
    <xf numFmtId="0" fontId="0" fillId="2" borderId="4" xfId="1" applyFont="1" applyBorder="1" applyAlignment="1">
      <alignment wrapText="1"/>
    </xf>
    <xf numFmtId="0" fontId="0" fillId="2" borderId="6" xfId="1" applyFont="1" applyBorder="1" applyAlignment="1">
      <alignment wrapText="1"/>
    </xf>
    <xf numFmtId="0" fontId="0" fillId="2" borderId="6" xfId="1" applyFont="1" applyBorder="1"/>
    <xf numFmtId="0" fontId="3" fillId="6" borderId="6" xfId="13" applyFill="1" applyBorder="1"/>
    <xf numFmtId="0" fontId="0" fillId="12" borderId="6" xfId="11" applyFont="1" applyBorder="1" applyAlignment="1">
      <alignment wrapText="1"/>
    </xf>
    <xf numFmtId="4" fontId="1" fillId="6" borderId="2" xfId="5" applyNumberFormat="1" applyBorder="1"/>
    <xf numFmtId="0" fontId="2" fillId="3" borderId="10" xfId="2" applyFont="1" applyBorder="1"/>
    <xf numFmtId="0" fontId="2" fillId="3" borderId="11" xfId="2" applyFont="1" applyBorder="1"/>
    <xf numFmtId="0" fontId="0" fillId="4" borderId="6" xfId="3" applyFont="1" applyBorder="1"/>
    <xf numFmtId="0" fontId="0" fillId="4" borderId="6" xfId="3" applyFont="1" applyBorder="1" applyAlignment="1">
      <alignment wrapText="1"/>
    </xf>
    <xf numFmtId="0" fontId="0" fillId="2" borderId="9" xfId="1" applyFont="1" applyBorder="1" applyAlignment="1">
      <alignment wrapText="1"/>
    </xf>
    <xf numFmtId="0" fontId="1" fillId="4" borderId="6" xfId="3" applyBorder="1" applyAlignment="1">
      <alignment wrapText="1"/>
    </xf>
    <xf numFmtId="0" fontId="0" fillId="4" borderId="9" xfId="3" applyFont="1" applyBorder="1"/>
    <xf numFmtId="0" fontId="0" fillId="8" borderId="4" xfId="7" applyFont="1" applyBorder="1"/>
    <xf numFmtId="0" fontId="0" fillId="8" borderId="6" xfId="7" applyFont="1" applyBorder="1"/>
    <xf numFmtId="0" fontId="0" fillId="10" borderId="6" xfId="9" applyFont="1" applyBorder="1"/>
    <xf numFmtId="0" fontId="0" fillId="10" borderId="6" xfId="9" applyFont="1" applyBorder="1" applyAlignment="1">
      <alignment wrapText="1"/>
    </xf>
    <xf numFmtId="0" fontId="1" fillId="6" borderId="0" xfId="5" applyBorder="1"/>
    <xf numFmtId="0" fontId="0" fillId="2" borderId="2" xfId="1" applyFont="1" applyBorder="1"/>
    <xf numFmtId="0" fontId="0" fillId="6" borderId="2" xfId="5" applyFont="1" applyBorder="1" applyAlignment="1">
      <alignment wrapText="1"/>
    </xf>
    <xf numFmtId="0" fontId="1" fillId="7" borderId="12" xfId="6" applyBorder="1"/>
    <xf numFmtId="0" fontId="1" fillId="7" borderId="13" xfId="6" applyBorder="1"/>
    <xf numFmtId="0" fontId="1" fillId="7" borderId="14" xfId="6" applyBorder="1"/>
    <xf numFmtId="0" fontId="2" fillId="3" borderId="15" xfId="2" applyFont="1" applyBorder="1"/>
    <xf numFmtId="0" fontId="2" fillId="3" borderId="16" xfId="2" applyFont="1" applyBorder="1"/>
    <xf numFmtId="0" fontId="2" fillId="3" borderId="17" xfId="2" applyFont="1" applyBorder="1"/>
    <xf numFmtId="0" fontId="0" fillId="2" borderId="5" xfId="1" applyFont="1" applyBorder="1"/>
    <xf numFmtId="0" fontId="3" fillId="2" borderId="4" xfId="13" applyFill="1" applyBorder="1" applyAlignment="1">
      <alignment wrapText="1"/>
    </xf>
    <xf numFmtId="0" fontId="3" fillId="2" borderId="6" xfId="13" applyFill="1" applyBorder="1" applyAlignment="1">
      <alignment wrapText="1"/>
    </xf>
    <xf numFmtId="0" fontId="3" fillId="2" borderId="9" xfId="13" applyFill="1" applyBorder="1" applyAlignment="1">
      <alignment wrapText="1"/>
    </xf>
    <xf numFmtId="0" fontId="0" fillId="2" borderId="8" xfId="1" applyFont="1" applyBorder="1"/>
    <xf numFmtId="0" fontId="2" fillId="3" borderId="1" xfId="2" applyFont="1" applyBorder="1" applyAlignment="1">
      <alignment horizontal="center"/>
    </xf>
    <xf numFmtId="0" fontId="2" fillId="3" borderId="3" xfId="2" applyFont="1" applyBorder="1" applyAlignment="1">
      <alignment horizontal="center"/>
    </xf>
    <xf numFmtId="0" fontId="2" fillId="3" borderId="4" xfId="2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5" borderId="3" xfId="4" applyFont="1" applyBorder="1" applyAlignment="1">
      <alignment horizontal="center"/>
    </xf>
    <xf numFmtId="0" fontId="2" fillId="5" borderId="4" xfId="4" applyFont="1" applyBorder="1" applyAlignment="1">
      <alignment horizontal="center"/>
    </xf>
    <xf numFmtId="0" fontId="2" fillId="9" borderId="1" xfId="8" applyFont="1" applyBorder="1" applyAlignment="1">
      <alignment horizontal="center"/>
    </xf>
    <xf numFmtId="0" fontId="2" fillId="9" borderId="3" xfId="8" applyFont="1" applyBorder="1" applyAlignment="1">
      <alignment horizontal="center"/>
    </xf>
    <xf numFmtId="0" fontId="2" fillId="9" borderId="4" xfId="8" applyFont="1" applyBorder="1" applyAlignment="1">
      <alignment horizontal="center"/>
    </xf>
    <xf numFmtId="0" fontId="2" fillId="11" borderId="1" xfId="10" applyFont="1" applyBorder="1" applyAlignment="1">
      <alignment horizontal="center"/>
    </xf>
    <xf numFmtId="0" fontId="2" fillId="11" borderId="3" xfId="10" applyFont="1" applyBorder="1" applyAlignment="1">
      <alignment horizontal="center"/>
    </xf>
    <xf numFmtId="0" fontId="2" fillId="11" borderId="4" xfId="10" applyFont="1" applyBorder="1" applyAlignment="1">
      <alignment horizontal="center"/>
    </xf>
    <xf numFmtId="0" fontId="2" fillId="13" borderId="1" xfId="12" applyFont="1" applyBorder="1" applyAlignment="1">
      <alignment horizontal="center"/>
    </xf>
    <xf numFmtId="0" fontId="2" fillId="13" borderId="3" xfId="12" applyFont="1" applyBorder="1" applyAlignment="1">
      <alignment horizontal="center"/>
    </xf>
    <xf numFmtId="0" fontId="2" fillId="13" borderId="4" xfId="12" applyFont="1" applyBorder="1" applyAlignment="1">
      <alignment horizontal="center"/>
    </xf>
  </cellXfs>
  <cellStyles count="14">
    <cellStyle name="20% - Accent1" xfId="1" builtinId="30"/>
    <cellStyle name="20% - Accent2" xfId="3" builtinId="34"/>
    <cellStyle name="20% - Accent3" xfId="5" builtinId="38"/>
    <cellStyle name="20% - Accent4" xfId="7" builtinId="42"/>
    <cellStyle name="20% - Accent5" xfId="9" builtinId="46"/>
    <cellStyle name="20% - Accent6" xfId="11" builtinId="50"/>
    <cellStyle name="60% - Accent1" xfId="2" builtinId="32"/>
    <cellStyle name="60% - Accent2" xfId="4" builtinId="36"/>
    <cellStyle name="60% - Accent3" xfId="6" builtinId="40"/>
    <cellStyle name="60% - Accent4" xfId="8" builtinId="44"/>
    <cellStyle name="60% - Accent5" xfId="10" builtinId="48"/>
    <cellStyle name="60% - Accent6" xfId="12" builtinId="52"/>
    <cellStyle name="Hyperlink" xfId="1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tleair.com/store/ptc/unions-main/push-to-connect-elbow-union-5-32-od-5-32-od.html" TargetMode="External"/><Relationship Id="rId13" Type="http://schemas.openxmlformats.org/officeDocument/2006/relationships/hyperlink" Target="https://www.mcmaster.com/60355k502" TargetMode="External"/><Relationship Id="rId3" Type="http://schemas.openxmlformats.org/officeDocument/2006/relationships/hyperlink" Target="https://www.festo.com/cat/en-us_us/products_QB" TargetMode="External"/><Relationship Id="rId7" Type="http://schemas.openxmlformats.org/officeDocument/2006/relationships/hyperlink" Target="https://www.atp4pneumatics.com/product/pe04m-532bbk/" TargetMode="External"/><Relationship Id="rId12" Type="http://schemas.openxmlformats.org/officeDocument/2006/relationships/hyperlink" Target="https://www.mcmaster.com/60355k503" TargetMode="External"/><Relationship Id="rId2" Type="http://schemas.openxmlformats.org/officeDocument/2006/relationships/hyperlink" Target="https://www.festo.com/cat/en-us_us/products_VTUG" TargetMode="External"/><Relationship Id="rId1" Type="http://schemas.openxmlformats.org/officeDocument/2006/relationships/hyperlink" Target="https://www.mcmaster.com/90176a102" TargetMode="External"/><Relationship Id="rId6" Type="http://schemas.openxmlformats.org/officeDocument/2006/relationships/hyperlink" Target="https://www.festo.com/cat/en-us_us/products_QB" TargetMode="External"/><Relationship Id="rId11" Type="http://schemas.openxmlformats.org/officeDocument/2006/relationships/hyperlink" Target="https://www.mettleair.com/store/ptc/unions-main/mtu-main/mtu-imp/push-to-connect-straight-union-reducer-1-4-od-5-32-od.html" TargetMode="External"/><Relationship Id="rId5" Type="http://schemas.openxmlformats.org/officeDocument/2006/relationships/hyperlink" Target="https://www.festo.com/cat/en-us_us/products_QB" TargetMode="External"/><Relationship Id="rId10" Type="http://schemas.openxmlformats.org/officeDocument/2006/relationships/hyperlink" Target="https://www.mettleair.com/store/ptc/unions-main/mte-main/push-to-connect-tee-union-5-32-od-5-32-od.html" TargetMode="External"/><Relationship Id="rId4" Type="http://schemas.openxmlformats.org/officeDocument/2006/relationships/hyperlink" Target="https://www.festo.com/cat/en-us_us/products_QB" TargetMode="External"/><Relationship Id="rId9" Type="http://schemas.openxmlformats.org/officeDocument/2006/relationships/hyperlink" Target="https://www.mettleair.com/store/ptc/threaded-main/male-elbow/mtl-ixnpt/push-to-connect-90-elbow-fitting-5-32-od-10-32-unf-male.html" TargetMode="External"/><Relationship Id="rId1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60355k503" TargetMode="External"/><Relationship Id="rId13" Type="http://schemas.openxmlformats.org/officeDocument/2006/relationships/hyperlink" Target="https://www.mcmaster.com/91251a107" TargetMode="External"/><Relationship Id="rId18" Type="http://schemas.openxmlformats.org/officeDocument/2006/relationships/hyperlink" Target="https://www.mcmaster.com/90480a005" TargetMode="External"/><Relationship Id="rId26" Type="http://schemas.openxmlformats.org/officeDocument/2006/relationships/hyperlink" Target="https://www.mcmaster.com/90295a370" TargetMode="External"/><Relationship Id="rId3" Type="http://schemas.openxmlformats.org/officeDocument/2006/relationships/hyperlink" Target="https://www.mettleair.com/store/ptc/unions-main/push-to-connect-elbow-union-5-32-od-5-32-od.html" TargetMode="External"/><Relationship Id="rId21" Type="http://schemas.openxmlformats.org/officeDocument/2006/relationships/hyperlink" Target="https://www.mcmaster.com/91251a199" TargetMode="External"/><Relationship Id="rId7" Type="http://schemas.openxmlformats.org/officeDocument/2006/relationships/hyperlink" Target="https://www.mcmaster.com/90176a102" TargetMode="External"/><Relationship Id="rId12" Type="http://schemas.openxmlformats.org/officeDocument/2006/relationships/hyperlink" Target="https://www.mcmaster.com/91251A106" TargetMode="External"/><Relationship Id="rId17" Type="http://schemas.openxmlformats.org/officeDocument/2006/relationships/hyperlink" Target="https://www.mcmaster.com/91251a834" TargetMode="External"/><Relationship Id="rId25" Type="http://schemas.openxmlformats.org/officeDocument/2006/relationships/hyperlink" Target="https://www.mcmaster.com/91251a544" TargetMode="External"/><Relationship Id="rId2" Type="http://schemas.openxmlformats.org/officeDocument/2006/relationships/hyperlink" Target="https://www.atp4pneumatics.com/product/pe04m-532bbk/" TargetMode="External"/><Relationship Id="rId16" Type="http://schemas.openxmlformats.org/officeDocument/2006/relationships/hyperlink" Target="https://www.mcmaster.com/91251a078" TargetMode="External"/><Relationship Id="rId20" Type="http://schemas.openxmlformats.org/officeDocument/2006/relationships/hyperlink" Target="https://www.mcmaster.com/91251a197" TargetMode="External"/><Relationship Id="rId29" Type="http://schemas.openxmlformats.org/officeDocument/2006/relationships/hyperlink" Target="https://www.mcmaster.com/91864a029" TargetMode="External"/><Relationship Id="rId1" Type="http://schemas.openxmlformats.org/officeDocument/2006/relationships/hyperlink" Target="https://www.festo.com/cat/en-us_us/products_VTUG" TargetMode="External"/><Relationship Id="rId6" Type="http://schemas.openxmlformats.org/officeDocument/2006/relationships/hyperlink" Target="https://www.mettleair.com/store/ptc/unions-main/mtu-main/mtu-imp/push-to-connect-straight-union-reducer-1-4-od-5-32-od.html" TargetMode="External"/><Relationship Id="rId11" Type="http://schemas.openxmlformats.org/officeDocument/2006/relationships/hyperlink" Target="https://www.mcmaster.com/91375a101" TargetMode="External"/><Relationship Id="rId24" Type="http://schemas.openxmlformats.org/officeDocument/2006/relationships/hyperlink" Target="https://www.mcmaster.com/91251a535" TargetMode="External"/><Relationship Id="rId5" Type="http://schemas.openxmlformats.org/officeDocument/2006/relationships/hyperlink" Target="https://www.mettleair.com/store/ptc/unions-main/mte-main/push-to-connect-tee-union-5-32-od-5-32-od.html" TargetMode="External"/><Relationship Id="rId15" Type="http://schemas.openxmlformats.org/officeDocument/2006/relationships/hyperlink" Target="https://www.mcmaster.com/91251a112" TargetMode="External"/><Relationship Id="rId23" Type="http://schemas.openxmlformats.org/officeDocument/2006/relationships/hyperlink" Target="https://www.mcmaster.com/90480a009" TargetMode="External"/><Relationship Id="rId28" Type="http://schemas.openxmlformats.org/officeDocument/2006/relationships/hyperlink" Target="https://www.mcmaster.com/91251a210" TargetMode="External"/><Relationship Id="rId10" Type="http://schemas.openxmlformats.org/officeDocument/2006/relationships/hyperlink" Target="https://www.amazon.com/Double-Sided-Board-Prototype-Paxcoo/dp/B01N3161JP/ref=sr_1_1_sspa?ie=UTF8&amp;qid=1538066309&amp;sr=8-1-spons&amp;keywords=solderable+breadboard&amp;psc=1" TargetMode="External"/><Relationship Id="rId19" Type="http://schemas.openxmlformats.org/officeDocument/2006/relationships/hyperlink" Target="https://www.mcmaster.com/91251a190" TargetMode="External"/><Relationship Id="rId4" Type="http://schemas.openxmlformats.org/officeDocument/2006/relationships/hyperlink" Target="https://www.mettleair.com/store/ptc/threaded-main/male-elbow/mtl-ixnpt/push-to-connect-90-elbow-fitting-5-32-od-10-32-unf-male.html" TargetMode="External"/><Relationship Id="rId9" Type="http://schemas.openxmlformats.org/officeDocument/2006/relationships/hyperlink" Target="https://www.mcmaster.com/93121a340" TargetMode="External"/><Relationship Id="rId14" Type="http://schemas.openxmlformats.org/officeDocument/2006/relationships/hyperlink" Target="https://www.mcmaster.com/91251a108" TargetMode="External"/><Relationship Id="rId22" Type="http://schemas.openxmlformats.org/officeDocument/2006/relationships/hyperlink" Target="https://www.mcmaster.com/91251a201" TargetMode="External"/><Relationship Id="rId27" Type="http://schemas.openxmlformats.org/officeDocument/2006/relationships/hyperlink" Target="https://www.mcmaster.com/94846a029" TargetMode="External"/><Relationship Id="rId30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5405C-94EE-4B6F-B810-E522F3AF0FA8}">
  <dimension ref="A1:S86"/>
  <sheetViews>
    <sheetView workbookViewId="0">
      <pane ySplit="2" topLeftCell="A45" activePane="bottomLeft" state="frozen"/>
      <selection pane="bottomLeft" activeCell="J68" sqref="J68"/>
    </sheetView>
  </sheetViews>
  <sheetFormatPr defaultRowHeight="15" x14ac:dyDescent="0.25"/>
  <cols>
    <col min="1" max="1" width="4" bestFit="1" customWidth="1"/>
    <col min="2" max="2" width="45.140625" bestFit="1" customWidth="1"/>
    <col min="3" max="3" width="25.7109375" bestFit="1" customWidth="1"/>
    <col min="4" max="4" width="11.28515625" bestFit="1" customWidth="1"/>
    <col min="5" max="5" width="12.7109375" bestFit="1" customWidth="1"/>
    <col min="6" max="6" width="8.85546875" bestFit="1" customWidth="1"/>
    <col min="7" max="7" width="12.140625" bestFit="1" customWidth="1"/>
    <col min="8" max="8" width="9.5703125" bestFit="1" customWidth="1"/>
    <col min="9" max="9" width="10" bestFit="1" customWidth="1"/>
    <col min="10" max="10" width="8.7109375" bestFit="1" customWidth="1"/>
    <col min="11" max="11" width="10.28515625" bestFit="1" customWidth="1"/>
    <col min="12" max="12" width="10" bestFit="1" customWidth="1"/>
    <col min="13" max="13" width="15.7109375" bestFit="1" customWidth="1"/>
    <col min="14" max="14" width="16.42578125" bestFit="1" customWidth="1"/>
    <col min="15" max="15" width="21.7109375" bestFit="1" customWidth="1"/>
    <col min="16" max="16" width="8.42578125" bestFit="1" customWidth="1"/>
    <col min="17" max="17" width="4.5703125" bestFit="1" customWidth="1"/>
    <col min="18" max="18" width="22.85546875" bestFit="1" customWidth="1"/>
    <col min="19" max="19" width="45.5703125" bestFit="1" customWidth="1"/>
  </cols>
  <sheetData>
    <row r="1" spans="1:19" x14ac:dyDescent="0.25">
      <c r="A1" s="65" t="s">
        <v>0</v>
      </c>
      <c r="B1" s="66" t="s">
        <v>1</v>
      </c>
      <c r="C1" s="66" t="s">
        <v>2</v>
      </c>
      <c r="D1" s="66" t="s">
        <v>11</v>
      </c>
      <c r="E1" s="66" t="s">
        <v>21</v>
      </c>
      <c r="F1" s="66" t="s">
        <v>19</v>
      </c>
      <c r="G1" s="66" t="s">
        <v>197</v>
      </c>
      <c r="H1" s="66" t="s">
        <v>198</v>
      </c>
      <c r="I1" s="66" t="s">
        <v>10</v>
      </c>
      <c r="J1" s="66" t="s">
        <v>9</v>
      </c>
      <c r="K1" s="66" t="s">
        <v>199</v>
      </c>
      <c r="L1" s="66" t="s">
        <v>12</v>
      </c>
      <c r="M1" s="66" t="s">
        <v>203</v>
      </c>
      <c r="N1" s="66" t="s">
        <v>204</v>
      </c>
      <c r="O1" s="66" t="s">
        <v>3</v>
      </c>
      <c r="P1" s="66" t="s">
        <v>4</v>
      </c>
      <c r="Q1" s="66" t="s">
        <v>5</v>
      </c>
      <c r="R1" s="66" t="s">
        <v>6</v>
      </c>
      <c r="S1" s="67" t="s">
        <v>7</v>
      </c>
    </row>
    <row r="2" spans="1:19" ht="15.75" thickBot="1" x14ac:dyDescent="0.3">
      <c r="A2" s="68" t="s">
        <v>13</v>
      </c>
      <c r="B2" s="69" t="s">
        <v>14</v>
      </c>
      <c r="C2" s="69" t="s">
        <v>14</v>
      </c>
      <c r="D2" s="69" t="s">
        <v>14</v>
      </c>
      <c r="E2" s="69" t="s">
        <v>22</v>
      </c>
      <c r="F2" s="69" t="s">
        <v>20</v>
      </c>
      <c r="G2" s="69" t="s">
        <v>202</v>
      </c>
      <c r="H2" s="69" t="s">
        <v>201</v>
      </c>
      <c r="I2" s="69" t="s">
        <v>200</v>
      </c>
      <c r="J2" s="69" t="s">
        <v>13</v>
      </c>
      <c r="K2" s="69" t="s">
        <v>18</v>
      </c>
      <c r="L2" s="69" t="s">
        <v>15</v>
      </c>
      <c r="M2" s="69" t="s">
        <v>13</v>
      </c>
      <c r="N2" s="69" t="s">
        <v>13</v>
      </c>
      <c r="O2" s="69" t="s">
        <v>14</v>
      </c>
      <c r="P2" s="69" t="s">
        <v>14</v>
      </c>
      <c r="Q2" s="69" t="s">
        <v>14</v>
      </c>
      <c r="R2" s="69" t="s">
        <v>14</v>
      </c>
      <c r="S2" s="70" t="s">
        <v>14</v>
      </c>
    </row>
    <row r="3" spans="1:19" x14ac:dyDescent="0.25">
      <c r="A3" s="71">
        <v>1</v>
      </c>
      <c r="B3" s="72" t="s">
        <v>17</v>
      </c>
      <c r="C3" s="72" t="s">
        <v>16</v>
      </c>
      <c r="D3" s="72" t="s">
        <v>26</v>
      </c>
      <c r="E3" s="72">
        <v>0.23624999999999999</v>
      </c>
      <c r="F3" s="72">
        <v>1.2</v>
      </c>
      <c r="G3" s="72">
        <v>24.4</v>
      </c>
      <c r="H3" s="72">
        <f>F3*G3</f>
        <v>29.279999999999998</v>
      </c>
      <c r="I3" s="72">
        <f>E3*G3</f>
        <v>5.7644999999999991</v>
      </c>
      <c r="J3" s="72">
        <v>1</v>
      </c>
      <c r="K3" s="72">
        <f>H3*J3</f>
        <v>29.279999999999998</v>
      </c>
      <c r="L3" s="72">
        <f t="shared" ref="L3:L34" si="0">J3*I3</f>
        <v>5.7644999999999991</v>
      </c>
      <c r="M3" s="72">
        <v>0</v>
      </c>
      <c r="N3" s="72">
        <f>J3-M3</f>
        <v>1</v>
      </c>
      <c r="O3" s="72" t="s">
        <v>23</v>
      </c>
      <c r="P3" s="72"/>
      <c r="Q3" s="72"/>
      <c r="R3" s="72"/>
      <c r="S3" s="73"/>
    </row>
    <row r="4" spans="1:19" x14ac:dyDescent="0.25">
      <c r="A4" s="74">
        <f>A3+1</f>
        <v>2</v>
      </c>
      <c r="B4" s="64" t="s">
        <v>24</v>
      </c>
      <c r="C4" s="64" t="s">
        <v>25</v>
      </c>
      <c r="D4" s="64" t="s">
        <v>26</v>
      </c>
      <c r="E4" s="64">
        <v>0.23624999999999999</v>
      </c>
      <c r="F4" s="64">
        <v>1.2</v>
      </c>
      <c r="G4" s="64">
        <v>18.2</v>
      </c>
      <c r="H4" s="64">
        <f t="shared" ref="H4:H67" si="1">F4*G4</f>
        <v>21.84</v>
      </c>
      <c r="I4" s="64">
        <f t="shared" ref="I4:I67" si="2">E4*G4</f>
        <v>4.2997499999999995</v>
      </c>
      <c r="J4" s="64">
        <v>2</v>
      </c>
      <c r="K4" s="64">
        <f t="shared" ref="K4:K67" si="3">H4*J4</f>
        <v>43.68</v>
      </c>
      <c r="L4" s="64">
        <f t="shared" si="0"/>
        <v>8.599499999999999</v>
      </c>
      <c r="M4" s="64">
        <v>0</v>
      </c>
      <c r="N4" s="64">
        <f t="shared" ref="N4:N67" si="4">J4-M4</f>
        <v>2</v>
      </c>
      <c r="O4" s="64" t="s">
        <v>23</v>
      </c>
      <c r="P4" s="64"/>
      <c r="Q4" s="64"/>
      <c r="R4" s="64"/>
      <c r="S4" s="75"/>
    </row>
    <row r="5" spans="1:19" x14ac:dyDescent="0.25">
      <c r="A5" s="74">
        <f t="shared" ref="A5:A74" si="5">A4+1</f>
        <v>3</v>
      </c>
      <c r="B5" s="64" t="s">
        <v>27</v>
      </c>
      <c r="C5" s="64" t="s">
        <v>28</v>
      </c>
      <c r="D5" s="64" t="s">
        <v>26</v>
      </c>
      <c r="E5" s="64">
        <v>0.23624999999999999</v>
      </c>
      <c r="F5" s="64">
        <v>1.2</v>
      </c>
      <c r="G5" s="64">
        <v>3.84</v>
      </c>
      <c r="H5" s="64">
        <f t="shared" si="1"/>
        <v>4.6079999999999997</v>
      </c>
      <c r="I5" s="64">
        <f t="shared" si="2"/>
        <v>0.9071999999999999</v>
      </c>
      <c r="J5" s="64">
        <v>4</v>
      </c>
      <c r="K5" s="64">
        <f t="shared" si="3"/>
        <v>18.431999999999999</v>
      </c>
      <c r="L5" s="64">
        <f t="shared" si="0"/>
        <v>3.6287999999999996</v>
      </c>
      <c r="M5" s="64">
        <v>0</v>
      </c>
      <c r="N5" s="64">
        <f t="shared" si="4"/>
        <v>4</v>
      </c>
      <c r="O5" s="64" t="s">
        <v>23</v>
      </c>
      <c r="P5" s="64"/>
      <c r="Q5" s="64"/>
      <c r="R5" s="64"/>
      <c r="S5" s="75"/>
    </row>
    <row r="6" spans="1:19" x14ac:dyDescent="0.25">
      <c r="A6" s="74">
        <f t="shared" si="5"/>
        <v>4</v>
      </c>
      <c r="B6" s="64" t="s">
        <v>29</v>
      </c>
      <c r="C6" s="64" t="s">
        <v>30</v>
      </c>
      <c r="D6" s="64" t="s">
        <v>26</v>
      </c>
      <c r="E6" s="64">
        <v>0.23624999999999999</v>
      </c>
      <c r="F6" s="64">
        <v>1.2</v>
      </c>
      <c r="G6" s="64">
        <v>6.48</v>
      </c>
      <c r="H6" s="64">
        <f t="shared" si="1"/>
        <v>7.7759999999999998</v>
      </c>
      <c r="I6" s="64">
        <f t="shared" si="2"/>
        <v>1.5308999999999999</v>
      </c>
      <c r="J6" s="64">
        <v>4</v>
      </c>
      <c r="K6" s="64">
        <f t="shared" si="3"/>
        <v>31.103999999999999</v>
      </c>
      <c r="L6" s="64">
        <f t="shared" si="0"/>
        <v>6.1235999999999997</v>
      </c>
      <c r="M6" s="64">
        <v>0</v>
      </c>
      <c r="N6" s="64">
        <f t="shared" si="4"/>
        <v>4</v>
      </c>
      <c r="O6" s="64" t="s">
        <v>23</v>
      </c>
      <c r="P6" s="64"/>
      <c r="Q6" s="64"/>
      <c r="R6" s="64"/>
      <c r="S6" s="75"/>
    </row>
    <row r="7" spans="1:19" x14ac:dyDescent="0.25">
      <c r="A7" s="74">
        <f t="shared" si="5"/>
        <v>5</v>
      </c>
      <c r="B7" s="64" t="s">
        <v>31</v>
      </c>
      <c r="C7" s="64" t="s">
        <v>32</v>
      </c>
      <c r="D7" s="64" t="s">
        <v>26</v>
      </c>
      <c r="E7" s="64">
        <v>0.23624999999999999</v>
      </c>
      <c r="F7" s="64">
        <v>1.2</v>
      </c>
      <c r="G7" s="64">
        <v>258</v>
      </c>
      <c r="H7" s="64">
        <f t="shared" si="1"/>
        <v>309.59999999999997</v>
      </c>
      <c r="I7" s="64">
        <f t="shared" si="2"/>
        <v>60.952499999999993</v>
      </c>
      <c r="J7" s="64">
        <v>1</v>
      </c>
      <c r="K7" s="64">
        <f t="shared" si="3"/>
        <v>309.59999999999997</v>
      </c>
      <c r="L7" s="64">
        <f t="shared" si="0"/>
        <v>60.952499999999993</v>
      </c>
      <c r="M7" s="64">
        <v>0</v>
      </c>
      <c r="N7" s="64">
        <f t="shared" si="4"/>
        <v>1</v>
      </c>
      <c r="O7" s="64" t="s">
        <v>23</v>
      </c>
      <c r="P7" s="64"/>
      <c r="Q7" s="64"/>
      <c r="R7" s="64"/>
      <c r="S7" s="75"/>
    </row>
    <row r="8" spans="1:19" x14ac:dyDescent="0.25">
      <c r="A8" s="74">
        <f t="shared" si="5"/>
        <v>6</v>
      </c>
      <c r="B8" s="64" t="s">
        <v>33</v>
      </c>
      <c r="C8" s="64" t="s">
        <v>34</v>
      </c>
      <c r="D8" s="64" t="s">
        <v>26</v>
      </c>
      <c r="E8" s="64">
        <v>0.23624999999999999</v>
      </c>
      <c r="F8" s="64">
        <v>1.2</v>
      </c>
      <c r="G8" s="64">
        <v>224</v>
      </c>
      <c r="H8" s="64">
        <f t="shared" si="1"/>
        <v>268.8</v>
      </c>
      <c r="I8" s="64">
        <f t="shared" si="2"/>
        <v>52.919999999999995</v>
      </c>
      <c r="J8" s="64">
        <v>2</v>
      </c>
      <c r="K8" s="64">
        <f t="shared" si="3"/>
        <v>537.6</v>
      </c>
      <c r="L8" s="64">
        <f t="shared" si="0"/>
        <v>105.83999999999999</v>
      </c>
      <c r="M8" s="64">
        <v>0</v>
      </c>
      <c r="N8" s="64">
        <f t="shared" si="4"/>
        <v>2</v>
      </c>
      <c r="O8" s="64" t="s">
        <v>23</v>
      </c>
      <c r="P8" s="64"/>
      <c r="Q8" s="64"/>
      <c r="R8" s="64"/>
      <c r="S8" s="75"/>
    </row>
    <row r="9" spans="1:19" x14ac:dyDescent="0.25">
      <c r="A9" s="74">
        <f t="shared" si="5"/>
        <v>7</v>
      </c>
      <c r="B9" s="64" t="s">
        <v>36</v>
      </c>
      <c r="C9" s="64" t="s">
        <v>35</v>
      </c>
      <c r="D9" s="64" t="s">
        <v>26</v>
      </c>
      <c r="E9" s="64">
        <v>0.23624999999999999</v>
      </c>
      <c r="F9" s="64">
        <v>1.2</v>
      </c>
      <c r="G9" s="64">
        <v>9.39</v>
      </c>
      <c r="H9" s="64">
        <f t="shared" si="1"/>
        <v>11.268000000000001</v>
      </c>
      <c r="I9" s="64">
        <f t="shared" si="2"/>
        <v>2.2183875</v>
      </c>
      <c r="J9" s="64">
        <v>1</v>
      </c>
      <c r="K9" s="64">
        <f t="shared" si="3"/>
        <v>11.268000000000001</v>
      </c>
      <c r="L9" s="64">
        <f t="shared" si="0"/>
        <v>2.2183875</v>
      </c>
      <c r="M9" s="64">
        <v>0</v>
      </c>
      <c r="N9" s="64">
        <f t="shared" si="4"/>
        <v>1</v>
      </c>
      <c r="O9" s="64" t="s">
        <v>23</v>
      </c>
      <c r="P9" s="64"/>
      <c r="Q9" s="64"/>
      <c r="R9" s="64"/>
      <c r="S9" s="75"/>
    </row>
    <row r="10" spans="1:19" x14ac:dyDescent="0.25">
      <c r="A10" s="74">
        <f t="shared" si="5"/>
        <v>8</v>
      </c>
      <c r="B10" s="64" t="s">
        <v>38</v>
      </c>
      <c r="C10" s="64" t="s">
        <v>37</v>
      </c>
      <c r="D10" s="64" t="s">
        <v>26</v>
      </c>
      <c r="E10" s="64">
        <v>0.23624999999999999</v>
      </c>
      <c r="F10" s="64">
        <v>1.2</v>
      </c>
      <c r="G10" s="64">
        <v>4.9800000000000004</v>
      </c>
      <c r="H10" s="64">
        <f t="shared" si="1"/>
        <v>5.976</v>
      </c>
      <c r="I10" s="64">
        <f t="shared" si="2"/>
        <v>1.176525</v>
      </c>
      <c r="J10" s="64">
        <v>1</v>
      </c>
      <c r="K10" s="64">
        <f t="shared" si="3"/>
        <v>5.976</v>
      </c>
      <c r="L10" s="64">
        <f t="shared" si="0"/>
        <v>1.176525</v>
      </c>
      <c r="M10" s="64">
        <v>0</v>
      </c>
      <c r="N10" s="64">
        <f t="shared" si="4"/>
        <v>1</v>
      </c>
      <c r="O10" s="64" t="s">
        <v>23</v>
      </c>
      <c r="P10" s="64"/>
      <c r="Q10" s="64"/>
      <c r="R10" s="64"/>
      <c r="S10" s="75"/>
    </row>
    <row r="11" spans="1:19" x14ac:dyDescent="0.25">
      <c r="A11" s="74">
        <f t="shared" si="5"/>
        <v>9</v>
      </c>
      <c r="B11" s="64" t="s">
        <v>41</v>
      </c>
      <c r="C11" s="64" t="s">
        <v>39</v>
      </c>
      <c r="D11" s="64" t="s">
        <v>40</v>
      </c>
      <c r="E11" s="64">
        <v>0.23624999999999999</v>
      </c>
      <c r="F11" s="64">
        <v>1.2</v>
      </c>
      <c r="G11" s="64">
        <v>5.74</v>
      </c>
      <c r="H11" s="64">
        <f t="shared" si="1"/>
        <v>6.8879999999999999</v>
      </c>
      <c r="I11" s="64">
        <f t="shared" si="2"/>
        <v>1.3560749999999999</v>
      </c>
      <c r="J11" s="64">
        <v>10</v>
      </c>
      <c r="K11" s="64">
        <f t="shared" si="3"/>
        <v>68.88</v>
      </c>
      <c r="L11" s="64">
        <f t="shared" si="0"/>
        <v>13.560749999999999</v>
      </c>
      <c r="M11" s="64">
        <v>0</v>
      </c>
      <c r="N11" s="64">
        <f t="shared" si="4"/>
        <v>10</v>
      </c>
      <c r="O11" s="64" t="s">
        <v>23</v>
      </c>
      <c r="P11" s="64"/>
      <c r="Q11" s="64"/>
      <c r="R11" s="64"/>
      <c r="S11" s="75"/>
    </row>
    <row r="12" spans="1:19" x14ac:dyDescent="0.25">
      <c r="A12" s="74">
        <f t="shared" si="5"/>
        <v>10</v>
      </c>
      <c r="B12" s="64" t="s">
        <v>43</v>
      </c>
      <c r="C12" s="64" t="s">
        <v>42</v>
      </c>
      <c r="D12" s="64" t="s">
        <v>40</v>
      </c>
      <c r="E12" s="64">
        <v>0.23624999999999999</v>
      </c>
      <c r="F12" s="64">
        <v>1.2</v>
      </c>
      <c r="G12" s="64">
        <v>1.54</v>
      </c>
      <c r="H12" s="64">
        <f t="shared" si="1"/>
        <v>1.8479999999999999</v>
      </c>
      <c r="I12" s="64">
        <f t="shared" si="2"/>
        <v>0.36382500000000001</v>
      </c>
      <c r="J12" s="64">
        <v>18</v>
      </c>
      <c r="K12" s="64">
        <f t="shared" si="3"/>
        <v>33.263999999999996</v>
      </c>
      <c r="L12" s="64">
        <f t="shared" si="0"/>
        <v>6.5488499999999998</v>
      </c>
      <c r="M12" s="64">
        <v>0</v>
      </c>
      <c r="N12" s="64">
        <f t="shared" si="4"/>
        <v>18</v>
      </c>
      <c r="O12" s="64" t="s">
        <v>23</v>
      </c>
      <c r="P12" s="64"/>
      <c r="Q12" s="64"/>
      <c r="R12" s="64"/>
      <c r="S12" s="75"/>
    </row>
    <row r="13" spans="1:19" x14ac:dyDescent="0.25">
      <c r="A13" s="74">
        <f t="shared" si="5"/>
        <v>11</v>
      </c>
      <c r="B13" s="64" t="s">
        <v>45</v>
      </c>
      <c r="C13" s="64" t="s">
        <v>44</v>
      </c>
      <c r="D13" s="64" t="s">
        <v>40</v>
      </c>
      <c r="E13" s="64">
        <v>0.23624999999999999</v>
      </c>
      <c r="F13" s="64">
        <v>1.2</v>
      </c>
      <c r="G13" s="64">
        <v>3.18</v>
      </c>
      <c r="H13" s="64">
        <f t="shared" si="1"/>
        <v>3.8159999999999998</v>
      </c>
      <c r="I13" s="64">
        <f t="shared" si="2"/>
        <v>0.75127500000000003</v>
      </c>
      <c r="J13" s="64">
        <v>2</v>
      </c>
      <c r="K13" s="64">
        <f t="shared" si="3"/>
        <v>7.6319999999999997</v>
      </c>
      <c r="L13" s="64">
        <f t="shared" si="0"/>
        <v>1.5025500000000001</v>
      </c>
      <c r="M13" s="64">
        <v>0</v>
      </c>
      <c r="N13" s="64">
        <f t="shared" si="4"/>
        <v>2</v>
      </c>
      <c r="O13" s="64" t="s">
        <v>23</v>
      </c>
      <c r="P13" s="64"/>
      <c r="Q13" s="64"/>
      <c r="R13" s="64"/>
      <c r="S13" s="75"/>
    </row>
    <row r="14" spans="1:19" x14ac:dyDescent="0.25">
      <c r="A14" s="74">
        <f t="shared" si="5"/>
        <v>12</v>
      </c>
      <c r="B14" s="64" t="s">
        <v>47</v>
      </c>
      <c r="C14" s="64" t="s">
        <v>46</v>
      </c>
      <c r="D14" s="64" t="s">
        <v>40</v>
      </c>
      <c r="E14" s="64">
        <v>0.23624999999999999</v>
      </c>
      <c r="F14" s="64">
        <v>1.2</v>
      </c>
      <c r="G14" s="64">
        <v>0.98</v>
      </c>
      <c r="H14" s="64">
        <f t="shared" si="1"/>
        <v>1.1759999999999999</v>
      </c>
      <c r="I14" s="64">
        <f t="shared" si="2"/>
        <v>0.23152499999999998</v>
      </c>
      <c r="J14" s="64">
        <v>10</v>
      </c>
      <c r="K14" s="64">
        <f t="shared" si="3"/>
        <v>11.76</v>
      </c>
      <c r="L14" s="64">
        <f t="shared" si="0"/>
        <v>2.3152499999999998</v>
      </c>
      <c r="M14" s="64">
        <v>0</v>
      </c>
      <c r="N14" s="64">
        <f t="shared" si="4"/>
        <v>10</v>
      </c>
      <c r="O14" s="64" t="s">
        <v>23</v>
      </c>
      <c r="P14" s="64"/>
      <c r="Q14" s="64"/>
      <c r="R14" s="64"/>
      <c r="S14" s="75"/>
    </row>
    <row r="15" spans="1:19" x14ac:dyDescent="0.25">
      <c r="A15" s="74">
        <f t="shared" si="5"/>
        <v>13</v>
      </c>
      <c r="B15" s="64" t="s">
        <v>54</v>
      </c>
      <c r="C15" s="64" t="s">
        <v>48</v>
      </c>
      <c r="D15" s="64" t="s">
        <v>128</v>
      </c>
      <c r="E15" s="64"/>
      <c r="F15" s="64"/>
      <c r="G15" s="64"/>
      <c r="H15" s="64">
        <f t="shared" si="1"/>
        <v>0</v>
      </c>
      <c r="I15" s="64">
        <f t="shared" si="2"/>
        <v>0</v>
      </c>
      <c r="J15" s="64">
        <v>14</v>
      </c>
      <c r="K15" s="64">
        <f t="shared" si="3"/>
        <v>0</v>
      </c>
      <c r="L15" s="64">
        <f t="shared" si="0"/>
        <v>0</v>
      </c>
      <c r="M15" s="64"/>
      <c r="N15" s="64">
        <f t="shared" si="4"/>
        <v>14</v>
      </c>
      <c r="O15" s="64" t="s">
        <v>55</v>
      </c>
      <c r="P15" s="64" t="s">
        <v>56</v>
      </c>
      <c r="Q15" s="64"/>
      <c r="R15" s="64"/>
      <c r="S15" s="75"/>
    </row>
    <row r="16" spans="1:19" x14ac:dyDescent="0.25">
      <c r="A16" s="74">
        <f t="shared" si="5"/>
        <v>14</v>
      </c>
      <c r="B16" s="64" t="s">
        <v>57</v>
      </c>
      <c r="C16" s="64" t="s">
        <v>49</v>
      </c>
      <c r="D16" s="64" t="s">
        <v>40</v>
      </c>
      <c r="E16" s="64">
        <v>0.23624999999999999</v>
      </c>
      <c r="F16" s="64">
        <v>1.2</v>
      </c>
      <c r="G16" s="64">
        <v>0.15</v>
      </c>
      <c r="H16" s="64">
        <f t="shared" si="1"/>
        <v>0.18</v>
      </c>
      <c r="I16" s="64">
        <f t="shared" si="2"/>
        <v>3.5437499999999997E-2</v>
      </c>
      <c r="J16" s="64">
        <v>38</v>
      </c>
      <c r="K16" s="64">
        <f t="shared" si="3"/>
        <v>6.84</v>
      </c>
      <c r="L16" s="64">
        <f t="shared" si="0"/>
        <v>1.346625</v>
      </c>
      <c r="M16" s="64">
        <v>0</v>
      </c>
      <c r="N16" s="64">
        <f t="shared" si="4"/>
        <v>38</v>
      </c>
      <c r="O16" s="64" t="s">
        <v>23</v>
      </c>
      <c r="P16" s="64"/>
      <c r="Q16" s="64"/>
      <c r="R16" s="64"/>
      <c r="S16" s="75"/>
    </row>
    <row r="17" spans="1:19" x14ac:dyDescent="0.25">
      <c r="A17" s="74">
        <f t="shared" si="5"/>
        <v>15</v>
      </c>
      <c r="B17" s="64" t="s">
        <v>58</v>
      </c>
      <c r="C17" s="64" t="s">
        <v>50</v>
      </c>
      <c r="D17" s="64" t="s">
        <v>40</v>
      </c>
      <c r="E17" s="64">
        <v>0.23624999999999999</v>
      </c>
      <c r="F17" s="64">
        <v>1.2</v>
      </c>
      <c r="G17" s="64">
        <v>5.84</v>
      </c>
      <c r="H17" s="64">
        <f t="shared" si="1"/>
        <v>7.008</v>
      </c>
      <c r="I17" s="64">
        <f t="shared" si="2"/>
        <v>1.3796999999999999</v>
      </c>
      <c r="J17" s="64">
        <v>10</v>
      </c>
      <c r="K17" s="64">
        <f t="shared" si="3"/>
        <v>70.08</v>
      </c>
      <c r="L17" s="64">
        <f t="shared" si="0"/>
        <v>13.796999999999999</v>
      </c>
      <c r="M17" s="64">
        <v>0</v>
      </c>
      <c r="N17" s="64">
        <f t="shared" si="4"/>
        <v>10</v>
      </c>
      <c r="O17" s="64" t="s">
        <v>23</v>
      </c>
      <c r="P17" s="64"/>
      <c r="Q17" s="64"/>
      <c r="R17" s="64"/>
      <c r="S17" s="75"/>
    </row>
    <row r="18" spans="1:19" x14ac:dyDescent="0.25">
      <c r="A18" s="74">
        <f t="shared" si="5"/>
        <v>16</v>
      </c>
      <c r="B18" s="64" t="s">
        <v>59</v>
      </c>
      <c r="C18" s="64" t="s">
        <v>51</v>
      </c>
      <c r="D18" s="64" t="s">
        <v>40</v>
      </c>
      <c r="E18" s="64">
        <v>0.23624999999999999</v>
      </c>
      <c r="F18" s="64">
        <v>1.2</v>
      </c>
      <c r="G18" s="64">
        <v>6.86</v>
      </c>
      <c r="H18" s="64">
        <f t="shared" si="1"/>
        <v>8.2319999999999993</v>
      </c>
      <c r="I18" s="64">
        <f t="shared" si="2"/>
        <v>1.6206750000000001</v>
      </c>
      <c r="J18" s="64">
        <v>4</v>
      </c>
      <c r="K18" s="64">
        <f t="shared" si="3"/>
        <v>32.927999999999997</v>
      </c>
      <c r="L18" s="64">
        <f t="shared" si="0"/>
        <v>6.4827000000000004</v>
      </c>
      <c r="M18" s="64">
        <v>0</v>
      </c>
      <c r="N18" s="64">
        <f t="shared" si="4"/>
        <v>4</v>
      </c>
      <c r="O18" s="64" t="s">
        <v>23</v>
      </c>
      <c r="P18" s="64"/>
      <c r="Q18" s="64"/>
      <c r="R18" s="64"/>
      <c r="S18" s="75"/>
    </row>
    <row r="19" spans="1:19" x14ac:dyDescent="0.25">
      <c r="A19" s="74">
        <f t="shared" si="5"/>
        <v>17</v>
      </c>
      <c r="B19" s="64" t="s">
        <v>60</v>
      </c>
      <c r="C19" s="64" t="s">
        <v>52</v>
      </c>
      <c r="D19" s="64" t="s">
        <v>40</v>
      </c>
      <c r="E19" s="64">
        <v>0.23624999999999999</v>
      </c>
      <c r="F19" s="64">
        <v>1.2</v>
      </c>
      <c r="G19" s="64">
        <v>4.2</v>
      </c>
      <c r="H19" s="64">
        <f t="shared" si="1"/>
        <v>5.04</v>
      </c>
      <c r="I19" s="64">
        <f t="shared" si="2"/>
        <v>0.99224999999999997</v>
      </c>
      <c r="J19" s="64">
        <v>2</v>
      </c>
      <c r="K19" s="64">
        <f t="shared" si="3"/>
        <v>10.08</v>
      </c>
      <c r="L19" s="64">
        <f t="shared" si="0"/>
        <v>1.9844999999999999</v>
      </c>
      <c r="M19" s="64">
        <v>0</v>
      </c>
      <c r="N19" s="64">
        <f t="shared" si="4"/>
        <v>2</v>
      </c>
      <c r="O19" s="64" t="s">
        <v>23</v>
      </c>
      <c r="P19" s="64"/>
      <c r="Q19" s="64"/>
      <c r="R19" s="64"/>
      <c r="S19" s="75"/>
    </row>
    <row r="20" spans="1:19" x14ac:dyDescent="0.25">
      <c r="A20" s="74">
        <f t="shared" si="5"/>
        <v>18</v>
      </c>
      <c r="B20" s="64" t="s">
        <v>62</v>
      </c>
      <c r="C20" s="64" t="s">
        <v>53</v>
      </c>
      <c r="D20" s="64" t="s">
        <v>40</v>
      </c>
      <c r="E20" s="64">
        <v>0.23624999999999999</v>
      </c>
      <c r="F20" s="64">
        <v>1.2</v>
      </c>
      <c r="G20" s="64">
        <v>16.899999999999999</v>
      </c>
      <c r="H20" s="64">
        <f t="shared" si="1"/>
        <v>20.279999999999998</v>
      </c>
      <c r="I20" s="64">
        <f t="shared" si="2"/>
        <v>3.9926249999999994</v>
      </c>
      <c r="J20" s="64">
        <v>2</v>
      </c>
      <c r="K20" s="64">
        <f t="shared" si="3"/>
        <v>40.559999999999995</v>
      </c>
      <c r="L20" s="64">
        <f t="shared" si="0"/>
        <v>7.9852499999999988</v>
      </c>
      <c r="M20" s="64">
        <v>0</v>
      </c>
      <c r="N20" s="64">
        <f t="shared" si="4"/>
        <v>2</v>
      </c>
      <c r="O20" s="64" t="s">
        <v>23</v>
      </c>
      <c r="P20" s="64"/>
      <c r="Q20" s="64"/>
      <c r="R20" s="64"/>
      <c r="S20" s="75"/>
    </row>
    <row r="21" spans="1:19" x14ac:dyDescent="0.25">
      <c r="A21" s="74">
        <f t="shared" si="5"/>
        <v>19</v>
      </c>
      <c r="B21" s="64" t="s">
        <v>63</v>
      </c>
      <c r="C21" s="64" t="s">
        <v>61</v>
      </c>
      <c r="D21" s="64" t="s">
        <v>40</v>
      </c>
      <c r="E21" s="64">
        <v>0.23624999999999999</v>
      </c>
      <c r="F21" s="64">
        <v>1.2</v>
      </c>
      <c r="G21" s="64">
        <v>1.48</v>
      </c>
      <c r="H21" s="64">
        <f t="shared" si="1"/>
        <v>1.776</v>
      </c>
      <c r="I21" s="64">
        <f t="shared" si="2"/>
        <v>0.34964999999999996</v>
      </c>
      <c r="J21" s="64">
        <v>4</v>
      </c>
      <c r="K21" s="64">
        <f t="shared" si="3"/>
        <v>7.1040000000000001</v>
      </c>
      <c r="L21" s="64">
        <f t="shared" si="0"/>
        <v>1.3985999999999998</v>
      </c>
      <c r="M21" s="64">
        <v>0</v>
      </c>
      <c r="N21" s="64">
        <f t="shared" si="4"/>
        <v>4</v>
      </c>
      <c r="O21" s="64" t="s">
        <v>23</v>
      </c>
      <c r="P21" s="64"/>
      <c r="Q21" s="64"/>
      <c r="R21" s="64"/>
      <c r="S21" s="75"/>
    </row>
    <row r="22" spans="1:19" x14ac:dyDescent="0.25">
      <c r="A22" s="74">
        <f t="shared" si="5"/>
        <v>20</v>
      </c>
      <c r="B22" s="64" t="s">
        <v>65</v>
      </c>
      <c r="C22" s="64" t="s">
        <v>64</v>
      </c>
      <c r="D22" s="64" t="s">
        <v>40</v>
      </c>
      <c r="E22" s="64"/>
      <c r="F22" s="64"/>
      <c r="G22" s="64"/>
      <c r="H22" s="64">
        <f t="shared" si="1"/>
        <v>0</v>
      </c>
      <c r="I22" s="64">
        <f t="shared" si="2"/>
        <v>0</v>
      </c>
      <c r="J22" s="64">
        <v>4</v>
      </c>
      <c r="K22" s="64">
        <f t="shared" si="3"/>
        <v>0</v>
      </c>
      <c r="L22" s="64">
        <f t="shared" si="0"/>
        <v>0</v>
      </c>
      <c r="M22" s="64"/>
      <c r="N22" s="64">
        <f t="shared" si="4"/>
        <v>4</v>
      </c>
      <c r="O22" s="64" t="s">
        <v>55</v>
      </c>
      <c r="P22" s="64"/>
      <c r="Q22" s="64"/>
      <c r="R22" s="64"/>
      <c r="S22" s="75"/>
    </row>
    <row r="23" spans="1:19" x14ac:dyDescent="0.25">
      <c r="A23" s="74">
        <f t="shared" si="5"/>
        <v>21</v>
      </c>
      <c r="B23" s="64" t="s">
        <v>68</v>
      </c>
      <c r="C23" s="64" t="s">
        <v>66</v>
      </c>
      <c r="D23" s="64" t="s">
        <v>67</v>
      </c>
      <c r="E23" s="64">
        <v>0.23624999999999999</v>
      </c>
      <c r="F23" s="64">
        <v>1.2</v>
      </c>
      <c r="G23" s="64">
        <v>3.3</v>
      </c>
      <c r="H23" s="64">
        <f t="shared" si="1"/>
        <v>3.9599999999999995</v>
      </c>
      <c r="I23" s="64">
        <f t="shared" si="2"/>
        <v>0.7796249999999999</v>
      </c>
      <c r="J23" s="64">
        <v>2</v>
      </c>
      <c r="K23" s="64">
        <f t="shared" si="3"/>
        <v>7.919999999999999</v>
      </c>
      <c r="L23" s="64">
        <f t="shared" si="0"/>
        <v>1.5592499999999998</v>
      </c>
      <c r="M23" s="64">
        <v>0</v>
      </c>
      <c r="N23" s="64">
        <f t="shared" si="4"/>
        <v>2</v>
      </c>
      <c r="O23" s="64" t="s">
        <v>23</v>
      </c>
      <c r="P23" s="64"/>
      <c r="Q23" s="64"/>
      <c r="R23" s="64"/>
      <c r="S23" s="75"/>
    </row>
    <row r="24" spans="1:19" x14ac:dyDescent="0.25">
      <c r="A24" s="74">
        <f t="shared" si="5"/>
        <v>22</v>
      </c>
      <c r="B24" s="64" t="s">
        <v>70</v>
      </c>
      <c r="C24" s="64" t="s">
        <v>69</v>
      </c>
      <c r="D24" s="64" t="s">
        <v>67</v>
      </c>
      <c r="E24" s="64">
        <v>0.23624999999999999</v>
      </c>
      <c r="F24" s="64">
        <v>1.2</v>
      </c>
      <c r="G24" s="64">
        <v>22.08</v>
      </c>
      <c r="H24" s="64">
        <f t="shared" si="1"/>
        <v>26.495999999999999</v>
      </c>
      <c r="I24" s="64">
        <f t="shared" si="2"/>
        <v>5.2163999999999993</v>
      </c>
      <c r="J24" s="64">
        <v>2</v>
      </c>
      <c r="K24" s="64">
        <f t="shared" si="3"/>
        <v>52.991999999999997</v>
      </c>
      <c r="L24" s="64">
        <f t="shared" si="0"/>
        <v>10.432799999999999</v>
      </c>
      <c r="M24" s="64">
        <v>0</v>
      </c>
      <c r="N24" s="64">
        <f t="shared" si="4"/>
        <v>2</v>
      </c>
      <c r="O24" s="64" t="s">
        <v>23</v>
      </c>
      <c r="P24" s="64"/>
      <c r="Q24" s="64"/>
      <c r="R24" s="64"/>
      <c r="S24" s="75"/>
    </row>
    <row r="25" spans="1:19" x14ac:dyDescent="0.25">
      <c r="A25" s="74">
        <f t="shared" si="5"/>
        <v>23</v>
      </c>
      <c r="B25" s="64" t="s">
        <v>72</v>
      </c>
      <c r="C25" s="64" t="s">
        <v>71</v>
      </c>
      <c r="D25" s="64" t="s">
        <v>67</v>
      </c>
      <c r="E25" s="64">
        <v>0.23624999999999999</v>
      </c>
      <c r="F25" s="64">
        <v>1.2</v>
      </c>
      <c r="G25" s="64">
        <v>27.43</v>
      </c>
      <c r="H25" s="64">
        <f t="shared" si="1"/>
        <v>32.915999999999997</v>
      </c>
      <c r="I25" s="64">
        <f t="shared" si="2"/>
        <v>6.4803374999999992</v>
      </c>
      <c r="J25" s="64">
        <v>2</v>
      </c>
      <c r="K25" s="64">
        <f t="shared" si="3"/>
        <v>65.831999999999994</v>
      </c>
      <c r="L25" s="64">
        <f t="shared" si="0"/>
        <v>12.960674999999998</v>
      </c>
      <c r="M25" s="64">
        <v>0</v>
      </c>
      <c r="N25" s="64">
        <f t="shared" si="4"/>
        <v>2</v>
      </c>
      <c r="O25" s="64" t="s">
        <v>23</v>
      </c>
      <c r="P25" s="64"/>
      <c r="Q25" s="64"/>
      <c r="R25" s="64"/>
      <c r="S25" s="75"/>
    </row>
    <row r="26" spans="1:19" x14ac:dyDescent="0.25">
      <c r="A26" s="74">
        <f t="shared" si="5"/>
        <v>24</v>
      </c>
      <c r="B26" s="64" t="s">
        <v>74</v>
      </c>
      <c r="C26" s="64" t="s">
        <v>73</v>
      </c>
      <c r="D26" s="64" t="s">
        <v>67</v>
      </c>
      <c r="E26" s="64">
        <v>0.23624999999999999</v>
      </c>
      <c r="F26" s="64">
        <v>1.2</v>
      </c>
      <c r="G26" s="64">
        <v>8.31</v>
      </c>
      <c r="H26" s="64">
        <f t="shared" si="1"/>
        <v>9.9719999999999995</v>
      </c>
      <c r="I26" s="64">
        <f t="shared" si="2"/>
        <v>1.9632375</v>
      </c>
      <c r="J26" s="64">
        <v>2</v>
      </c>
      <c r="K26" s="64">
        <f t="shared" si="3"/>
        <v>19.943999999999999</v>
      </c>
      <c r="L26" s="64">
        <f t="shared" si="0"/>
        <v>3.9264749999999999</v>
      </c>
      <c r="M26" s="64">
        <v>0</v>
      </c>
      <c r="N26" s="64">
        <f t="shared" si="4"/>
        <v>2</v>
      </c>
      <c r="O26" s="64" t="s">
        <v>23</v>
      </c>
      <c r="P26" s="64"/>
      <c r="Q26" s="64"/>
      <c r="R26" s="64"/>
      <c r="S26" s="75"/>
    </row>
    <row r="27" spans="1:19" x14ac:dyDescent="0.25">
      <c r="A27" s="74">
        <f t="shared" si="5"/>
        <v>25</v>
      </c>
      <c r="B27" s="64" t="s">
        <v>76</v>
      </c>
      <c r="C27" s="64" t="s">
        <v>75</v>
      </c>
      <c r="D27" s="64" t="s">
        <v>67</v>
      </c>
      <c r="E27" s="64">
        <v>0.23624999999999999</v>
      </c>
      <c r="F27" s="64">
        <v>1.2</v>
      </c>
      <c r="G27" s="64">
        <v>8.2899999999999991</v>
      </c>
      <c r="H27" s="64">
        <f t="shared" si="1"/>
        <v>9.9479999999999986</v>
      </c>
      <c r="I27" s="64">
        <f t="shared" si="2"/>
        <v>1.9585124999999997</v>
      </c>
      <c r="J27" s="64">
        <v>2</v>
      </c>
      <c r="K27" s="64">
        <f t="shared" si="3"/>
        <v>19.895999999999997</v>
      </c>
      <c r="L27" s="64">
        <f t="shared" si="0"/>
        <v>3.9170249999999993</v>
      </c>
      <c r="M27" s="64">
        <v>0</v>
      </c>
      <c r="N27" s="64">
        <f t="shared" si="4"/>
        <v>2</v>
      </c>
      <c r="O27" s="64" t="s">
        <v>23</v>
      </c>
      <c r="P27" s="64"/>
      <c r="Q27" s="64"/>
      <c r="R27" s="64"/>
      <c r="S27" s="75"/>
    </row>
    <row r="28" spans="1:19" x14ac:dyDescent="0.25">
      <c r="A28" s="74">
        <f t="shared" si="5"/>
        <v>26</v>
      </c>
      <c r="B28" s="64" t="s">
        <v>78</v>
      </c>
      <c r="C28" s="64" t="s">
        <v>77</v>
      </c>
      <c r="D28" s="64" t="s">
        <v>40</v>
      </c>
      <c r="E28" s="64">
        <v>0.23624999999999999</v>
      </c>
      <c r="F28" s="64">
        <v>1.2</v>
      </c>
      <c r="G28" s="64">
        <v>19.600000000000001</v>
      </c>
      <c r="H28" s="64">
        <f t="shared" si="1"/>
        <v>23.52</v>
      </c>
      <c r="I28" s="64">
        <f t="shared" si="2"/>
        <v>4.6305000000000005</v>
      </c>
      <c r="J28" s="64">
        <v>2</v>
      </c>
      <c r="K28" s="64">
        <f t="shared" si="3"/>
        <v>47.04</v>
      </c>
      <c r="L28" s="64">
        <f t="shared" si="0"/>
        <v>9.261000000000001</v>
      </c>
      <c r="M28" s="64">
        <v>0</v>
      </c>
      <c r="N28" s="64">
        <f t="shared" si="4"/>
        <v>2</v>
      </c>
      <c r="O28" s="64" t="s">
        <v>23</v>
      </c>
      <c r="P28" s="64"/>
      <c r="Q28" s="64"/>
      <c r="R28" s="64"/>
      <c r="S28" s="75"/>
    </row>
    <row r="29" spans="1:19" x14ac:dyDescent="0.25">
      <c r="A29" s="74">
        <f t="shared" si="5"/>
        <v>27</v>
      </c>
      <c r="B29" s="64" t="s">
        <v>80</v>
      </c>
      <c r="C29" s="64" t="s">
        <v>79</v>
      </c>
      <c r="D29" s="64" t="s">
        <v>40</v>
      </c>
      <c r="E29" s="64">
        <v>0.23624999999999999</v>
      </c>
      <c r="F29" s="64">
        <v>1.2</v>
      </c>
      <c r="G29" s="64">
        <v>23.4</v>
      </c>
      <c r="H29" s="64">
        <f t="shared" si="1"/>
        <v>28.08</v>
      </c>
      <c r="I29" s="64">
        <f t="shared" si="2"/>
        <v>5.528249999999999</v>
      </c>
      <c r="J29" s="64">
        <v>2</v>
      </c>
      <c r="K29" s="64">
        <f t="shared" si="3"/>
        <v>56.16</v>
      </c>
      <c r="L29" s="64">
        <f t="shared" si="0"/>
        <v>11.056499999999998</v>
      </c>
      <c r="M29" s="64">
        <v>0</v>
      </c>
      <c r="N29" s="64">
        <f t="shared" si="4"/>
        <v>2</v>
      </c>
      <c r="O29" s="64" t="s">
        <v>23</v>
      </c>
      <c r="P29" s="64"/>
      <c r="Q29" s="64"/>
      <c r="R29" s="64"/>
      <c r="S29" s="75"/>
    </row>
    <row r="30" spans="1:19" x14ac:dyDescent="0.25">
      <c r="A30" s="74">
        <f t="shared" si="5"/>
        <v>28</v>
      </c>
      <c r="B30" s="64" t="s">
        <v>82</v>
      </c>
      <c r="C30" s="64" t="s">
        <v>81</v>
      </c>
      <c r="D30" s="64" t="s">
        <v>40</v>
      </c>
      <c r="E30" s="64">
        <v>0.23624999999999999</v>
      </c>
      <c r="F30" s="64">
        <v>1.2</v>
      </c>
      <c r="G30" s="64">
        <v>27.4</v>
      </c>
      <c r="H30" s="64">
        <f t="shared" si="1"/>
        <v>32.879999999999995</v>
      </c>
      <c r="I30" s="64">
        <f t="shared" si="2"/>
        <v>6.4732499999999993</v>
      </c>
      <c r="J30" s="64">
        <v>2</v>
      </c>
      <c r="K30" s="64">
        <f t="shared" si="3"/>
        <v>65.759999999999991</v>
      </c>
      <c r="L30" s="64">
        <f t="shared" si="0"/>
        <v>12.946499999999999</v>
      </c>
      <c r="M30" s="64">
        <v>0</v>
      </c>
      <c r="N30" s="64">
        <f t="shared" si="4"/>
        <v>2</v>
      </c>
      <c r="O30" s="64" t="s">
        <v>23</v>
      </c>
      <c r="P30" s="64"/>
      <c r="Q30" s="64"/>
      <c r="R30" s="64"/>
      <c r="S30" s="75"/>
    </row>
    <row r="31" spans="1:19" x14ac:dyDescent="0.25">
      <c r="A31" s="74">
        <f t="shared" si="5"/>
        <v>29</v>
      </c>
      <c r="B31" s="64" t="s">
        <v>84</v>
      </c>
      <c r="C31" s="64" t="s">
        <v>83</v>
      </c>
      <c r="D31" s="64" t="s">
        <v>40</v>
      </c>
      <c r="E31" s="64">
        <v>0.23624999999999999</v>
      </c>
      <c r="F31" s="64">
        <v>1.2</v>
      </c>
      <c r="G31" s="64">
        <v>2.2200000000000002</v>
      </c>
      <c r="H31" s="64">
        <f t="shared" si="1"/>
        <v>2.6640000000000001</v>
      </c>
      <c r="I31" s="64">
        <f t="shared" si="2"/>
        <v>0.52447500000000002</v>
      </c>
      <c r="J31" s="64">
        <v>6</v>
      </c>
      <c r="K31" s="64">
        <f t="shared" si="3"/>
        <v>15.984000000000002</v>
      </c>
      <c r="L31" s="64">
        <f t="shared" si="0"/>
        <v>3.1468500000000001</v>
      </c>
      <c r="M31" s="64">
        <v>0</v>
      </c>
      <c r="N31" s="64">
        <f t="shared" si="4"/>
        <v>6</v>
      </c>
      <c r="O31" s="64" t="s">
        <v>23</v>
      </c>
      <c r="P31" s="64"/>
      <c r="Q31" s="64"/>
      <c r="R31" s="64"/>
      <c r="S31" s="75"/>
    </row>
    <row r="32" spans="1:19" x14ac:dyDescent="0.25">
      <c r="A32" s="74">
        <f t="shared" si="5"/>
        <v>30</v>
      </c>
      <c r="B32" s="64" t="s">
        <v>86</v>
      </c>
      <c r="C32" s="64" t="s">
        <v>85</v>
      </c>
      <c r="D32" s="64" t="s">
        <v>40</v>
      </c>
      <c r="E32" s="64">
        <v>0.23624999999999999</v>
      </c>
      <c r="F32" s="64">
        <v>1.2</v>
      </c>
      <c r="G32" s="64">
        <v>19</v>
      </c>
      <c r="H32" s="64">
        <f t="shared" si="1"/>
        <v>22.8</v>
      </c>
      <c r="I32" s="64">
        <f t="shared" si="2"/>
        <v>4.4887499999999996</v>
      </c>
      <c r="J32" s="64">
        <v>2</v>
      </c>
      <c r="K32" s="64">
        <f t="shared" si="3"/>
        <v>45.6</v>
      </c>
      <c r="L32" s="64">
        <f t="shared" si="0"/>
        <v>8.9774999999999991</v>
      </c>
      <c r="M32" s="64">
        <v>0</v>
      </c>
      <c r="N32" s="64">
        <f t="shared" si="4"/>
        <v>2</v>
      </c>
      <c r="O32" s="64" t="s">
        <v>23</v>
      </c>
      <c r="P32" s="64"/>
      <c r="Q32" s="64"/>
      <c r="R32" s="64"/>
      <c r="S32" s="75"/>
    </row>
    <row r="33" spans="1:19" x14ac:dyDescent="0.25">
      <c r="A33" s="74">
        <f t="shared" si="5"/>
        <v>31</v>
      </c>
      <c r="B33" s="64" t="s">
        <v>88</v>
      </c>
      <c r="C33" s="64" t="s">
        <v>87</v>
      </c>
      <c r="D33" s="64" t="s">
        <v>40</v>
      </c>
      <c r="E33" s="64">
        <v>0.23624999999999999</v>
      </c>
      <c r="F33" s="64">
        <v>1.2</v>
      </c>
      <c r="G33" s="64">
        <v>9.19</v>
      </c>
      <c r="H33" s="64">
        <f t="shared" si="1"/>
        <v>11.027999999999999</v>
      </c>
      <c r="I33" s="64">
        <f t="shared" si="2"/>
        <v>2.1711374999999999</v>
      </c>
      <c r="J33" s="64">
        <v>2</v>
      </c>
      <c r="K33" s="64">
        <f t="shared" si="3"/>
        <v>22.055999999999997</v>
      </c>
      <c r="L33" s="64">
        <f t="shared" si="0"/>
        <v>4.3422749999999999</v>
      </c>
      <c r="M33" s="64">
        <v>0</v>
      </c>
      <c r="N33" s="64">
        <f t="shared" si="4"/>
        <v>2</v>
      </c>
      <c r="O33" s="64" t="s">
        <v>23</v>
      </c>
      <c r="P33" s="64"/>
      <c r="Q33" s="64"/>
      <c r="R33" s="64"/>
      <c r="S33" s="75"/>
    </row>
    <row r="34" spans="1:19" x14ac:dyDescent="0.25">
      <c r="A34" s="74">
        <f t="shared" si="5"/>
        <v>32</v>
      </c>
      <c r="B34" s="64" t="s">
        <v>90</v>
      </c>
      <c r="C34" s="64" t="s">
        <v>89</v>
      </c>
      <c r="D34" s="64" t="s">
        <v>40</v>
      </c>
      <c r="E34" s="64">
        <v>0.23624999999999999</v>
      </c>
      <c r="F34" s="64">
        <v>1.2</v>
      </c>
      <c r="G34" s="64">
        <v>7.95</v>
      </c>
      <c r="H34" s="64">
        <f t="shared" si="1"/>
        <v>9.5399999999999991</v>
      </c>
      <c r="I34" s="64">
        <f t="shared" si="2"/>
        <v>1.8781874999999999</v>
      </c>
      <c r="J34" s="64">
        <v>6</v>
      </c>
      <c r="K34" s="64">
        <f t="shared" si="3"/>
        <v>57.239999999999995</v>
      </c>
      <c r="L34" s="64">
        <f t="shared" si="0"/>
        <v>11.269124999999999</v>
      </c>
      <c r="M34" s="64">
        <v>0</v>
      </c>
      <c r="N34" s="64">
        <f t="shared" si="4"/>
        <v>6</v>
      </c>
      <c r="O34" s="64" t="s">
        <v>23</v>
      </c>
      <c r="P34" s="64"/>
      <c r="Q34" s="64"/>
      <c r="R34" s="64"/>
      <c r="S34" s="75"/>
    </row>
    <row r="35" spans="1:19" x14ac:dyDescent="0.25">
      <c r="A35" s="74">
        <f t="shared" si="5"/>
        <v>33</v>
      </c>
      <c r="B35" s="64" t="s">
        <v>92</v>
      </c>
      <c r="C35" s="64" t="s">
        <v>91</v>
      </c>
      <c r="D35" s="64" t="s">
        <v>40</v>
      </c>
      <c r="E35" s="64">
        <v>0.23624999999999999</v>
      </c>
      <c r="F35" s="64">
        <v>1.2</v>
      </c>
      <c r="G35" s="64">
        <v>18.600000000000001</v>
      </c>
      <c r="H35" s="64">
        <f t="shared" si="1"/>
        <v>22.32</v>
      </c>
      <c r="I35" s="64">
        <f t="shared" si="2"/>
        <v>4.3942500000000004</v>
      </c>
      <c r="J35" s="64">
        <v>2</v>
      </c>
      <c r="K35" s="64">
        <f t="shared" si="3"/>
        <v>44.64</v>
      </c>
      <c r="L35" s="64">
        <f t="shared" ref="L35:L66" si="6">J35*I35</f>
        <v>8.7885000000000009</v>
      </c>
      <c r="M35" s="64">
        <v>0</v>
      </c>
      <c r="N35" s="64">
        <f t="shared" si="4"/>
        <v>2</v>
      </c>
      <c r="O35" s="64" t="s">
        <v>23</v>
      </c>
      <c r="P35" s="64"/>
      <c r="Q35" s="64"/>
      <c r="R35" s="64"/>
      <c r="S35" s="75"/>
    </row>
    <row r="36" spans="1:19" x14ac:dyDescent="0.25">
      <c r="A36" s="74">
        <f t="shared" si="5"/>
        <v>34</v>
      </c>
      <c r="B36" s="64" t="s">
        <v>94</v>
      </c>
      <c r="C36" s="64" t="s">
        <v>93</v>
      </c>
      <c r="D36" s="64" t="s">
        <v>40</v>
      </c>
      <c r="E36" s="64">
        <v>0.23624999999999999</v>
      </c>
      <c r="F36" s="64">
        <v>1.2</v>
      </c>
      <c r="G36" s="64">
        <v>3.46</v>
      </c>
      <c r="H36" s="64">
        <f t="shared" si="1"/>
        <v>4.1520000000000001</v>
      </c>
      <c r="I36" s="64">
        <f t="shared" si="2"/>
        <v>0.81742499999999996</v>
      </c>
      <c r="J36" s="64">
        <v>2</v>
      </c>
      <c r="K36" s="64">
        <f t="shared" si="3"/>
        <v>8.3040000000000003</v>
      </c>
      <c r="L36" s="64">
        <f t="shared" si="6"/>
        <v>1.6348499999999999</v>
      </c>
      <c r="M36" s="64">
        <v>0</v>
      </c>
      <c r="N36" s="64">
        <f t="shared" si="4"/>
        <v>2</v>
      </c>
      <c r="O36" s="64" t="s">
        <v>23</v>
      </c>
      <c r="P36" s="64"/>
      <c r="Q36" s="64"/>
      <c r="R36" s="64"/>
      <c r="S36" s="75"/>
    </row>
    <row r="37" spans="1:19" x14ac:dyDescent="0.25">
      <c r="A37" s="74">
        <f t="shared" si="5"/>
        <v>35</v>
      </c>
      <c r="B37" s="64" t="s">
        <v>96</v>
      </c>
      <c r="C37" s="64" t="s">
        <v>95</v>
      </c>
      <c r="D37" s="64" t="s">
        <v>40</v>
      </c>
      <c r="E37" s="64">
        <v>0.23624999999999999</v>
      </c>
      <c r="F37" s="64">
        <v>1.2</v>
      </c>
      <c r="G37" s="64">
        <v>2.4500000000000002</v>
      </c>
      <c r="H37" s="64">
        <f t="shared" si="1"/>
        <v>2.94</v>
      </c>
      <c r="I37" s="64">
        <f t="shared" si="2"/>
        <v>0.57881250000000006</v>
      </c>
      <c r="J37" s="64">
        <v>10</v>
      </c>
      <c r="K37" s="64">
        <f t="shared" si="3"/>
        <v>29.4</v>
      </c>
      <c r="L37" s="64">
        <f t="shared" si="6"/>
        <v>5.7881250000000009</v>
      </c>
      <c r="M37" s="64">
        <v>0</v>
      </c>
      <c r="N37" s="64">
        <f t="shared" si="4"/>
        <v>10</v>
      </c>
      <c r="O37" s="64" t="s">
        <v>23</v>
      </c>
      <c r="P37" s="64"/>
      <c r="Q37" s="64"/>
      <c r="R37" s="64"/>
      <c r="S37" s="75"/>
    </row>
    <row r="38" spans="1:19" x14ac:dyDescent="0.25">
      <c r="A38" s="74">
        <f t="shared" si="5"/>
        <v>36</v>
      </c>
      <c r="B38" s="64" t="s">
        <v>98</v>
      </c>
      <c r="C38" s="64" t="s">
        <v>97</v>
      </c>
      <c r="D38" s="64" t="s">
        <v>40</v>
      </c>
      <c r="E38" s="64">
        <v>0.23624999999999999</v>
      </c>
      <c r="F38" s="64">
        <v>1.2</v>
      </c>
      <c r="G38" s="64">
        <v>4.32</v>
      </c>
      <c r="H38" s="64">
        <f t="shared" si="1"/>
        <v>5.1840000000000002</v>
      </c>
      <c r="I38" s="64">
        <f t="shared" si="2"/>
        <v>1.0206</v>
      </c>
      <c r="J38" s="64">
        <v>2</v>
      </c>
      <c r="K38" s="64">
        <f t="shared" si="3"/>
        <v>10.368</v>
      </c>
      <c r="L38" s="64">
        <f t="shared" si="6"/>
        <v>2.0411999999999999</v>
      </c>
      <c r="M38" s="64">
        <v>0</v>
      </c>
      <c r="N38" s="64">
        <f t="shared" si="4"/>
        <v>2</v>
      </c>
      <c r="O38" s="64" t="s">
        <v>23</v>
      </c>
      <c r="P38" s="64"/>
      <c r="Q38" s="64"/>
      <c r="R38" s="64"/>
      <c r="S38" s="75"/>
    </row>
    <row r="39" spans="1:19" x14ac:dyDescent="0.25">
      <c r="A39" s="74">
        <f t="shared" si="5"/>
        <v>37</v>
      </c>
      <c r="B39" s="64" t="s">
        <v>100</v>
      </c>
      <c r="C39" s="64" t="s">
        <v>99</v>
      </c>
      <c r="D39" s="64" t="s">
        <v>102</v>
      </c>
      <c r="E39" s="64">
        <v>0.23624999999999999</v>
      </c>
      <c r="F39" s="64">
        <v>1.2</v>
      </c>
      <c r="G39" s="64">
        <v>2.27</v>
      </c>
      <c r="H39" s="64">
        <f t="shared" si="1"/>
        <v>2.7239999999999998</v>
      </c>
      <c r="I39" s="64">
        <f t="shared" si="2"/>
        <v>0.53628750000000003</v>
      </c>
      <c r="J39" s="64">
        <v>24</v>
      </c>
      <c r="K39" s="64">
        <f t="shared" si="3"/>
        <v>65.375999999999991</v>
      </c>
      <c r="L39" s="64">
        <f t="shared" si="6"/>
        <v>12.870900000000001</v>
      </c>
      <c r="M39" s="64">
        <v>0</v>
      </c>
      <c r="N39" s="64">
        <f t="shared" si="4"/>
        <v>24</v>
      </c>
      <c r="O39" s="64" t="s">
        <v>23</v>
      </c>
      <c r="P39" s="64"/>
      <c r="Q39" s="64"/>
      <c r="R39" s="64"/>
      <c r="S39" s="75"/>
    </row>
    <row r="40" spans="1:19" x14ac:dyDescent="0.25">
      <c r="A40" s="74">
        <f t="shared" si="5"/>
        <v>38</v>
      </c>
      <c r="B40" s="64" t="s">
        <v>104</v>
      </c>
      <c r="C40" s="64" t="s">
        <v>103</v>
      </c>
      <c r="D40" s="64" t="s">
        <v>102</v>
      </c>
      <c r="E40" s="64">
        <v>0.23624999999999999</v>
      </c>
      <c r="F40" s="64">
        <v>1.2</v>
      </c>
      <c r="G40" s="64">
        <v>2.78</v>
      </c>
      <c r="H40" s="64">
        <f t="shared" si="1"/>
        <v>3.3359999999999999</v>
      </c>
      <c r="I40" s="64">
        <f t="shared" si="2"/>
        <v>0.65677499999999989</v>
      </c>
      <c r="J40" s="64">
        <v>24</v>
      </c>
      <c r="K40" s="64">
        <f t="shared" si="3"/>
        <v>80.063999999999993</v>
      </c>
      <c r="L40" s="64">
        <f t="shared" si="6"/>
        <v>15.762599999999997</v>
      </c>
      <c r="M40" s="64">
        <v>0</v>
      </c>
      <c r="N40" s="64">
        <f t="shared" si="4"/>
        <v>24</v>
      </c>
      <c r="O40" s="64" t="s">
        <v>23</v>
      </c>
      <c r="P40" s="64"/>
      <c r="Q40" s="64"/>
      <c r="R40" s="64"/>
      <c r="S40" s="75"/>
    </row>
    <row r="41" spans="1:19" x14ac:dyDescent="0.25">
      <c r="A41" s="74">
        <f t="shared" si="5"/>
        <v>39</v>
      </c>
      <c r="B41" s="64" t="s">
        <v>105</v>
      </c>
      <c r="C41" s="64" t="s">
        <v>106</v>
      </c>
      <c r="D41" s="64" t="s">
        <v>102</v>
      </c>
      <c r="E41" s="64"/>
      <c r="F41" s="64"/>
      <c r="G41" s="64"/>
      <c r="H41" s="64">
        <f t="shared" si="1"/>
        <v>0</v>
      </c>
      <c r="I41" s="64">
        <f t="shared" si="2"/>
        <v>0</v>
      </c>
      <c r="J41" s="64">
        <v>24</v>
      </c>
      <c r="K41" s="64">
        <f t="shared" si="3"/>
        <v>0</v>
      </c>
      <c r="L41" s="64">
        <f t="shared" si="6"/>
        <v>0</v>
      </c>
      <c r="M41" s="64"/>
      <c r="N41" s="64">
        <f t="shared" si="4"/>
        <v>24</v>
      </c>
      <c r="O41" s="64" t="s">
        <v>55</v>
      </c>
      <c r="P41" s="64" t="s">
        <v>107</v>
      </c>
      <c r="Q41" s="64"/>
      <c r="R41" s="64"/>
      <c r="S41" s="75"/>
    </row>
    <row r="42" spans="1:19" x14ac:dyDescent="0.25">
      <c r="A42" s="74">
        <f t="shared" si="5"/>
        <v>40</v>
      </c>
      <c r="B42" s="64" t="s">
        <v>109</v>
      </c>
      <c r="C42" s="64" t="s">
        <v>108</v>
      </c>
      <c r="D42" s="64" t="s">
        <v>158</v>
      </c>
      <c r="E42" s="64"/>
      <c r="F42" s="64"/>
      <c r="G42" s="64"/>
      <c r="H42" s="64">
        <f t="shared" si="1"/>
        <v>0</v>
      </c>
      <c r="I42" s="64">
        <f t="shared" si="2"/>
        <v>0</v>
      </c>
      <c r="J42" s="64">
        <v>48</v>
      </c>
      <c r="K42" s="64">
        <f t="shared" si="3"/>
        <v>0</v>
      </c>
      <c r="L42" s="64">
        <f t="shared" si="6"/>
        <v>0</v>
      </c>
      <c r="M42" s="64"/>
      <c r="N42" s="64">
        <f t="shared" si="4"/>
        <v>48</v>
      </c>
      <c r="O42" s="64" t="s">
        <v>55</v>
      </c>
      <c r="P42" s="64"/>
      <c r="Q42" s="64"/>
      <c r="R42" s="64"/>
      <c r="S42" s="75"/>
    </row>
    <row r="43" spans="1:19" x14ac:dyDescent="0.25">
      <c r="A43" s="74">
        <f t="shared" si="5"/>
        <v>41</v>
      </c>
      <c r="B43" s="64" t="s">
        <v>111</v>
      </c>
      <c r="C43" s="64" t="s">
        <v>110</v>
      </c>
      <c r="D43" s="64" t="s">
        <v>102</v>
      </c>
      <c r="E43" s="64">
        <v>0.23624999999999999</v>
      </c>
      <c r="F43" s="64">
        <v>1.2</v>
      </c>
      <c r="G43" s="64">
        <v>2.5299999999999998</v>
      </c>
      <c r="H43" s="64">
        <f t="shared" si="1"/>
        <v>3.0359999999999996</v>
      </c>
      <c r="I43" s="64">
        <f t="shared" si="2"/>
        <v>0.59771249999999987</v>
      </c>
      <c r="J43" s="64">
        <v>24</v>
      </c>
      <c r="K43" s="64">
        <f t="shared" si="3"/>
        <v>72.86399999999999</v>
      </c>
      <c r="L43" s="64">
        <f t="shared" si="6"/>
        <v>14.345099999999997</v>
      </c>
      <c r="M43" s="64">
        <v>0</v>
      </c>
      <c r="N43" s="64">
        <f t="shared" si="4"/>
        <v>24</v>
      </c>
      <c r="O43" s="64" t="s">
        <v>23</v>
      </c>
      <c r="P43" s="64"/>
      <c r="Q43" s="64"/>
      <c r="R43" s="64"/>
      <c r="S43" s="75"/>
    </row>
    <row r="44" spans="1:19" x14ac:dyDescent="0.25">
      <c r="A44" s="74">
        <f t="shared" si="5"/>
        <v>42</v>
      </c>
      <c r="B44" s="64" t="s">
        <v>113</v>
      </c>
      <c r="C44" s="64" t="s">
        <v>112</v>
      </c>
      <c r="D44" s="64" t="s">
        <v>158</v>
      </c>
      <c r="E44" s="64"/>
      <c r="F44" s="64"/>
      <c r="G44" s="64"/>
      <c r="H44" s="64">
        <f t="shared" si="1"/>
        <v>0</v>
      </c>
      <c r="I44" s="64">
        <f t="shared" si="2"/>
        <v>0</v>
      </c>
      <c r="J44" s="64">
        <v>1</v>
      </c>
      <c r="K44" s="64">
        <f t="shared" si="3"/>
        <v>0</v>
      </c>
      <c r="L44" s="64">
        <f t="shared" si="6"/>
        <v>0</v>
      </c>
      <c r="M44" s="64"/>
      <c r="N44" s="64">
        <f t="shared" si="4"/>
        <v>1</v>
      </c>
      <c r="O44" s="64" t="s">
        <v>55</v>
      </c>
      <c r="P44" s="64" t="s">
        <v>107</v>
      </c>
      <c r="Q44" s="64"/>
      <c r="R44" s="64"/>
      <c r="S44" s="75"/>
    </row>
    <row r="45" spans="1:19" x14ac:dyDescent="0.25">
      <c r="A45" s="74">
        <f t="shared" si="5"/>
        <v>43</v>
      </c>
      <c r="B45" s="64" t="s">
        <v>115</v>
      </c>
      <c r="C45" s="64" t="s">
        <v>116</v>
      </c>
      <c r="D45" s="64" t="s">
        <v>114</v>
      </c>
      <c r="E45" s="64"/>
      <c r="F45" s="64"/>
      <c r="G45" s="64"/>
      <c r="H45" s="64">
        <f t="shared" si="1"/>
        <v>0</v>
      </c>
      <c r="I45" s="64">
        <f t="shared" si="2"/>
        <v>0</v>
      </c>
      <c r="J45" s="64">
        <v>1</v>
      </c>
      <c r="K45" s="64">
        <f t="shared" si="3"/>
        <v>0</v>
      </c>
      <c r="L45" s="64">
        <f t="shared" si="6"/>
        <v>0</v>
      </c>
      <c r="M45" s="64"/>
      <c r="N45" s="64">
        <f t="shared" si="4"/>
        <v>1</v>
      </c>
      <c r="O45" s="64" t="s">
        <v>55</v>
      </c>
      <c r="P45" s="64" t="s">
        <v>107</v>
      </c>
      <c r="Q45" s="64"/>
      <c r="R45" s="64"/>
      <c r="S45" s="75"/>
    </row>
    <row r="46" spans="1:19" x14ac:dyDescent="0.25">
      <c r="A46" s="74">
        <f t="shared" si="5"/>
        <v>44</v>
      </c>
      <c r="B46" s="64" t="s">
        <v>118</v>
      </c>
      <c r="C46" s="64" t="s">
        <v>117</v>
      </c>
      <c r="D46" s="64" t="s">
        <v>114</v>
      </c>
      <c r="E46" s="64"/>
      <c r="F46" s="64"/>
      <c r="G46" s="64"/>
      <c r="H46" s="64">
        <f t="shared" si="1"/>
        <v>0</v>
      </c>
      <c r="I46" s="64">
        <f t="shared" si="2"/>
        <v>0</v>
      </c>
      <c r="J46" s="64">
        <v>1</v>
      </c>
      <c r="K46" s="64">
        <f t="shared" si="3"/>
        <v>0</v>
      </c>
      <c r="L46" s="64">
        <f t="shared" si="6"/>
        <v>0</v>
      </c>
      <c r="M46" s="64"/>
      <c r="N46" s="64">
        <f t="shared" si="4"/>
        <v>1</v>
      </c>
      <c r="O46" s="64" t="s">
        <v>55</v>
      </c>
      <c r="P46" s="64" t="s">
        <v>107</v>
      </c>
      <c r="Q46" s="64"/>
      <c r="R46" s="64"/>
      <c r="S46" s="75"/>
    </row>
    <row r="47" spans="1:19" x14ac:dyDescent="0.25">
      <c r="A47" s="74">
        <f t="shared" si="5"/>
        <v>45</v>
      </c>
      <c r="B47" s="64" t="s">
        <v>120</v>
      </c>
      <c r="C47" s="64" t="s">
        <v>119</v>
      </c>
      <c r="D47" s="64" t="s">
        <v>114</v>
      </c>
      <c r="E47" s="64"/>
      <c r="F47" s="64"/>
      <c r="G47" s="64"/>
      <c r="H47" s="64">
        <f t="shared" si="1"/>
        <v>0</v>
      </c>
      <c r="I47" s="64">
        <f t="shared" si="2"/>
        <v>0</v>
      </c>
      <c r="J47" s="64">
        <v>1</v>
      </c>
      <c r="K47" s="64">
        <f t="shared" si="3"/>
        <v>0</v>
      </c>
      <c r="L47" s="64">
        <f t="shared" si="6"/>
        <v>0</v>
      </c>
      <c r="M47" s="64"/>
      <c r="N47" s="64">
        <f t="shared" si="4"/>
        <v>1</v>
      </c>
      <c r="O47" s="64" t="s">
        <v>55</v>
      </c>
      <c r="P47" s="64" t="s">
        <v>107</v>
      </c>
      <c r="Q47" s="64"/>
      <c r="R47" s="64"/>
      <c r="S47" s="75"/>
    </row>
    <row r="48" spans="1:19" x14ac:dyDescent="0.25">
      <c r="A48" s="74">
        <f t="shared" si="5"/>
        <v>46</v>
      </c>
      <c r="B48" s="64" t="s">
        <v>121</v>
      </c>
      <c r="C48" s="64" t="s">
        <v>122</v>
      </c>
      <c r="D48" s="64" t="s">
        <v>114</v>
      </c>
      <c r="E48" s="64"/>
      <c r="F48" s="64"/>
      <c r="G48" s="64"/>
      <c r="H48" s="64">
        <f t="shared" si="1"/>
        <v>0</v>
      </c>
      <c r="I48" s="64">
        <f t="shared" si="2"/>
        <v>0</v>
      </c>
      <c r="J48" s="64">
        <v>1</v>
      </c>
      <c r="K48" s="64">
        <f t="shared" si="3"/>
        <v>0</v>
      </c>
      <c r="L48" s="64">
        <f t="shared" si="6"/>
        <v>0</v>
      </c>
      <c r="M48" s="64"/>
      <c r="N48" s="64">
        <f t="shared" si="4"/>
        <v>1</v>
      </c>
      <c r="O48" s="64" t="s">
        <v>55</v>
      </c>
      <c r="P48" s="64" t="s">
        <v>107</v>
      </c>
      <c r="Q48" s="64"/>
      <c r="R48" s="64"/>
      <c r="S48" s="75"/>
    </row>
    <row r="49" spans="1:19" x14ac:dyDescent="0.25">
      <c r="A49" s="74">
        <f t="shared" si="5"/>
        <v>47</v>
      </c>
      <c r="B49" s="64" t="s">
        <v>124</v>
      </c>
      <c r="C49" s="64" t="s">
        <v>123</v>
      </c>
      <c r="D49" s="64" t="s">
        <v>114</v>
      </c>
      <c r="E49" s="64"/>
      <c r="F49" s="64"/>
      <c r="G49" s="64"/>
      <c r="H49" s="64">
        <f t="shared" si="1"/>
        <v>0</v>
      </c>
      <c r="I49" s="64">
        <f t="shared" si="2"/>
        <v>0</v>
      </c>
      <c r="J49" s="64">
        <v>48</v>
      </c>
      <c r="K49" s="64">
        <f t="shared" si="3"/>
        <v>0</v>
      </c>
      <c r="L49" s="64">
        <f t="shared" si="6"/>
        <v>0</v>
      </c>
      <c r="M49" s="64"/>
      <c r="N49" s="64">
        <f t="shared" si="4"/>
        <v>48</v>
      </c>
      <c r="O49" s="64" t="s">
        <v>55</v>
      </c>
      <c r="P49" s="64" t="s">
        <v>107</v>
      </c>
      <c r="Q49" s="64"/>
      <c r="R49" s="64"/>
      <c r="S49" s="75"/>
    </row>
    <row r="50" spans="1:19" x14ac:dyDescent="0.25">
      <c r="A50" s="74">
        <f t="shared" si="5"/>
        <v>48</v>
      </c>
      <c r="B50" s="64" t="s">
        <v>126</v>
      </c>
      <c r="C50" s="64" t="s">
        <v>125</v>
      </c>
      <c r="D50" s="64" t="s">
        <v>114</v>
      </c>
      <c r="E50" s="64"/>
      <c r="F50" s="64"/>
      <c r="G50" s="64"/>
      <c r="H50" s="64">
        <f t="shared" si="1"/>
        <v>0</v>
      </c>
      <c r="I50" s="64">
        <f t="shared" si="2"/>
        <v>0</v>
      </c>
      <c r="J50" s="64">
        <v>24</v>
      </c>
      <c r="K50" s="64">
        <f t="shared" si="3"/>
        <v>0</v>
      </c>
      <c r="L50" s="64">
        <f t="shared" si="6"/>
        <v>0</v>
      </c>
      <c r="M50" s="64"/>
      <c r="N50" s="64">
        <f t="shared" si="4"/>
        <v>24</v>
      </c>
      <c r="O50" s="64" t="s">
        <v>55</v>
      </c>
      <c r="P50" s="64" t="s">
        <v>107</v>
      </c>
      <c r="Q50" s="64"/>
      <c r="R50" s="64"/>
      <c r="S50" s="75"/>
    </row>
    <row r="51" spans="1:19" x14ac:dyDescent="0.25">
      <c r="A51" s="74">
        <f t="shared" si="5"/>
        <v>49</v>
      </c>
      <c r="B51" s="64" t="s">
        <v>186</v>
      </c>
      <c r="C51" s="64" t="s">
        <v>187</v>
      </c>
      <c r="D51" s="64" t="s">
        <v>114</v>
      </c>
      <c r="E51" s="64"/>
      <c r="F51" s="64"/>
      <c r="G51" s="64"/>
      <c r="H51" s="64">
        <f t="shared" si="1"/>
        <v>0</v>
      </c>
      <c r="I51" s="64">
        <f t="shared" si="2"/>
        <v>0</v>
      </c>
      <c r="J51" s="64">
        <v>24</v>
      </c>
      <c r="K51" s="64">
        <f t="shared" si="3"/>
        <v>0</v>
      </c>
      <c r="L51" s="64">
        <f t="shared" si="6"/>
        <v>0</v>
      </c>
      <c r="M51" s="64"/>
      <c r="N51" s="64">
        <f t="shared" si="4"/>
        <v>24</v>
      </c>
      <c r="O51" s="64" t="s">
        <v>55</v>
      </c>
      <c r="P51" s="64" t="s">
        <v>107</v>
      </c>
      <c r="Q51" s="64"/>
      <c r="R51" s="64"/>
      <c r="S51" s="75"/>
    </row>
    <row r="52" spans="1:19" x14ac:dyDescent="0.25">
      <c r="A52" s="74">
        <f t="shared" si="5"/>
        <v>50</v>
      </c>
      <c r="B52" s="64" t="s">
        <v>129</v>
      </c>
      <c r="C52" s="64" t="s">
        <v>127</v>
      </c>
      <c r="D52" s="64" t="s">
        <v>128</v>
      </c>
      <c r="E52" s="64">
        <v>0.23624999999999999</v>
      </c>
      <c r="F52" s="64">
        <v>1.2</v>
      </c>
      <c r="G52" s="64">
        <v>109.88</v>
      </c>
      <c r="H52" s="64">
        <f t="shared" si="1"/>
        <v>131.85599999999999</v>
      </c>
      <c r="I52" s="64">
        <f t="shared" si="2"/>
        <v>25.959149999999998</v>
      </c>
      <c r="J52" s="64">
        <v>1</v>
      </c>
      <c r="K52" s="64">
        <f t="shared" si="3"/>
        <v>131.85599999999999</v>
      </c>
      <c r="L52" s="64">
        <f t="shared" si="6"/>
        <v>25.959149999999998</v>
      </c>
      <c r="M52" s="64">
        <v>0</v>
      </c>
      <c r="N52" s="64">
        <f t="shared" si="4"/>
        <v>1</v>
      </c>
      <c r="O52" s="64" t="s">
        <v>23</v>
      </c>
      <c r="P52" s="64"/>
      <c r="Q52" s="64"/>
      <c r="R52" s="64"/>
      <c r="S52" s="75"/>
    </row>
    <row r="53" spans="1:19" x14ac:dyDescent="0.25">
      <c r="A53" s="74">
        <f t="shared" si="5"/>
        <v>51</v>
      </c>
      <c r="B53" s="64" t="s">
        <v>131</v>
      </c>
      <c r="C53" s="64" t="s">
        <v>130</v>
      </c>
      <c r="D53" s="64" t="s">
        <v>128</v>
      </c>
      <c r="E53" s="64">
        <v>0.23624999999999999</v>
      </c>
      <c r="F53" s="64">
        <v>1.2</v>
      </c>
      <c r="G53" s="64">
        <v>40.22</v>
      </c>
      <c r="H53" s="64">
        <f t="shared" si="1"/>
        <v>48.263999999999996</v>
      </c>
      <c r="I53" s="64">
        <f t="shared" si="2"/>
        <v>9.5019749999999998</v>
      </c>
      <c r="J53" s="64">
        <v>1</v>
      </c>
      <c r="K53" s="64">
        <f t="shared" si="3"/>
        <v>48.263999999999996</v>
      </c>
      <c r="L53" s="64">
        <f t="shared" si="6"/>
        <v>9.5019749999999998</v>
      </c>
      <c r="M53" s="64">
        <v>0</v>
      </c>
      <c r="N53" s="64">
        <f t="shared" si="4"/>
        <v>1</v>
      </c>
      <c r="O53" s="64" t="s">
        <v>23</v>
      </c>
      <c r="P53" s="64"/>
      <c r="Q53" s="64"/>
      <c r="R53" s="64"/>
      <c r="S53" s="75"/>
    </row>
    <row r="54" spans="1:19" x14ac:dyDescent="0.25">
      <c r="A54" s="74">
        <f t="shared" si="5"/>
        <v>52</v>
      </c>
      <c r="B54" s="64" t="s">
        <v>133</v>
      </c>
      <c r="C54" s="64" t="s">
        <v>132</v>
      </c>
      <c r="D54" s="64" t="s">
        <v>128</v>
      </c>
      <c r="E54" s="64"/>
      <c r="F54" s="64"/>
      <c r="G54" s="64"/>
      <c r="H54" s="64">
        <f t="shared" si="1"/>
        <v>0</v>
      </c>
      <c r="I54" s="64">
        <f t="shared" si="2"/>
        <v>0</v>
      </c>
      <c r="J54" s="64">
        <v>24</v>
      </c>
      <c r="K54" s="64">
        <f t="shared" si="3"/>
        <v>0</v>
      </c>
      <c r="L54" s="64">
        <f t="shared" si="6"/>
        <v>0</v>
      </c>
      <c r="M54" s="64"/>
      <c r="N54" s="64">
        <f t="shared" si="4"/>
        <v>24</v>
      </c>
      <c r="O54" s="64" t="s">
        <v>55</v>
      </c>
      <c r="P54" s="64"/>
      <c r="Q54" s="64"/>
      <c r="R54" s="64"/>
      <c r="S54" s="75"/>
    </row>
    <row r="55" spans="1:19" x14ac:dyDescent="0.25">
      <c r="A55" s="74">
        <f t="shared" si="5"/>
        <v>53</v>
      </c>
      <c r="B55" s="64" t="s">
        <v>135</v>
      </c>
      <c r="C55" s="64" t="s">
        <v>134</v>
      </c>
      <c r="D55" s="64" t="s">
        <v>128</v>
      </c>
      <c r="E55" s="64"/>
      <c r="F55" s="64"/>
      <c r="G55" s="64"/>
      <c r="H55" s="64">
        <f t="shared" si="1"/>
        <v>0</v>
      </c>
      <c r="I55" s="64">
        <f t="shared" si="2"/>
        <v>0</v>
      </c>
      <c r="J55" s="64">
        <v>4</v>
      </c>
      <c r="K55" s="64">
        <f t="shared" si="3"/>
        <v>0</v>
      </c>
      <c r="L55" s="64">
        <f t="shared" si="6"/>
        <v>0</v>
      </c>
      <c r="M55" s="64"/>
      <c r="N55" s="64">
        <f t="shared" si="4"/>
        <v>4</v>
      </c>
      <c r="O55" s="64" t="s">
        <v>55</v>
      </c>
      <c r="P55" s="64"/>
      <c r="Q55" s="64"/>
      <c r="R55" s="64"/>
      <c r="S55" s="75"/>
    </row>
    <row r="56" spans="1:19" x14ac:dyDescent="0.25">
      <c r="A56" s="74">
        <f t="shared" si="5"/>
        <v>54</v>
      </c>
      <c r="B56" s="64" t="s">
        <v>137</v>
      </c>
      <c r="C56" s="64" t="s">
        <v>136</v>
      </c>
      <c r="D56" s="64" t="s">
        <v>128</v>
      </c>
      <c r="E56" s="64">
        <v>0.23624999999999999</v>
      </c>
      <c r="F56" s="64">
        <v>1.2</v>
      </c>
      <c r="G56" s="64">
        <v>0.09</v>
      </c>
      <c r="H56" s="64">
        <f t="shared" si="1"/>
        <v>0.108</v>
      </c>
      <c r="I56" s="64">
        <f t="shared" si="2"/>
        <v>2.1262499999999997E-2</v>
      </c>
      <c r="J56" s="64">
        <v>48</v>
      </c>
      <c r="K56" s="64">
        <f t="shared" si="3"/>
        <v>5.1840000000000002</v>
      </c>
      <c r="L56" s="64">
        <f t="shared" si="6"/>
        <v>1.0206</v>
      </c>
      <c r="M56" s="64">
        <v>0</v>
      </c>
      <c r="N56" s="64">
        <f t="shared" si="4"/>
        <v>48</v>
      </c>
      <c r="O56" s="64" t="s">
        <v>23</v>
      </c>
      <c r="P56" s="64"/>
      <c r="Q56" s="64"/>
      <c r="R56" s="64"/>
      <c r="S56" s="75"/>
    </row>
    <row r="57" spans="1:19" x14ac:dyDescent="0.25">
      <c r="A57" s="74">
        <f t="shared" si="5"/>
        <v>55</v>
      </c>
      <c r="B57" s="64" t="s">
        <v>179</v>
      </c>
      <c r="C57" s="64" t="s">
        <v>176</v>
      </c>
      <c r="D57" s="64" t="s">
        <v>128</v>
      </c>
      <c r="E57" s="64"/>
      <c r="F57" s="64"/>
      <c r="G57" s="64"/>
      <c r="H57" s="64">
        <f t="shared" si="1"/>
        <v>0</v>
      </c>
      <c r="I57" s="64">
        <f t="shared" si="2"/>
        <v>0</v>
      </c>
      <c r="J57" s="64">
        <v>1</v>
      </c>
      <c r="K57" s="64">
        <f t="shared" si="3"/>
        <v>0</v>
      </c>
      <c r="L57" s="64">
        <f t="shared" si="6"/>
        <v>0</v>
      </c>
      <c r="M57" s="64"/>
      <c r="N57" s="64">
        <f t="shared" si="4"/>
        <v>1</v>
      </c>
      <c r="O57" s="64" t="s">
        <v>55</v>
      </c>
      <c r="P57" s="64"/>
      <c r="Q57" s="64"/>
      <c r="R57" s="64"/>
      <c r="S57" s="75"/>
    </row>
    <row r="58" spans="1:19" x14ac:dyDescent="0.25">
      <c r="A58" s="74">
        <f t="shared" si="5"/>
        <v>56</v>
      </c>
      <c r="B58" s="64" t="s">
        <v>178</v>
      </c>
      <c r="C58" s="64" t="s">
        <v>177</v>
      </c>
      <c r="D58" s="64" t="s">
        <v>128</v>
      </c>
      <c r="E58" s="64"/>
      <c r="F58" s="64"/>
      <c r="G58" s="64"/>
      <c r="H58" s="64">
        <f t="shared" si="1"/>
        <v>0</v>
      </c>
      <c r="I58" s="64">
        <f t="shared" si="2"/>
        <v>0</v>
      </c>
      <c r="J58" s="64">
        <v>2</v>
      </c>
      <c r="K58" s="64">
        <f t="shared" si="3"/>
        <v>0</v>
      </c>
      <c r="L58" s="64">
        <f t="shared" si="6"/>
        <v>0</v>
      </c>
      <c r="M58" s="64"/>
      <c r="N58" s="64">
        <f t="shared" si="4"/>
        <v>2</v>
      </c>
      <c r="O58" s="64" t="s">
        <v>55</v>
      </c>
      <c r="P58" s="64"/>
      <c r="Q58" s="64"/>
      <c r="R58" s="64"/>
      <c r="S58" s="75"/>
    </row>
    <row r="59" spans="1:19" x14ac:dyDescent="0.25">
      <c r="A59" s="74">
        <f t="shared" si="5"/>
        <v>57</v>
      </c>
      <c r="B59" s="64" t="s">
        <v>180</v>
      </c>
      <c r="C59" s="64"/>
      <c r="D59" s="64" t="s">
        <v>128</v>
      </c>
      <c r="E59" s="64"/>
      <c r="F59" s="64"/>
      <c r="G59" s="64"/>
      <c r="H59" s="64">
        <f t="shared" si="1"/>
        <v>0</v>
      </c>
      <c r="I59" s="64">
        <f t="shared" si="2"/>
        <v>0</v>
      </c>
      <c r="J59" s="64">
        <v>2</v>
      </c>
      <c r="K59" s="64">
        <f t="shared" si="3"/>
        <v>0</v>
      </c>
      <c r="L59" s="64">
        <f t="shared" si="6"/>
        <v>0</v>
      </c>
      <c r="M59" s="64"/>
      <c r="N59" s="64">
        <f t="shared" si="4"/>
        <v>2</v>
      </c>
      <c r="O59" s="64" t="s">
        <v>55</v>
      </c>
      <c r="P59" s="64"/>
      <c r="Q59" s="64"/>
      <c r="R59" s="64"/>
      <c r="S59" s="75" t="s">
        <v>182</v>
      </c>
    </row>
    <row r="60" spans="1:19" x14ac:dyDescent="0.25">
      <c r="A60" s="74">
        <f t="shared" si="5"/>
        <v>58</v>
      </c>
      <c r="B60" s="64" t="s">
        <v>181</v>
      </c>
      <c r="C60" s="64"/>
      <c r="D60" s="64" t="s">
        <v>128</v>
      </c>
      <c r="E60" s="64"/>
      <c r="F60" s="64"/>
      <c r="G60" s="64"/>
      <c r="H60" s="64">
        <f t="shared" si="1"/>
        <v>0</v>
      </c>
      <c r="I60" s="64">
        <f t="shared" si="2"/>
        <v>0</v>
      </c>
      <c r="J60" s="64">
        <v>2</v>
      </c>
      <c r="K60" s="64">
        <f t="shared" si="3"/>
        <v>0</v>
      </c>
      <c r="L60" s="64">
        <f t="shared" si="6"/>
        <v>0</v>
      </c>
      <c r="M60" s="64"/>
      <c r="N60" s="64">
        <f t="shared" si="4"/>
        <v>2</v>
      </c>
      <c r="O60" s="64" t="s">
        <v>55</v>
      </c>
      <c r="P60" s="64"/>
      <c r="Q60" s="64"/>
      <c r="R60" s="64"/>
      <c r="S60" s="75" t="s">
        <v>182</v>
      </c>
    </row>
    <row r="61" spans="1:19" x14ac:dyDescent="0.25">
      <c r="A61" s="74">
        <f t="shared" si="5"/>
        <v>59</v>
      </c>
      <c r="B61" s="64" t="s">
        <v>147</v>
      </c>
      <c r="C61" s="64" t="s">
        <v>149</v>
      </c>
      <c r="D61" s="64" t="s">
        <v>139</v>
      </c>
      <c r="E61" s="64"/>
      <c r="F61" s="64"/>
      <c r="G61" s="64"/>
      <c r="H61" s="64">
        <f t="shared" si="1"/>
        <v>0</v>
      </c>
      <c r="I61" s="64">
        <f t="shared" si="2"/>
        <v>0</v>
      </c>
      <c r="J61" s="64">
        <v>28</v>
      </c>
      <c r="K61" s="64">
        <f t="shared" si="3"/>
        <v>0</v>
      </c>
      <c r="L61" s="64">
        <f t="shared" si="6"/>
        <v>0</v>
      </c>
      <c r="M61" s="64"/>
      <c r="N61" s="64">
        <f t="shared" si="4"/>
        <v>28</v>
      </c>
      <c r="O61" s="64" t="s">
        <v>55</v>
      </c>
      <c r="P61" s="64"/>
      <c r="Q61" s="64"/>
      <c r="R61" s="64"/>
      <c r="S61" s="75"/>
    </row>
    <row r="62" spans="1:19" x14ac:dyDescent="0.25">
      <c r="A62" s="74">
        <f t="shared" si="5"/>
        <v>60</v>
      </c>
      <c r="B62" s="64" t="s">
        <v>154</v>
      </c>
      <c r="C62" s="64" t="s">
        <v>183</v>
      </c>
      <c r="D62" s="64" t="s">
        <v>139</v>
      </c>
      <c r="E62" s="64"/>
      <c r="F62" s="64"/>
      <c r="G62" s="64"/>
      <c r="H62" s="64">
        <f t="shared" si="1"/>
        <v>0</v>
      </c>
      <c r="I62" s="64">
        <f t="shared" si="2"/>
        <v>0</v>
      </c>
      <c r="J62" s="64">
        <v>144</v>
      </c>
      <c r="K62" s="64">
        <f t="shared" si="3"/>
        <v>0</v>
      </c>
      <c r="L62" s="64">
        <f t="shared" si="6"/>
        <v>0</v>
      </c>
      <c r="M62" s="64"/>
      <c r="N62" s="64">
        <f t="shared" si="4"/>
        <v>144</v>
      </c>
      <c r="O62" s="64" t="s">
        <v>55</v>
      </c>
      <c r="P62" s="64"/>
      <c r="Q62" s="64"/>
      <c r="R62" s="64"/>
      <c r="S62" s="75"/>
    </row>
    <row r="63" spans="1:19" x14ac:dyDescent="0.25">
      <c r="A63" s="74">
        <f t="shared" si="5"/>
        <v>61</v>
      </c>
      <c r="B63" s="64" t="s">
        <v>141</v>
      </c>
      <c r="C63" s="64" t="s">
        <v>142</v>
      </c>
      <c r="D63" s="64" t="s">
        <v>139</v>
      </c>
      <c r="E63" s="64"/>
      <c r="F63" s="64"/>
      <c r="G63" s="64"/>
      <c r="H63" s="64">
        <f t="shared" si="1"/>
        <v>0</v>
      </c>
      <c r="I63" s="64">
        <f t="shared" si="2"/>
        <v>0</v>
      </c>
      <c r="J63" s="64">
        <v>28</v>
      </c>
      <c r="K63" s="64">
        <f t="shared" si="3"/>
        <v>0</v>
      </c>
      <c r="L63" s="64">
        <f t="shared" si="6"/>
        <v>0</v>
      </c>
      <c r="M63" s="64"/>
      <c r="N63" s="64">
        <f t="shared" si="4"/>
        <v>28</v>
      </c>
      <c r="O63" s="64" t="s">
        <v>55</v>
      </c>
      <c r="P63" s="64"/>
      <c r="Q63" s="64"/>
      <c r="R63" s="64"/>
      <c r="S63" s="75"/>
    </row>
    <row r="64" spans="1:19" x14ac:dyDescent="0.25">
      <c r="A64" s="74">
        <f t="shared" si="5"/>
        <v>62</v>
      </c>
      <c r="B64" s="64" t="s">
        <v>165</v>
      </c>
      <c r="C64" s="64" t="s">
        <v>166</v>
      </c>
      <c r="D64" s="64" t="s">
        <v>139</v>
      </c>
      <c r="E64" s="64"/>
      <c r="F64" s="64"/>
      <c r="G64" s="64"/>
      <c r="H64" s="64">
        <f t="shared" si="1"/>
        <v>0</v>
      </c>
      <c r="I64" s="64">
        <f t="shared" si="2"/>
        <v>0</v>
      </c>
      <c r="J64" s="64">
        <v>18</v>
      </c>
      <c r="K64" s="64">
        <f t="shared" si="3"/>
        <v>0</v>
      </c>
      <c r="L64" s="64">
        <f t="shared" si="6"/>
        <v>0</v>
      </c>
      <c r="M64" s="64"/>
      <c r="N64" s="64">
        <f t="shared" si="4"/>
        <v>18</v>
      </c>
      <c r="O64" s="64" t="s">
        <v>55</v>
      </c>
      <c r="P64" s="64"/>
      <c r="Q64" s="64"/>
      <c r="R64" s="64"/>
      <c r="S64" s="75"/>
    </row>
    <row r="65" spans="1:19" x14ac:dyDescent="0.25">
      <c r="A65" s="74">
        <f t="shared" si="5"/>
        <v>63</v>
      </c>
      <c r="B65" s="64" t="s">
        <v>169</v>
      </c>
      <c r="C65" s="64" t="s">
        <v>170</v>
      </c>
      <c r="D65" s="64" t="s">
        <v>139</v>
      </c>
      <c r="E65" s="64"/>
      <c r="F65" s="64"/>
      <c r="G65" s="64"/>
      <c r="H65" s="64">
        <f t="shared" si="1"/>
        <v>0</v>
      </c>
      <c r="I65" s="64">
        <f t="shared" si="2"/>
        <v>0</v>
      </c>
      <c r="J65" s="64">
        <v>8</v>
      </c>
      <c r="K65" s="64">
        <f t="shared" si="3"/>
        <v>0</v>
      </c>
      <c r="L65" s="64">
        <f t="shared" si="6"/>
        <v>0</v>
      </c>
      <c r="M65" s="64"/>
      <c r="N65" s="64">
        <f t="shared" si="4"/>
        <v>8</v>
      </c>
      <c r="O65" s="64" t="s">
        <v>55</v>
      </c>
      <c r="P65" s="64"/>
      <c r="Q65" s="64"/>
      <c r="R65" s="64"/>
      <c r="S65" s="75"/>
    </row>
    <row r="66" spans="1:19" x14ac:dyDescent="0.25">
      <c r="A66" s="74">
        <f t="shared" si="5"/>
        <v>64</v>
      </c>
      <c r="B66" s="64" t="s">
        <v>167</v>
      </c>
      <c r="C66" s="64" t="s">
        <v>168</v>
      </c>
      <c r="D66" s="64" t="s">
        <v>139</v>
      </c>
      <c r="E66" s="64"/>
      <c r="F66" s="64"/>
      <c r="G66" s="64"/>
      <c r="H66" s="64">
        <f t="shared" si="1"/>
        <v>0</v>
      </c>
      <c r="I66" s="64">
        <f t="shared" si="2"/>
        <v>0</v>
      </c>
      <c r="J66" s="64">
        <v>8</v>
      </c>
      <c r="K66" s="64">
        <f t="shared" si="3"/>
        <v>0</v>
      </c>
      <c r="L66" s="64">
        <f t="shared" si="6"/>
        <v>0</v>
      </c>
      <c r="M66" s="64"/>
      <c r="N66" s="64">
        <f t="shared" si="4"/>
        <v>8</v>
      </c>
      <c r="O66" s="64" t="s">
        <v>55</v>
      </c>
      <c r="P66" s="64"/>
      <c r="Q66" s="64"/>
      <c r="R66" s="64"/>
      <c r="S66" s="75"/>
    </row>
    <row r="67" spans="1:19" x14ac:dyDescent="0.25">
      <c r="A67" s="74">
        <f t="shared" si="5"/>
        <v>65</v>
      </c>
      <c r="B67" s="64" t="s">
        <v>144</v>
      </c>
      <c r="C67" s="64" t="s">
        <v>143</v>
      </c>
      <c r="D67" s="64" t="s">
        <v>139</v>
      </c>
      <c r="E67" s="64"/>
      <c r="F67" s="64"/>
      <c r="G67" s="64"/>
      <c r="H67" s="64">
        <f t="shared" si="1"/>
        <v>0</v>
      </c>
      <c r="I67" s="64">
        <f t="shared" si="2"/>
        <v>0</v>
      </c>
      <c r="J67" s="64">
        <v>38</v>
      </c>
      <c r="K67" s="64">
        <f t="shared" si="3"/>
        <v>0</v>
      </c>
      <c r="L67" s="64">
        <f t="shared" ref="L67:L82" si="7">J67*I67</f>
        <v>0</v>
      </c>
      <c r="M67" s="64"/>
      <c r="N67" s="64">
        <f t="shared" si="4"/>
        <v>38</v>
      </c>
      <c r="O67" s="64" t="s">
        <v>55</v>
      </c>
      <c r="P67" s="64"/>
      <c r="Q67" s="64"/>
      <c r="R67" s="64"/>
      <c r="S67" s="75"/>
    </row>
    <row r="68" spans="1:19" x14ac:dyDescent="0.25">
      <c r="A68" s="74">
        <f t="shared" si="5"/>
        <v>66</v>
      </c>
      <c r="B68" s="64" t="s">
        <v>148</v>
      </c>
      <c r="C68" s="64" t="s">
        <v>146</v>
      </c>
      <c r="D68" s="64" t="s">
        <v>139</v>
      </c>
      <c r="E68" s="64"/>
      <c r="F68" s="64"/>
      <c r="G68" s="64"/>
      <c r="H68" s="64">
        <f t="shared" ref="H68:H82" si="8">F68*G68</f>
        <v>0</v>
      </c>
      <c r="I68" s="64">
        <f t="shared" ref="I68:I82" si="9">E68*G68</f>
        <v>0</v>
      </c>
      <c r="J68" s="64">
        <v>10</v>
      </c>
      <c r="K68" s="64">
        <f t="shared" ref="K68:K82" si="10">H68*J68</f>
        <v>0</v>
      </c>
      <c r="L68" s="64">
        <f t="shared" si="7"/>
        <v>0</v>
      </c>
      <c r="M68" s="64"/>
      <c r="N68" s="64">
        <f t="shared" ref="N68:N82" si="11">J68-M68</f>
        <v>10</v>
      </c>
      <c r="O68" s="64" t="s">
        <v>55</v>
      </c>
      <c r="P68" s="64"/>
      <c r="Q68" s="64"/>
      <c r="R68" s="64"/>
      <c r="S68" s="75"/>
    </row>
    <row r="69" spans="1:19" x14ac:dyDescent="0.25">
      <c r="A69" s="74">
        <f t="shared" si="5"/>
        <v>67</v>
      </c>
      <c r="B69" s="64" t="s">
        <v>160</v>
      </c>
      <c r="C69" s="64" t="s">
        <v>161</v>
      </c>
      <c r="D69" s="64" t="s">
        <v>139</v>
      </c>
      <c r="E69" s="64"/>
      <c r="F69" s="64"/>
      <c r="G69" s="64"/>
      <c r="H69" s="64">
        <f t="shared" si="8"/>
        <v>0</v>
      </c>
      <c r="I69" s="64">
        <f t="shared" si="9"/>
        <v>0</v>
      </c>
      <c r="J69" s="64">
        <v>4</v>
      </c>
      <c r="K69" s="64">
        <f t="shared" si="10"/>
        <v>0</v>
      </c>
      <c r="L69" s="64">
        <f t="shared" si="7"/>
        <v>0</v>
      </c>
      <c r="M69" s="64"/>
      <c r="N69" s="64">
        <f t="shared" si="11"/>
        <v>4</v>
      </c>
      <c r="O69" s="64" t="s">
        <v>55</v>
      </c>
      <c r="P69" s="64"/>
      <c r="Q69" s="64"/>
      <c r="R69" s="64"/>
      <c r="S69" s="75"/>
    </row>
    <row r="70" spans="1:19" x14ac:dyDescent="0.25">
      <c r="A70" s="74">
        <f t="shared" si="5"/>
        <v>68</v>
      </c>
      <c r="B70" s="79" t="s">
        <v>289</v>
      </c>
      <c r="C70" s="64" t="s">
        <v>150</v>
      </c>
      <c r="D70" s="64" t="s">
        <v>139</v>
      </c>
      <c r="E70" s="64"/>
      <c r="F70" s="64"/>
      <c r="G70" s="64"/>
      <c r="H70" s="64">
        <f>F70*G70</f>
        <v>0</v>
      </c>
      <c r="I70" s="64">
        <f>E70*G70</f>
        <v>0</v>
      </c>
      <c r="J70" s="64">
        <v>4</v>
      </c>
      <c r="K70" s="64">
        <f>H70*J70</f>
        <v>0</v>
      </c>
      <c r="L70" s="64">
        <f>J70*I70</f>
        <v>0</v>
      </c>
      <c r="M70" s="64"/>
      <c r="N70" s="64">
        <f>J70-M70</f>
        <v>4</v>
      </c>
      <c r="O70" s="64" t="s">
        <v>55</v>
      </c>
      <c r="P70" s="64"/>
      <c r="Q70" s="64"/>
      <c r="R70" s="64"/>
      <c r="S70" s="75"/>
    </row>
    <row r="71" spans="1:19" x14ac:dyDescent="0.25">
      <c r="A71" s="74">
        <f t="shared" si="5"/>
        <v>69</v>
      </c>
      <c r="B71" s="64" t="s">
        <v>172</v>
      </c>
      <c r="C71" s="64" t="s">
        <v>145</v>
      </c>
      <c r="D71" s="64" t="s">
        <v>139</v>
      </c>
      <c r="E71" s="64"/>
      <c r="F71" s="64"/>
      <c r="G71" s="64"/>
      <c r="H71" s="64">
        <f t="shared" si="8"/>
        <v>0</v>
      </c>
      <c r="I71" s="64">
        <f t="shared" si="9"/>
        <v>0</v>
      </c>
      <c r="J71" s="64">
        <v>6</v>
      </c>
      <c r="K71" s="64">
        <f t="shared" si="10"/>
        <v>0</v>
      </c>
      <c r="L71" s="64">
        <f t="shared" si="7"/>
        <v>0</v>
      </c>
      <c r="M71" s="64"/>
      <c r="N71" s="64">
        <f t="shared" si="11"/>
        <v>6</v>
      </c>
      <c r="O71" s="64" t="s">
        <v>55</v>
      </c>
      <c r="P71" s="64"/>
      <c r="Q71" s="64"/>
      <c r="R71" s="64"/>
      <c r="S71" s="75"/>
    </row>
    <row r="72" spans="1:19" x14ac:dyDescent="0.25">
      <c r="A72" s="74">
        <f t="shared" si="5"/>
        <v>70</v>
      </c>
      <c r="B72" s="64" t="s">
        <v>173</v>
      </c>
      <c r="C72" s="64" t="s">
        <v>138</v>
      </c>
      <c r="D72" s="64" t="s">
        <v>139</v>
      </c>
      <c r="E72" s="64"/>
      <c r="F72" s="64"/>
      <c r="G72" s="64"/>
      <c r="H72" s="64">
        <f t="shared" si="8"/>
        <v>0</v>
      </c>
      <c r="I72" s="64">
        <f t="shared" si="9"/>
        <v>0</v>
      </c>
      <c r="J72" s="64">
        <v>52</v>
      </c>
      <c r="K72" s="64">
        <f t="shared" si="10"/>
        <v>0</v>
      </c>
      <c r="L72" s="64">
        <f t="shared" si="7"/>
        <v>0</v>
      </c>
      <c r="M72" s="64"/>
      <c r="N72" s="64">
        <f t="shared" si="11"/>
        <v>52</v>
      </c>
      <c r="O72" s="64" t="s">
        <v>55</v>
      </c>
      <c r="P72" s="64"/>
      <c r="Q72" s="64"/>
      <c r="R72" s="64"/>
      <c r="S72" s="75"/>
    </row>
    <row r="73" spans="1:19" x14ac:dyDescent="0.25">
      <c r="A73" s="74">
        <f t="shared" si="5"/>
        <v>71</v>
      </c>
      <c r="B73" s="64" t="s">
        <v>174</v>
      </c>
      <c r="C73" s="64" t="s">
        <v>140</v>
      </c>
      <c r="D73" s="64" t="s">
        <v>139</v>
      </c>
      <c r="E73" s="64"/>
      <c r="F73" s="64"/>
      <c r="G73" s="64"/>
      <c r="H73" s="64">
        <f t="shared" si="8"/>
        <v>0</v>
      </c>
      <c r="I73" s="64">
        <f t="shared" si="9"/>
        <v>0</v>
      </c>
      <c r="J73" s="64">
        <v>52</v>
      </c>
      <c r="K73" s="64">
        <f t="shared" si="10"/>
        <v>0</v>
      </c>
      <c r="L73" s="64">
        <f t="shared" si="7"/>
        <v>0</v>
      </c>
      <c r="M73" s="64"/>
      <c r="N73" s="64">
        <f t="shared" si="11"/>
        <v>52</v>
      </c>
      <c r="O73" s="64" t="s">
        <v>55</v>
      </c>
      <c r="P73" s="64"/>
      <c r="Q73" s="64"/>
      <c r="R73" s="64"/>
      <c r="S73" s="75"/>
    </row>
    <row r="74" spans="1:19" x14ac:dyDescent="0.25">
      <c r="A74" s="74">
        <f t="shared" si="5"/>
        <v>72</v>
      </c>
      <c r="B74" s="64" t="s">
        <v>152</v>
      </c>
      <c r="C74" s="64" t="s">
        <v>153</v>
      </c>
      <c r="D74" s="64" t="s">
        <v>139</v>
      </c>
      <c r="E74" s="64"/>
      <c r="F74" s="64"/>
      <c r="G74" s="64"/>
      <c r="H74" s="64">
        <f t="shared" si="8"/>
        <v>0</v>
      </c>
      <c r="I74" s="64">
        <f t="shared" si="9"/>
        <v>0</v>
      </c>
      <c r="J74" s="64">
        <v>14</v>
      </c>
      <c r="K74" s="64">
        <f t="shared" si="10"/>
        <v>0</v>
      </c>
      <c r="L74" s="64">
        <f t="shared" si="7"/>
        <v>0</v>
      </c>
      <c r="M74" s="64"/>
      <c r="N74" s="64">
        <f t="shared" si="11"/>
        <v>14</v>
      </c>
      <c r="O74" s="64" t="s">
        <v>55</v>
      </c>
      <c r="P74" s="64"/>
      <c r="Q74" s="64"/>
      <c r="R74" s="64"/>
      <c r="S74" s="75"/>
    </row>
    <row r="75" spans="1:19" x14ac:dyDescent="0.25">
      <c r="A75" s="74">
        <f t="shared" ref="A75:A82" si="12">A74+1</f>
        <v>73</v>
      </c>
      <c r="B75" s="64" t="s">
        <v>162</v>
      </c>
      <c r="C75" s="64" t="s">
        <v>163</v>
      </c>
      <c r="D75" s="64" t="s">
        <v>139</v>
      </c>
      <c r="E75" s="64"/>
      <c r="F75" s="64"/>
      <c r="G75" s="64"/>
      <c r="H75" s="64">
        <f t="shared" si="8"/>
        <v>0</v>
      </c>
      <c r="I75" s="64">
        <f t="shared" si="9"/>
        <v>0</v>
      </c>
      <c r="J75" s="64">
        <v>16</v>
      </c>
      <c r="K75" s="64">
        <f t="shared" si="10"/>
        <v>0</v>
      </c>
      <c r="L75" s="64">
        <f t="shared" si="7"/>
        <v>0</v>
      </c>
      <c r="M75" s="64"/>
      <c r="N75" s="64">
        <f t="shared" si="11"/>
        <v>16</v>
      </c>
      <c r="O75" s="64" t="s">
        <v>55</v>
      </c>
      <c r="P75" s="64"/>
      <c r="Q75" s="64"/>
      <c r="R75" s="64"/>
      <c r="S75" s="75"/>
    </row>
    <row r="76" spans="1:19" x14ac:dyDescent="0.25">
      <c r="A76" s="74">
        <f t="shared" si="12"/>
        <v>74</v>
      </c>
      <c r="B76" s="64" t="s">
        <v>164</v>
      </c>
      <c r="C76" s="64" t="s">
        <v>171</v>
      </c>
      <c r="D76" s="64" t="s">
        <v>139</v>
      </c>
      <c r="E76" s="64"/>
      <c r="F76" s="64"/>
      <c r="G76" s="64"/>
      <c r="H76" s="64">
        <f t="shared" si="8"/>
        <v>0</v>
      </c>
      <c r="I76" s="64">
        <f t="shared" si="9"/>
        <v>0</v>
      </c>
      <c r="J76" s="64">
        <v>16</v>
      </c>
      <c r="K76" s="64">
        <f t="shared" si="10"/>
        <v>0</v>
      </c>
      <c r="L76" s="64">
        <f t="shared" si="7"/>
        <v>0</v>
      </c>
      <c r="M76" s="64"/>
      <c r="N76" s="64">
        <f t="shared" si="11"/>
        <v>16</v>
      </c>
      <c r="O76" s="64" t="s">
        <v>55</v>
      </c>
      <c r="P76" s="64"/>
      <c r="Q76" s="64"/>
      <c r="R76" s="64"/>
      <c r="S76" s="75"/>
    </row>
    <row r="77" spans="1:19" x14ac:dyDescent="0.25">
      <c r="A77" s="74">
        <f t="shared" si="12"/>
        <v>75</v>
      </c>
      <c r="B77" s="64" t="s">
        <v>175</v>
      </c>
      <c r="C77" s="64" t="s">
        <v>151</v>
      </c>
      <c r="D77" s="64" t="s">
        <v>139</v>
      </c>
      <c r="E77" s="64"/>
      <c r="F77" s="64"/>
      <c r="G77" s="64"/>
      <c r="H77" s="64">
        <f t="shared" si="8"/>
        <v>0</v>
      </c>
      <c r="I77" s="64">
        <f t="shared" si="9"/>
        <v>0</v>
      </c>
      <c r="J77" s="64">
        <v>8</v>
      </c>
      <c r="K77" s="64">
        <f t="shared" si="10"/>
        <v>0</v>
      </c>
      <c r="L77" s="64">
        <f t="shared" si="7"/>
        <v>0</v>
      </c>
      <c r="M77" s="64"/>
      <c r="N77" s="64">
        <f t="shared" si="11"/>
        <v>8</v>
      </c>
      <c r="O77" s="64" t="s">
        <v>55</v>
      </c>
      <c r="P77" s="64"/>
      <c r="Q77" s="64"/>
      <c r="R77" s="64"/>
      <c r="S77" s="75"/>
    </row>
    <row r="78" spans="1:19" x14ac:dyDescent="0.25">
      <c r="A78" s="74">
        <f t="shared" si="12"/>
        <v>76</v>
      </c>
      <c r="B78" s="64" t="s">
        <v>184</v>
      </c>
      <c r="C78" s="64" t="s">
        <v>209</v>
      </c>
      <c r="D78" s="64" t="s">
        <v>139</v>
      </c>
      <c r="E78" s="64"/>
      <c r="F78" s="64"/>
      <c r="G78" s="64"/>
      <c r="H78" s="64">
        <f t="shared" si="8"/>
        <v>0</v>
      </c>
      <c r="I78" s="64">
        <f t="shared" si="9"/>
        <v>0</v>
      </c>
      <c r="J78" s="64">
        <v>1</v>
      </c>
      <c r="K78" s="64">
        <f t="shared" si="10"/>
        <v>0</v>
      </c>
      <c r="L78" s="64">
        <f t="shared" si="7"/>
        <v>0</v>
      </c>
      <c r="M78" s="64"/>
      <c r="N78" s="64">
        <f t="shared" si="11"/>
        <v>1</v>
      </c>
      <c r="O78" s="64" t="s">
        <v>55</v>
      </c>
      <c r="P78" s="64"/>
      <c r="Q78" s="64"/>
      <c r="R78" s="64" t="s">
        <v>188</v>
      </c>
      <c r="S78" s="75" t="s">
        <v>185</v>
      </c>
    </row>
    <row r="79" spans="1:19" x14ac:dyDescent="0.25">
      <c r="A79" s="74">
        <f t="shared" si="12"/>
        <v>77</v>
      </c>
      <c r="B79" s="64" t="s">
        <v>155</v>
      </c>
      <c r="C79" s="64" t="s">
        <v>205</v>
      </c>
      <c r="D79" s="64" t="s">
        <v>158</v>
      </c>
      <c r="E79" s="64"/>
      <c r="F79" s="64"/>
      <c r="G79" s="64"/>
      <c r="H79" s="64">
        <f t="shared" si="8"/>
        <v>0</v>
      </c>
      <c r="I79" s="64">
        <f t="shared" si="9"/>
        <v>0</v>
      </c>
      <c r="J79" s="64">
        <v>1</v>
      </c>
      <c r="K79" s="64">
        <f t="shared" si="10"/>
        <v>0</v>
      </c>
      <c r="L79" s="64">
        <f t="shared" si="7"/>
        <v>0</v>
      </c>
      <c r="M79" s="64"/>
      <c r="N79" s="64">
        <f t="shared" si="11"/>
        <v>1</v>
      </c>
      <c r="O79" s="64" t="s">
        <v>55</v>
      </c>
      <c r="P79" s="64" t="s">
        <v>107</v>
      </c>
      <c r="Q79" s="64"/>
      <c r="R79" s="64" t="s">
        <v>192</v>
      </c>
      <c r="S79" s="75" t="s">
        <v>185</v>
      </c>
    </row>
    <row r="80" spans="1:19" x14ac:dyDescent="0.25">
      <c r="A80" s="74">
        <f t="shared" si="12"/>
        <v>78</v>
      </c>
      <c r="B80" s="64" t="s">
        <v>156</v>
      </c>
      <c r="C80" s="64" t="s">
        <v>206</v>
      </c>
      <c r="D80" s="64" t="s">
        <v>158</v>
      </c>
      <c r="E80" s="64"/>
      <c r="F80" s="64"/>
      <c r="G80" s="64"/>
      <c r="H80" s="64">
        <f t="shared" si="8"/>
        <v>0</v>
      </c>
      <c r="I80" s="64">
        <f t="shared" si="9"/>
        <v>0</v>
      </c>
      <c r="J80" s="64">
        <v>1</v>
      </c>
      <c r="K80" s="64">
        <f t="shared" si="10"/>
        <v>0</v>
      </c>
      <c r="L80" s="64">
        <f t="shared" si="7"/>
        <v>0</v>
      </c>
      <c r="M80" s="64"/>
      <c r="N80" s="64">
        <f t="shared" si="11"/>
        <v>1</v>
      </c>
      <c r="O80" s="64" t="s">
        <v>55</v>
      </c>
      <c r="P80" s="64" t="s">
        <v>107</v>
      </c>
      <c r="Q80" s="64"/>
      <c r="R80" s="64" t="s">
        <v>190</v>
      </c>
      <c r="S80" s="75" t="s">
        <v>185</v>
      </c>
    </row>
    <row r="81" spans="1:19" x14ac:dyDescent="0.25">
      <c r="A81" s="74">
        <f t="shared" si="12"/>
        <v>79</v>
      </c>
      <c r="B81" s="64" t="s">
        <v>157</v>
      </c>
      <c r="C81" s="64" t="s">
        <v>207</v>
      </c>
      <c r="D81" s="64" t="s">
        <v>158</v>
      </c>
      <c r="E81" s="64"/>
      <c r="F81" s="64"/>
      <c r="G81" s="64"/>
      <c r="H81" s="64">
        <f t="shared" si="8"/>
        <v>0</v>
      </c>
      <c r="I81" s="64">
        <f t="shared" si="9"/>
        <v>0</v>
      </c>
      <c r="J81" s="64">
        <v>1</v>
      </c>
      <c r="K81" s="64">
        <f t="shared" si="10"/>
        <v>0</v>
      </c>
      <c r="L81" s="64">
        <f t="shared" si="7"/>
        <v>0</v>
      </c>
      <c r="M81" s="64"/>
      <c r="N81" s="64">
        <f t="shared" si="11"/>
        <v>1</v>
      </c>
      <c r="O81" s="64" t="s">
        <v>55</v>
      </c>
      <c r="P81" s="64" t="s">
        <v>107</v>
      </c>
      <c r="Q81" s="64"/>
      <c r="R81" s="64" t="s">
        <v>191</v>
      </c>
      <c r="S81" s="75" t="s">
        <v>185</v>
      </c>
    </row>
    <row r="82" spans="1:19" ht="15.75" thickBot="1" x14ac:dyDescent="0.3">
      <c r="A82" s="76">
        <f t="shared" si="12"/>
        <v>80</v>
      </c>
      <c r="B82" s="77" t="s">
        <v>159</v>
      </c>
      <c r="C82" s="77" t="s">
        <v>208</v>
      </c>
      <c r="D82" s="77" t="s">
        <v>158</v>
      </c>
      <c r="E82" s="77"/>
      <c r="F82" s="77"/>
      <c r="G82" s="77"/>
      <c r="H82" s="77">
        <f t="shared" si="8"/>
        <v>0</v>
      </c>
      <c r="I82" s="77">
        <f t="shared" si="9"/>
        <v>0</v>
      </c>
      <c r="J82" s="77">
        <v>1</v>
      </c>
      <c r="K82" s="77">
        <f t="shared" si="10"/>
        <v>0</v>
      </c>
      <c r="L82" s="77">
        <f t="shared" si="7"/>
        <v>0</v>
      </c>
      <c r="M82" s="77"/>
      <c r="N82" s="77">
        <f t="shared" si="11"/>
        <v>1</v>
      </c>
      <c r="O82" s="77" t="s">
        <v>55</v>
      </c>
      <c r="P82" s="77" t="s">
        <v>107</v>
      </c>
      <c r="Q82" s="77"/>
      <c r="R82" s="77" t="s">
        <v>189</v>
      </c>
      <c r="S82" s="78" t="s">
        <v>185</v>
      </c>
    </row>
    <row r="86" spans="1:19" x14ac:dyDescent="0.25">
      <c r="K86">
        <f>SUM(K3:K82)</f>
        <v>2248.8119999999999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920F-7F4D-499D-84FE-3512EA39DE9D}">
  <dimension ref="A1:N70"/>
  <sheetViews>
    <sheetView tabSelected="1" workbookViewId="0">
      <selection activeCell="B4" sqref="B4"/>
    </sheetView>
  </sheetViews>
  <sheetFormatPr defaultRowHeight="15" x14ac:dyDescent="0.25"/>
  <cols>
    <col min="1" max="1" width="3.42578125" bestFit="1" customWidth="1"/>
    <col min="2" max="2" width="45.140625" bestFit="1" customWidth="1"/>
    <col min="3" max="3" width="25.7109375" bestFit="1" customWidth="1"/>
    <col min="4" max="4" width="25.5703125" bestFit="1" customWidth="1"/>
    <col min="5" max="5" width="12.7109375" bestFit="1" customWidth="1"/>
    <col min="6" max="6" width="8.85546875" bestFit="1" customWidth="1"/>
    <col min="7" max="7" width="12.140625" bestFit="1" customWidth="1"/>
    <col min="8" max="8" width="9.5703125" bestFit="1" customWidth="1"/>
    <col min="9" max="9" width="10" bestFit="1" customWidth="1"/>
    <col min="10" max="10" width="21" bestFit="1" customWidth="1"/>
    <col min="11" max="11" width="13.7109375" bestFit="1" customWidth="1"/>
    <col min="12" max="12" width="10.28515625" bestFit="1" customWidth="1"/>
    <col min="13" max="13" width="10" bestFit="1" customWidth="1"/>
    <col min="14" max="14" width="45.5703125" bestFit="1" customWidth="1"/>
  </cols>
  <sheetData>
    <row r="1" spans="1:14" x14ac:dyDescent="0.25">
      <c r="A1" s="111" t="s">
        <v>67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</row>
    <row r="2" spans="1:14" x14ac:dyDescent="0.25">
      <c r="A2" s="12" t="s">
        <v>0</v>
      </c>
      <c r="B2" s="2" t="s">
        <v>1</v>
      </c>
      <c r="C2" s="2" t="s">
        <v>2</v>
      </c>
      <c r="D2" s="2" t="s">
        <v>11</v>
      </c>
      <c r="E2" s="2" t="s">
        <v>21</v>
      </c>
      <c r="F2" s="2" t="s">
        <v>19</v>
      </c>
      <c r="G2" s="2" t="s">
        <v>197</v>
      </c>
      <c r="H2" s="2" t="s">
        <v>198</v>
      </c>
      <c r="I2" s="2" t="s">
        <v>10</v>
      </c>
      <c r="J2" s="2" t="s">
        <v>250</v>
      </c>
      <c r="K2" s="2" t="s">
        <v>249</v>
      </c>
      <c r="L2" s="2" t="s">
        <v>199</v>
      </c>
      <c r="M2" s="2" t="s">
        <v>12</v>
      </c>
      <c r="N2" s="13" t="s">
        <v>7</v>
      </c>
    </row>
    <row r="3" spans="1:14" ht="15.75" thickBot="1" x14ac:dyDescent="0.3">
      <c r="A3" s="14" t="s">
        <v>13</v>
      </c>
      <c r="B3" s="15" t="s">
        <v>14</v>
      </c>
      <c r="C3" s="15" t="s">
        <v>14</v>
      </c>
      <c r="D3" s="15" t="s">
        <v>14</v>
      </c>
      <c r="E3" s="15" t="s">
        <v>22</v>
      </c>
      <c r="F3" s="15" t="s">
        <v>20</v>
      </c>
      <c r="G3" s="15" t="s">
        <v>202</v>
      </c>
      <c r="H3" s="15" t="s">
        <v>201</v>
      </c>
      <c r="I3" s="15" t="s">
        <v>200</v>
      </c>
      <c r="J3" s="15" t="s">
        <v>13</v>
      </c>
      <c r="K3" s="15" t="s">
        <v>13</v>
      </c>
      <c r="L3" s="15" t="s">
        <v>18</v>
      </c>
      <c r="M3" s="15" t="s">
        <v>15</v>
      </c>
      <c r="N3" s="16" t="s">
        <v>14</v>
      </c>
    </row>
    <row r="4" spans="1:14" ht="60" x14ac:dyDescent="0.25">
      <c r="A4" s="17">
        <v>1</v>
      </c>
      <c r="B4" s="18" t="s">
        <v>240</v>
      </c>
      <c r="C4" s="18" t="s">
        <v>42</v>
      </c>
      <c r="D4" s="18" t="s">
        <v>246</v>
      </c>
      <c r="E4" s="18">
        <v>0.23624999999999999</v>
      </c>
      <c r="F4" s="18">
        <v>1.2</v>
      </c>
      <c r="G4" s="18">
        <v>1.54</v>
      </c>
      <c r="H4" s="18">
        <f t="shared" ref="H4:H19" si="0">F4*G4</f>
        <v>1.8479999999999999</v>
      </c>
      <c r="I4" s="18">
        <f t="shared" ref="I4:I19" si="1">E4*G4</f>
        <v>0.36382500000000001</v>
      </c>
      <c r="J4" s="18">
        <v>4</v>
      </c>
      <c r="K4" s="18">
        <v>18</v>
      </c>
      <c r="L4" s="18">
        <f t="shared" ref="L4:L19" si="2">H4*K4</f>
        <v>33.263999999999996</v>
      </c>
      <c r="M4" s="18">
        <f t="shared" ref="M4:M19" si="3">K4*I4</f>
        <v>6.5488499999999998</v>
      </c>
      <c r="N4" s="80" t="s">
        <v>369</v>
      </c>
    </row>
    <row r="5" spans="1:14" x14ac:dyDescent="0.25">
      <c r="A5" s="19">
        <f>A4+1</f>
        <v>2</v>
      </c>
      <c r="B5" s="3" t="s">
        <v>241</v>
      </c>
      <c r="C5" s="3" t="s">
        <v>83</v>
      </c>
      <c r="D5" s="3" t="s">
        <v>247</v>
      </c>
      <c r="E5" s="3">
        <v>0.23624999999999999</v>
      </c>
      <c r="F5" s="3">
        <v>1.2</v>
      </c>
      <c r="G5" s="3">
        <v>2.2200000000000002</v>
      </c>
      <c r="H5" s="3">
        <f t="shared" si="0"/>
        <v>2.6640000000000001</v>
      </c>
      <c r="I5" s="3">
        <f t="shared" si="1"/>
        <v>0.52447500000000002</v>
      </c>
      <c r="J5" s="3">
        <v>1</v>
      </c>
      <c r="K5" s="3">
        <v>6</v>
      </c>
      <c r="L5" s="3">
        <f t="shared" si="2"/>
        <v>15.984000000000002</v>
      </c>
      <c r="M5" s="3">
        <f t="shared" si="3"/>
        <v>3.1468500000000001</v>
      </c>
      <c r="N5" s="82"/>
    </row>
    <row r="6" spans="1:14" x14ac:dyDescent="0.25">
      <c r="A6" s="19">
        <f t="shared" ref="A6:A19" si="4">A5+1</f>
        <v>3</v>
      </c>
      <c r="B6" s="3" t="s">
        <v>242</v>
      </c>
      <c r="C6" s="3" t="s">
        <v>66</v>
      </c>
      <c r="D6" s="3" t="s">
        <v>67</v>
      </c>
      <c r="E6" s="3">
        <v>0.23624999999999999</v>
      </c>
      <c r="F6" s="3">
        <v>1.2</v>
      </c>
      <c r="G6" s="3">
        <v>3.3</v>
      </c>
      <c r="H6" s="3">
        <f t="shared" si="0"/>
        <v>3.9599999999999995</v>
      </c>
      <c r="I6" s="3">
        <f t="shared" si="1"/>
        <v>0.7796249999999999</v>
      </c>
      <c r="J6" s="3">
        <v>1</v>
      </c>
      <c r="K6" s="3">
        <v>2</v>
      </c>
      <c r="L6" s="3">
        <f t="shared" si="2"/>
        <v>7.919999999999999</v>
      </c>
      <c r="M6" s="3">
        <f t="shared" si="3"/>
        <v>1.5592499999999998</v>
      </c>
      <c r="N6" s="82"/>
    </row>
    <row r="7" spans="1:14" x14ac:dyDescent="0.25">
      <c r="A7" s="19">
        <f t="shared" si="4"/>
        <v>4</v>
      </c>
      <c r="B7" s="3" t="s">
        <v>245</v>
      </c>
      <c r="C7" s="3" t="s">
        <v>75</v>
      </c>
      <c r="D7" s="3" t="s">
        <v>67</v>
      </c>
      <c r="E7" s="3">
        <v>0.23624999999999999</v>
      </c>
      <c r="F7" s="3">
        <v>1.2</v>
      </c>
      <c r="G7" s="3">
        <v>8.2899999999999991</v>
      </c>
      <c r="H7" s="3">
        <f t="shared" si="0"/>
        <v>9.9479999999999986</v>
      </c>
      <c r="I7" s="3">
        <f t="shared" si="1"/>
        <v>1.9585124999999997</v>
      </c>
      <c r="J7" s="3">
        <v>1</v>
      </c>
      <c r="K7" s="3">
        <v>2</v>
      </c>
      <c r="L7" s="3">
        <f t="shared" si="2"/>
        <v>19.895999999999997</v>
      </c>
      <c r="M7" s="3">
        <f t="shared" si="3"/>
        <v>3.9170249999999993</v>
      </c>
      <c r="N7" s="81"/>
    </row>
    <row r="8" spans="1:14" x14ac:dyDescent="0.25">
      <c r="A8" s="19">
        <f t="shared" si="4"/>
        <v>5</v>
      </c>
      <c r="B8" s="3" t="s">
        <v>244</v>
      </c>
      <c r="C8" s="3" t="s">
        <v>89</v>
      </c>
      <c r="D8" s="3" t="s">
        <v>248</v>
      </c>
      <c r="E8" s="3">
        <v>0.23624999999999999</v>
      </c>
      <c r="F8" s="3">
        <v>1.2</v>
      </c>
      <c r="G8" s="3">
        <v>7.95</v>
      </c>
      <c r="H8" s="3">
        <f t="shared" si="0"/>
        <v>9.5399999999999991</v>
      </c>
      <c r="I8" s="3">
        <f t="shared" si="1"/>
        <v>1.8781874999999999</v>
      </c>
      <c r="J8" s="3">
        <v>1</v>
      </c>
      <c r="K8" s="3">
        <v>6</v>
      </c>
      <c r="L8" s="3">
        <f t="shared" si="2"/>
        <v>57.239999999999995</v>
      </c>
      <c r="M8" s="3">
        <f t="shared" si="3"/>
        <v>11.269124999999999</v>
      </c>
      <c r="N8" s="81"/>
    </row>
    <row r="9" spans="1:14" x14ac:dyDescent="0.25">
      <c r="A9" s="19">
        <f t="shared" si="4"/>
        <v>6</v>
      </c>
      <c r="B9" s="3" t="s">
        <v>96</v>
      </c>
      <c r="C9" s="3" t="s">
        <v>95</v>
      </c>
      <c r="D9" s="3" t="s">
        <v>247</v>
      </c>
      <c r="E9" s="3">
        <v>0.23624999999999999</v>
      </c>
      <c r="F9" s="3">
        <v>1.2</v>
      </c>
      <c r="G9" s="3">
        <v>2.4500000000000002</v>
      </c>
      <c r="H9" s="3">
        <f t="shared" si="0"/>
        <v>2.94</v>
      </c>
      <c r="I9" s="3">
        <f t="shared" si="1"/>
        <v>0.57881250000000006</v>
      </c>
      <c r="J9" s="3">
        <v>2</v>
      </c>
      <c r="K9" s="3">
        <v>10</v>
      </c>
      <c r="L9" s="3">
        <f t="shared" si="2"/>
        <v>29.4</v>
      </c>
      <c r="M9" s="3">
        <f t="shared" si="3"/>
        <v>5.7881250000000009</v>
      </c>
      <c r="N9" s="81"/>
    </row>
    <row r="10" spans="1:14" x14ac:dyDescent="0.25">
      <c r="A10" s="19">
        <f t="shared" si="4"/>
        <v>7</v>
      </c>
      <c r="B10" s="3" t="s">
        <v>63</v>
      </c>
      <c r="C10" s="3" t="s">
        <v>61</v>
      </c>
      <c r="D10" s="3" t="s">
        <v>247</v>
      </c>
      <c r="E10" s="3">
        <v>0.23624999999999999</v>
      </c>
      <c r="F10" s="3">
        <v>1.2</v>
      </c>
      <c r="G10" s="3">
        <v>1.48</v>
      </c>
      <c r="H10" s="3">
        <f t="shared" si="0"/>
        <v>1.776</v>
      </c>
      <c r="I10" s="3">
        <f t="shared" si="1"/>
        <v>0.34964999999999996</v>
      </c>
      <c r="J10" s="3">
        <v>1</v>
      </c>
      <c r="K10" s="3">
        <v>4</v>
      </c>
      <c r="L10" s="3">
        <f t="shared" si="2"/>
        <v>7.1040000000000001</v>
      </c>
      <c r="M10" s="3">
        <f t="shared" si="3"/>
        <v>1.3985999999999998</v>
      </c>
      <c r="N10" s="81"/>
    </row>
    <row r="11" spans="1:14" x14ac:dyDescent="0.25">
      <c r="A11" s="19">
        <f t="shared" si="4"/>
        <v>8</v>
      </c>
      <c r="B11" s="3" t="s">
        <v>57</v>
      </c>
      <c r="C11" s="3" t="s">
        <v>49</v>
      </c>
      <c r="D11" s="3" t="s">
        <v>247</v>
      </c>
      <c r="E11" s="3">
        <v>0.23624999999999999</v>
      </c>
      <c r="F11" s="3">
        <v>1.2</v>
      </c>
      <c r="G11" s="3">
        <v>0.15</v>
      </c>
      <c r="H11" s="3">
        <f t="shared" si="0"/>
        <v>0.18</v>
      </c>
      <c r="I11" s="3">
        <f t="shared" si="1"/>
        <v>3.5437499999999997E-2</v>
      </c>
      <c r="J11" s="3">
        <v>9</v>
      </c>
      <c r="K11" s="3">
        <v>38</v>
      </c>
      <c r="L11" s="3">
        <f t="shared" si="2"/>
        <v>6.84</v>
      </c>
      <c r="M11" s="3">
        <f t="shared" si="3"/>
        <v>1.346625</v>
      </c>
      <c r="N11" s="81"/>
    </row>
    <row r="12" spans="1:14" x14ac:dyDescent="0.25">
      <c r="A12" s="19">
        <f t="shared" si="4"/>
        <v>9</v>
      </c>
      <c r="B12" s="3" t="s">
        <v>41</v>
      </c>
      <c r="C12" s="3" t="s">
        <v>39</v>
      </c>
      <c r="D12" s="3" t="s">
        <v>247</v>
      </c>
      <c r="E12" s="3">
        <v>0.23624999999999999</v>
      </c>
      <c r="F12" s="3">
        <v>1.2</v>
      </c>
      <c r="G12" s="3">
        <v>5.74</v>
      </c>
      <c r="H12" s="3">
        <f t="shared" si="0"/>
        <v>6.8879999999999999</v>
      </c>
      <c r="I12" s="3">
        <f t="shared" si="1"/>
        <v>1.3560749999999999</v>
      </c>
      <c r="J12" s="3">
        <v>2</v>
      </c>
      <c r="K12" s="3">
        <v>10</v>
      </c>
      <c r="L12" s="3">
        <f t="shared" si="2"/>
        <v>68.88</v>
      </c>
      <c r="M12" s="3">
        <f t="shared" si="3"/>
        <v>13.560749999999999</v>
      </c>
      <c r="N12" s="81"/>
    </row>
    <row r="13" spans="1:14" x14ac:dyDescent="0.25">
      <c r="A13" s="19">
        <f t="shared" si="4"/>
        <v>10</v>
      </c>
      <c r="B13" s="3" t="s">
        <v>58</v>
      </c>
      <c r="C13" s="3" t="s">
        <v>50</v>
      </c>
      <c r="D13" s="3" t="s">
        <v>247</v>
      </c>
      <c r="E13" s="3">
        <v>0.23624999999999999</v>
      </c>
      <c r="F13" s="3">
        <v>1.2</v>
      </c>
      <c r="G13" s="3">
        <v>5.84</v>
      </c>
      <c r="H13" s="3">
        <f t="shared" si="0"/>
        <v>7.008</v>
      </c>
      <c r="I13" s="3">
        <f t="shared" si="1"/>
        <v>1.3796999999999999</v>
      </c>
      <c r="J13" s="3">
        <v>2</v>
      </c>
      <c r="K13" s="3">
        <v>10</v>
      </c>
      <c r="L13" s="3">
        <f t="shared" si="2"/>
        <v>70.08</v>
      </c>
      <c r="M13" s="3">
        <f t="shared" si="3"/>
        <v>13.796999999999999</v>
      </c>
      <c r="N13" s="82"/>
    </row>
    <row r="14" spans="1:14" x14ac:dyDescent="0.25">
      <c r="A14" s="19">
        <f t="shared" si="4"/>
        <v>11</v>
      </c>
      <c r="B14" s="3" t="s">
        <v>47</v>
      </c>
      <c r="C14" s="3" t="s">
        <v>46</v>
      </c>
      <c r="D14" s="3" t="s">
        <v>247</v>
      </c>
      <c r="E14" s="3">
        <v>0.23624999999999999</v>
      </c>
      <c r="F14" s="3">
        <v>1.2</v>
      </c>
      <c r="G14" s="3">
        <v>0.98</v>
      </c>
      <c r="H14" s="3">
        <f t="shared" si="0"/>
        <v>1.1759999999999999</v>
      </c>
      <c r="I14" s="3">
        <f t="shared" si="1"/>
        <v>0.23152499999999998</v>
      </c>
      <c r="J14" s="3">
        <v>2</v>
      </c>
      <c r="K14" s="3">
        <v>10</v>
      </c>
      <c r="L14" s="3">
        <f t="shared" si="2"/>
        <v>11.76</v>
      </c>
      <c r="M14" s="3">
        <f t="shared" si="3"/>
        <v>2.3152499999999998</v>
      </c>
      <c r="N14" s="81"/>
    </row>
    <row r="15" spans="1:14" x14ac:dyDescent="0.25">
      <c r="A15" s="19">
        <f t="shared" si="4"/>
        <v>12</v>
      </c>
      <c r="B15" s="3" t="s">
        <v>62</v>
      </c>
      <c r="C15" s="3" t="s">
        <v>53</v>
      </c>
      <c r="D15" s="3" t="s">
        <v>67</v>
      </c>
      <c r="E15" s="3">
        <v>0.23624999999999999</v>
      </c>
      <c r="F15" s="3">
        <v>1.2</v>
      </c>
      <c r="G15" s="3">
        <v>16.899999999999999</v>
      </c>
      <c r="H15" s="3">
        <f t="shared" si="0"/>
        <v>20.279999999999998</v>
      </c>
      <c r="I15" s="3">
        <f t="shared" si="1"/>
        <v>3.9926249999999994</v>
      </c>
      <c r="J15" s="3">
        <v>1</v>
      </c>
      <c r="K15" s="3">
        <v>2</v>
      </c>
      <c r="L15" s="3">
        <f t="shared" si="2"/>
        <v>40.559999999999995</v>
      </c>
      <c r="M15" s="3">
        <f t="shared" si="3"/>
        <v>7.9852499999999988</v>
      </c>
      <c r="N15" s="81"/>
    </row>
    <row r="16" spans="1:14" x14ac:dyDescent="0.25">
      <c r="A16" s="19">
        <f t="shared" si="4"/>
        <v>13</v>
      </c>
      <c r="B16" s="3" t="s">
        <v>70</v>
      </c>
      <c r="C16" s="3" t="s">
        <v>69</v>
      </c>
      <c r="D16" s="3" t="s">
        <v>67</v>
      </c>
      <c r="E16" s="3">
        <v>0.23624999999999999</v>
      </c>
      <c r="F16" s="3">
        <v>1.2</v>
      </c>
      <c r="G16" s="3">
        <v>22.08</v>
      </c>
      <c r="H16" s="3">
        <f t="shared" si="0"/>
        <v>26.495999999999999</v>
      </c>
      <c r="I16" s="3">
        <f t="shared" si="1"/>
        <v>5.2163999999999993</v>
      </c>
      <c r="J16" s="3">
        <v>1</v>
      </c>
      <c r="K16" s="3">
        <v>2</v>
      </c>
      <c r="L16" s="3">
        <f t="shared" si="2"/>
        <v>52.991999999999997</v>
      </c>
      <c r="M16" s="3">
        <f t="shared" si="3"/>
        <v>10.432799999999999</v>
      </c>
      <c r="N16" s="81"/>
    </row>
    <row r="17" spans="1:14" x14ac:dyDescent="0.25">
      <c r="A17" s="19">
        <f t="shared" si="4"/>
        <v>14</v>
      </c>
      <c r="B17" s="3" t="s">
        <v>72</v>
      </c>
      <c r="C17" s="3" t="s">
        <v>71</v>
      </c>
      <c r="D17" s="3" t="s">
        <v>67</v>
      </c>
      <c r="E17" s="3">
        <v>0.23624999999999999</v>
      </c>
      <c r="F17" s="3">
        <v>1.2</v>
      </c>
      <c r="G17" s="3">
        <v>27.43</v>
      </c>
      <c r="H17" s="3">
        <f t="shared" si="0"/>
        <v>32.915999999999997</v>
      </c>
      <c r="I17" s="3">
        <f t="shared" si="1"/>
        <v>6.4803374999999992</v>
      </c>
      <c r="J17" s="3">
        <v>1</v>
      </c>
      <c r="K17" s="3">
        <v>2</v>
      </c>
      <c r="L17" s="3">
        <f t="shared" si="2"/>
        <v>65.831999999999994</v>
      </c>
      <c r="M17" s="3">
        <f t="shared" si="3"/>
        <v>12.960674999999998</v>
      </c>
      <c r="N17" s="82"/>
    </row>
    <row r="18" spans="1:14" x14ac:dyDescent="0.25">
      <c r="A18" s="19">
        <f t="shared" si="4"/>
        <v>15</v>
      </c>
      <c r="B18" s="3" t="s">
        <v>59</v>
      </c>
      <c r="C18" s="3" t="s">
        <v>51</v>
      </c>
      <c r="D18" s="3" t="s">
        <v>247</v>
      </c>
      <c r="E18" s="3">
        <v>0.23624999999999999</v>
      </c>
      <c r="F18" s="3">
        <v>1.2</v>
      </c>
      <c r="G18" s="3">
        <v>6.86</v>
      </c>
      <c r="H18" s="3">
        <f t="shared" si="0"/>
        <v>8.2319999999999993</v>
      </c>
      <c r="I18" s="3">
        <f t="shared" si="1"/>
        <v>1.6206750000000001</v>
      </c>
      <c r="J18" s="3">
        <v>1</v>
      </c>
      <c r="K18" s="3">
        <v>4</v>
      </c>
      <c r="L18" s="3">
        <f t="shared" si="2"/>
        <v>32.927999999999997</v>
      </c>
      <c r="M18" s="3">
        <f t="shared" si="3"/>
        <v>6.4827000000000004</v>
      </c>
      <c r="N18" s="81"/>
    </row>
    <row r="19" spans="1:14" ht="15.75" thickBot="1" x14ac:dyDescent="0.3">
      <c r="A19" s="20">
        <f t="shared" si="4"/>
        <v>16</v>
      </c>
      <c r="B19" s="21" t="s">
        <v>74</v>
      </c>
      <c r="C19" s="21" t="s">
        <v>73</v>
      </c>
      <c r="D19" s="21" t="s">
        <v>67</v>
      </c>
      <c r="E19" s="21">
        <v>0.23624999999999999</v>
      </c>
      <c r="F19" s="21">
        <v>1.2</v>
      </c>
      <c r="G19" s="21">
        <v>8.31</v>
      </c>
      <c r="H19" s="21">
        <f t="shared" si="0"/>
        <v>9.9719999999999995</v>
      </c>
      <c r="I19" s="21">
        <f t="shared" si="1"/>
        <v>1.9632375</v>
      </c>
      <c r="J19" s="21">
        <v>1</v>
      </c>
      <c r="K19" s="21">
        <v>2</v>
      </c>
      <c r="L19" s="21">
        <f t="shared" si="2"/>
        <v>19.943999999999999</v>
      </c>
      <c r="M19" s="21">
        <f t="shared" si="3"/>
        <v>3.9264749999999999</v>
      </c>
      <c r="N19" s="90" t="s">
        <v>310</v>
      </c>
    </row>
    <row r="20" spans="1:14" ht="15.75" thickBot="1" x14ac:dyDescent="0.3"/>
    <row r="21" spans="1:14" x14ac:dyDescent="0.25">
      <c r="A21" s="114" t="s">
        <v>40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6"/>
    </row>
    <row r="22" spans="1:14" x14ac:dyDescent="0.25">
      <c r="A22" s="22" t="s">
        <v>0</v>
      </c>
      <c r="B22" s="4" t="s">
        <v>1</v>
      </c>
      <c r="C22" s="4" t="s">
        <v>2</v>
      </c>
      <c r="D22" s="4" t="s">
        <v>11</v>
      </c>
      <c r="E22" s="4" t="s">
        <v>21</v>
      </c>
      <c r="F22" s="4" t="s">
        <v>19</v>
      </c>
      <c r="G22" s="4" t="s">
        <v>197</v>
      </c>
      <c r="H22" s="4" t="s">
        <v>198</v>
      </c>
      <c r="I22" s="4" t="s">
        <v>10</v>
      </c>
      <c r="J22" s="4" t="s">
        <v>250</v>
      </c>
      <c r="K22" s="4" t="s">
        <v>249</v>
      </c>
      <c r="L22" s="4" t="s">
        <v>199</v>
      </c>
      <c r="M22" s="4" t="s">
        <v>12</v>
      </c>
      <c r="N22" s="23" t="s">
        <v>7</v>
      </c>
    </row>
    <row r="23" spans="1:14" ht="15.75" thickBot="1" x14ac:dyDescent="0.3">
      <c r="A23" s="24" t="s">
        <v>13</v>
      </c>
      <c r="B23" s="25" t="s">
        <v>14</v>
      </c>
      <c r="C23" s="25" t="s">
        <v>14</v>
      </c>
      <c r="D23" s="25" t="s">
        <v>14</v>
      </c>
      <c r="E23" s="25" t="s">
        <v>22</v>
      </c>
      <c r="F23" s="25" t="s">
        <v>20</v>
      </c>
      <c r="G23" s="25" t="s">
        <v>202</v>
      </c>
      <c r="H23" s="25" t="s">
        <v>201</v>
      </c>
      <c r="I23" s="25" t="s">
        <v>200</v>
      </c>
      <c r="J23" s="25" t="s">
        <v>13</v>
      </c>
      <c r="K23" s="25" t="s">
        <v>13</v>
      </c>
      <c r="L23" s="25" t="s">
        <v>18</v>
      </c>
      <c r="M23" s="25" t="s">
        <v>15</v>
      </c>
      <c r="N23" s="26" t="s">
        <v>14</v>
      </c>
    </row>
    <row r="24" spans="1:14" x14ac:dyDescent="0.25">
      <c r="A24" s="27">
        <v>1</v>
      </c>
      <c r="B24" s="28" t="s">
        <v>240</v>
      </c>
      <c r="C24" s="28" t="s">
        <v>42</v>
      </c>
      <c r="D24" s="28" t="s">
        <v>246</v>
      </c>
      <c r="E24" s="28">
        <v>0.23624999999999999</v>
      </c>
      <c r="F24" s="28">
        <v>1.2</v>
      </c>
      <c r="G24" s="28">
        <v>1.54</v>
      </c>
      <c r="H24" s="28">
        <f t="shared" ref="H24:H37" si="5">F24*G24</f>
        <v>1.8479999999999999</v>
      </c>
      <c r="I24" s="28">
        <f t="shared" ref="I24:I37" si="6">E24*G24</f>
        <v>0.36382500000000001</v>
      </c>
      <c r="J24" s="28">
        <v>3</v>
      </c>
      <c r="K24" s="28">
        <v>18</v>
      </c>
      <c r="L24" s="28">
        <f t="shared" ref="L24:L37" si="7">H24*K24</f>
        <v>33.263999999999996</v>
      </c>
      <c r="M24" s="28">
        <f t="shared" ref="M24:M42" si="8">K24*I24</f>
        <v>6.5488499999999998</v>
      </c>
      <c r="N24" s="29"/>
    </row>
    <row r="25" spans="1:14" x14ac:dyDescent="0.25">
      <c r="A25" s="30">
        <f>A24+1</f>
        <v>2</v>
      </c>
      <c r="B25" s="5" t="s">
        <v>241</v>
      </c>
      <c r="C25" s="5" t="s">
        <v>83</v>
      </c>
      <c r="D25" s="5" t="s">
        <v>247</v>
      </c>
      <c r="E25" s="5">
        <v>0.23624999999999999</v>
      </c>
      <c r="F25" s="5">
        <v>1.2</v>
      </c>
      <c r="G25" s="5">
        <v>2.2200000000000002</v>
      </c>
      <c r="H25" s="5">
        <f t="shared" si="5"/>
        <v>2.6640000000000001</v>
      </c>
      <c r="I25" s="5">
        <f t="shared" si="6"/>
        <v>0.52447500000000002</v>
      </c>
      <c r="J25" s="5">
        <v>2</v>
      </c>
      <c r="K25" s="5">
        <v>6</v>
      </c>
      <c r="L25" s="5">
        <f t="shared" si="7"/>
        <v>15.984000000000002</v>
      </c>
      <c r="M25" s="5">
        <f t="shared" si="8"/>
        <v>3.1468500000000001</v>
      </c>
      <c r="N25" s="31"/>
    </row>
    <row r="26" spans="1:14" x14ac:dyDescent="0.25">
      <c r="A26" s="30">
        <f t="shared" ref="A26:A42" si="9">A25+1</f>
        <v>3</v>
      </c>
      <c r="B26" s="5" t="s">
        <v>244</v>
      </c>
      <c r="C26" s="5" t="s">
        <v>89</v>
      </c>
      <c r="D26" s="5" t="s">
        <v>248</v>
      </c>
      <c r="E26" s="5">
        <v>0.23624999999999999</v>
      </c>
      <c r="F26" s="5">
        <v>1.2</v>
      </c>
      <c r="G26" s="5">
        <v>7.95</v>
      </c>
      <c r="H26" s="5">
        <f t="shared" si="5"/>
        <v>9.5399999999999991</v>
      </c>
      <c r="I26" s="5">
        <f t="shared" si="6"/>
        <v>1.8781874999999999</v>
      </c>
      <c r="J26" s="5">
        <v>2</v>
      </c>
      <c r="K26" s="5">
        <v>6</v>
      </c>
      <c r="L26" s="5">
        <f t="shared" si="7"/>
        <v>57.239999999999995</v>
      </c>
      <c r="M26" s="5">
        <f t="shared" si="8"/>
        <v>11.269124999999999</v>
      </c>
      <c r="N26" s="31"/>
    </row>
    <row r="27" spans="1:14" x14ac:dyDescent="0.25">
      <c r="A27" s="30">
        <f t="shared" si="9"/>
        <v>4</v>
      </c>
      <c r="B27" s="5" t="s">
        <v>96</v>
      </c>
      <c r="C27" s="5" t="s">
        <v>95</v>
      </c>
      <c r="D27" s="5" t="s">
        <v>247</v>
      </c>
      <c r="E27" s="5">
        <v>0.23624999999999999</v>
      </c>
      <c r="F27" s="5">
        <v>1.2</v>
      </c>
      <c r="G27" s="5">
        <v>2.4500000000000002</v>
      </c>
      <c r="H27" s="5">
        <f t="shared" si="5"/>
        <v>2.94</v>
      </c>
      <c r="I27" s="5">
        <f t="shared" si="6"/>
        <v>0.57881250000000006</v>
      </c>
      <c r="J27" s="5">
        <v>3</v>
      </c>
      <c r="K27" s="5">
        <v>10</v>
      </c>
      <c r="L27" s="5">
        <f t="shared" si="7"/>
        <v>29.4</v>
      </c>
      <c r="M27" s="5">
        <f t="shared" si="8"/>
        <v>5.7881250000000009</v>
      </c>
      <c r="N27" s="31"/>
    </row>
    <row r="28" spans="1:14" x14ac:dyDescent="0.25">
      <c r="A28" s="30">
        <f t="shared" si="9"/>
        <v>5</v>
      </c>
      <c r="B28" s="5" t="s">
        <v>63</v>
      </c>
      <c r="C28" s="5" t="s">
        <v>61</v>
      </c>
      <c r="D28" s="5" t="s">
        <v>247</v>
      </c>
      <c r="E28" s="5">
        <v>0.23624999999999999</v>
      </c>
      <c r="F28" s="5">
        <v>1.2</v>
      </c>
      <c r="G28" s="5">
        <v>1.48</v>
      </c>
      <c r="H28" s="5">
        <f t="shared" si="5"/>
        <v>1.776</v>
      </c>
      <c r="I28" s="5">
        <f t="shared" si="6"/>
        <v>0.34964999999999996</v>
      </c>
      <c r="J28" s="5">
        <v>1</v>
      </c>
      <c r="K28" s="5">
        <v>4</v>
      </c>
      <c r="L28" s="5">
        <f t="shared" si="7"/>
        <v>7.1040000000000001</v>
      </c>
      <c r="M28" s="5">
        <f t="shared" si="8"/>
        <v>1.3985999999999998</v>
      </c>
      <c r="N28" s="31"/>
    </row>
    <row r="29" spans="1:14" x14ac:dyDescent="0.25">
      <c r="A29" s="30">
        <f t="shared" si="9"/>
        <v>6</v>
      </c>
      <c r="B29" s="5" t="s">
        <v>57</v>
      </c>
      <c r="C29" s="5" t="s">
        <v>49</v>
      </c>
      <c r="D29" s="5" t="s">
        <v>247</v>
      </c>
      <c r="E29" s="5">
        <v>0.23624999999999999</v>
      </c>
      <c r="F29" s="5">
        <v>1.2</v>
      </c>
      <c r="G29" s="5">
        <v>0.15</v>
      </c>
      <c r="H29" s="5">
        <f t="shared" si="5"/>
        <v>0.18</v>
      </c>
      <c r="I29" s="5">
        <f t="shared" si="6"/>
        <v>3.5437499999999997E-2</v>
      </c>
      <c r="J29" s="5">
        <v>11</v>
      </c>
      <c r="K29" s="5">
        <v>38</v>
      </c>
      <c r="L29" s="5">
        <f t="shared" si="7"/>
        <v>6.84</v>
      </c>
      <c r="M29" s="5">
        <f t="shared" si="8"/>
        <v>1.346625</v>
      </c>
      <c r="N29" s="31"/>
    </row>
    <row r="30" spans="1:14" x14ac:dyDescent="0.25">
      <c r="A30" s="30">
        <f t="shared" si="9"/>
        <v>7</v>
      </c>
      <c r="B30" s="5" t="s">
        <v>41</v>
      </c>
      <c r="C30" s="5" t="s">
        <v>39</v>
      </c>
      <c r="D30" s="5" t="s">
        <v>247</v>
      </c>
      <c r="E30" s="5">
        <v>0.23624999999999999</v>
      </c>
      <c r="F30" s="5">
        <v>1.2</v>
      </c>
      <c r="G30" s="5">
        <v>5.74</v>
      </c>
      <c r="H30" s="5">
        <f t="shared" si="5"/>
        <v>6.8879999999999999</v>
      </c>
      <c r="I30" s="5">
        <f t="shared" si="6"/>
        <v>1.3560749999999999</v>
      </c>
      <c r="J30" s="5">
        <v>3</v>
      </c>
      <c r="K30" s="5">
        <v>10</v>
      </c>
      <c r="L30" s="5">
        <f t="shared" si="7"/>
        <v>68.88</v>
      </c>
      <c r="M30" s="5">
        <f t="shared" si="8"/>
        <v>13.560749999999999</v>
      </c>
      <c r="N30" s="31"/>
    </row>
    <row r="31" spans="1:14" x14ac:dyDescent="0.25">
      <c r="A31" s="30">
        <f t="shared" si="9"/>
        <v>8</v>
      </c>
      <c r="B31" s="5" t="s">
        <v>58</v>
      </c>
      <c r="C31" s="5" t="s">
        <v>50</v>
      </c>
      <c r="D31" s="5" t="s">
        <v>247</v>
      </c>
      <c r="E31" s="5">
        <v>0.23624999999999999</v>
      </c>
      <c r="F31" s="5">
        <v>1.2</v>
      </c>
      <c r="G31" s="5">
        <v>5.84</v>
      </c>
      <c r="H31" s="5">
        <f t="shared" si="5"/>
        <v>7.008</v>
      </c>
      <c r="I31" s="5">
        <f t="shared" si="6"/>
        <v>1.3796999999999999</v>
      </c>
      <c r="J31" s="5">
        <v>3</v>
      </c>
      <c r="K31" s="5">
        <v>10</v>
      </c>
      <c r="L31" s="5">
        <f t="shared" si="7"/>
        <v>70.08</v>
      </c>
      <c r="M31" s="5">
        <f t="shared" si="8"/>
        <v>13.796999999999999</v>
      </c>
      <c r="N31" s="31"/>
    </row>
    <row r="32" spans="1:14" x14ac:dyDescent="0.25">
      <c r="A32" s="30">
        <f t="shared" si="9"/>
        <v>9</v>
      </c>
      <c r="B32" s="5" t="s">
        <v>47</v>
      </c>
      <c r="C32" s="5" t="s">
        <v>46</v>
      </c>
      <c r="D32" s="5" t="s">
        <v>247</v>
      </c>
      <c r="E32" s="5">
        <v>0.23624999999999999</v>
      </c>
      <c r="F32" s="5">
        <v>1.2</v>
      </c>
      <c r="G32" s="5">
        <v>0.98</v>
      </c>
      <c r="H32" s="5">
        <f t="shared" si="5"/>
        <v>1.1759999999999999</v>
      </c>
      <c r="I32" s="5">
        <f t="shared" si="6"/>
        <v>0.23152499999999998</v>
      </c>
      <c r="J32" s="5">
        <v>3</v>
      </c>
      <c r="K32" s="5">
        <v>10</v>
      </c>
      <c r="L32" s="5">
        <f t="shared" si="7"/>
        <v>11.76</v>
      </c>
      <c r="M32" s="5">
        <f t="shared" si="8"/>
        <v>2.3152499999999998</v>
      </c>
      <c r="N32" s="31"/>
    </row>
    <row r="33" spans="1:14" x14ac:dyDescent="0.25">
      <c r="A33" s="30">
        <f t="shared" si="9"/>
        <v>10</v>
      </c>
      <c r="B33" s="5" t="s">
        <v>59</v>
      </c>
      <c r="C33" s="5" t="s">
        <v>51</v>
      </c>
      <c r="D33" s="5" t="s">
        <v>247</v>
      </c>
      <c r="E33" s="5">
        <v>0.23624999999999999</v>
      </c>
      <c r="F33" s="5">
        <v>1.2</v>
      </c>
      <c r="G33" s="5">
        <v>6.86</v>
      </c>
      <c r="H33" s="5">
        <f t="shared" si="5"/>
        <v>8.2319999999999993</v>
      </c>
      <c r="I33" s="5">
        <f t="shared" si="6"/>
        <v>1.6206750000000001</v>
      </c>
      <c r="J33" s="5">
        <v>1</v>
      </c>
      <c r="K33" s="5">
        <v>4</v>
      </c>
      <c r="L33" s="5">
        <f t="shared" si="7"/>
        <v>32.927999999999997</v>
      </c>
      <c r="M33" s="5">
        <f t="shared" si="8"/>
        <v>6.4827000000000004</v>
      </c>
      <c r="N33" s="31"/>
    </row>
    <row r="34" spans="1:14" x14ac:dyDescent="0.25">
      <c r="A34" s="30">
        <f t="shared" si="9"/>
        <v>11</v>
      </c>
      <c r="B34" s="5" t="s">
        <v>243</v>
      </c>
      <c r="C34" s="5" t="s">
        <v>87</v>
      </c>
      <c r="D34" s="5" t="s">
        <v>40</v>
      </c>
      <c r="E34" s="5">
        <v>0.23624999999999999</v>
      </c>
      <c r="F34" s="5">
        <v>1.2</v>
      </c>
      <c r="G34" s="5">
        <v>9.19</v>
      </c>
      <c r="H34" s="5">
        <f t="shared" si="5"/>
        <v>11.027999999999999</v>
      </c>
      <c r="I34" s="5">
        <f t="shared" si="6"/>
        <v>2.1711374999999999</v>
      </c>
      <c r="J34" s="5">
        <v>1</v>
      </c>
      <c r="K34" s="5">
        <v>2</v>
      </c>
      <c r="L34" s="5">
        <f t="shared" si="7"/>
        <v>22.055999999999997</v>
      </c>
      <c r="M34" s="5">
        <f t="shared" si="8"/>
        <v>4.3422749999999999</v>
      </c>
      <c r="N34" s="89"/>
    </row>
    <row r="35" spans="1:14" x14ac:dyDescent="0.25">
      <c r="A35" s="30">
        <f t="shared" si="9"/>
        <v>12</v>
      </c>
      <c r="B35" s="5" t="s">
        <v>94</v>
      </c>
      <c r="C35" s="5" t="s">
        <v>93</v>
      </c>
      <c r="D35" s="5" t="s">
        <v>40</v>
      </c>
      <c r="E35" s="5">
        <v>0.23624999999999999</v>
      </c>
      <c r="F35" s="5">
        <v>1.2</v>
      </c>
      <c r="G35" s="5">
        <v>3.46</v>
      </c>
      <c r="H35" s="5">
        <f t="shared" si="5"/>
        <v>4.1520000000000001</v>
      </c>
      <c r="I35" s="5">
        <f t="shared" si="6"/>
        <v>0.81742499999999996</v>
      </c>
      <c r="J35" s="5">
        <v>1</v>
      </c>
      <c r="K35" s="5">
        <v>2</v>
      </c>
      <c r="L35" s="5">
        <f t="shared" si="7"/>
        <v>8.3040000000000003</v>
      </c>
      <c r="M35" s="5">
        <f t="shared" si="8"/>
        <v>1.6348499999999999</v>
      </c>
      <c r="N35" s="89"/>
    </row>
    <row r="36" spans="1:14" x14ac:dyDescent="0.25">
      <c r="A36" s="30">
        <f t="shared" si="9"/>
        <v>13</v>
      </c>
      <c r="B36" s="5" t="s">
        <v>98</v>
      </c>
      <c r="C36" s="5" t="s">
        <v>97</v>
      </c>
      <c r="D36" s="5" t="s">
        <v>40</v>
      </c>
      <c r="E36" s="5">
        <v>0.23624999999999999</v>
      </c>
      <c r="F36" s="5">
        <v>1.2</v>
      </c>
      <c r="G36" s="5">
        <v>4.32</v>
      </c>
      <c r="H36" s="5">
        <f t="shared" si="5"/>
        <v>5.1840000000000002</v>
      </c>
      <c r="I36" s="5">
        <f t="shared" si="6"/>
        <v>1.0206</v>
      </c>
      <c r="J36" s="5">
        <v>1</v>
      </c>
      <c r="K36" s="5">
        <v>2</v>
      </c>
      <c r="L36" s="5">
        <f t="shared" si="7"/>
        <v>10.368</v>
      </c>
      <c r="M36" s="5">
        <f t="shared" si="8"/>
        <v>2.0411999999999999</v>
      </c>
      <c r="N36" s="89"/>
    </row>
    <row r="37" spans="1:14" x14ac:dyDescent="0.25">
      <c r="A37" s="30">
        <f t="shared" si="9"/>
        <v>14</v>
      </c>
      <c r="B37" s="5" t="s">
        <v>92</v>
      </c>
      <c r="C37" s="5" t="s">
        <v>91</v>
      </c>
      <c r="D37" s="5" t="s">
        <v>40</v>
      </c>
      <c r="E37" s="5">
        <v>0.23624999999999999</v>
      </c>
      <c r="F37" s="5">
        <v>1.2</v>
      </c>
      <c r="G37" s="5">
        <v>18.600000000000001</v>
      </c>
      <c r="H37" s="5">
        <f t="shared" si="5"/>
        <v>22.32</v>
      </c>
      <c r="I37" s="5">
        <f t="shared" si="6"/>
        <v>4.3942500000000004</v>
      </c>
      <c r="J37" s="5">
        <v>1</v>
      </c>
      <c r="K37" s="5">
        <v>2</v>
      </c>
      <c r="L37" s="5">
        <f t="shared" si="7"/>
        <v>44.64</v>
      </c>
      <c r="M37" s="5">
        <f t="shared" si="8"/>
        <v>8.7885000000000009</v>
      </c>
      <c r="N37" s="88"/>
    </row>
    <row r="38" spans="1:14" x14ac:dyDescent="0.25">
      <c r="A38" s="30">
        <f t="shared" si="9"/>
        <v>15</v>
      </c>
      <c r="B38" s="5" t="s">
        <v>78</v>
      </c>
      <c r="C38" s="5" t="s">
        <v>77</v>
      </c>
      <c r="D38" s="5" t="s">
        <v>40</v>
      </c>
      <c r="E38" s="5">
        <v>0.23624999999999999</v>
      </c>
      <c r="F38" s="5">
        <v>1.2</v>
      </c>
      <c r="G38" s="5">
        <v>19.600000000000001</v>
      </c>
      <c r="H38" s="5">
        <f t="shared" ref="H38:H56" si="10">F38*G38</f>
        <v>23.52</v>
      </c>
      <c r="I38" s="5">
        <f t="shared" ref="I38:I56" si="11">E38*G38</f>
        <v>4.6305000000000005</v>
      </c>
      <c r="J38" s="5">
        <v>1</v>
      </c>
      <c r="K38" s="5">
        <v>2</v>
      </c>
      <c r="L38" s="5">
        <f t="shared" ref="L38:L56" si="12">H38*K38</f>
        <v>47.04</v>
      </c>
      <c r="M38" s="5">
        <f t="shared" si="8"/>
        <v>9.261000000000001</v>
      </c>
      <c r="N38" s="89"/>
    </row>
    <row r="39" spans="1:14" x14ac:dyDescent="0.25">
      <c r="A39" s="30">
        <f t="shared" si="9"/>
        <v>16</v>
      </c>
      <c r="B39" s="5" t="s">
        <v>80</v>
      </c>
      <c r="C39" s="5" t="s">
        <v>79</v>
      </c>
      <c r="D39" s="5" t="s">
        <v>40</v>
      </c>
      <c r="E39" s="5">
        <v>0.23624999999999999</v>
      </c>
      <c r="F39" s="5">
        <v>1.2</v>
      </c>
      <c r="G39" s="5">
        <v>23.4</v>
      </c>
      <c r="H39" s="5">
        <f t="shared" si="10"/>
        <v>28.08</v>
      </c>
      <c r="I39" s="5">
        <f t="shared" si="11"/>
        <v>5.528249999999999</v>
      </c>
      <c r="J39" s="5">
        <v>1</v>
      </c>
      <c r="K39" s="5">
        <v>2</v>
      </c>
      <c r="L39" s="5">
        <f t="shared" si="12"/>
        <v>56.16</v>
      </c>
      <c r="M39" s="5">
        <f t="shared" si="8"/>
        <v>11.056499999999998</v>
      </c>
      <c r="N39" s="91"/>
    </row>
    <row r="40" spans="1:14" x14ac:dyDescent="0.25">
      <c r="A40" s="30">
        <f t="shared" si="9"/>
        <v>17</v>
      </c>
      <c r="B40" s="5" t="s">
        <v>82</v>
      </c>
      <c r="C40" s="5" t="s">
        <v>81</v>
      </c>
      <c r="D40" s="5" t="s">
        <v>40</v>
      </c>
      <c r="E40" s="5">
        <v>0.23624999999999999</v>
      </c>
      <c r="F40" s="5">
        <v>1.2</v>
      </c>
      <c r="G40" s="5">
        <v>27.4</v>
      </c>
      <c r="H40" s="5">
        <f t="shared" si="10"/>
        <v>32.879999999999995</v>
      </c>
      <c r="I40" s="5">
        <f t="shared" si="11"/>
        <v>6.4732499999999993</v>
      </c>
      <c r="J40" s="5">
        <v>1</v>
      </c>
      <c r="K40" s="5">
        <v>2</v>
      </c>
      <c r="L40" s="5">
        <f t="shared" si="12"/>
        <v>65.759999999999991</v>
      </c>
      <c r="M40" s="5">
        <f t="shared" si="8"/>
        <v>12.946499999999999</v>
      </c>
      <c r="N40" s="91"/>
    </row>
    <row r="41" spans="1:14" x14ac:dyDescent="0.25">
      <c r="A41" s="30">
        <f t="shared" si="9"/>
        <v>18</v>
      </c>
      <c r="B41" s="5" t="s">
        <v>86</v>
      </c>
      <c r="C41" s="5" t="s">
        <v>85</v>
      </c>
      <c r="D41" s="5" t="s">
        <v>40</v>
      </c>
      <c r="E41" s="5">
        <v>0.23624999999999999</v>
      </c>
      <c r="F41" s="5">
        <v>1.2</v>
      </c>
      <c r="G41" s="5">
        <v>19</v>
      </c>
      <c r="H41" s="5">
        <f t="shared" si="10"/>
        <v>22.8</v>
      </c>
      <c r="I41" s="5">
        <f t="shared" si="11"/>
        <v>4.4887499999999996</v>
      </c>
      <c r="J41" s="5">
        <v>1</v>
      </c>
      <c r="K41" s="5">
        <v>2</v>
      </c>
      <c r="L41" s="5">
        <f t="shared" si="12"/>
        <v>45.6</v>
      </c>
      <c r="M41" s="5">
        <f t="shared" si="8"/>
        <v>8.9774999999999991</v>
      </c>
      <c r="N41" s="88"/>
    </row>
    <row r="42" spans="1:14" ht="15.75" thickBot="1" x14ac:dyDescent="0.3">
      <c r="A42" s="30">
        <f t="shared" si="9"/>
        <v>19</v>
      </c>
      <c r="B42" s="32" t="s">
        <v>60</v>
      </c>
      <c r="C42" s="32" t="s">
        <v>52</v>
      </c>
      <c r="D42" s="32" t="s">
        <v>40</v>
      </c>
      <c r="E42" s="32">
        <v>0.23624999999999999</v>
      </c>
      <c r="F42" s="32">
        <v>1.2</v>
      </c>
      <c r="G42" s="32">
        <v>4.2</v>
      </c>
      <c r="H42" s="32">
        <f>F42*G42</f>
        <v>5.04</v>
      </c>
      <c r="I42" s="32">
        <f>E42*G42</f>
        <v>0.99224999999999997</v>
      </c>
      <c r="J42" s="32">
        <v>1</v>
      </c>
      <c r="K42" s="32">
        <v>2</v>
      </c>
      <c r="L42" s="32">
        <f>H42*K42</f>
        <v>10.08</v>
      </c>
      <c r="M42" s="32">
        <f t="shared" si="8"/>
        <v>1.9844999999999999</v>
      </c>
      <c r="N42" s="92"/>
    </row>
    <row r="43" spans="1:14" ht="15.75" thickBot="1" x14ac:dyDescent="0.3"/>
    <row r="44" spans="1:14" x14ac:dyDescent="0.25">
      <c r="A44" s="117" t="s">
        <v>101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9"/>
    </row>
    <row r="45" spans="1:14" x14ac:dyDescent="0.25">
      <c r="A45" s="33" t="s">
        <v>0</v>
      </c>
      <c r="B45" s="6" t="s">
        <v>1</v>
      </c>
      <c r="C45" s="6" t="s">
        <v>2</v>
      </c>
      <c r="D45" s="6" t="s">
        <v>11</v>
      </c>
      <c r="E45" s="6" t="s">
        <v>21</v>
      </c>
      <c r="F45" s="6" t="s">
        <v>19</v>
      </c>
      <c r="G45" s="6" t="s">
        <v>197</v>
      </c>
      <c r="H45" s="6" t="s">
        <v>198</v>
      </c>
      <c r="I45" s="6" t="s">
        <v>10</v>
      </c>
      <c r="J45" s="6" t="s">
        <v>250</v>
      </c>
      <c r="K45" s="6" t="s">
        <v>249</v>
      </c>
      <c r="L45" s="6" t="s">
        <v>199</v>
      </c>
      <c r="M45" s="6" t="s">
        <v>12</v>
      </c>
      <c r="N45" s="34" t="s">
        <v>7</v>
      </c>
    </row>
    <row r="46" spans="1:14" ht="15.75" thickBot="1" x14ac:dyDescent="0.3">
      <c r="A46" s="35" t="s">
        <v>13</v>
      </c>
      <c r="B46" s="36" t="s">
        <v>14</v>
      </c>
      <c r="C46" s="36" t="s">
        <v>14</v>
      </c>
      <c r="D46" s="36" t="s">
        <v>14</v>
      </c>
      <c r="E46" s="36" t="s">
        <v>22</v>
      </c>
      <c r="F46" s="36" t="s">
        <v>20</v>
      </c>
      <c r="G46" s="36" t="s">
        <v>202</v>
      </c>
      <c r="H46" s="36" t="s">
        <v>201</v>
      </c>
      <c r="I46" s="36" t="s">
        <v>200</v>
      </c>
      <c r="J46" s="36" t="s">
        <v>13</v>
      </c>
      <c r="K46" s="36" t="s">
        <v>13</v>
      </c>
      <c r="L46" s="36" t="s">
        <v>18</v>
      </c>
      <c r="M46" s="36" t="s">
        <v>15</v>
      </c>
      <c r="N46" s="37" t="s">
        <v>14</v>
      </c>
    </row>
    <row r="47" spans="1:14" x14ac:dyDescent="0.25">
      <c r="A47" s="1">
        <v>1</v>
      </c>
      <c r="B47" s="38" t="s">
        <v>100</v>
      </c>
      <c r="C47" s="38" t="s">
        <v>99</v>
      </c>
      <c r="D47" s="38" t="s">
        <v>102</v>
      </c>
      <c r="E47" s="38">
        <v>0.23624999999999999</v>
      </c>
      <c r="F47" s="38">
        <v>1.2</v>
      </c>
      <c r="G47" s="38">
        <v>2.27</v>
      </c>
      <c r="H47" s="38">
        <f t="shared" si="10"/>
        <v>2.7239999999999998</v>
      </c>
      <c r="I47" s="38">
        <f t="shared" si="11"/>
        <v>0.53628750000000003</v>
      </c>
      <c r="J47" s="38">
        <v>1</v>
      </c>
      <c r="K47" s="38">
        <v>24</v>
      </c>
      <c r="L47" s="38">
        <f t="shared" si="12"/>
        <v>65.375999999999991</v>
      </c>
      <c r="M47" s="38">
        <f>K47*I47</f>
        <v>12.870900000000001</v>
      </c>
      <c r="N47" s="93" t="s">
        <v>368</v>
      </c>
    </row>
    <row r="48" spans="1:14" ht="15.75" thickBot="1" x14ac:dyDescent="0.3">
      <c r="A48" s="39">
        <f>A47+1</f>
        <v>2</v>
      </c>
      <c r="B48" s="7" t="s">
        <v>104</v>
      </c>
      <c r="C48" s="7" t="s">
        <v>103</v>
      </c>
      <c r="D48" s="7" t="s">
        <v>102</v>
      </c>
      <c r="E48" s="7">
        <v>0.23624999999999999</v>
      </c>
      <c r="F48" s="7">
        <v>1.2</v>
      </c>
      <c r="G48" s="7">
        <v>2.78</v>
      </c>
      <c r="H48" s="7">
        <f t="shared" si="10"/>
        <v>3.3359999999999999</v>
      </c>
      <c r="I48" s="7">
        <f t="shared" si="11"/>
        <v>0.65677499999999989</v>
      </c>
      <c r="J48" s="7">
        <v>1</v>
      </c>
      <c r="K48" s="7">
        <v>24</v>
      </c>
      <c r="L48" s="7">
        <f t="shared" si="12"/>
        <v>80.063999999999993</v>
      </c>
      <c r="M48" s="7">
        <f>K48*I48</f>
        <v>15.762599999999997</v>
      </c>
      <c r="N48" s="94"/>
    </row>
    <row r="49" spans="1:14" ht="15.75" thickBot="1" x14ac:dyDescent="0.3">
      <c r="A49" s="39">
        <f>A48+1</f>
        <v>3</v>
      </c>
      <c r="B49" s="40" t="s">
        <v>111</v>
      </c>
      <c r="C49" s="40" t="s">
        <v>110</v>
      </c>
      <c r="D49" s="40" t="s">
        <v>102</v>
      </c>
      <c r="E49" s="40">
        <v>0.23624999999999999</v>
      </c>
      <c r="F49" s="40">
        <v>1.2</v>
      </c>
      <c r="G49" s="40">
        <v>2.5299999999999998</v>
      </c>
      <c r="H49" s="40">
        <f t="shared" si="10"/>
        <v>3.0359999999999996</v>
      </c>
      <c r="I49" s="40">
        <f t="shared" si="11"/>
        <v>0.59771249999999987</v>
      </c>
      <c r="J49" s="40">
        <v>1</v>
      </c>
      <c r="K49" s="40">
        <v>24</v>
      </c>
      <c r="L49" s="40">
        <f t="shared" si="12"/>
        <v>72.86399999999999</v>
      </c>
      <c r="M49" s="40">
        <f>K49*I49</f>
        <v>14.345099999999997</v>
      </c>
      <c r="N49" s="93" t="s">
        <v>368</v>
      </c>
    </row>
    <row r="50" spans="1:14" ht="15.75" thickBot="1" x14ac:dyDescent="0.3"/>
    <row r="51" spans="1:14" x14ac:dyDescent="0.25">
      <c r="A51" s="123" t="s">
        <v>251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5"/>
    </row>
    <row r="52" spans="1:14" x14ac:dyDescent="0.25">
      <c r="A52" s="41" t="s">
        <v>0</v>
      </c>
      <c r="B52" s="8" t="s">
        <v>1</v>
      </c>
      <c r="C52" s="8" t="s">
        <v>2</v>
      </c>
      <c r="D52" s="8" t="s">
        <v>11</v>
      </c>
      <c r="E52" s="8" t="s">
        <v>21</v>
      </c>
      <c r="F52" s="8" t="s">
        <v>19</v>
      </c>
      <c r="G52" s="8" t="s">
        <v>197</v>
      </c>
      <c r="H52" s="8" t="s">
        <v>198</v>
      </c>
      <c r="I52" s="8" t="s">
        <v>10</v>
      </c>
      <c r="J52" s="8" t="s">
        <v>250</v>
      </c>
      <c r="K52" s="8" t="s">
        <v>249</v>
      </c>
      <c r="L52" s="8" t="s">
        <v>199</v>
      </c>
      <c r="M52" s="8" t="s">
        <v>12</v>
      </c>
      <c r="N52" s="42" t="s">
        <v>7</v>
      </c>
    </row>
    <row r="53" spans="1:14" ht="15.75" thickBot="1" x14ac:dyDescent="0.3">
      <c r="A53" s="43" t="s">
        <v>13</v>
      </c>
      <c r="B53" s="44" t="s">
        <v>14</v>
      </c>
      <c r="C53" s="44" t="s">
        <v>14</v>
      </c>
      <c r="D53" s="44" t="s">
        <v>14</v>
      </c>
      <c r="E53" s="44" t="s">
        <v>22</v>
      </c>
      <c r="F53" s="44" t="s">
        <v>20</v>
      </c>
      <c r="G53" s="44" t="s">
        <v>202</v>
      </c>
      <c r="H53" s="44" t="s">
        <v>201</v>
      </c>
      <c r="I53" s="44" t="s">
        <v>200</v>
      </c>
      <c r="J53" s="44" t="s">
        <v>13</v>
      </c>
      <c r="K53" s="44" t="s">
        <v>13</v>
      </c>
      <c r="L53" s="44" t="s">
        <v>18</v>
      </c>
      <c r="M53" s="44" t="s">
        <v>15</v>
      </c>
      <c r="N53" s="45" t="s">
        <v>14</v>
      </c>
    </row>
    <row r="54" spans="1:14" ht="30" x14ac:dyDescent="0.25">
      <c r="A54" s="46">
        <v>1</v>
      </c>
      <c r="B54" s="47" t="s">
        <v>129</v>
      </c>
      <c r="C54" s="47" t="s">
        <v>127</v>
      </c>
      <c r="D54" s="47" t="s">
        <v>128</v>
      </c>
      <c r="E54" s="47">
        <v>0.23624999999999999</v>
      </c>
      <c r="F54" s="47">
        <v>1.2</v>
      </c>
      <c r="G54" s="47">
        <v>109.88</v>
      </c>
      <c r="H54" s="47">
        <f t="shared" si="10"/>
        <v>131.85599999999999</v>
      </c>
      <c r="I54" s="47">
        <f t="shared" si="11"/>
        <v>25.959149999999998</v>
      </c>
      <c r="J54" s="47">
        <v>1</v>
      </c>
      <c r="K54" s="47">
        <v>1</v>
      </c>
      <c r="L54" s="47">
        <f t="shared" si="12"/>
        <v>131.85599999999999</v>
      </c>
      <c r="M54" s="47">
        <f>K54*I54</f>
        <v>25.959149999999998</v>
      </c>
      <c r="N54" s="84" t="s">
        <v>311</v>
      </c>
    </row>
    <row r="55" spans="1:14" ht="30" x14ac:dyDescent="0.25">
      <c r="A55" s="48">
        <f t="shared" ref="A55:A56" si="13">A54+1</f>
        <v>2</v>
      </c>
      <c r="B55" s="9" t="s">
        <v>131</v>
      </c>
      <c r="C55" s="9" t="s">
        <v>130</v>
      </c>
      <c r="D55" s="9" t="s">
        <v>128</v>
      </c>
      <c r="E55" s="9">
        <v>0.23624999999999999</v>
      </c>
      <c r="F55" s="9">
        <v>1.2</v>
      </c>
      <c r="G55" s="9">
        <v>40.22</v>
      </c>
      <c r="H55" s="9">
        <f t="shared" si="10"/>
        <v>48.263999999999996</v>
      </c>
      <c r="I55" s="9">
        <f t="shared" si="11"/>
        <v>9.5019749999999998</v>
      </c>
      <c r="J55" s="9">
        <v>1</v>
      </c>
      <c r="K55" s="9">
        <v>1</v>
      </c>
      <c r="L55" s="9">
        <f t="shared" si="12"/>
        <v>48.263999999999996</v>
      </c>
      <c r="M55" s="9">
        <f>K55*I55</f>
        <v>9.5019749999999998</v>
      </c>
      <c r="N55" s="84" t="s">
        <v>311</v>
      </c>
    </row>
    <row r="56" spans="1:14" ht="30.75" thickBot="1" x14ac:dyDescent="0.3">
      <c r="A56" s="49">
        <f t="shared" si="13"/>
        <v>3</v>
      </c>
      <c r="B56" s="50" t="s">
        <v>137</v>
      </c>
      <c r="C56" s="50" t="s">
        <v>136</v>
      </c>
      <c r="D56" s="50" t="s">
        <v>128</v>
      </c>
      <c r="E56" s="50">
        <v>0.23624999999999999</v>
      </c>
      <c r="F56" s="50">
        <v>1.2</v>
      </c>
      <c r="G56" s="50">
        <v>0.09</v>
      </c>
      <c r="H56" s="50">
        <f t="shared" si="10"/>
        <v>0.108</v>
      </c>
      <c r="I56" s="50">
        <f t="shared" si="11"/>
        <v>2.1262499999999997E-2</v>
      </c>
      <c r="J56" s="50">
        <v>48</v>
      </c>
      <c r="K56" s="50">
        <v>48</v>
      </c>
      <c r="L56" s="50">
        <f t="shared" si="12"/>
        <v>5.1840000000000002</v>
      </c>
      <c r="M56" s="50">
        <f>K56*I56</f>
        <v>1.0206</v>
      </c>
      <c r="N56" s="84" t="s">
        <v>311</v>
      </c>
    </row>
    <row r="57" spans="1:14" ht="15.75" thickBot="1" x14ac:dyDescent="0.3"/>
    <row r="58" spans="1:14" x14ac:dyDescent="0.25">
      <c r="A58" s="120" t="s">
        <v>26</v>
      </c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2"/>
    </row>
    <row r="59" spans="1:14" x14ac:dyDescent="0.25">
      <c r="A59" s="51" t="s">
        <v>0</v>
      </c>
      <c r="B59" s="10" t="s">
        <v>1</v>
      </c>
      <c r="C59" s="10" t="s">
        <v>2</v>
      </c>
      <c r="D59" s="10" t="s">
        <v>11</v>
      </c>
      <c r="E59" s="10" t="s">
        <v>21</v>
      </c>
      <c r="F59" s="10" t="s">
        <v>19</v>
      </c>
      <c r="G59" s="10" t="s">
        <v>197</v>
      </c>
      <c r="H59" s="10" t="s">
        <v>198</v>
      </c>
      <c r="I59" s="10" t="s">
        <v>10</v>
      </c>
      <c r="J59" s="10" t="s">
        <v>250</v>
      </c>
      <c r="K59" s="10" t="s">
        <v>249</v>
      </c>
      <c r="L59" s="10" t="s">
        <v>199</v>
      </c>
      <c r="M59" s="10" t="s">
        <v>12</v>
      </c>
      <c r="N59" s="52" t="s">
        <v>7</v>
      </c>
    </row>
    <row r="60" spans="1:14" ht="15.75" thickBot="1" x14ac:dyDescent="0.3">
      <c r="A60" s="53" t="s">
        <v>13</v>
      </c>
      <c r="B60" s="54" t="s">
        <v>14</v>
      </c>
      <c r="C60" s="54" t="s">
        <v>14</v>
      </c>
      <c r="D60" s="54" t="s">
        <v>14</v>
      </c>
      <c r="E60" s="54" t="s">
        <v>22</v>
      </c>
      <c r="F60" s="54" t="s">
        <v>20</v>
      </c>
      <c r="G60" s="54" t="s">
        <v>202</v>
      </c>
      <c r="H60" s="54" t="s">
        <v>201</v>
      </c>
      <c r="I60" s="54" t="s">
        <v>200</v>
      </c>
      <c r="J60" s="54" t="s">
        <v>13</v>
      </c>
      <c r="K60" s="54" t="s">
        <v>13</v>
      </c>
      <c r="L60" s="54" t="s">
        <v>18</v>
      </c>
      <c r="M60" s="54" t="s">
        <v>15</v>
      </c>
      <c r="N60" s="55" t="s">
        <v>14</v>
      </c>
    </row>
    <row r="61" spans="1:14" x14ac:dyDescent="0.25">
      <c r="A61" s="56">
        <v>1</v>
      </c>
      <c r="B61" s="57" t="s">
        <v>240</v>
      </c>
      <c r="C61" s="57" t="s">
        <v>42</v>
      </c>
      <c r="D61" s="57" t="s">
        <v>246</v>
      </c>
      <c r="E61" s="57">
        <v>0.23624999999999999</v>
      </c>
      <c r="F61" s="57">
        <v>1.2</v>
      </c>
      <c r="G61" s="57">
        <v>1.54</v>
      </c>
      <c r="H61" s="57">
        <f t="shared" ref="H61:H70" si="14">F61*G61</f>
        <v>1.8479999999999999</v>
      </c>
      <c r="I61" s="57">
        <f t="shared" ref="I61:I70" si="15">E61*G61</f>
        <v>0.36382500000000001</v>
      </c>
      <c r="J61" s="57">
        <v>4</v>
      </c>
      <c r="K61" s="57">
        <v>18</v>
      </c>
      <c r="L61" s="57">
        <f t="shared" ref="L61:L70" si="16">H61*K61</f>
        <v>33.263999999999996</v>
      </c>
      <c r="M61" s="57">
        <f t="shared" ref="M61:M70" si="17">K61*I61</f>
        <v>6.5488499999999998</v>
      </c>
      <c r="N61" s="58"/>
    </row>
    <row r="62" spans="1:14" x14ac:dyDescent="0.25">
      <c r="A62" s="59">
        <v>1</v>
      </c>
      <c r="B62" s="11" t="s">
        <v>242</v>
      </c>
      <c r="C62" s="11" t="s">
        <v>44</v>
      </c>
      <c r="D62" s="11" t="s">
        <v>26</v>
      </c>
      <c r="E62" s="11">
        <v>0.23624999999999999</v>
      </c>
      <c r="F62" s="11">
        <v>1.2</v>
      </c>
      <c r="G62" s="11">
        <v>3.18</v>
      </c>
      <c r="H62" s="11">
        <f t="shared" si="14"/>
        <v>3.8159999999999998</v>
      </c>
      <c r="I62" s="11">
        <f t="shared" si="15"/>
        <v>0.75127500000000003</v>
      </c>
      <c r="J62" s="11">
        <v>2</v>
      </c>
      <c r="K62" s="11">
        <v>2</v>
      </c>
      <c r="L62" s="11">
        <f t="shared" si="16"/>
        <v>7.6319999999999997</v>
      </c>
      <c r="M62" s="11">
        <f t="shared" si="17"/>
        <v>1.5025500000000001</v>
      </c>
      <c r="N62" s="95"/>
    </row>
    <row r="63" spans="1:14" x14ac:dyDescent="0.25">
      <c r="A63" s="59">
        <f>A70+1</f>
        <v>9</v>
      </c>
      <c r="B63" s="11" t="s">
        <v>38</v>
      </c>
      <c r="C63" s="11" t="s">
        <v>37</v>
      </c>
      <c r="D63" s="11" t="s">
        <v>26</v>
      </c>
      <c r="E63" s="11">
        <v>0.23624999999999999</v>
      </c>
      <c r="F63" s="11">
        <v>1.2</v>
      </c>
      <c r="G63" s="11">
        <v>4.9800000000000004</v>
      </c>
      <c r="H63" s="11">
        <f t="shared" si="14"/>
        <v>5.976</v>
      </c>
      <c r="I63" s="11">
        <f t="shared" si="15"/>
        <v>1.176525</v>
      </c>
      <c r="J63" s="11">
        <v>1</v>
      </c>
      <c r="K63" s="11">
        <v>1</v>
      </c>
      <c r="L63" s="11">
        <f t="shared" si="16"/>
        <v>5.976</v>
      </c>
      <c r="M63" s="11">
        <f t="shared" si="17"/>
        <v>1.176525</v>
      </c>
      <c r="N63" s="95"/>
    </row>
    <row r="64" spans="1:14" ht="30" x14ac:dyDescent="0.25">
      <c r="A64" s="59">
        <f>A62+1</f>
        <v>2</v>
      </c>
      <c r="B64" s="11" t="s">
        <v>36</v>
      </c>
      <c r="C64" s="11" t="s">
        <v>35</v>
      </c>
      <c r="D64" s="11" t="s">
        <v>26</v>
      </c>
      <c r="E64" s="11">
        <v>0.23624999999999999</v>
      </c>
      <c r="F64" s="11">
        <v>1.2</v>
      </c>
      <c r="G64" s="11">
        <v>9.39</v>
      </c>
      <c r="H64" s="11">
        <f t="shared" si="14"/>
        <v>11.268000000000001</v>
      </c>
      <c r="I64" s="11">
        <f t="shared" si="15"/>
        <v>2.2183875</v>
      </c>
      <c r="J64" s="11">
        <v>1</v>
      </c>
      <c r="K64" s="11">
        <v>1</v>
      </c>
      <c r="L64" s="11">
        <f t="shared" si="16"/>
        <v>11.268000000000001</v>
      </c>
      <c r="M64" s="11">
        <f t="shared" si="17"/>
        <v>2.2183875</v>
      </c>
      <c r="N64" s="96" t="s">
        <v>312</v>
      </c>
    </row>
    <row r="65" spans="1:14" x14ac:dyDescent="0.25">
      <c r="A65" s="59">
        <f t="shared" ref="A65:A70" si="18">A64+1</f>
        <v>3</v>
      </c>
      <c r="B65" s="11" t="s">
        <v>17</v>
      </c>
      <c r="C65" s="11" t="s">
        <v>16</v>
      </c>
      <c r="D65" s="11" t="s">
        <v>26</v>
      </c>
      <c r="E65" s="11">
        <v>0.23624999999999999</v>
      </c>
      <c r="F65" s="11">
        <v>1.2</v>
      </c>
      <c r="G65" s="11">
        <v>24.4</v>
      </c>
      <c r="H65" s="11">
        <f t="shared" si="14"/>
        <v>29.279999999999998</v>
      </c>
      <c r="I65" s="11">
        <f t="shared" si="15"/>
        <v>5.7644999999999991</v>
      </c>
      <c r="J65" s="11">
        <v>1</v>
      </c>
      <c r="K65" s="11">
        <v>1</v>
      </c>
      <c r="L65" s="11">
        <f t="shared" si="16"/>
        <v>29.279999999999998</v>
      </c>
      <c r="M65" s="11">
        <f t="shared" si="17"/>
        <v>5.7644999999999991</v>
      </c>
      <c r="N65" s="96"/>
    </row>
    <row r="66" spans="1:14" x14ac:dyDescent="0.25">
      <c r="A66" s="59">
        <f t="shared" si="18"/>
        <v>4</v>
      </c>
      <c r="B66" s="11" t="s">
        <v>24</v>
      </c>
      <c r="C66" s="11" t="s">
        <v>25</v>
      </c>
      <c r="D66" s="11" t="s">
        <v>26</v>
      </c>
      <c r="E66" s="11">
        <v>0.23624999999999999</v>
      </c>
      <c r="F66" s="11">
        <v>1.2</v>
      </c>
      <c r="G66" s="11">
        <v>18.2</v>
      </c>
      <c r="H66" s="11">
        <f t="shared" si="14"/>
        <v>21.84</v>
      </c>
      <c r="I66" s="11">
        <f t="shared" si="15"/>
        <v>4.2997499999999995</v>
      </c>
      <c r="J66" s="11">
        <v>2</v>
      </c>
      <c r="K66" s="11">
        <v>2</v>
      </c>
      <c r="L66" s="11">
        <f t="shared" si="16"/>
        <v>43.68</v>
      </c>
      <c r="M66" s="11">
        <f t="shared" si="17"/>
        <v>8.599499999999999</v>
      </c>
      <c r="N66" s="96"/>
    </row>
    <row r="67" spans="1:14" x14ac:dyDescent="0.25">
      <c r="A67" s="59">
        <f t="shared" si="18"/>
        <v>5</v>
      </c>
      <c r="B67" s="11" t="s">
        <v>27</v>
      </c>
      <c r="C67" s="11" t="s">
        <v>28</v>
      </c>
      <c r="D67" s="11" t="s">
        <v>26</v>
      </c>
      <c r="E67" s="11">
        <v>0.23624999999999999</v>
      </c>
      <c r="F67" s="11">
        <v>1.2</v>
      </c>
      <c r="G67" s="11">
        <v>3.84</v>
      </c>
      <c r="H67" s="11">
        <f t="shared" si="14"/>
        <v>4.6079999999999997</v>
      </c>
      <c r="I67" s="11">
        <f t="shared" si="15"/>
        <v>0.9071999999999999</v>
      </c>
      <c r="J67" s="11">
        <v>4</v>
      </c>
      <c r="K67" s="11">
        <v>4</v>
      </c>
      <c r="L67" s="11">
        <f t="shared" si="16"/>
        <v>18.431999999999999</v>
      </c>
      <c r="M67" s="11">
        <f t="shared" si="17"/>
        <v>3.6287999999999996</v>
      </c>
      <c r="N67" s="96"/>
    </row>
    <row r="68" spans="1:14" x14ac:dyDescent="0.25">
      <c r="A68" s="59">
        <f t="shared" si="18"/>
        <v>6</v>
      </c>
      <c r="B68" s="11" t="s">
        <v>29</v>
      </c>
      <c r="C68" s="11" t="s">
        <v>30</v>
      </c>
      <c r="D68" s="11" t="s">
        <v>26</v>
      </c>
      <c r="E68" s="11">
        <v>0.23624999999999999</v>
      </c>
      <c r="F68" s="11">
        <v>1.2</v>
      </c>
      <c r="G68" s="11">
        <v>6.48</v>
      </c>
      <c r="H68" s="11">
        <f t="shared" si="14"/>
        <v>7.7759999999999998</v>
      </c>
      <c r="I68" s="11">
        <f t="shared" si="15"/>
        <v>1.5308999999999999</v>
      </c>
      <c r="J68" s="11">
        <v>4</v>
      </c>
      <c r="K68" s="11">
        <v>4</v>
      </c>
      <c r="L68" s="11">
        <f t="shared" si="16"/>
        <v>31.103999999999999</v>
      </c>
      <c r="M68" s="11">
        <f t="shared" si="17"/>
        <v>6.1235999999999997</v>
      </c>
      <c r="N68" s="96"/>
    </row>
    <row r="69" spans="1:14" x14ac:dyDescent="0.25">
      <c r="A69" s="59">
        <f t="shared" si="18"/>
        <v>7</v>
      </c>
      <c r="B69" s="11" t="s">
        <v>31</v>
      </c>
      <c r="C69" s="11" t="s">
        <v>32</v>
      </c>
      <c r="D69" s="11" t="s">
        <v>26</v>
      </c>
      <c r="E69" s="11">
        <v>0.23624999999999999</v>
      </c>
      <c r="F69" s="11">
        <v>1.2</v>
      </c>
      <c r="G69" s="11">
        <v>258</v>
      </c>
      <c r="H69" s="11">
        <f t="shared" si="14"/>
        <v>309.59999999999997</v>
      </c>
      <c r="I69" s="11">
        <f t="shared" si="15"/>
        <v>60.952499999999993</v>
      </c>
      <c r="J69" s="11">
        <v>1</v>
      </c>
      <c r="K69" s="11">
        <v>1</v>
      </c>
      <c r="L69" s="11">
        <f t="shared" si="16"/>
        <v>309.59999999999997</v>
      </c>
      <c r="M69" s="11">
        <f t="shared" si="17"/>
        <v>60.952499999999993</v>
      </c>
      <c r="N69" s="60"/>
    </row>
    <row r="70" spans="1:14" ht="15.75" thickBot="1" x14ac:dyDescent="0.3">
      <c r="A70" s="61">
        <f t="shared" si="18"/>
        <v>8</v>
      </c>
      <c r="B70" s="62" t="s">
        <v>33</v>
      </c>
      <c r="C70" s="62" t="s">
        <v>34</v>
      </c>
      <c r="D70" s="62" t="s">
        <v>26</v>
      </c>
      <c r="E70" s="62">
        <v>0.23624999999999999</v>
      </c>
      <c r="F70" s="62">
        <v>1.2</v>
      </c>
      <c r="G70" s="62">
        <v>224</v>
      </c>
      <c r="H70" s="62">
        <f t="shared" si="14"/>
        <v>268.8</v>
      </c>
      <c r="I70" s="62">
        <f t="shared" si="15"/>
        <v>52.919999999999995</v>
      </c>
      <c r="J70" s="62">
        <v>2</v>
      </c>
      <c r="K70" s="62">
        <v>2</v>
      </c>
      <c r="L70" s="62">
        <f t="shared" si="16"/>
        <v>537.6</v>
      </c>
      <c r="M70" s="62">
        <f t="shared" si="17"/>
        <v>105.83999999999999</v>
      </c>
      <c r="N70" s="63"/>
    </row>
  </sheetData>
  <mergeCells count="5">
    <mergeCell ref="A1:N1"/>
    <mergeCell ref="A21:N21"/>
    <mergeCell ref="A44:N44"/>
    <mergeCell ref="A58:N58"/>
    <mergeCell ref="A51:N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0F54C-CD8A-4F85-A9F4-B87DB10076FD}">
  <dimension ref="A1:H20"/>
  <sheetViews>
    <sheetView topLeftCell="B1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3.42578125" bestFit="1" customWidth="1"/>
    <col min="2" max="2" width="54.7109375" bestFit="1" customWidth="1"/>
    <col min="3" max="3" width="25.7109375" bestFit="1" customWidth="1"/>
    <col min="4" max="4" width="11.28515625" customWidth="1"/>
    <col min="5" max="5" width="15.7109375" bestFit="1" customWidth="1"/>
    <col min="6" max="6" width="10.5703125" bestFit="1" customWidth="1"/>
    <col min="7" max="7" width="73.140625" bestFit="1" customWidth="1"/>
    <col min="8" max="8" width="255.7109375" bestFit="1" customWidth="1"/>
    <col min="9" max="9" width="11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11</v>
      </c>
      <c r="E1" t="s">
        <v>203</v>
      </c>
      <c r="F1" t="s">
        <v>4</v>
      </c>
      <c r="G1" t="s">
        <v>7</v>
      </c>
      <c r="H1" t="s">
        <v>5</v>
      </c>
    </row>
    <row r="2" spans="1:8" x14ac:dyDescent="0.25">
      <c r="A2" t="s">
        <v>13</v>
      </c>
      <c r="B2" t="s">
        <v>14</v>
      </c>
      <c r="C2" t="s">
        <v>14</v>
      </c>
      <c r="D2" t="s">
        <v>14</v>
      </c>
      <c r="E2" t="s">
        <v>13</v>
      </c>
      <c r="F2" t="s">
        <v>14</v>
      </c>
      <c r="G2" t="s">
        <v>14</v>
      </c>
      <c r="H2" t="s">
        <v>14</v>
      </c>
    </row>
    <row r="3" spans="1:8" x14ac:dyDescent="0.25">
      <c r="A3">
        <v>1</v>
      </c>
      <c r="B3" t="s">
        <v>213</v>
      </c>
      <c r="C3" t="s">
        <v>108</v>
      </c>
      <c r="D3" t="s">
        <v>158</v>
      </c>
      <c r="E3">
        <v>10</v>
      </c>
      <c r="F3" t="s">
        <v>214</v>
      </c>
      <c r="H3" t="s">
        <v>215</v>
      </c>
    </row>
    <row r="4" spans="1:8" x14ac:dyDescent="0.25">
      <c r="A4">
        <f>A3+1</f>
        <v>2</v>
      </c>
      <c r="B4" t="s">
        <v>216</v>
      </c>
      <c r="C4" t="s">
        <v>108</v>
      </c>
      <c r="D4" t="s">
        <v>158</v>
      </c>
      <c r="E4">
        <v>20</v>
      </c>
      <c r="F4" t="s">
        <v>218</v>
      </c>
      <c r="H4" t="s">
        <v>217</v>
      </c>
    </row>
    <row r="5" spans="1:8" x14ac:dyDescent="0.25">
      <c r="A5">
        <f t="shared" ref="A5:A20" si="0">A4+1</f>
        <v>3</v>
      </c>
      <c r="B5" t="s">
        <v>220</v>
      </c>
      <c r="C5" t="s">
        <v>108</v>
      </c>
      <c r="D5" t="s">
        <v>158</v>
      </c>
      <c r="E5">
        <v>46</v>
      </c>
      <c r="F5" t="s">
        <v>214</v>
      </c>
      <c r="H5" t="s">
        <v>219</v>
      </c>
    </row>
    <row r="6" spans="1:8" x14ac:dyDescent="0.25">
      <c r="A6">
        <f t="shared" si="0"/>
        <v>4</v>
      </c>
      <c r="B6" t="s">
        <v>221</v>
      </c>
      <c r="C6" t="s">
        <v>108</v>
      </c>
      <c r="D6" t="s">
        <v>158</v>
      </c>
      <c r="E6">
        <v>3</v>
      </c>
      <c r="F6" t="s">
        <v>214</v>
      </c>
      <c r="H6" t="s">
        <v>222</v>
      </c>
    </row>
    <row r="7" spans="1:8" x14ac:dyDescent="0.25">
      <c r="A7">
        <f t="shared" si="0"/>
        <v>5</v>
      </c>
      <c r="B7" t="s">
        <v>225</v>
      </c>
      <c r="C7" t="s">
        <v>108</v>
      </c>
      <c r="D7" t="s">
        <v>158</v>
      </c>
      <c r="E7">
        <v>26</v>
      </c>
      <c r="F7" t="s">
        <v>224</v>
      </c>
      <c r="H7" t="s">
        <v>223</v>
      </c>
    </row>
    <row r="8" spans="1:8" x14ac:dyDescent="0.25">
      <c r="A8">
        <f t="shared" si="0"/>
        <v>6</v>
      </c>
      <c r="B8" t="s">
        <v>157</v>
      </c>
      <c r="C8" t="s">
        <v>207</v>
      </c>
      <c r="D8" t="s">
        <v>158</v>
      </c>
      <c r="E8">
        <v>1</v>
      </c>
      <c r="F8" t="s">
        <v>107</v>
      </c>
      <c r="G8" t="s">
        <v>252</v>
      </c>
    </row>
    <row r="9" spans="1:8" x14ac:dyDescent="0.25">
      <c r="A9">
        <f t="shared" si="0"/>
        <v>7</v>
      </c>
      <c r="B9" t="s">
        <v>211</v>
      </c>
      <c r="D9" t="s">
        <v>158</v>
      </c>
      <c r="E9">
        <v>2</v>
      </c>
      <c r="G9" t="s">
        <v>212</v>
      </c>
    </row>
    <row r="10" spans="1:8" x14ac:dyDescent="0.25">
      <c r="A10">
        <f t="shared" si="0"/>
        <v>8</v>
      </c>
      <c r="B10" t="s">
        <v>226</v>
      </c>
      <c r="D10" t="s">
        <v>114</v>
      </c>
      <c r="E10">
        <v>20</v>
      </c>
      <c r="F10" t="s">
        <v>232</v>
      </c>
      <c r="H10" t="s">
        <v>227</v>
      </c>
    </row>
    <row r="11" spans="1:8" x14ac:dyDescent="0.25">
      <c r="A11">
        <f t="shared" si="0"/>
        <v>9</v>
      </c>
      <c r="B11" t="s">
        <v>228</v>
      </c>
      <c r="D11" t="s">
        <v>114</v>
      </c>
      <c r="E11">
        <v>20</v>
      </c>
      <c r="F11" t="s">
        <v>231</v>
      </c>
    </row>
    <row r="12" spans="1:8" x14ac:dyDescent="0.25">
      <c r="A12">
        <f t="shared" si="0"/>
        <v>10</v>
      </c>
      <c r="B12" t="s">
        <v>229</v>
      </c>
      <c r="D12" t="s">
        <v>114</v>
      </c>
      <c r="E12">
        <v>5</v>
      </c>
      <c r="F12" t="s">
        <v>230</v>
      </c>
    </row>
    <row r="13" spans="1:8" x14ac:dyDescent="0.25">
      <c r="A13">
        <f t="shared" si="0"/>
        <v>11</v>
      </c>
      <c r="B13" t="s">
        <v>233</v>
      </c>
      <c r="D13" t="s">
        <v>114</v>
      </c>
      <c r="E13">
        <v>20</v>
      </c>
      <c r="F13" t="s">
        <v>234</v>
      </c>
    </row>
    <row r="14" spans="1:8" x14ac:dyDescent="0.25">
      <c r="A14">
        <f t="shared" si="0"/>
        <v>12</v>
      </c>
      <c r="B14" t="s">
        <v>235</v>
      </c>
      <c r="D14" t="s">
        <v>114</v>
      </c>
      <c r="E14">
        <v>20</v>
      </c>
      <c r="F14" t="s">
        <v>234</v>
      </c>
    </row>
    <row r="15" spans="1:8" x14ac:dyDescent="0.25">
      <c r="A15">
        <f t="shared" si="0"/>
        <v>13</v>
      </c>
      <c r="B15" t="s">
        <v>236</v>
      </c>
      <c r="D15" t="s">
        <v>114</v>
      </c>
      <c r="E15">
        <v>3</v>
      </c>
      <c r="F15" t="s">
        <v>230</v>
      </c>
    </row>
    <row r="16" spans="1:8" x14ac:dyDescent="0.25">
      <c r="A16">
        <f t="shared" si="0"/>
        <v>14</v>
      </c>
      <c r="B16" t="s">
        <v>237</v>
      </c>
      <c r="D16" t="s">
        <v>114</v>
      </c>
      <c r="E16">
        <v>6</v>
      </c>
      <c r="F16" t="s">
        <v>230</v>
      </c>
    </row>
    <row r="17" spans="1:7" x14ac:dyDescent="0.25">
      <c r="A17">
        <f t="shared" si="0"/>
        <v>15</v>
      </c>
      <c r="B17" t="s">
        <v>239</v>
      </c>
      <c r="D17" t="s">
        <v>128</v>
      </c>
      <c r="E17">
        <v>25</v>
      </c>
      <c r="F17" t="s">
        <v>238</v>
      </c>
    </row>
    <row r="18" spans="1:7" x14ac:dyDescent="0.25">
      <c r="A18">
        <f t="shared" si="0"/>
        <v>16</v>
      </c>
      <c r="B18" t="s">
        <v>133</v>
      </c>
      <c r="C18" t="s">
        <v>132</v>
      </c>
      <c r="D18" t="s">
        <v>128</v>
      </c>
      <c r="E18">
        <v>32</v>
      </c>
      <c r="F18" t="s">
        <v>238</v>
      </c>
    </row>
    <row r="19" spans="1:7" x14ac:dyDescent="0.25">
      <c r="A19">
        <f t="shared" si="0"/>
        <v>17</v>
      </c>
      <c r="B19" t="s">
        <v>152</v>
      </c>
      <c r="C19" t="s">
        <v>153</v>
      </c>
      <c r="D19" t="s">
        <v>139</v>
      </c>
      <c r="E19">
        <v>25</v>
      </c>
      <c r="F19" t="s">
        <v>238</v>
      </c>
    </row>
    <row r="20" spans="1:7" x14ac:dyDescent="0.25">
      <c r="A20">
        <f t="shared" si="0"/>
        <v>18</v>
      </c>
      <c r="B20" t="s">
        <v>184</v>
      </c>
      <c r="C20" t="s">
        <v>209</v>
      </c>
      <c r="D20" t="s">
        <v>139</v>
      </c>
      <c r="E20">
        <v>1</v>
      </c>
      <c r="G20" t="s">
        <v>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4206-EE92-4724-A681-DDCB738573D5}">
  <dimension ref="A1:K28"/>
  <sheetViews>
    <sheetView workbookViewId="0">
      <pane ySplit="2" topLeftCell="A9" activePane="bottomLeft" state="frozen"/>
      <selection pane="bottomLeft" activeCell="I19" sqref="I19"/>
    </sheetView>
  </sheetViews>
  <sheetFormatPr defaultRowHeight="15" x14ac:dyDescent="0.25"/>
  <cols>
    <col min="1" max="1" width="3.42578125" bestFit="1" customWidth="1"/>
    <col min="2" max="2" width="45.140625" bestFit="1" customWidth="1"/>
    <col min="3" max="3" width="25.7109375" bestFit="1" customWidth="1"/>
    <col min="4" max="4" width="11.28515625" bestFit="1" customWidth="1"/>
    <col min="5" max="5" width="9" bestFit="1" customWidth="1"/>
    <col min="6" max="6" width="8.7109375" bestFit="1" customWidth="1"/>
    <col min="7" max="7" width="9.7109375" bestFit="1" customWidth="1"/>
    <col min="8" max="8" width="14.140625" bestFit="1" customWidth="1"/>
    <col min="9" max="9" width="54.140625" bestFit="1" customWidth="1"/>
    <col min="10" max="10" width="49" bestFit="1" customWidth="1"/>
  </cols>
  <sheetData>
    <row r="1" spans="1:11" x14ac:dyDescent="0.25">
      <c r="A1" s="65" t="s">
        <v>0</v>
      </c>
      <c r="B1" s="66" t="s">
        <v>1</v>
      </c>
      <c r="C1" s="66" t="s">
        <v>2</v>
      </c>
      <c r="D1" s="66" t="s">
        <v>11</v>
      </c>
      <c r="E1" s="66" t="s">
        <v>10</v>
      </c>
      <c r="F1" s="66" t="s">
        <v>9</v>
      </c>
      <c r="G1" s="66" t="s">
        <v>12</v>
      </c>
      <c r="H1" s="66" t="s">
        <v>4</v>
      </c>
      <c r="I1" s="66" t="s">
        <v>7</v>
      </c>
      <c r="J1" s="67" t="s">
        <v>5</v>
      </c>
    </row>
    <row r="2" spans="1:11" ht="15.75" thickBot="1" x14ac:dyDescent="0.3">
      <c r="A2" s="100" t="s">
        <v>13</v>
      </c>
      <c r="B2" s="101" t="s">
        <v>14</v>
      </c>
      <c r="C2" s="101" t="s">
        <v>14</v>
      </c>
      <c r="D2" s="101" t="s">
        <v>14</v>
      </c>
      <c r="E2" s="101" t="s">
        <v>200</v>
      </c>
      <c r="F2" s="101" t="s">
        <v>13</v>
      </c>
      <c r="G2" s="101" t="s">
        <v>15</v>
      </c>
      <c r="H2" s="101" t="s">
        <v>14</v>
      </c>
      <c r="I2" s="101" t="s">
        <v>14</v>
      </c>
      <c r="J2" s="102" t="s">
        <v>14</v>
      </c>
    </row>
    <row r="3" spans="1:11" x14ac:dyDescent="0.25">
      <c r="A3" s="71">
        <v>1</v>
      </c>
      <c r="B3" s="72" t="s">
        <v>65</v>
      </c>
      <c r="C3" s="72" t="s">
        <v>64</v>
      </c>
      <c r="D3" s="72" t="s">
        <v>40</v>
      </c>
      <c r="E3" s="72"/>
      <c r="F3" s="72">
        <v>4</v>
      </c>
      <c r="G3" s="72">
        <f t="shared" ref="G3:G18" si="0">F3*E3</f>
        <v>0</v>
      </c>
      <c r="H3" s="72"/>
      <c r="I3" s="72"/>
      <c r="J3" s="73"/>
    </row>
    <row r="4" spans="1:11" ht="45" x14ac:dyDescent="0.25">
      <c r="A4" s="74">
        <f t="shared" ref="A4:A13" si="1">A3+1</f>
        <v>2</v>
      </c>
      <c r="B4" s="79" t="s">
        <v>257</v>
      </c>
      <c r="C4" s="99" t="s">
        <v>324</v>
      </c>
      <c r="D4" s="64" t="s">
        <v>158</v>
      </c>
      <c r="E4" s="85">
        <v>1505.86</v>
      </c>
      <c r="F4" s="64">
        <v>1</v>
      </c>
      <c r="G4" s="64">
        <f t="shared" si="0"/>
        <v>1505.86</v>
      </c>
      <c r="H4" s="64" t="s">
        <v>107</v>
      </c>
      <c r="I4" s="79" t="s">
        <v>255</v>
      </c>
      <c r="J4" s="75" t="s">
        <v>256</v>
      </c>
      <c r="K4" s="97" t="s">
        <v>308</v>
      </c>
    </row>
    <row r="5" spans="1:11" x14ac:dyDescent="0.25">
      <c r="A5" s="74">
        <f t="shared" si="1"/>
        <v>3</v>
      </c>
      <c r="B5" s="64" t="s">
        <v>155</v>
      </c>
      <c r="C5" s="64" t="s">
        <v>205</v>
      </c>
      <c r="D5" s="64" t="s">
        <v>158</v>
      </c>
      <c r="E5" s="64">
        <v>36.5</v>
      </c>
      <c r="F5" s="64">
        <v>1</v>
      </c>
      <c r="G5" s="64">
        <f t="shared" si="0"/>
        <v>36.5</v>
      </c>
      <c r="H5" s="64" t="s">
        <v>107</v>
      </c>
      <c r="I5" s="79" t="s">
        <v>299</v>
      </c>
      <c r="J5" s="75" t="s">
        <v>210</v>
      </c>
    </row>
    <row r="6" spans="1:11" ht="45" x14ac:dyDescent="0.25">
      <c r="A6" s="74">
        <f t="shared" si="1"/>
        <v>4</v>
      </c>
      <c r="B6" s="79" t="s">
        <v>105</v>
      </c>
      <c r="C6" s="99" t="s">
        <v>323</v>
      </c>
      <c r="D6" s="64" t="s">
        <v>114</v>
      </c>
      <c r="E6" s="64">
        <v>45.8</v>
      </c>
      <c r="F6" s="64">
        <v>3</v>
      </c>
      <c r="G6" s="64">
        <f t="shared" si="0"/>
        <v>137.39999999999998</v>
      </c>
      <c r="H6" s="64" t="s">
        <v>107</v>
      </c>
      <c r="I6" s="79" t="s">
        <v>298</v>
      </c>
      <c r="J6" s="75" t="s">
        <v>253</v>
      </c>
    </row>
    <row r="7" spans="1:11" x14ac:dyDescent="0.25">
      <c r="A7" s="74">
        <f t="shared" si="1"/>
        <v>5</v>
      </c>
      <c r="B7" s="64" t="s">
        <v>115</v>
      </c>
      <c r="C7" s="64" t="s">
        <v>116</v>
      </c>
      <c r="D7" s="64" t="s">
        <v>114</v>
      </c>
      <c r="E7" s="64">
        <v>3.67</v>
      </c>
      <c r="F7" s="64">
        <v>1</v>
      </c>
      <c r="G7" s="64">
        <f t="shared" si="0"/>
        <v>3.67</v>
      </c>
      <c r="H7" s="64" t="s">
        <v>107</v>
      </c>
      <c r="I7" s="79" t="s">
        <v>302</v>
      </c>
      <c r="J7" s="75" t="s">
        <v>254</v>
      </c>
    </row>
    <row r="8" spans="1:11" x14ac:dyDescent="0.25">
      <c r="A8" s="74">
        <f t="shared" si="1"/>
        <v>6</v>
      </c>
      <c r="B8" s="64" t="s">
        <v>118</v>
      </c>
      <c r="C8" s="64" t="s">
        <v>117</v>
      </c>
      <c r="D8" s="64" t="s">
        <v>114</v>
      </c>
      <c r="E8" s="64">
        <v>4.3600000000000003</v>
      </c>
      <c r="F8" s="64">
        <v>1</v>
      </c>
      <c r="G8" s="64">
        <f t="shared" si="0"/>
        <v>4.3600000000000003</v>
      </c>
      <c r="H8" s="64" t="s">
        <v>107</v>
      </c>
      <c r="I8" s="79" t="s">
        <v>301</v>
      </c>
      <c r="J8" s="75" t="s">
        <v>254</v>
      </c>
    </row>
    <row r="9" spans="1:11" x14ac:dyDescent="0.25">
      <c r="A9" s="74">
        <f t="shared" si="1"/>
        <v>7</v>
      </c>
      <c r="B9" s="64" t="s">
        <v>120</v>
      </c>
      <c r="C9" s="64" t="s">
        <v>119</v>
      </c>
      <c r="D9" s="64" t="s">
        <v>114</v>
      </c>
      <c r="E9" s="64">
        <v>35.200000000000003</v>
      </c>
      <c r="F9" s="64">
        <v>1</v>
      </c>
      <c r="G9" s="64">
        <f t="shared" si="0"/>
        <v>35.200000000000003</v>
      </c>
      <c r="H9" s="64" t="s">
        <v>107</v>
      </c>
      <c r="I9" s="79" t="s">
        <v>300</v>
      </c>
      <c r="J9" s="75" t="s">
        <v>254</v>
      </c>
    </row>
    <row r="10" spans="1:11" x14ac:dyDescent="0.25">
      <c r="A10" s="74">
        <f t="shared" si="1"/>
        <v>8</v>
      </c>
      <c r="B10" s="79" t="s">
        <v>121</v>
      </c>
      <c r="C10" s="64" t="s">
        <v>122</v>
      </c>
      <c r="D10" s="64" t="s">
        <v>114</v>
      </c>
      <c r="E10" s="64">
        <v>30.7</v>
      </c>
      <c r="F10" s="64">
        <v>1</v>
      </c>
      <c r="G10" s="64">
        <f t="shared" si="0"/>
        <v>30.7</v>
      </c>
      <c r="H10" s="64" t="s">
        <v>107</v>
      </c>
      <c r="I10" s="79" t="s">
        <v>318</v>
      </c>
      <c r="J10" s="75" t="s">
        <v>253</v>
      </c>
    </row>
    <row r="11" spans="1:11" x14ac:dyDescent="0.25">
      <c r="A11" s="74">
        <f t="shared" si="1"/>
        <v>9</v>
      </c>
      <c r="B11" s="79" t="s">
        <v>124</v>
      </c>
      <c r="C11" s="64" t="s">
        <v>123</v>
      </c>
      <c r="D11" s="64" t="s">
        <v>114</v>
      </c>
      <c r="E11" s="64">
        <v>29.2</v>
      </c>
      <c r="F11" s="64">
        <v>5</v>
      </c>
      <c r="G11" s="64">
        <f t="shared" si="0"/>
        <v>146</v>
      </c>
      <c r="H11" s="64" t="s">
        <v>107</v>
      </c>
      <c r="I11" s="79" t="s">
        <v>319</v>
      </c>
      <c r="J11" s="75" t="s">
        <v>253</v>
      </c>
    </row>
    <row r="12" spans="1:11" x14ac:dyDescent="0.25">
      <c r="A12" s="74">
        <f t="shared" si="1"/>
        <v>10</v>
      </c>
      <c r="B12" s="79" t="s">
        <v>126</v>
      </c>
      <c r="C12" s="64" t="s">
        <v>125</v>
      </c>
      <c r="D12" s="64" t="s">
        <v>114</v>
      </c>
      <c r="E12" s="64">
        <v>31.6</v>
      </c>
      <c r="F12" s="64">
        <v>3</v>
      </c>
      <c r="G12" s="64">
        <f t="shared" si="0"/>
        <v>94.800000000000011</v>
      </c>
      <c r="H12" s="64" t="s">
        <v>107</v>
      </c>
      <c r="I12" s="79" t="s">
        <v>320</v>
      </c>
      <c r="J12" s="75" t="s">
        <v>253</v>
      </c>
    </row>
    <row r="13" spans="1:11" x14ac:dyDescent="0.25">
      <c r="A13" s="74">
        <f t="shared" si="1"/>
        <v>11</v>
      </c>
      <c r="B13" s="64" t="s">
        <v>186</v>
      </c>
      <c r="C13" s="64" t="s">
        <v>187</v>
      </c>
      <c r="D13" s="64" t="s">
        <v>114</v>
      </c>
      <c r="E13" s="64">
        <v>38.1</v>
      </c>
      <c r="F13" s="64">
        <v>3</v>
      </c>
      <c r="G13" s="64">
        <f t="shared" si="0"/>
        <v>114.30000000000001</v>
      </c>
      <c r="H13" s="64" t="s">
        <v>107</v>
      </c>
      <c r="I13" s="79" t="s">
        <v>321</v>
      </c>
      <c r="J13" s="75" t="s">
        <v>253</v>
      </c>
    </row>
    <row r="14" spans="1:11" x14ac:dyDescent="0.25">
      <c r="A14" s="74">
        <f t="shared" ref="A14:A28" si="2">A13+1</f>
        <v>12</v>
      </c>
      <c r="B14" s="64" t="s">
        <v>173</v>
      </c>
      <c r="C14" s="79" t="s">
        <v>138</v>
      </c>
      <c r="D14" s="64" t="s">
        <v>139</v>
      </c>
      <c r="E14" s="64">
        <v>1.81</v>
      </c>
      <c r="F14" s="64">
        <v>52</v>
      </c>
      <c r="G14" s="64">
        <f t="shared" si="0"/>
        <v>94.12</v>
      </c>
      <c r="H14" s="79" t="s">
        <v>260</v>
      </c>
      <c r="I14" s="79" t="s">
        <v>296</v>
      </c>
      <c r="J14" s="75" t="s">
        <v>297</v>
      </c>
      <c r="K14" s="97" t="s">
        <v>307</v>
      </c>
    </row>
    <row r="15" spans="1:11" x14ac:dyDescent="0.25">
      <c r="A15" s="74">
        <f t="shared" si="2"/>
        <v>13</v>
      </c>
      <c r="B15" s="64" t="s">
        <v>162</v>
      </c>
      <c r="C15" s="64" t="s">
        <v>163</v>
      </c>
      <c r="D15" s="64" t="s">
        <v>139</v>
      </c>
      <c r="E15" s="64">
        <v>8.24</v>
      </c>
      <c r="F15" s="64">
        <v>1</v>
      </c>
      <c r="G15" s="64">
        <f t="shared" si="0"/>
        <v>8.24</v>
      </c>
      <c r="H15" s="79" t="s">
        <v>260</v>
      </c>
      <c r="I15" s="79" t="s">
        <v>282</v>
      </c>
      <c r="J15" s="75" t="s">
        <v>283</v>
      </c>
    </row>
    <row r="16" spans="1:11" x14ac:dyDescent="0.25">
      <c r="A16" s="74">
        <f t="shared" si="2"/>
        <v>14</v>
      </c>
      <c r="B16" s="64" t="s">
        <v>164</v>
      </c>
      <c r="C16" s="64" t="s">
        <v>171</v>
      </c>
      <c r="D16" s="64" t="s">
        <v>139</v>
      </c>
      <c r="E16" s="64">
        <v>2.29</v>
      </c>
      <c r="F16" s="64">
        <v>1</v>
      </c>
      <c r="G16" s="64">
        <f t="shared" si="0"/>
        <v>2.29</v>
      </c>
      <c r="H16" s="79" t="s">
        <v>260</v>
      </c>
      <c r="I16" s="79" t="s">
        <v>284</v>
      </c>
      <c r="J16" s="83" t="s">
        <v>285</v>
      </c>
    </row>
    <row r="17" spans="1:11" x14ac:dyDescent="0.25">
      <c r="A17" s="74">
        <f t="shared" si="2"/>
        <v>15</v>
      </c>
      <c r="B17" s="64" t="s">
        <v>175</v>
      </c>
      <c r="C17" s="64" t="s">
        <v>151</v>
      </c>
      <c r="D17" s="64" t="s">
        <v>139</v>
      </c>
      <c r="E17" s="64">
        <v>5.98</v>
      </c>
      <c r="F17" s="64">
        <v>8</v>
      </c>
      <c r="G17" s="64">
        <f t="shared" si="0"/>
        <v>47.84</v>
      </c>
      <c r="H17" s="64" t="s">
        <v>260</v>
      </c>
      <c r="I17" s="79" t="s">
        <v>287</v>
      </c>
      <c r="J17" s="83" t="s">
        <v>309</v>
      </c>
      <c r="K17" t="s">
        <v>306</v>
      </c>
    </row>
    <row r="18" spans="1:11" x14ac:dyDescent="0.25">
      <c r="A18" s="74">
        <f t="shared" si="2"/>
        <v>16</v>
      </c>
      <c r="B18" s="64" t="s">
        <v>286</v>
      </c>
      <c r="C18" s="64"/>
      <c r="D18" s="64" t="s">
        <v>139</v>
      </c>
      <c r="E18" s="64">
        <v>6.9</v>
      </c>
      <c r="F18" s="64">
        <v>8</v>
      </c>
      <c r="G18" s="64">
        <f t="shared" si="0"/>
        <v>55.2</v>
      </c>
      <c r="H18" s="64" t="s">
        <v>260</v>
      </c>
      <c r="I18" s="64" t="s">
        <v>288</v>
      </c>
      <c r="J18" s="83" t="s">
        <v>355</v>
      </c>
      <c r="K18" t="s">
        <v>307</v>
      </c>
    </row>
    <row r="19" spans="1:11" x14ac:dyDescent="0.25">
      <c r="A19" s="74">
        <f t="shared" si="2"/>
        <v>17</v>
      </c>
      <c r="B19" s="79" t="s">
        <v>357</v>
      </c>
      <c r="C19" s="64"/>
      <c r="D19" s="64" t="s">
        <v>158</v>
      </c>
      <c r="E19" s="64">
        <v>1556.66</v>
      </c>
      <c r="F19" s="64">
        <v>1</v>
      </c>
      <c r="G19" s="64">
        <f>E19*F19</f>
        <v>1556.66</v>
      </c>
      <c r="H19" s="64" t="s">
        <v>107</v>
      </c>
      <c r="I19" s="79" t="s">
        <v>314</v>
      </c>
      <c r="J19" s="83" t="s">
        <v>256</v>
      </c>
    </row>
    <row r="20" spans="1:11" x14ac:dyDescent="0.25">
      <c r="A20" s="74">
        <f t="shared" si="2"/>
        <v>18</v>
      </c>
      <c r="B20" s="64" t="s">
        <v>317</v>
      </c>
      <c r="C20" s="64"/>
      <c r="D20" s="64" t="s">
        <v>114</v>
      </c>
      <c r="E20" s="64">
        <v>31.5</v>
      </c>
      <c r="F20" s="64">
        <v>3</v>
      </c>
      <c r="G20" s="64">
        <f>E20*F20</f>
        <v>94.5</v>
      </c>
      <c r="H20" s="64" t="s">
        <v>107</v>
      </c>
      <c r="I20" s="79" t="s">
        <v>313</v>
      </c>
      <c r="J20" s="83" t="s">
        <v>325</v>
      </c>
    </row>
    <row r="21" spans="1:11" x14ac:dyDescent="0.25">
      <c r="A21" s="74">
        <f t="shared" si="2"/>
        <v>19</v>
      </c>
      <c r="B21" s="64" t="s">
        <v>315</v>
      </c>
      <c r="C21" s="64"/>
      <c r="D21" s="64" t="s">
        <v>114</v>
      </c>
      <c r="E21" s="64">
        <v>29.4</v>
      </c>
      <c r="F21" s="64">
        <v>5</v>
      </c>
      <c r="G21" s="64">
        <f t="shared" ref="G21:G24" si="3">E21*F21</f>
        <v>147</v>
      </c>
      <c r="H21" s="64" t="s">
        <v>107</v>
      </c>
      <c r="I21" s="79" t="s">
        <v>313</v>
      </c>
      <c r="J21" s="83" t="s">
        <v>325</v>
      </c>
    </row>
    <row r="22" spans="1:11" x14ac:dyDescent="0.25">
      <c r="A22" s="74">
        <f t="shared" si="2"/>
        <v>20</v>
      </c>
      <c r="B22" s="64" t="s">
        <v>316</v>
      </c>
      <c r="C22" s="64"/>
      <c r="D22" s="64" t="s">
        <v>114</v>
      </c>
      <c r="E22" s="64">
        <v>40.299999999999997</v>
      </c>
      <c r="F22" s="64">
        <v>3</v>
      </c>
      <c r="G22" s="64">
        <f t="shared" si="3"/>
        <v>120.89999999999999</v>
      </c>
      <c r="H22" s="64" t="s">
        <v>107</v>
      </c>
      <c r="I22" s="79" t="s">
        <v>313</v>
      </c>
      <c r="J22" s="83" t="s">
        <v>325</v>
      </c>
    </row>
    <row r="23" spans="1:11" x14ac:dyDescent="0.25">
      <c r="A23" s="74">
        <f t="shared" si="2"/>
        <v>21</v>
      </c>
      <c r="B23" s="64" t="s">
        <v>322</v>
      </c>
      <c r="C23" s="64"/>
      <c r="D23" s="64" t="s">
        <v>114</v>
      </c>
      <c r="E23" s="64">
        <v>31</v>
      </c>
      <c r="F23" s="64">
        <v>3</v>
      </c>
      <c r="G23" s="64">
        <f t="shared" si="3"/>
        <v>93</v>
      </c>
      <c r="H23" s="64" t="s">
        <v>107</v>
      </c>
      <c r="I23" s="79" t="s">
        <v>313</v>
      </c>
      <c r="J23" s="83" t="s">
        <v>325</v>
      </c>
    </row>
    <row r="24" spans="1:11" x14ac:dyDescent="0.25">
      <c r="A24" s="74">
        <f t="shared" si="2"/>
        <v>22</v>
      </c>
      <c r="B24" s="64" t="s">
        <v>326</v>
      </c>
      <c r="C24" s="64"/>
      <c r="D24" s="64" t="s">
        <v>158</v>
      </c>
      <c r="E24" s="64">
        <v>18.3</v>
      </c>
      <c r="F24" s="64">
        <v>1</v>
      </c>
      <c r="G24" s="64">
        <f t="shared" si="3"/>
        <v>18.3</v>
      </c>
      <c r="H24" s="64" t="s">
        <v>327</v>
      </c>
      <c r="I24" s="64" t="s">
        <v>328</v>
      </c>
      <c r="J24" s="75" t="s">
        <v>329</v>
      </c>
    </row>
    <row r="25" spans="1:11" x14ac:dyDescent="0.25">
      <c r="A25" s="74">
        <f t="shared" si="2"/>
        <v>23</v>
      </c>
      <c r="B25" s="64" t="s">
        <v>332</v>
      </c>
      <c r="C25" s="64"/>
      <c r="D25" s="64" t="s">
        <v>114</v>
      </c>
      <c r="E25" s="64">
        <v>0.99</v>
      </c>
      <c r="F25" s="64">
        <v>24</v>
      </c>
      <c r="G25" s="64">
        <f>E25*F25</f>
        <v>23.759999999999998</v>
      </c>
      <c r="H25" s="64" t="s">
        <v>230</v>
      </c>
      <c r="I25" s="64" t="s">
        <v>314</v>
      </c>
      <c r="J25" s="75" t="s">
        <v>333</v>
      </c>
    </row>
    <row r="26" spans="1:11" x14ac:dyDescent="0.25">
      <c r="A26" s="74">
        <f t="shared" si="2"/>
        <v>24</v>
      </c>
      <c r="B26" s="64" t="s">
        <v>330</v>
      </c>
      <c r="C26" s="64"/>
      <c r="D26" s="64" t="s">
        <v>114</v>
      </c>
      <c r="E26" s="64">
        <v>0.91</v>
      </c>
      <c r="F26" s="64">
        <v>48</v>
      </c>
      <c r="G26" s="64">
        <f>E26*F26</f>
        <v>43.68</v>
      </c>
      <c r="H26" s="64" t="s">
        <v>230</v>
      </c>
      <c r="I26" s="64" t="s">
        <v>314</v>
      </c>
      <c r="J26" s="75" t="s">
        <v>331</v>
      </c>
    </row>
    <row r="27" spans="1:11" x14ac:dyDescent="0.25">
      <c r="A27" s="74">
        <f t="shared" si="2"/>
        <v>25</v>
      </c>
      <c r="B27" s="64" t="s">
        <v>334</v>
      </c>
      <c r="C27" s="64"/>
      <c r="D27" s="64" t="s">
        <v>114</v>
      </c>
      <c r="E27" s="64">
        <v>1.33</v>
      </c>
      <c r="F27" s="64">
        <v>24</v>
      </c>
      <c r="G27" s="64">
        <f>E27*F27</f>
        <v>31.92</v>
      </c>
      <c r="H27" s="64" t="s">
        <v>230</v>
      </c>
      <c r="I27" s="64" t="s">
        <v>314</v>
      </c>
      <c r="J27" s="75" t="s">
        <v>335</v>
      </c>
    </row>
    <row r="28" spans="1:11" ht="15.75" thickBot="1" x14ac:dyDescent="0.3">
      <c r="A28" s="74">
        <f t="shared" si="2"/>
        <v>26</v>
      </c>
      <c r="B28" s="77" t="s">
        <v>336</v>
      </c>
      <c r="C28" s="77"/>
      <c r="D28" s="77" t="s">
        <v>114</v>
      </c>
      <c r="E28" s="77">
        <v>1.02</v>
      </c>
      <c r="F28" s="77">
        <v>24</v>
      </c>
      <c r="G28" s="77">
        <f>E28*F28</f>
        <v>24.48</v>
      </c>
      <c r="H28" s="77" t="s">
        <v>230</v>
      </c>
      <c r="I28" s="77" t="s">
        <v>314</v>
      </c>
      <c r="J28" s="78" t="s">
        <v>337</v>
      </c>
    </row>
  </sheetData>
  <hyperlinks>
    <hyperlink ref="J16" r:id="rId1" xr:uid="{02F1A742-4D57-4279-98F7-8FF3A8EB2423}"/>
    <hyperlink ref="J19" r:id="rId2" xr:uid="{18807D4E-84BD-4EF6-85EF-C6BBD7998A89}"/>
    <hyperlink ref="J20" r:id="rId3" xr:uid="{E591D5DE-364E-46F2-AFAD-1128DAAF9198}"/>
    <hyperlink ref="J21" r:id="rId4" xr:uid="{1A4C5BF2-C734-4EB1-BC43-0D540BBCD429}"/>
    <hyperlink ref="J22" r:id="rId5" xr:uid="{CDB0A950-D4DE-4C0A-A823-B2AEB240AF90}"/>
    <hyperlink ref="J23" r:id="rId6" xr:uid="{6277E6EA-743D-4725-B54E-E13B50881C05}"/>
    <hyperlink ref="J24" r:id="rId7" xr:uid="{1F3BED93-9564-4E4C-B44D-129BF8073EBA}"/>
    <hyperlink ref="J26" r:id="rId8" xr:uid="{F097B563-3770-4078-8A63-4897DF850D8C}"/>
    <hyperlink ref="J25" r:id="rId9" xr:uid="{A93C118A-3804-44F4-8F4D-2BB8D396DA3D}"/>
    <hyperlink ref="J27" r:id="rId10" xr:uid="{86AF3342-CAF1-401C-8A74-F3B11EF58235}"/>
    <hyperlink ref="J28" r:id="rId11" xr:uid="{384A625E-8DBF-44DA-A82E-3BF3DA17F820}"/>
    <hyperlink ref="J17" r:id="rId12" xr:uid="{CA746DA2-64D2-4BC2-9F64-B6DC7C04A30A}"/>
    <hyperlink ref="J18" r:id="rId13" xr:uid="{A5B54458-D75C-4ABD-81B8-298549EC832C}"/>
  </hyperlinks>
  <pageMargins left="0.7" right="0.7" top="0.75" bottom="0.75" header="0.3" footer="0.3"/>
  <pageSetup orientation="portrait" horizontalDpi="0" verticalDpi="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D5D50-56AA-42BA-AD66-4CBB171EB822}">
  <sheetPr>
    <pageSetUpPr fitToPage="1"/>
  </sheetPr>
  <dimension ref="A1:J30"/>
  <sheetViews>
    <sheetView workbookViewId="0">
      <selection activeCell="A5" sqref="A5"/>
    </sheetView>
  </sheetViews>
  <sheetFormatPr defaultRowHeight="15" x14ac:dyDescent="0.25"/>
  <cols>
    <col min="1" max="1" width="44.5703125" bestFit="1" customWidth="1"/>
    <col min="2" max="2" width="8" bestFit="1" customWidth="1"/>
    <col min="3" max="3" width="8.28515625" bestFit="1" customWidth="1"/>
    <col min="4" max="4" width="9.7109375" bestFit="1" customWidth="1"/>
    <col min="5" max="5" width="14.140625" bestFit="1" customWidth="1"/>
    <col min="6" max="6" width="56.140625" bestFit="1" customWidth="1"/>
    <col min="7" max="7" width="54.140625" bestFit="1" customWidth="1"/>
    <col min="8" max="8" width="12.85546875" customWidth="1"/>
    <col min="9" max="9" width="11" bestFit="1" customWidth="1"/>
    <col min="10" max="10" width="8" bestFit="1" customWidth="1"/>
  </cols>
  <sheetData>
    <row r="1" spans="1:10" ht="15.75" thickBot="1" x14ac:dyDescent="0.3">
      <c r="A1" s="103" t="s">
        <v>193</v>
      </c>
      <c r="B1" s="104" t="s">
        <v>8</v>
      </c>
      <c r="C1" s="104" t="s">
        <v>194</v>
      </c>
      <c r="D1" s="104" t="s">
        <v>12</v>
      </c>
      <c r="E1" s="104" t="s">
        <v>195</v>
      </c>
      <c r="F1" s="104" t="s">
        <v>7</v>
      </c>
      <c r="G1" s="105" t="s">
        <v>5</v>
      </c>
      <c r="I1" s="86" t="s">
        <v>196</v>
      </c>
      <c r="J1" s="87">
        <f>SUM(D3:D30)</f>
        <v>2165.13</v>
      </c>
    </row>
    <row r="2" spans="1:10" ht="60" x14ac:dyDescent="0.25">
      <c r="A2" s="17" t="s">
        <v>135</v>
      </c>
      <c r="B2" s="18">
        <v>9.99</v>
      </c>
      <c r="C2" s="18">
        <v>1</v>
      </c>
      <c r="D2" s="18">
        <f>C2*B2</f>
        <v>9.99</v>
      </c>
      <c r="E2" s="18" t="s">
        <v>259</v>
      </c>
      <c r="F2" s="18" t="s">
        <v>303</v>
      </c>
      <c r="G2" s="107" t="s">
        <v>258</v>
      </c>
    </row>
    <row r="3" spans="1:10" x14ac:dyDescent="0.25">
      <c r="A3" s="106" t="s">
        <v>357</v>
      </c>
      <c r="B3" s="3">
        <v>1556.66</v>
      </c>
      <c r="C3" s="3">
        <v>1</v>
      </c>
      <c r="D3" s="3">
        <f>B3*C3</f>
        <v>1556.66</v>
      </c>
      <c r="E3" s="3" t="s">
        <v>107</v>
      </c>
      <c r="F3" s="98" t="s">
        <v>358</v>
      </c>
      <c r="G3" s="108" t="s">
        <v>256</v>
      </c>
    </row>
    <row r="4" spans="1:10" ht="30" x14ac:dyDescent="0.25">
      <c r="A4" s="19" t="s">
        <v>326</v>
      </c>
      <c r="B4" s="3">
        <v>18.3</v>
      </c>
      <c r="C4" s="3">
        <v>1</v>
      </c>
      <c r="D4" s="3">
        <f t="shared" ref="D4" si="0">B4*C4</f>
        <v>18.3</v>
      </c>
      <c r="E4" s="3" t="s">
        <v>327</v>
      </c>
      <c r="F4" s="3" t="s">
        <v>328</v>
      </c>
      <c r="G4" s="108" t="s">
        <v>329</v>
      </c>
    </row>
    <row r="5" spans="1:10" ht="45" x14ac:dyDescent="0.25">
      <c r="A5" s="106" t="s">
        <v>361</v>
      </c>
      <c r="B5" s="3">
        <v>0.99</v>
      </c>
      <c r="C5" s="3">
        <v>30</v>
      </c>
      <c r="D5" s="3">
        <f>B5*C5</f>
        <v>29.7</v>
      </c>
      <c r="E5" s="3" t="s">
        <v>230</v>
      </c>
      <c r="F5" s="98" t="s">
        <v>360</v>
      </c>
      <c r="G5" s="108" t="s">
        <v>333</v>
      </c>
    </row>
    <row r="6" spans="1:10" ht="30" x14ac:dyDescent="0.25">
      <c r="A6" s="106" t="s">
        <v>363</v>
      </c>
      <c r="B6" s="3">
        <v>0.91</v>
      </c>
      <c r="C6" s="3">
        <v>60</v>
      </c>
      <c r="D6" s="3">
        <f>B6*C6</f>
        <v>54.6</v>
      </c>
      <c r="E6" s="3" t="s">
        <v>230</v>
      </c>
      <c r="F6" s="98" t="s">
        <v>362</v>
      </c>
      <c r="G6" s="108" t="s">
        <v>331</v>
      </c>
    </row>
    <row r="7" spans="1:10" ht="30" x14ac:dyDescent="0.25">
      <c r="A7" s="106" t="s">
        <v>365</v>
      </c>
      <c r="B7" s="3">
        <v>1.33</v>
      </c>
      <c r="C7" s="3">
        <v>30</v>
      </c>
      <c r="D7" s="3">
        <f>B7*C7</f>
        <v>39.900000000000006</v>
      </c>
      <c r="E7" s="3" t="s">
        <v>230</v>
      </c>
      <c r="F7" s="98" t="s">
        <v>364</v>
      </c>
      <c r="G7" s="108" t="s">
        <v>335</v>
      </c>
    </row>
    <row r="8" spans="1:10" ht="45" x14ac:dyDescent="0.25">
      <c r="A8" s="106" t="s">
        <v>367</v>
      </c>
      <c r="B8" s="3">
        <v>1.02</v>
      </c>
      <c r="C8" s="3">
        <v>30</v>
      </c>
      <c r="D8" s="3">
        <f>B8*C8</f>
        <v>30.6</v>
      </c>
      <c r="E8" s="3" t="s">
        <v>230</v>
      </c>
      <c r="F8" s="98" t="s">
        <v>366</v>
      </c>
      <c r="G8" s="108" t="s">
        <v>337</v>
      </c>
    </row>
    <row r="9" spans="1:10" x14ac:dyDescent="0.25">
      <c r="A9" s="19" t="s">
        <v>147</v>
      </c>
      <c r="B9" s="3">
        <v>6.8</v>
      </c>
      <c r="C9" s="3">
        <v>3</v>
      </c>
      <c r="D9" s="3">
        <f t="shared" ref="D9:D27" si="1">C9*B9</f>
        <v>20.399999999999999</v>
      </c>
      <c r="E9" s="3" t="s">
        <v>260</v>
      </c>
      <c r="F9" s="3" t="s">
        <v>278</v>
      </c>
      <c r="G9" s="108" t="s">
        <v>279</v>
      </c>
    </row>
    <row r="10" spans="1:10" x14ac:dyDescent="0.25">
      <c r="A10" s="19" t="s">
        <v>154</v>
      </c>
      <c r="B10" s="3">
        <v>8.1999999999999993</v>
      </c>
      <c r="C10" s="3">
        <v>2</v>
      </c>
      <c r="D10" s="3">
        <f t="shared" si="1"/>
        <v>16.399999999999999</v>
      </c>
      <c r="E10" s="3" t="s">
        <v>260</v>
      </c>
      <c r="F10" s="3" t="s">
        <v>262</v>
      </c>
      <c r="G10" s="108" t="s">
        <v>261</v>
      </c>
    </row>
    <row r="11" spans="1:10" x14ac:dyDescent="0.25">
      <c r="A11" s="19" t="s">
        <v>263</v>
      </c>
      <c r="B11" s="3">
        <v>8.25</v>
      </c>
      <c r="C11" s="3">
        <v>1</v>
      </c>
      <c r="D11" s="3">
        <f t="shared" si="1"/>
        <v>8.25</v>
      </c>
      <c r="E11" s="3" t="s">
        <v>260</v>
      </c>
      <c r="F11" s="3" t="s">
        <v>264</v>
      </c>
      <c r="G11" s="108" t="s">
        <v>265</v>
      </c>
    </row>
    <row r="12" spans="1:10" x14ac:dyDescent="0.25">
      <c r="A12" s="19" t="s">
        <v>165</v>
      </c>
      <c r="B12" s="3">
        <v>8.07</v>
      </c>
      <c r="C12" s="3">
        <v>1</v>
      </c>
      <c r="D12" s="3">
        <f t="shared" si="1"/>
        <v>8.07</v>
      </c>
      <c r="E12" s="3" t="s">
        <v>260</v>
      </c>
      <c r="F12" s="3" t="s">
        <v>266</v>
      </c>
      <c r="G12" s="108" t="s">
        <v>267</v>
      </c>
    </row>
    <row r="13" spans="1:10" x14ac:dyDescent="0.25">
      <c r="A13" s="19" t="s">
        <v>342</v>
      </c>
      <c r="B13" s="3">
        <v>8.66</v>
      </c>
      <c r="C13" s="3">
        <v>1</v>
      </c>
      <c r="D13" s="3">
        <f t="shared" si="1"/>
        <v>8.66</v>
      </c>
      <c r="E13" s="3" t="s">
        <v>260</v>
      </c>
      <c r="F13" s="3" t="s">
        <v>343</v>
      </c>
      <c r="G13" s="108" t="s">
        <v>344</v>
      </c>
    </row>
    <row r="14" spans="1:10" x14ac:dyDescent="0.25">
      <c r="A14" s="19" t="s">
        <v>338</v>
      </c>
      <c r="B14" s="3">
        <v>6.79</v>
      </c>
      <c r="C14" s="3">
        <v>15</v>
      </c>
      <c r="D14" s="3">
        <f t="shared" si="1"/>
        <v>101.85</v>
      </c>
      <c r="E14" s="3" t="s">
        <v>260</v>
      </c>
      <c r="F14" s="3" t="s">
        <v>340</v>
      </c>
      <c r="G14" s="108" t="s">
        <v>345</v>
      </c>
    </row>
    <row r="15" spans="1:10" x14ac:dyDescent="0.25">
      <c r="A15" s="19" t="s">
        <v>293</v>
      </c>
      <c r="B15" s="3">
        <v>5.25</v>
      </c>
      <c r="C15" s="3">
        <v>1</v>
      </c>
      <c r="D15" s="3">
        <f t="shared" si="1"/>
        <v>5.25</v>
      </c>
      <c r="E15" s="3" t="s">
        <v>260</v>
      </c>
      <c r="F15" s="3" t="s">
        <v>294</v>
      </c>
      <c r="G15" s="108" t="s">
        <v>295</v>
      </c>
    </row>
    <row r="16" spans="1:10" x14ac:dyDescent="0.25">
      <c r="A16" s="19" t="s">
        <v>339</v>
      </c>
      <c r="B16" s="3">
        <v>15.08</v>
      </c>
      <c r="C16" s="3">
        <v>6</v>
      </c>
      <c r="D16" s="3">
        <f t="shared" si="1"/>
        <v>90.48</v>
      </c>
      <c r="E16" s="3" t="s">
        <v>260</v>
      </c>
      <c r="F16" s="3" t="s">
        <v>341</v>
      </c>
      <c r="G16" s="108" t="s">
        <v>346</v>
      </c>
    </row>
    <row r="17" spans="1:7" x14ac:dyDescent="0.25">
      <c r="A17" s="19" t="s">
        <v>169</v>
      </c>
      <c r="B17" s="3">
        <v>8.86</v>
      </c>
      <c r="C17" s="3">
        <v>2</v>
      </c>
      <c r="D17" s="3">
        <f t="shared" si="1"/>
        <v>17.72</v>
      </c>
      <c r="E17" s="3" t="s">
        <v>260</v>
      </c>
      <c r="F17" s="3" t="s">
        <v>268</v>
      </c>
      <c r="G17" s="108" t="s">
        <v>269</v>
      </c>
    </row>
    <row r="18" spans="1:7" x14ac:dyDescent="0.25">
      <c r="A18" s="19" t="s">
        <v>167</v>
      </c>
      <c r="B18" s="3">
        <v>0.87</v>
      </c>
      <c r="C18" s="3">
        <v>1</v>
      </c>
      <c r="D18" s="3">
        <f t="shared" si="1"/>
        <v>0.87</v>
      </c>
      <c r="E18" s="3" t="s">
        <v>260</v>
      </c>
      <c r="F18" s="3" t="s">
        <v>280</v>
      </c>
      <c r="G18" s="108" t="s">
        <v>281</v>
      </c>
    </row>
    <row r="19" spans="1:7" x14ac:dyDescent="0.25">
      <c r="A19" s="19" t="s">
        <v>144</v>
      </c>
      <c r="B19" s="3">
        <v>9.02</v>
      </c>
      <c r="C19" s="3">
        <v>1</v>
      </c>
      <c r="D19" s="3">
        <f t="shared" si="1"/>
        <v>9.02</v>
      </c>
      <c r="E19" s="3" t="s">
        <v>260</v>
      </c>
      <c r="F19" s="3" t="s">
        <v>270</v>
      </c>
      <c r="G19" s="108" t="s">
        <v>271</v>
      </c>
    </row>
    <row r="20" spans="1:7" x14ac:dyDescent="0.25">
      <c r="A20" s="19" t="s">
        <v>148</v>
      </c>
      <c r="B20" s="3">
        <v>12.9</v>
      </c>
      <c r="C20" s="3">
        <v>1</v>
      </c>
      <c r="D20" s="3">
        <f t="shared" si="1"/>
        <v>12.9</v>
      </c>
      <c r="E20" s="3" t="s">
        <v>260</v>
      </c>
      <c r="F20" s="3" t="s">
        <v>272</v>
      </c>
      <c r="G20" s="108" t="s">
        <v>273</v>
      </c>
    </row>
    <row r="21" spans="1:7" x14ac:dyDescent="0.25">
      <c r="A21" s="19" t="s">
        <v>160</v>
      </c>
      <c r="B21" s="3">
        <v>8.01</v>
      </c>
      <c r="C21" s="3">
        <v>1</v>
      </c>
      <c r="D21" s="3">
        <f t="shared" si="1"/>
        <v>8.01</v>
      </c>
      <c r="E21" s="3" t="s">
        <v>260</v>
      </c>
      <c r="F21" s="3" t="s">
        <v>274</v>
      </c>
      <c r="G21" s="108" t="s">
        <v>275</v>
      </c>
    </row>
    <row r="22" spans="1:7" x14ac:dyDescent="0.25">
      <c r="A22" s="19" t="s">
        <v>290</v>
      </c>
      <c r="B22" s="3">
        <v>7.47</v>
      </c>
      <c r="C22" s="3">
        <v>1</v>
      </c>
      <c r="D22" s="3">
        <f t="shared" si="1"/>
        <v>7.47</v>
      </c>
      <c r="E22" s="3" t="s">
        <v>260</v>
      </c>
      <c r="F22" s="3" t="s">
        <v>291</v>
      </c>
      <c r="G22" s="108" t="s">
        <v>292</v>
      </c>
    </row>
    <row r="23" spans="1:7" x14ac:dyDescent="0.25">
      <c r="A23" s="19" t="s">
        <v>350</v>
      </c>
      <c r="B23" s="3">
        <v>1.6</v>
      </c>
      <c r="C23" s="3">
        <v>1</v>
      </c>
      <c r="D23" s="3">
        <f t="shared" si="1"/>
        <v>1.6</v>
      </c>
      <c r="E23" s="3" t="s">
        <v>260</v>
      </c>
      <c r="F23" s="3" t="s">
        <v>352</v>
      </c>
      <c r="G23" s="108" t="s">
        <v>353</v>
      </c>
    </row>
    <row r="24" spans="1:7" x14ac:dyDescent="0.25">
      <c r="A24" s="19" t="s">
        <v>172</v>
      </c>
      <c r="B24" s="3">
        <v>9.94</v>
      </c>
      <c r="C24" s="3">
        <v>1</v>
      </c>
      <c r="D24" s="3">
        <f t="shared" si="1"/>
        <v>9.94</v>
      </c>
      <c r="E24" s="3" t="s">
        <v>260</v>
      </c>
      <c r="F24" s="3" t="s">
        <v>276</v>
      </c>
      <c r="G24" s="108" t="s">
        <v>277</v>
      </c>
    </row>
    <row r="25" spans="1:7" x14ac:dyDescent="0.25">
      <c r="A25" s="19" t="s">
        <v>347</v>
      </c>
      <c r="B25" s="3">
        <v>11.88</v>
      </c>
      <c r="C25" s="3">
        <v>2</v>
      </c>
      <c r="D25" s="3">
        <f t="shared" si="1"/>
        <v>23.76</v>
      </c>
      <c r="E25" s="3" t="s">
        <v>260</v>
      </c>
      <c r="F25" s="3" t="s">
        <v>348</v>
      </c>
      <c r="G25" s="108" t="s">
        <v>349</v>
      </c>
    </row>
    <row r="26" spans="1:7" x14ac:dyDescent="0.25">
      <c r="A26" s="19" t="s">
        <v>152</v>
      </c>
      <c r="B26" s="3">
        <v>3.83</v>
      </c>
      <c r="C26" s="3">
        <v>1</v>
      </c>
      <c r="D26" s="3">
        <f t="shared" si="1"/>
        <v>3.83</v>
      </c>
      <c r="E26" s="3" t="s">
        <v>260</v>
      </c>
      <c r="F26" s="3" t="s">
        <v>351</v>
      </c>
      <c r="G26" s="108" t="s">
        <v>354</v>
      </c>
    </row>
    <row r="27" spans="1:7" x14ac:dyDescent="0.25">
      <c r="A27" s="19" t="s">
        <v>356</v>
      </c>
      <c r="B27" s="3">
        <v>11.26</v>
      </c>
      <c r="C27" s="3">
        <v>2</v>
      </c>
      <c r="D27" s="3">
        <f t="shared" si="1"/>
        <v>22.52</v>
      </c>
      <c r="E27" s="3" t="s">
        <v>260</v>
      </c>
      <c r="F27" s="3" t="s">
        <v>304</v>
      </c>
      <c r="G27" s="108" t="s">
        <v>305</v>
      </c>
    </row>
    <row r="28" spans="1:7" x14ac:dyDescent="0.25">
      <c r="A28" s="19" t="s">
        <v>162</v>
      </c>
      <c r="B28" s="3">
        <v>8.24</v>
      </c>
      <c r="C28" s="3">
        <v>1</v>
      </c>
      <c r="D28" s="3">
        <f t="shared" ref="D28:D30" si="2">C28*B28</f>
        <v>8.24</v>
      </c>
      <c r="E28" s="3" t="s">
        <v>260</v>
      </c>
      <c r="F28" s="3" t="s">
        <v>282</v>
      </c>
      <c r="G28" s="108" t="s">
        <v>283</v>
      </c>
    </row>
    <row r="29" spans="1:7" x14ac:dyDescent="0.25">
      <c r="A29" s="19" t="s">
        <v>164</v>
      </c>
      <c r="B29" s="3">
        <v>2.29</v>
      </c>
      <c r="C29" s="3">
        <v>1</v>
      </c>
      <c r="D29" s="3">
        <f t="shared" si="2"/>
        <v>2.29</v>
      </c>
      <c r="E29" s="3" t="s">
        <v>260</v>
      </c>
      <c r="F29" s="3" t="s">
        <v>284</v>
      </c>
      <c r="G29" s="108" t="s">
        <v>285</v>
      </c>
    </row>
    <row r="30" spans="1:7" ht="15.75" thickBot="1" x14ac:dyDescent="0.3">
      <c r="A30" s="20" t="s">
        <v>175</v>
      </c>
      <c r="B30" s="21">
        <v>5.98</v>
      </c>
      <c r="C30" s="21">
        <v>8</v>
      </c>
      <c r="D30" s="21">
        <f t="shared" si="2"/>
        <v>47.84</v>
      </c>
      <c r="E30" s="21" t="s">
        <v>260</v>
      </c>
      <c r="F30" s="110" t="s">
        <v>359</v>
      </c>
      <c r="G30" s="109" t="s">
        <v>309</v>
      </c>
    </row>
  </sheetData>
  <hyperlinks>
    <hyperlink ref="G3" r:id="rId1" xr:uid="{5D28ECAD-8A2A-43BC-AE81-4D32EC26C076}"/>
    <hyperlink ref="G4" r:id="rId2" xr:uid="{20B4EA7A-8CCA-43B8-B7BC-38195A9D1A14}"/>
    <hyperlink ref="G6" r:id="rId3" xr:uid="{94642107-8CEA-4177-AF35-F9F142297398}"/>
    <hyperlink ref="G5" r:id="rId4" xr:uid="{5E943389-3887-4837-873C-30D9EAB433BE}"/>
    <hyperlink ref="G7" r:id="rId5" xr:uid="{F23971F2-BC3B-4A7B-86C8-5843E2B27329}"/>
    <hyperlink ref="G8" r:id="rId6" xr:uid="{16946C05-864F-40BF-9A33-9BBCCCA115A7}"/>
    <hyperlink ref="G29" r:id="rId7" xr:uid="{ED241BCD-B1AD-41B9-B38F-182C50BFD80D}"/>
    <hyperlink ref="G30" r:id="rId8" xr:uid="{A8500E81-57FD-488A-BF02-C13E4E9C0328}"/>
    <hyperlink ref="G27" r:id="rId9" xr:uid="{60A5037A-8B3D-416F-8C09-1F2AB52E7A4E}"/>
    <hyperlink ref="G2" r:id="rId10" xr:uid="{85389D84-8AD9-489F-BE72-4413AC53077B}"/>
    <hyperlink ref="G9" r:id="rId11" xr:uid="{1A57ACA9-12C7-409F-A5C9-D5EC6C153DBE}"/>
    <hyperlink ref="G10" r:id="rId12" xr:uid="{642BBFA8-EBC4-4D87-BB1F-B1F5E4092A31}"/>
    <hyperlink ref="G11" r:id="rId13" xr:uid="{64229723-BE2B-42E0-B8B0-0FFA58761AAC}"/>
    <hyperlink ref="G12" r:id="rId14" xr:uid="{9F5E7388-D3E3-4938-9E4E-B720434C45F7}"/>
    <hyperlink ref="G13" r:id="rId15" xr:uid="{84089F6B-F42B-4D8A-927B-47FA89BE6E72}"/>
    <hyperlink ref="G15" r:id="rId16" xr:uid="{A5E459DA-E81C-4C29-A3EF-330BBEA45A5A}"/>
    <hyperlink ref="G17" r:id="rId17" xr:uid="{88EC791C-96E9-4964-9A83-288AAE4BA317}"/>
    <hyperlink ref="G18" r:id="rId18" xr:uid="{7738EFD6-FC3D-434E-926A-AF3F08287E2B}"/>
    <hyperlink ref="G19" r:id="rId19" xr:uid="{724D0CBD-59DA-488B-8DBB-0E0BDF01C7D9}"/>
    <hyperlink ref="G20" r:id="rId20" xr:uid="{82760893-06E6-4885-B5D0-EDC78D5F6FEE}"/>
    <hyperlink ref="G21" r:id="rId21" xr:uid="{F0695CD6-BCC0-496C-BD4C-B0A70D0F5D83}"/>
    <hyperlink ref="G22" r:id="rId22" xr:uid="{084D2CC1-6F86-4278-9DC4-4952101B7534}"/>
    <hyperlink ref="G23" r:id="rId23" xr:uid="{F1F837B9-29A7-49C1-B75E-F8F14F38CE55}"/>
    <hyperlink ref="G24" r:id="rId24" xr:uid="{6FEB29D5-211B-4497-B1E6-3563D913E0FC}"/>
    <hyperlink ref="G25" r:id="rId25" xr:uid="{1307B378-1A48-47D6-BA07-B45F3247C507}"/>
    <hyperlink ref="G28" r:id="rId26" xr:uid="{77930CFA-B20A-4A0F-9E13-5BAE12187289}"/>
    <hyperlink ref="G26" r:id="rId27" xr:uid="{15DCCD2F-42A0-4AC1-B012-F8CC9633C9C6}"/>
    <hyperlink ref="G16" r:id="rId28" xr:uid="{485E70E8-BF22-46A6-9CA3-DF72B7C924F8}"/>
    <hyperlink ref="G14" r:id="rId29" xr:uid="{9D88D863-7BA5-4BDB-A79B-F4D67FFF7782}"/>
  </hyperlinks>
  <printOptions horizontalCentered="1" verticalCentered="1"/>
  <pageMargins left="0.25" right="0.25" top="0.75" bottom="0.75" header="0.3" footer="0.3"/>
  <pageSetup scale="59" orientation="landscape" horizontalDpi="0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Bill Of Materials</vt:lpstr>
      <vt:lpstr>Manufacturing Plan</vt:lpstr>
      <vt:lpstr>Inventory</vt:lpstr>
      <vt:lpstr>Purchase Plan</vt:lpstr>
      <vt:lpstr>Order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2018-09-28T15:59:12Z</cp:lastPrinted>
  <dcterms:created xsi:type="dcterms:W3CDTF">2018-09-21T04:04:46Z</dcterms:created>
  <dcterms:modified xsi:type="dcterms:W3CDTF">2018-10-10T16:57:15Z</dcterms:modified>
</cp:coreProperties>
</file>