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h\Desktop\Research Projects\3D Printing with Agile and Adaptive Robotics Lab\3D Printed Tensile Testing Data\"/>
    </mc:Choice>
  </mc:AlternateContent>
  <xr:revisionPtr revIDLastSave="0" documentId="13_ncr:1_{2EF73ECB-04A6-40B4-8160-407363FFE242}" xr6:coauthVersionLast="43" xr6:coauthVersionMax="43" xr10:uidLastSave="{00000000-0000-0000-0000-000000000000}"/>
  <bookViews>
    <workbookView xWindow="20490" yWindow="2160" windowWidth="3892" windowHeight="7448" firstSheet="2" activeTab="5" xr2:uid="{00000000-000D-0000-FFFF-FFFF00000000}"/>
  </bookViews>
  <sheets>
    <sheet name="Overview" sheetId="3" r:id="rId1"/>
    <sheet name="Group 1" sheetId="1" r:id="rId2"/>
    <sheet name="Group 2" sheetId="4" r:id="rId3"/>
    <sheet name="Group 3" sheetId="5" r:id="rId4"/>
    <sheet name="Group 4" sheetId="6" r:id="rId5"/>
    <sheet name="Group 5" sheetId="7" r:id="rId6"/>
    <sheet name="Group 6" sheetId="8" r:id="rId7"/>
    <sheet name="Group 7" sheetId="10" r:id="rId8"/>
    <sheet name="Group 8" sheetId="11" r:id="rId9"/>
    <sheet name="Group 9" sheetId="12" r:id="rId10"/>
    <sheet name="Group 10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5" i="12" l="1"/>
  <c r="Y25" i="12"/>
  <c r="X25" i="12"/>
  <c r="W25" i="12"/>
  <c r="J4" i="12" s="1"/>
  <c r="C6" i="10"/>
  <c r="C5" i="10"/>
  <c r="C4" i="10"/>
  <c r="Z25" i="10"/>
  <c r="Y25" i="10"/>
  <c r="X25" i="10"/>
  <c r="W25" i="10"/>
  <c r="BO25" i="13"/>
  <c r="BN25" i="13"/>
  <c r="BM25" i="13"/>
  <c r="BL25" i="13"/>
  <c r="BH25" i="13"/>
  <c r="BG25" i="13"/>
  <c r="BF25" i="13"/>
  <c r="BE25" i="13"/>
  <c r="BA25" i="13"/>
  <c r="AZ25" i="13"/>
  <c r="AY25" i="13"/>
  <c r="AX25" i="13"/>
  <c r="AT25" i="13"/>
  <c r="AS25" i="13"/>
  <c r="AR25" i="13"/>
  <c r="AQ25" i="13"/>
  <c r="AM25" i="13"/>
  <c r="AL25" i="13"/>
  <c r="AR6" i="13" s="1"/>
  <c r="AK25" i="13"/>
  <c r="AJ25" i="13"/>
  <c r="AR4" i="13" s="1"/>
  <c r="AG25" i="13"/>
  <c r="AF25" i="13"/>
  <c r="AE25" i="13"/>
  <c r="AD25" i="13"/>
  <c r="Z25" i="13"/>
  <c r="Y25" i="13"/>
  <c r="X25" i="13"/>
  <c r="W25" i="13"/>
  <c r="S25" i="13"/>
  <c r="R25" i="13"/>
  <c r="Q25" i="13"/>
  <c r="P25" i="13"/>
  <c r="L25" i="13"/>
  <c r="K25" i="13"/>
  <c r="J25" i="13"/>
  <c r="I25" i="13"/>
  <c r="E25" i="13"/>
  <c r="D25" i="13"/>
  <c r="J6" i="13" s="1"/>
  <c r="C25" i="13"/>
  <c r="B25" i="13"/>
  <c r="J4" i="13" s="1"/>
  <c r="AO6" i="13"/>
  <c r="AK6" i="13"/>
  <c r="G6" i="13"/>
  <c r="C6" i="13"/>
  <c r="AR5" i="13"/>
  <c r="AO5" i="13"/>
  <c r="AN5" i="13"/>
  <c r="AK5" i="13"/>
  <c r="J5" i="13"/>
  <c r="G5" i="13"/>
  <c r="F5" i="13"/>
  <c r="C5" i="13"/>
  <c r="AK4" i="13"/>
  <c r="C4" i="13"/>
  <c r="BO25" i="12"/>
  <c r="BN25" i="12"/>
  <c r="BM25" i="12"/>
  <c r="BL25" i="12"/>
  <c r="BH25" i="12"/>
  <c r="BG25" i="12"/>
  <c r="BF25" i="12"/>
  <c r="BE25" i="12"/>
  <c r="BA25" i="12"/>
  <c r="AZ25" i="12"/>
  <c r="AY25" i="12"/>
  <c r="AX25" i="12"/>
  <c r="AT25" i="12"/>
  <c r="AS25" i="12"/>
  <c r="AR25" i="12"/>
  <c r="AQ25" i="12"/>
  <c r="AM25" i="12"/>
  <c r="AL25" i="12"/>
  <c r="AK25" i="12"/>
  <c r="AO5" i="12" s="1"/>
  <c r="AJ25" i="12"/>
  <c r="AO4" i="12" s="1"/>
  <c r="AG25" i="12"/>
  <c r="AF25" i="12"/>
  <c r="AE25" i="12"/>
  <c r="AD25" i="12"/>
  <c r="S25" i="12"/>
  <c r="R25" i="12"/>
  <c r="Q25" i="12"/>
  <c r="P25" i="12"/>
  <c r="L25" i="12"/>
  <c r="K25" i="12"/>
  <c r="J25" i="12"/>
  <c r="I25" i="12"/>
  <c r="E25" i="12"/>
  <c r="D25" i="12"/>
  <c r="C25" i="12"/>
  <c r="G5" i="12" s="1"/>
  <c r="B25" i="12"/>
  <c r="AR6" i="12"/>
  <c r="AO6" i="12"/>
  <c r="AN6" i="12"/>
  <c r="AK6" i="12"/>
  <c r="J6" i="12"/>
  <c r="G6" i="12"/>
  <c r="F6" i="12"/>
  <c r="C6" i="12"/>
  <c r="AR5" i="12"/>
  <c r="AN5" i="12"/>
  <c r="AK5" i="12"/>
  <c r="J5" i="12"/>
  <c r="F5" i="12"/>
  <c r="C5" i="12"/>
  <c r="AR4" i="12"/>
  <c r="AK4" i="12"/>
  <c r="BO25" i="11"/>
  <c r="BN25" i="11"/>
  <c r="BM25" i="11"/>
  <c r="BL25" i="11"/>
  <c r="AK4" i="11" s="1"/>
  <c r="BH25" i="11"/>
  <c r="BG25" i="11"/>
  <c r="BF25" i="11"/>
  <c r="BE25" i="11"/>
  <c r="BA25" i="11"/>
  <c r="AZ25" i="11"/>
  <c r="AY25" i="11"/>
  <c r="AX25" i="11"/>
  <c r="AT25" i="11"/>
  <c r="AS25" i="11"/>
  <c r="AR25" i="11"/>
  <c r="AQ25" i="11"/>
  <c r="AM25" i="11"/>
  <c r="AL25" i="11"/>
  <c r="AK25" i="11"/>
  <c r="AJ25" i="11"/>
  <c r="AN4" i="11" s="1"/>
  <c r="AG25" i="11"/>
  <c r="AF25" i="11"/>
  <c r="AE25" i="11"/>
  <c r="AD25" i="11"/>
  <c r="Z25" i="11"/>
  <c r="Y25" i="11"/>
  <c r="X25" i="11"/>
  <c r="W25" i="11"/>
  <c r="S25" i="11"/>
  <c r="R25" i="11"/>
  <c r="Q25" i="11"/>
  <c r="P25" i="11"/>
  <c r="L25" i="11"/>
  <c r="K25" i="11"/>
  <c r="J25" i="11"/>
  <c r="I25" i="11"/>
  <c r="E25" i="11"/>
  <c r="D25" i="11"/>
  <c r="C25" i="11"/>
  <c r="B25" i="11"/>
  <c r="F4" i="11" s="1"/>
  <c r="AR6" i="11"/>
  <c r="AO6" i="11"/>
  <c r="AN6" i="11"/>
  <c r="AK6" i="11"/>
  <c r="J6" i="11"/>
  <c r="G6" i="11"/>
  <c r="F6" i="11"/>
  <c r="C6" i="11"/>
  <c r="AR5" i="11"/>
  <c r="AO5" i="11"/>
  <c r="AN5" i="11"/>
  <c r="AK5" i="11"/>
  <c r="J5" i="11"/>
  <c r="G5" i="11"/>
  <c r="F5" i="11"/>
  <c r="C5" i="11"/>
  <c r="AR4" i="11"/>
  <c r="AO4" i="11"/>
  <c r="J4" i="11"/>
  <c r="G4" i="11"/>
  <c r="C4" i="11"/>
  <c r="C4" i="12" l="1"/>
  <c r="G4" i="12"/>
  <c r="F4" i="13"/>
  <c r="AN4" i="13"/>
  <c r="F6" i="13"/>
  <c r="AN6" i="13"/>
  <c r="G4" i="13"/>
  <c r="AO4" i="13"/>
  <c r="F4" i="12"/>
  <c r="AN4" i="12"/>
  <c r="BO25" i="10"/>
  <c r="BN25" i="10"/>
  <c r="BM25" i="10"/>
  <c r="BL25" i="10"/>
  <c r="BH25" i="10"/>
  <c r="BG25" i="10"/>
  <c r="BF25" i="10"/>
  <c r="BE25" i="10"/>
  <c r="BA25" i="10"/>
  <c r="AZ25" i="10"/>
  <c r="AY25" i="10"/>
  <c r="AX25" i="10"/>
  <c r="AT25" i="10"/>
  <c r="AS25" i="10"/>
  <c r="AR25" i="10"/>
  <c r="AQ25" i="10"/>
  <c r="AM25" i="10"/>
  <c r="AL25" i="10"/>
  <c r="AK25" i="10"/>
  <c r="AJ25" i="10"/>
  <c r="AR4" i="10" s="1"/>
  <c r="AG25" i="10"/>
  <c r="AF25" i="10"/>
  <c r="AE25" i="10"/>
  <c r="AD25" i="10"/>
  <c r="S25" i="10"/>
  <c r="R25" i="10"/>
  <c r="Q25" i="10"/>
  <c r="P25" i="10"/>
  <c r="L25" i="10"/>
  <c r="K25" i="10"/>
  <c r="J25" i="10"/>
  <c r="I25" i="10"/>
  <c r="E25" i="10"/>
  <c r="D25" i="10"/>
  <c r="C25" i="10"/>
  <c r="B25" i="10"/>
  <c r="J4" i="10" s="1"/>
  <c r="AR6" i="10"/>
  <c r="AO6" i="10"/>
  <c r="AN6" i="10"/>
  <c r="AK6" i="10"/>
  <c r="J6" i="10"/>
  <c r="G6" i="10"/>
  <c r="F6" i="10"/>
  <c r="AR5" i="10"/>
  <c r="AO5" i="10"/>
  <c r="AN5" i="10"/>
  <c r="AK5" i="10"/>
  <c r="J5" i="10"/>
  <c r="G5" i="10"/>
  <c r="F5" i="10"/>
  <c r="AK4" i="10"/>
  <c r="BO25" i="8"/>
  <c r="BN25" i="8"/>
  <c r="BM25" i="8"/>
  <c r="BL25" i="8"/>
  <c r="BH25" i="8"/>
  <c r="BG25" i="8"/>
  <c r="BF25" i="8"/>
  <c r="BE25" i="8"/>
  <c r="BA25" i="8"/>
  <c r="AZ25" i="8"/>
  <c r="AY25" i="8"/>
  <c r="AX25" i="8"/>
  <c r="AT25" i="8"/>
  <c r="AS25" i="8"/>
  <c r="AR25" i="8"/>
  <c r="AQ25" i="8"/>
  <c r="AM25" i="8"/>
  <c r="AL25" i="8"/>
  <c r="AR6" i="8" s="1"/>
  <c r="AK25" i="8"/>
  <c r="AJ25" i="8"/>
  <c r="AR4" i="8" s="1"/>
  <c r="AG25" i="8"/>
  <c r="AF25" i="8"/>
  <c r="AE25" i="8"/>
  <c r="AD25" i="8"/>
  <c r="Z25" i="8"/>
  <c r="Y25" i="8"/>
  <c r="X25" i="8"/>
  <c r="W25" i="8"/>
  <c r="S25" i="8"/>
  <c r="R25" i="8"/>
  <c r="Q25" i="8"/>
  <c r="P25" i="8"/>
  <c r="L25" i="8"/>
  <c r="K25" i="8"/>
  <c r="J25" i="8"/>
  <c r="I25" i="8"/>
  <c r="E25" i="8"/>
  <c r="D25" i="8"/>
  <c r="J6" i="8" s="1"/>
  <c r="C25" i="8"/>
  <c r="B25" i="8"/>
  <c r="J4" i="8" s="1"/>
  <c r="AO6" i="8"/>
  <c r="AK6" i="8"/>
  <c r="G6" i="8"/>
  <c r="C6" i="8"/>
  <c r="AR5" i="8"/>
  <c r="AO5" i="8"/>
  <c r="AN5" i="8"/>
  <c r="AK5" i="8"/>
  <c r="J5" i="8"/>
  <c r="G5" i="8"/>
  <c r="F5" i="8"/>
  <c r="C5" i="8"/>
  <c r="AO4" i="8"/>
  <c r="AK4" i="8"/>
  <c r="C4" i="8"/>
  <c r="BO25" i="7"/>
  <c r="BN25" i="7"/>
  <c r="BM25" i="7"/>
  <c r="BL25" i="7"/>
  <c r="BH25" i="7"/>
  <c r="BG25" i="7"/>
  <c r="BF25" i="7"/>
  <c r="BE25" i="7"/>
  <c r="BA25" i="7"/>
  <c r="AZ25" i="7"/>
  <c r="AY25" i="7"/>
  <c r="AX25" i="7"/>
  <c r="AT25" i="7"/>
  <c r="AS25" i="7"/>
  <c r="AR25" i="7"/>
  <c r="AQ25" i="7"/>
  <c r="AM25" i="7"/>
  <c r="AL25" i="7"/>
  <c r="AK25" i="7"/>
  <c r="AJ25" i="7"/>
  <c r="AG25" i="7"/>
  <c r="AF25" i="7"/>
  <c r="J6" i="7" s="1"/>
  <c r="AE25" i="7"/>
  <c r="AD25" i="7"/>
  <c r="Z25" i="7"/>
  <c r="Y25" i="7"/>
  <c r="X25" i="7"/>
  <c r="W25" i="7"/>
  <c r="S25" i="7"/>
  <c r="R25" i="7"/>
  <c r="Q25" i="7"/>
  <c r="P25" i="7"/>
  <c r="L25" i="7"/>
  <c r="K25" i="7"/>
  <c r="J25" i="7"/>
  <c r="G5" i="7" s="1"/>
  <c r="I25" i="7"/>
  <c r="E25" i="7"/>
  <c r="D25" i="7"/>
  <c r="F6" i="7" s="1"/>
  <c r="C25" i="7"/>
  <c r="B25" i="7"/>
  <c r="AO6" i="7"/>
  <c r="AN6" i="7"/>
  <c r="AK6" i="7"/>
  <c r="AN5" i="7"/>
  <c r="J6" i="5"/>
  <c r="J5" i="5"/>
  <c r="J4" i="5"/>
  <c r="AR6" i="5"/>
  <c r="AR5" i="5"/>
  <c r="AR4" i="5"/>
  <c r="J6" i="4"/>
  <c r="J5" i="4"/>
  <c r="J4" i="4"/>
  <c r="AR6" i="4"/>
  <c r="AR5" i="4"/>
  <c r="AR4" i="4"/>
  <c r="AE6" i="1"/>
  <c r="AE5" i="1"/>
  <c r="AE4" i="1"/>
  <c r="AK5" i="7" l="1"/>
  <c r="F5" i="7"/>
  <c r="J4" i="7"/>
  <c r="F4" i="10"/>
  <c r="AN4" i="10"/>
  <c r="G4" i="10"/>
  <c r="AO4" i="10"/>
  <c r="F4" i="8"/>
  <c r="AN4" i="8"/>
  <c r="F6" i="8"/>
  <c r="AN6" i="8"/>
  <c r="G4" i="8"/>
  <c r="G6" i="7"/>
  <c r="C4" i="7"/>
  <c r="C6" i="7"/>
  <c r="C5" i="7"/>
  <c r="J5" i="7"/>
  <c r="AR5" i="7"/>
  <c r="AR6" i="7"/>
  <c r="AK4" i="7"/>
  <c r="AO5" i="7"/>
  <c r="AR4" i="7"/>
  <c r="F4" i="7"/>
  <c r="AN4" i="7"/>
  <c r="G4" i="7"/>
  <c r="AO4" i="7"/>
  <c r="BO25" i="6"/>
  <c r="BN25" i="6"/>
  <c r="BM25" i="6"/>
  <c r="BL25" i="6"/>
  <c r="BH25" i="6"/>
  <c r="BG25" i="6"/>
  <c r="BF25" i="6"/>
  <c r="BE25" i="6"/>
  <c r="BA25" i="6"/>
  <c r="AZ25" i="6"/>
  <c r="AY25" i="6"/>
  <c r="AX25" i="6"/>
  <c r="AT25" i="6"/>
  <c r="AS25" i="6"/>
  <c r="AR25" i="6"/>
  <c r="AQ25" i="6"/>
  <c r="AM25" i="6"/>
  <c r="AL25" i="6"/>
  <c r="AK25" i="6"/>
  <c r="AJ25" i="6"/>
  <c r="AG25" i="6"/>
  <c r="AF25" i="6"/>
  <c r="AE25" i="6"/>
  <c r="AD25" i="6"/>
  <c r="Z25" i="6"/>
  <c r="Y25" i="6"/>
  <c r="X25" i="6"/>
  <c r="W25" i="6"/>
  <c r="S25" i="6"/>
  <c r="R25" i="6"/>
  <c r="Q25" i="6"/>
  <c r="P25" i="6"/>
  <c r="L25" i="6"/>
  <c r="K25" i="6"/>
  <c r="J25" i="6"/>
  <c r="I25" i="6"/>
  <c r="E25" i="6"/>
  <c r="D25" i="6"/>
  <c r="J6" i="6" s="1"/>
  <c r="C25" i="6"/>
  <c r="J5" i="6" s="1"/>
  <c r="B25" i="6"/>
  <c r="BM25" i="5"/>
  <c r="BN25" i="5"/>
  <c r="BO25" i="5"/>
  <c r="BL25" i="5"/>
  <c r="AK25" i="5"/>
  <c r="AL25" i="5"/>
  <c r="AM25" i="5"/>
  <c r="AJ25" i="5"/>
  <c r="BH25" i="5"/>
  <c r="BG25" i="5"/>
  <c r="BF25" i="5"/>
  <c r="BE25" i="5"/>
  <c r="BA25" i="5"/>
  <c r="AZ25" i="5"/>
  <c r="AY25" i="5"/>
  <c r="AX25" i="5"/>
  <c r="AT25" i="5"/>
  <c r="AS25" i="5"/>
  <c r="AR25" i="5"/>
  <c r="AQ25" i="5"/>
  <c r="AG25" i="5"/>
  <c r="AF25" i="5"/>
  <c r="AE25" i="5"/>
  <c r="AD25" i="5"/>
  <c r="Z25" i="5"/>
  <c r="Y25" i="5"/>
  <c r="X25" i="5"/>
  <c r="W25" i="5"/>
  <c r="S25" i="5"/>
  <c r="R25" i="5"/>
  <c r="Q25" i="5"/>
  <c r="P25" i="5"/>
  <c r="L25" i="5"/>
  <c r="K25" i="5"/>
  <c r="J25" i="5"/>
  <c r="I25" i="5"/>
  <c r="E25" i="5"/>
  <c r="D25" i="5"/>
  <c r="C25" i="5"/>
  <c r="F5" i="5" s="1"/>
  <c r="B25" i="5"/>
  <c r="F4" i="5" s="1"/>
  <c r="BF25" i="4"/>
  <c r="BG25" i="4"/>
  <c r="BH25" i="4"/>
  <c r="BE25" i="4"/>
  <c r="AY25" i="4"/>
  <c r="AZ25" i="4"/>
  <c r="BA25" i="4"/>
  <c r="AX25" i="4"/>
  <c r="BO25" i="4"/>
  <c r="BN25" i="4"/>
  <c r="BM25" i="4"/>
  <c r="BL25" i="4"/>
  <c r="AR25" i="4"/>
  <c r="AS25" i="4"/>
  <c r="AT25" i="4"/>
  <c r="AQ25" i="4"/>
  <c r="AK25" i="4"/>
  <c r="AK5" i="4" s="1"/>
  <c r="O6" i="3" s="1"/>
  <c r="AL25" i="4"/>
  <c r="AO6" i="4" s="1"/>
  <c r="AM25" i="4"/>
  <c r="AJ25" i="4"/>
  <c r="F4" i="4"/>
  <c r="AE25" i="4"/>
  <c r="AF25" i="4"/>
  <c r="AG25" i="4"/>
  <c r="AD25" i="4"/>
  <c r="X25" i="4"/>
  <c r="Y25" i="4"/>
  <c r="Z25" i="4"/>
  <c r="W25" i="4"/>
  <c r="Q25" i="4"/>
  <c r="R25" i="4"/>
  <c r="S25" i="4"/>
  <c r="P25" i="4"/>
  <c r="J25" i="4"/>
  <c r="K25" i="4"/>
  <c r="L25" i="4"/>
  <c r="I25" i="4"/>
  <c r="C25" i="4"/>
  <c r="G5" i="4" s="1"/>
  <c r="D25" i="4"/>
  <c r="F6" i="4" s="1"/>
  <c r="E25" i="4"/>
  <c r="B25" i="4"/>
  <c r="G4" i="4" s="1"/>
  <c r="AR5" i="6" l="1"/>
  <c r="G4" i="6"/>
  <c r="J4" i="6"/>
  <c r="AK5" i="6"/>
  <c r="AO5" i="6"/>
  <c r="F5" i="6"/>
  <c r="AN6" i="6"/>
  <c r="AN5" i="6"/>
  <c r="AO6" i="6"/>
  <c r="AN4" i="6"/>
  <c r="AR4" i="6"/>
  <c r="AO4" i="6"/>
  <c r="AK6" i="6"/>
  <c r="AR6" i="6"/>
  <c r="C6" i="4"/>
  <c r="F6" i="3" s="1"/>
  <c r="C5" i="5"/>
  <c r="D7" i="3" s="1"/>
  <c r="C4" i="4"/>
  <c r="B6" i="3" s="1"/>
  <c r="F5" i="4"/>
  <c r="G6" i="4"/>
  <c r="C5" i="4"/>
  <c r="D6" i="3" s="1"/>
  <c r="G6" i="6"/>
  <c r="C5" i="6"/>
  <c r="F4" i="6"/>
  <c r="C4" i="6"/>
  <c r="AK4" i="6"/>
  <c r="G5" i="6"/>
  <c r="C6" i="6"/>
  <c r="F6" i="6"/>
  <c r="AO5" i="5"/>
  <c r="AO6" i="5"/>
  <c r="AO4" i="5"/>
  <c r="AN5" i="5"/>
  <c r="AK5" i="5"/>
  <c r="O7" i="3" s="1"/>
  <c r="AN6" i="5"/>
  <c r="AK6" i="5"/>
  <c r="Q7" i="3" s="1"/>
  <c r="C6" i="5"/>
  <c r="F7" i="3" s="1"/>
  <c r="G6" i="5"/>
  <c r="G4" i="5"/>
  <c r="G5" i="5"/>
  <c r="F6" i="5"/>
  <c r="AK4" i="5"/>
  <c r="M7" i="3" s="1"/>
  <c r="C4" i="5"/>
  <c r="B7" i="3" s="1"/>
  <c r="AN4" i="5"/>
  <c r="AK4" i="4"/>
  <c r="M6" i="3" s="1"/>
  <c r="AN5" i="4"/>
  <c r="AK6" i="4"/>
  <c r="Q6" i="3" s="1"/>
  <c r="AO5" i="4"/>
  <c r="AN4" i="4"/>
  <c r="AN6" i="4"/>
  <c r="AO4" i="4"/>
  <c r="AZ25" i="1"/>
  <c r="BA25" i="1"/>
  <c r="BB25" i="1"/>
  <c r="AY25" i="1"/>
  <c r="AS25" i="1"/>
  <c r="AT25" i="1"/>
  <c r="AU25" i="1"/>
  <c r="AR25" i="1"/>
  <c r="AL25" i="1"/>
  <c r="AM25" i="1"/>
  <c r="AN25" i="1"/>
  <c r="AK25" i="1"/>
  <c r="AE25" i="1"/>
  <c r="AA5" i="1" s="1"/>
  <c r="AF25" i="1"/>
  <c r="AG25" i="1"/>
  <c r="AD25" i="1"/>
  <c r="Y25" i="1"/>
  <c r="AA6" i="1" s="1"/>
  <c r="X25" i="1"/>
  <c r="Z25" i="1"/>
  <c r="W25" i="1"/>
  <c r="AA4" i="1" s="1"/>
  <c r="S25" i="1"/>
  <c r="Q25" i="1"/>
  <c r="R25" i="1"/>
  <c r="G6" i="1" s="1"/>
  <c r="P25" i="1"/>
  <c r="J25" i="1"/>
  <c r="K25" i="1"/>
  <c r="L25" i="1"/>
  <c r="I25" i="1"/>
  <c r="C25" i="1"/>
  <c r="D25" i="1"/>
  <c r="E25" i="1"/>
  <c r="B25" i="1"/>
  <c r="C4" i="1" s="1"/>
  <c r="B5" i="3" s="1"/>
  <c r="F6" i="1" l="1"/>
  <c r="J6" i="1"/>
  <c r="AB4" i="1"/>
  <c r="C5" i="1"/>
  <c r="D5" i="3" s="1"/>
  <c r="J5" i="1"/>
  <c r="G4" i="1"/>
  <c r="J4" i="1"/>
  <c r="X5" i="1"/>
  <c r="F4" i="1"/>
  <c r="F5" i="1"/>
  <c r="G5" i="1"/>
  <c r="X4" i="1"/>
  <c r="AB6" i="1"/>
  <c r="C6" i="1"/>
  <c r="X6" i="1"/>
  <c r="AB5" i="1"/>
  <c r="O5" i="3" l="1"/>
  <c r="M5" i="3"/>
  <c r="Q5" i="3"/>
  <c r="F5" i="3"/>
</calcChain>
</file>

<file path=xl/sharedStrings.xml><?xml version="1.0" encoding="utf-8"?>
<sst xmlns="http://schemas.openxmlformats.org/spreadsheetml/2006/main" count="815" uniqueCount="164">
  <si>
    <t>Time (sec)</t>
  </si>
  <si>
    <t>Force (N)</t>
  </si>
  <si>
    <t>Position (mm)</t>
  </si>
  <si>
    <t>Stress (Pa)</t>
  </si>
  <si>
    <t>Strain (%)</t>
  </si>
  <si>
    <t xml:space="preserve">MAX = </t>
  </si>
  <si>
    <t xml:space="preserve">Max = </t>
  </si>
  <si>
    <t xml:space="preserve">Group 1 Vertical </t>
  </si>
  <si>
    <t>Averages</t>
  </si>
  <si>
    <t xml:space="preserve">Max Force = </t>
  </si>
  <si>
    <t xml:space="preserve">Max Elongation = </t>
  </si>
  <si>
    <t>Ultimate Strength =</t>
  </si>
  <si>
    <t>N</t>
  </si>
  <si>
    <t xml:space="preserve">Range = </t>
  </si>
  <si>
    <t>Min</t>
  </si>
  <si>
    <t>Max</t>
  </si>
  <si>
    <t>mm</t>
  </si>
  <si>
    <t>MPa</t>
  </si>
  <si>
    <t>Mpa</t>
  </si>
  <si>
    <t>Group 1 Vertical Test 1</t>
  </si>
  <si>
    <t>Group 1 Vertical Test 2</t>
  </si>
  <si>
    <t>Group 1 Vertical Test 3</t>
  </si>
  <si>
    <t>Group 1 Horizontal Test 6</t>
  </si>
  <si>
    <t>Group 1 Horizontal Test 7</t>
  </si>
  <si>
    <t>Group 1 Horizontal Test 8</t>
  </si>
  <si>
    <t>Group 1 Horizontal Test 9</t>
  </si>
  <si>
    <t>Group 1 Horizontal Test 10</t>
  </si>
  <si>
    <t xml:space="preserve">Group 1 Horizontal </t>
  </si>
  <si>
    <t xml:space="preserve">GROUP 1  </t>
  </si>
  <si>
    <t>Group 1</t>
  </si>
  <si>
    <t>Max Force (N)</t>
  </si>
  <si>
    <t>Max Elongation (mm)</t>
  </si>
  <si>
    <t>Ultimate Strength (MPa)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</si>
  <si>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</si>
  <si>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</si>
  <si>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</si>
  <si>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</si>
  <si>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</si>
  <si>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</si>
  <si>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</si>
  <si>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</si>
  <si>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</si>
  <si>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</si>
  <si>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</si>
  <si>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 xml:space="preserve">Vertical </t>
  </si>
  <si>
    <t>Layer thickness (mm)</t>
  </si>
  <si>
    <t>Roof &amp; Floor Layers       (1-10)</t>
  </si>
  <si>
    <t>Wall Layer (1-4)</t>
  </si>
  <si>
    <t>Horizontal</t>
  </si>
  <si>
    <t>Group 2 Vertical</t>
  </si>
  <si>
    <t>Group 2 Vertical Test 11</t>
  </si>
  <si>
    <t>Group 2 Vertical Test 12</t>
  </si>
  <si>
    <t>Group 2 Vertical Test 13</t>
  </si>
  <si>
    <t>Group 2 Vertical Test 14</t>
  </si>
  <si>
    <t>Group 2 Vertical Test 15</t>
  </si>
  <si>
    <t>Group 2 Horizontal Test 16</t>
  </si>
  <si>
    <t>Group 2 Horizontal Test 17</t>
  </si>
  <si>
    <t>Group 2 Horizontal Test 18</t>
  </si>
  <si>
    <t>Group 2 Horizontal Test 19</t>
  </si>
  <si>
    <t>Group 2 Horizontal Test 20</t>
  </si>
  <si>
    <t xml:space="preserve">Group 2 Horizontal </t>
  </si>
  <si>
    <t>Group 3 Vertical</t>
  </si>
  <si>
    <t>Group 3 Vertical Test 21</t>
  </si>
  <si>
    <t>Group 3 Vertical Test 22</t>
  </si>
  <si>
    <t>Group 3 Vertical Test 23</t>
  </si>
  <si>
    <t>Group 3 Vertical Test 24</t>
  </si>
  <si>
    <t>Group 3 Vertical Test 25</t>
  </si>
  <si>
    <t xml:space="preserve">Group 3 Horizontal </t>
  </si>
  <si>
    <t>Group 3 Horizontal Test 26</t>
  </si>
  <si>
    <t>Group 3 Horizontal Test 27</t>
  </si>
  <si>
    <t>Group 3 Horizontal Test 28</t>
  </si>
  <si>
    <t>Group 3 Horizontal Test 29</t>
  </si>
  <si>
    <t>Group 3 Horizontal Test 30</t>
  </si>
  <si>
    <t>Group 4 Vertical</t>
  </si>
  <si>
    <t xml:space="preserve">Group 4 Horizontal </t>
  </si>
  <si>
    <t>Group 4 Vertical Test 31</t>
  </si>
  <si>
    <t>Group 4 Vertical Test 32</t>
  </si>
  <si>
    <t>Group 4 Vertical Test 33</t>
  </si>
  <si>
    <t>Group 4 Vertical Test 34</t>
  </si>
  <si>
    <t>Group 4 Vertical Test 35</t>
  </si>
  <si>
    <t>Group 4 Horizontal Test 36</t>
  </si>
  <si>
    <t>Group 4 Horizontal Test 40</t>
  </si>
  <si>
    <t>Group 4 Horizontal Test 39</t>
  </si>
  <si>
    <t>Group 4 Horizontal Test 38</t>
  </si>
  <si>
    <t>Group 4 Horizontal Test 37</t>
  </si>
  <si>
    <t>STD</t>
  </si>
  <si>
    <t>STD Force (N)</t>
  </si>
  <si>
    <t>STD Elongation (mm)</t>
  </si>
  <si>
    <r>
      <t>STD S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(Mpa)</t>
    </r>
  </si>
  <si>
    <t>Group 5 Vertical Test 41</t>
  </si>
  <si>
    <t>Group 5 Vertical Test 42</t>
  </si>
  <si>
    <t>Group 5 Vertical Test 43</t>
  </si>
  <si>
    <t>Group 5 Vertical Test 44</t>
  </si>
  <si>
    <t>Group 5 Vertical Test 45</t>
  </si>
  <si>
    <t>Group 5 Horizontal Test 46</t>
  </si>
  <si>
    <t>Group 5 Horizontal Test 47</t>
  </si>
  <si>
    <t>Group 5 Horizontal Test 48</t>
  </si>
  <si>
    <t>Group 5 Horizontal Test 49</t>
  </si>
  <si>
    <t>Group 5 Horizontal Test 50</t>
  </si>
  <si>
    <t>Group 6 Vertical Test 51</t>
  </si>
  <si>
    <t>Group 6 Vertical Test 52</t>
  </si>
  <si>
    <t>Group 6 Vertical Test 53</t>
  </si>
  <si>
    <t>Group 6 Vertical Test 54</t>
  </si>
  <si>
    <t>Group 6 Vertical Test 55</t>
  </si>
  <si>
    <t>Group 6 Horizontal Test 56</t>
  </si>
  <si>
    <t>Group 6 Horizontal Test 57</t>
  </si>
  <si>
    <t>Group 6 Horizontal Test 58</t>
  </si>
  <si>
    <t>Group 6 Horizontal Test 59</t>
  </si>
  <si>
    <t>Group 46 Horizontal Test 60</t>
  </si>
  <si>
    <t xml:space="preserve">Group 6 Horizontal </t>
  </si>
  <si>
    <t>Group 6 Vertical</t>
  </si>
  <si>
    <t>Group 5 Vertical</t>
  </si>
  <si>
    <t xml:space="preserve">Group 5 Horizontal </t>
  </si>
  <si>
    <t>Group 7 Vertical</t>
  </si>
  <si>
    <t xml:space="preserve">Group 7 Horizontal </t>
  </si>
  <si>
    <t>Group 7 Horizontal Test 70</t>
  </si>
  <si>
    <t>Group 7 Vertical Test 61</t>
  </si>
  <si>
    <t>Group 7 Vertical Test 62</t>
  </si>
  <si>
    <t>Group 7 Vertical Test 65</t>
  </si>
  <si>
    <t>Group 7 Horizontal Test 66</t>
  </si>
  <si>
    <t>Group 7 Horizontal Test 67</t>
  </si>
  <si>
    <t>Group 7 Horizontal Test 68</t>
  </si>
  <si>
    <t>Group 7 Horizontal Test 69</t>
  </si>
  <si>
    <t>Group 7 Vertical Test 63</t>
  </si>
  <si>
    <t>Group 8 Vertical</t>
  </si>
  <si>
    <t xml:space="preserve">Group 8 Horizontal </t>
  </si>
  <si>
    <t>Group 8 Horizontal Test 80</t>
  </si>
  <si>
    <t xml:space="preserve">Group 8  </t>
  </si>
  <si>
    <t>Group 8 Vertical Test 71</t>
  </si>
  <si>
    <t>Group 8 Vertical Test 72</t>
  </si>
  <si>
    <t>Group 8 Vertical Test 75</t>
  </si>
  <si>
    <t>Group 8 Horizontal Test 76</t>
  </si>
  <si>
    <t>Group 8 Horizontal Test 77</t>
  </si>
  <si>
    <t>Group 8 Horizontal Test 78</t>
  </si>
  <si>
    <t>Group 8 Horizontal Test 79</t>
  </si>
  <si>
    <t>Group 8 Vertical Test 73</t>
  </si>
  <si>
    <t>Group 8 Vertical Test 74</t>
  </si>
  <si>
    <t>Group 7 Vertical Test 64</t>
  </si>
  <si>
    <t>Group 9 Vertical</t>
  </si>
  <si>
    <t xml:space="preserve">Group 9 Horizontal </t>
  </si>
  <si>
    <t>Group 9 Vertical Test 81</t>
  </si>
  <si>
    <t>Group 9 Vertical Test 82</t>
  </si>
  <si>
    <t>Group 9 Vertical Test 85</t>
  </si>
  <si>
    <t>Group 9 Horizontal Test 86</t>
  </si>
  <si>
    <t>Group 9 Horizontal Test 87</t>
  </si>
  <si>
    <t>Group 9 Horizontal Test 88</t>
  </si>
  <si>
    <t>Group 9 Horizontal Test 89</t>
  </si>
  <si>
    <t>Group 9 Horizontal Test 90</t>
  </si>
  <si>
    <t>Group 9 Vertical Test 83</t>
  </si>
  <si>
    <t>Group 9 Vertical Test 84</t>
  </si>
  <si>
    <t>Group 10 Vertical</t>
  </si>
  <si>
    <t xml:space="preserve">Group 10 Horizontal </t>
  </si>
  <si>
    <t>Group 10 Horizontal Test 100</t>
  </si>
  <si>
    <t>Group 10 Vertical Test 91</t>
  </si>
  <si>
    <t>Group 10 Vertical Test 92</t>
  </si>
  <si>
    <t>Group 10 Vertical Test 95</t>
  </si>
  <si>
    <t>Group 10 Horizontal Test 96</t>
  </si>
  <si>
    <t>Group 10 Horizontal Test 97</t>
  </si>
  <si>
    <t>Group 10 Horizontal Test 98</t>
  </si>
  <si>
    <t>Group 10 Horizontal Test 99</t>
  </si>
  <si>
    <t>Group 10 Vertical Test 93</t>
  </si>
  <si>
    <t>Group 10 Vertical Test 94</t>
  </si>
  <si>
    <t xml:space="preserve">Group 10  </t>
  </si>
  <si>
    <t xml:space="preserve">Group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</si>
</sst>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33" borderId="0" xfId="0" applyFill="1"/>
    <xf numFmtId="0" fontId="20" fillId="0" borderId="0" xfId="0" applyFon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</a:t>
            </a:r>
            <a:r>
              <a:rPr lang="en-US" baseline="0"/>
              <a:t> Vertical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1'!$E$30:$E$45</c:f>
              <c:numCache>
                <c:formatCode>General</c:formatCode>
                <c:ptCount val="16"/>
                <c:pt idx="0">
                  <c:v>0.126</c:v>
                </c:pt>
                <c:pt idx="1">
                  <c:v>0.26</c:v>
                </c:pt>
                <c:pt idx="2">
                  <c:v>0.39300000000000002</c:v>
                </c:pt>
                <c:pt idx="3">
                  <c:v>0.52500000000000002</c:v>
                </c:pt>
                <c:pt idx="4">
                  <c:v>0.65400000000000003</c:v>
                </c:pt>
                <c:pt idx="5">
                  <c:v>0.78700000000000003</c:v>
                </c:pt>
                <c:pt idx="6">
                  <c:v>0.92</c:v>
                </c:pt>
                <c:pt idx="7">
                  <c:v>1.05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  <c:pt idx="12">
                  <c:v>1.71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</c:numCache>
            </c:numRef>
          </c:xVal>
          <c:yVal>
            <c:numRef>
              <c:f>'Group 1'!$D$30:$D$45</c:f>
              <c:numCache>
                <c:formatCode>General</c:formatCode>
                <c:ptCount val="16"/>
                <c:pt idx="0">
                  <c:v>418000</c:v>
                </c:pt>
                <c:pt idx="1">
                  <c:v>797000</c:v>
                </c:pt>
                <c:pt idx="2">
                  <c:v>1120000</c:v>
                </c:pt>
                <c:pt idx="3">
                  <c:v>1400000</c:v>
                </c:pt>
                <c:pt idx="4">
                  <c:v>1670000</c:v>
                </c:pt>
                <c:pt idx="5">
                  <c:v>1900000</c:v>
                </c:pt>
                <c:pt idx="6">
                  <c:v>2110000</c:v>
                </c:pt>
                <c:pt idx="7">
                  <c:v>2260000</c:v>
                </c:pt>
                <c:pt idx="8">
                  <c:v>2320000</c:v>
                </c:pt>
                <c:pt idx="9">
                  <c:v>2360000</c:v>
                </c:pt>
                <c:pt idx="10">
                  <c:v>1640000</c:v>
                </c:pt>
                <c:pt idx="11">
                  <c:v>1440000</c:v>
                </c:pt>
                <c:pt idx="12">
                  <c:v>1320000</c:v>
                </c:pt>
                <c:pt idx="13">
                  <c:v>728000</c:v>
                </c:pt>
                <c:pt idx="14">
                  <c:v>712000</c:v>
                </c:pt>
                <c:pt idx="15">
                  <c:v>623000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5-4928-A6D1-C59CC97B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28064"/>
        <c:axId val="489651672"/>
      </c:scatterChart>
      <c:valAx>
        <c:axId val="3163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1672"/>
        <c:crosses val="autoZero"/>
        <c:crossBetween val="midCat"/>
      </c:valAx>
      <c:valAx>
        <c:axId val="4896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Vertical Test 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3'!$L$30:$L$48</c:f>
              <c:numCache>
                <c:formatCode>General</c:formatCode>
                <c:ptCount val="19"/>
                <c:pt idx="0">
                  <c:v>0.13600000000000001</c:v>
                </c:pt>
                <c:pt idx="1">
                  <c:v>0.26500000000000001</c:v>
                </c:pt>
                <c:pt idx="2">
                  <c:v>0.39800000000000002</c:v>
                </c:pt>
                <c:pt idx="3">
                  <c:v>0.53100000000000003</c:v>
                </c:pt>
                <c:pt idx="4">
                  <c:v>0.66400000000000003</c:v>
                </c:pt>
                <c:pt idx="5">
                  <c:v>0.79700000000000004</c:v>
                </c:pt>
                <c:pt idx="6">
                  <c:v>0.92500000000000004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1.58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</c:numCache>
            </c:numRef>
          </c:xVal>
          <c:yVal>
            <c:numRef>
              <c:f>'Group 3'!$K$30:$K$48</c:f>
              <c:numCache>
                <c:formatCode>General</c:formatCode>
                <c:ptCount val="19"/>
                <c:pt idx="0">
                  <c:v>2170000</c:v>
                </c:pt>
                <c:pt idx="1">
                  <c:v>2790000</c:v>
                </c:pt>
                <c:pt idx="2">
                  <c:v>2820000</c:v>
                </c:pt>
                <c:pt idx="3">
                  <c:v>2860000</c:v>
                </c:pt>
                <c:pt idx="4">
                  <c:v>3210000</c:v>
                </c:pt>
                <c:pt idx="5">
                  <c:v>4930000</c:v>
                </c:pt>
                <c:pt idx="6">
                  <c:v>6620000</c:v>
                </c:pt>
                <c:pt idx="7">
                  <c:v>8300000</c:v>
                </c:pt>
                <c:pt idx="8">
                  <c:v>9920000</c:v>
                </c:pt>
                <c:pt idx="9">
                  <c:v>11500000</c:v>
                </c:pt>
                <c:pt idx="10">
                  <c:v>12900000</c:v>
                </c:pt>
                <c:pt idx="11">
                  <c:v>14200000</c:v>
                </c:pt>
                <c:pt idx="12">
                  <c:v>15500000</c:v>
                </c:pt>
                <c:pt idx="13">
                  <c:v>16700000</c:v>
                </c:pt>
                <c:pt idx="14">
                  <c:v>17800000</c:v>
                </c:pt>
                <c:pt idx="15">
                  <c:v>18800000</c:v>
                </c:pt>
                <c:pt idx="16">
                  <c:v>19800000</c:v>
                </c:pt>
                <c:pt idx="17">
                  <c:v>20600000</c:v>
                </c:pt>
                <c:pt idx="18">
                  <c:v>21400000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F-4F92-B44A-D177EFF1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Vertical Test 23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3'!$S$30:$S$56</c:f>
              <c:numCache>
                <c:formatCode>General</c:formatCode>
                <c:ptCount val="27"/>
                <c:pt idx="0">
                  <c:v>0.13500000000000001</c:v>
                </c:pt>
                <c:pt idx="1">
                  <c:v>0.26800000000000002</c:v>
                </c:pt>
                <c:pt idx="2">
                  <c:v>0.39500000000000002</c:v>
                </c:pt>
                <c:pt idx="3">
                  <c:v>0.52800000000000002</c:v>
                </c:pt>
                <c:pt idx="4">
                  <c:v>0.66100000000000003</c:v>
                </c:pt>
                <c:pt idx="5">
                  <c:v>0.79400000000000004</c:v>
                </c:pt>
                <c:pt idx="6">
                  <c:v>0.92700000000000005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</c:numCache>
            </c:numRef>
          </c:xVal>
          <c:yVal>
            <c:numRef>
              <c:f>'Group 3'!$R$29:$R$56</c:f>
              <c:numCache>
                <c:formatCode>General</c:formatCode>
                <c:ptCount val="28"/>
                <c:pt idx="0">
                  <c:v>0</c:v>
                </c:pt>
                <c:pt idx="1">
                  <c:v>2160000</c:v>
                </c:pt>
                <c:pt idx="2">
                  <c:v>2640000</c:v>
                </c:pt>
                <c:pt idx="3">
                  <c:v>2650000</c:v>
                </c:pt>
                <c:pt idx="4">
                  <c:v>2740000</c:v>
                </c:pt>
                <c:pt idx="5">
                  <c:v>3070000</c:v>
                </c:pt>
                <c:pt idx="6">
                  <c:v>4890000</c:v>
                </c:pt>
                <c:pt idx="7">
                  <c:v>6700000</c:v>
                </c:pt>
                <c:pt idx="8">
                  <c:v>8410000</c:v>
                </c:pt>
                <c:pt idx="9">
                  <c:v>10100000</c:v>
                </c:pt>
                <c:pt idx="10">
                  <c:v>11700000</c:v>
                </c:pt>
                <c:pt idx="11">
                  <c:v>13300000</c:v>
                </c:pt>
                <c:pt idx="12">
                  <c:v>14800000</c:v>
                </c:pt>
                <c:pt idx="13">
                  <c:v>16200000</c:v>
                </c:pt>
                <c:pt idx="14">
                  <c:v>17600000</c:v>
                </c:pt>
                <c:pt idx="15">
                  <c:v>18900000</c:v>
                </c:pt>
                <c:pt idx="16">
                  <c:v>20200000</c:v>
                </c:pt>
                <c:pt idx="17">
                  <c:v>21300000</c:v>
                </c:pt>
                <c:pt idx="18">
                  <c:v>22400000</c:v>
                </c:pt>
                <c:pt idx="19">
                  <c:v>23500000</c:v>
                </c:pt>
                <c:pt idx="20">
                  <c:v>24400000</c:v>
                </c:pt>
                <c:pt idx="21">
                  <c:v>25300000</c:v>
                </c:pt>
                <c:pt idx="22">
                  <c:v>26200000</c:v>
                </c:pt>
                <c:pt idx="23">
                  <c:v>26900000</c:v>
                </c:pt>
                <c:pt idx="24">
                  <c:v>27600000</c:v>
                </c:pt>
                <c:pt idx="25">
                  <c:v>28200000</c:v>
                </c:pt>
                <c:pt idx="26">
                  <c:v>28800000</c:v>
                </c:pt>
                <c:pt idx="27">
                  <c:v>29200000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B-4E4A-AC95-53D30F83F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3 Vertical Test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Vertical Test 23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3'!$Z$30:$Z$52</c:f>
              <c:numCache>
                <c:formatCode>General</c:formatCode>
                <c:ptCount val="23"/>
                <c:pt idx="0">
                  <c:v>0.13100000000000001</c:v>
                </c:pt>
                <c:pt idx="1">
                  <c:v>0.26500000000000001</c:v>
                </c:pt>
                <c:pt idx="2">
                  <c:v>0.39700000000000002</c:v>
                </c:pt>
                <c:pt idx="3">
                  <c:v>0.53</c:v>
                </c:pt>
                <c:pt idx="4">
                  <c:v>0.66300000000000003</c:v>
                </c:pt>
                <c:pt idx="5">
                  <c:v>0.79600000000000004</c:v>
                </c:pt>
                <c:pt idx="6">
                  <c:v>0.92400000000000004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</c:numCache>
            </c:numRef>
          </c:xVal>
          <c:yVal>
            <c:numRef>
              <c:f>'Group 3'!$Y$29:$Y$52</c:f>
              <c:numCache>
                <c:formatCode>General</c:formatCode>
                <c:ptCount val="24"/>
                <c:pt idx="0">
                  <c:v>0</c:v>
                </c:pt>
                <c:pt idx="1">
                  <c:v>1970000</c:v>
                </c:pt>
                <c:pt idx="2">
                  <c:v>2770000</c:v>
                </c:pt>
                <c:pt idx="3">
                  <c:v>2830000</c:v>
                </c:pt>
                <c:pt idx="4">
                  <c:v>2890000</c:v>
                </c:pt>
                <c:pt idx="5">
                  <c:v>3160000</c:v>
                </c:pt>
                <c:pt idx="6">
                  <c:v>4730000</c:v>
                </c:pt>
                <c:pt idx="7">
                  <c:v>6350000</c:v>
                </c:pt>
                <c:pt idx="8">
                  <c:v>7980000</c:v>
                </c:pt>
                <c:pt idx="9">
                  <c:v>9540000</c:v>
                </c:pt>
                <c:pt idx="10">
                  <c:v>11000000</c:v>
                </c:pt>
                <c:pt idx="11">
                  <c:v>12400000</c:v>
                </c:pt>
                <c:pt idx="12">
                  <c:v>13800000</c:v>
                </c:pt>
                <c:pt idx="13">
                  <c:v>15100000</c:v>
                </c:pt>
                <c:pt idx="14">
                  <c:v>16400000</c:v>
                </c:pt>
                <c:pt idx="15">
                  <c:v>17600000</c:v>
                </c:pt>
                <c:pt idx="16">
                  <c:v>18700000</c:v>
                </c:pt>
                <c:pt idx="17">
                  <c:v>19800000</c:v>
                </c:pt>
                <c:pt idx="18">
                  <c:v>20800000</c:v>
                </c:pt>
                <c:pt idx="19">
                  <c:v>21700000</c:v>
                </c:pt>
                <c:pt idx="20">
                  <c:v>22500000</c:v>
                </c:pt>
                <c:pt idx="21">
                  <c:v>23400000</c:v>
                </c:pt>
                <c:pt idx="22">
                  <c:v>24100000</c:v>
                </c:pt>
                <c:pt idx="23">
                  <c:v>24800000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A-400E-BDEC-0A26A820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Vertical Test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3'!$AG$30:$AG$50</c:f>
              <c:numCache>
                <c:formatCode>General</c:formatCode>
                <c:ptCount val="21"/>
                <c:pt idx="0">
                  <c:v>0.13600000000000001</c:v>
                </c:pt>
                <c:pt idx="1">
                  <c:v>0.26400000000000001</c:v>
                </c:pt>
                <c:pt idx="2">
                  <c:v>0.39800000000000002</c:v>
                </c:pt>
                <c:pt idx="3">
                  <c:v>0.53100000000000003</c:v>
                </c:pt>
                <c:pt idx="4">
                  <c:v>0.66400000000000003</c:v>
                </c:pt>
                <c:pt idx="5">
                  <c:v>0.79300000000000004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1.33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</c:numCache>
            </c:numRef>
          </c:xVal>
          <c:yVal>
            <c:numRef>
              <c:f>'Group 3'!$AF$30:$AF$50</c:f>
              <c:numCache>
                <c:formatCode>General</c:formatCode>
                <c:ptCount val="21"/>
                <c:pt idx="0">
                  <c:v>1910000</c:v>
                </c:pt>
                <c:pt idx="1">
                  <c:v>2840000</c:v>
                </c:pt>
                <c:pt idx="2">
                  <c:v>2900000</c:v>
                </c:pt>
                <c:pt idx="3">
                  <c:v>2940000</c:v>
                </c:pt>
                <c:pt idx="4">
                  <c:v>3200000</c:v>
                </c:pt>
                <c:pt idx="5">
                  <c:v>4530000</c:v>
                </c:pt>
                <c:pt idx="6">
                  <c:v>6010000</c:v>
                </c:pt>
                <c:pt idx="7">
                  <c:v>7490000</c:v>
                </c:pt>
                <c:pt idx="8">
                  <c:v>8890000</c:v>
                </c:pt>
                <c:pt idx="9">
                  <c:v>10200000</c:v>
                </c:pt>
                <c:pt idx="10">
                  <c:v>11500000</c:v>
                </c:pt>
                <c:pt idx="11">
                  <c:v>12800000</c:v>
                </c:pt>
                <c:pt idx="12">
                  <c:v>14000000</c:v>
                </c:pt>
                <c:pt idx="13">
                  <c:v>15100000</c:v>
                </c:pt>
                <c:pt idx="14">
                  <c:v>16100000</c:v>
                </c:pt>
                <c:pt idx="15">
                  <c:v>17100000</c:v>
                </c:pt>
                <c:pt idx="16">
                  <c:v>18100000</c:v>
                </c:pt>
                <c:pt idx="17">
                  <c:v>19000000</c:v>
                </c:pt>
                <c:pt idx="18">
                  <c:v>19700000</c:v>
                </c:pt>
                <c:pt idx="19">
                  <c:v>20400000</c:v>
                </c:pt>
                <c:pt idx="20">
                  <c:v>21000000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D-4C8B-80FA-ACE61359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3'!$AM$30:$AM$212</c:f>
              <c:numCache>
                <c:formatCode>General</c:formatCode>
                <c:ptCount val="183"/>
                <c:pt idx="0">
                  <c:v>0.126</c:v>
                </c:pt>
                <c:pt idx="1">
                  <c:v>0.25900000000000001</c:v>
                </c:pt>
                <c:pt idx="2">
                  <c:v>0.39200000000000002</c:v>
                </c:pt>
                <c:pt idx="3">
                  <c:v>0.51900000000000002</c:v>
                </c:pt>
                <c:pt idx="4">
                  <c:v>0.65300000000000002</c:v>
                </c:pt>
                <c:pt idx="5">
                  <c:v>0.78600000000000003</c:v>
                </c:pt>
                <c:pt idx="6">
                  <c:v>0.91900000000000004</c:v>
                </c:pt>
                <c:pt idx="7">
                  <c:v>1.05</c:v>
                </c:pt>
                <c:pt idx="8">
                  <c:v>1.18</c:v>
                </c:pt>
                <c:pt idx="9">
                  <c:v>1.31</c:v>
                </c:pt>
                <c:pt idx="10">
                  <c:v>1.45</c:v>
                </c:pt>
                <c:pt idx="11">
                  <c:v>1.58</c:v>
                </c:pt>
                <c:pt idx="12">
                  <c:v>1.71</c:v>
                </c:pt>
                <c:pt idx="13">
                  <c:v>1.84</c:v>
                </c:pt>
                <c:pt idx="14">
                  <c:v>1.97</c:v>
                </c:pt>
                <c:pt idx="15">
                  <c:v>2.11</c:v>
                </c:pt>
                <c:pt idx="16">
                  <c:v>2.2400000000000002</c:v>
                </c:pt>
                <c:pt idx="17">
                  <c:v>2.37</c:v>
                </c:pt>
                <c:pt idx="18">
                  <c:v>2.5</c:v>
                </c:pt>
                <c:pt idx="19">
                  <c:v>2.63</c:v>
                </c:pt>
                <c:pt idx="20">
                  <c:v>2.77</c:v>
                </c:pt>
                <c:pt idx="21">
                  <c:v>2.9</c:v>
                </c:pt>
                <c:pt idx="22">
                  <c:v>3.03</c:v>
                </c:pt>
                <c:pt idx="23">
                  <c:v>3.16</c:v>
                </c:pt>
                <c:pt idx="24">
                  <c:v>3.29</c:v>
                </c:pt>
                <c:pt idx="25">
                  <c:v>3.43</c:v>
                </c:pt>
                <c:pt idx="26">
                  <c:v>3.56</c:v>
                </c:pt>
                <c:pt idx="27">
                  <c:v>3.69</c:v>
                </c:pt>
                <c:pt idx="28">
                  <c:v>3.82</c:v>
                </c:pt>
                <c:pt idx="29">
                  <c:v>3.96</c:v>
                </c:pt>
                <c:pt idx="30">
                  <c:v>4.09</c:v>
                </c:pt>
                <c:pt idx="31">
                  <c:v>4.22</c:v>
                </c:pt>
                <c:pt idx="32">
                  <c:v>4.3499999999999996</c:v>
                </c:pt>
                <c:pt idx="33">
                  <c:v>4.4800000000000004</c:v>
                </c:pt>
                <c:pt idx="34">
                  <c:v>4.62</c:v>
                </c:pt>
                <c:pt idx="35">
                  <c:v>4.75</c:v>
                </c:pt>
                <c:pt idx="36">
                  <c:v>4.88</c:v>
                </c:pt>
                <c:pt idx="37">
                  <c:v>5.01</c:v>
                </c:pt>
                <c:pt idx="38">
                  <c:v>5.15</c:v>
                </c:pt>
                <c:pt idx="39">
                  <c:v>5.28</c:v>
                </c:pt>
                <c:pt idx="40">
                  <c:v>5.41</c:v>
                </c:pt>
                <c:pt idx="41">
                  <c:v>5.54</c:v>
                </c:pt>
                <c:pt idx="42">
                  <c:v>5.67</c:v>
                </c:pt>
                <c:pt idx="43">
                  <c:v>5.81</c:v>
                </c:pt>
                <c:pt idx="44">
                  <c:v>5.94</c:v>
                </c:pt>
                <c:pt idx="45">
                  <c:v>6.07</c:v>
                </c:pt>
                <c:pt idx="46">
                  <c:v>6.2</c:v>
                </c:pt>
                <c:pt idx="47">
                  <c:v>6.33</c:v>
                </c:pt>
                <c:pt idx="48">
                  <c:v>6.47</c:v>
                </c:pt>
                <c:pt idx="49">
                  <c:v>6.6</c:v>
                </c:pt>
                <c:pt idx="50">
                  <c:v>6.73</c:v>
                </c:pt>
                <c:pt idx="51">
                  <c:v>6.86</c:v>
                </c:pt>
                <c:pt idx="52">
                  <c:v>7</c:v>
                </c:pt>
                <c:pt idx="53">
                  <c:v>7.13</c:v>
                </c:pt>
                <c:pt idx="54">
                  <c:v>7.26</c:v>
                </c:pt>
                <c:pt idx="55">
                  <c:v>7.4</c:v>
                </c:pt>
                <c:pt idx="56">
                  <c:v>7.52</c:v>
                </c:pt>
                <c:pt idx="57">
                  <c:v>7.66</c:v>
                </c:pt>
                <c:pt idx="58">
                  <c:v>7.79</c:v>
                </c:pt>
                <c:pt idx="59">
                  <c:v>7.92</c:v>
                </c:pt>
                <c:pt idx="60">
                  <c:v>8.06</c:v>
                </c:pt>
                <c:pt idx="61">
                  <c:v>8.18</c:v>
                </c:pt>
                <c:pt idx="62">
                  <c:v>8.32</c:v>
                </c:pt>
                <c:pt idx="63">
                  <c:v>8.4499999999999993</c:v>
                </c:pt>
                <c:pt idx="64">
                  <c:v>8.58</c:v>
                </c:pt>
                <c:pt idx="65">
                  <c:v>8.7200000000000006</c:v>
                </c:pt>
                <c:pt idx="66">
                  <c:v>8.85</c:v>
                </c:pt>
                <c:pt idx="67">
                  <c:v>8.98</c:v>
                </c:pt>
                <c:pt idx="68">
                  <c:v>9.11</c:v>
                </c:pt>
                <c:pt idx="69">
                  <c:v>9.25</c:v>
                </c:pt>
                <c:pt idx="70">
                  <c:v>9.3800000000000008</c:v>
                </c:pt>
                <c:pt idx="71">
                  <c:v>9.51</c:v>
                </c:pt>
                <c:pt idx="72">
                  <c:v>9.64</c:v>
                </c:pt>
                <c:pt idx="73">
                  <c:v>9.77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12.9</c:v>
                </c:pt>
                <c:pt idx="98">
                  <c:v>13.1</c:v>
                </c:pt>
                <c:pt idx="99">
                  <c:v>13.2</c:v>
                </c:pt>
                <c:pt idx="100">
                  <c:v>13.3</c:v>
                </c:pt>
                <c:pt idx="101">
                  <c:v>13.5</c:v>
                </c:pt>
                <c:pt idx="102">
                  <c:v>13.6</c:v>
                </c:pt>
                <c:pt idx="103">
                  <c:v>13.7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</c:v>
                </c:pt>
                <c:pt idx="135">
                  <c:v>18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18.399999999999999</c:v>
                </c:pt>
                <c:pt idx="139">
                  <c:v>18.5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18.899999999999999</c:v>
                </c:pt>
                <c:pt idx="143">
                  <c:v>19</c:v>
                </c:pt>
                <c:pt idx="144">
                  <c:v>19.2</c:v>
                </c:pt>
                <c:pt idx="145">
                  <c:v>19.3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19.8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20.2</c:v>
                </c:pt>
                <c:pt idx="153">
                  <c:v>20.399999999999999</c:v>
                </c:pt>
                <c:pt idx="154">
                  <c:v>20.5</c:v>
                </c:pt>
                <c:pt idx="155">
                  <c:v>20.6</c:v>
                </c:pt>
                <c:pt idx="156">
                  <c:v>20.8</c:v>
                </c:pt>
                <c:pt idx="157">
                  <c:v>20.9</c:v>
                </c:pt>
                <c:pt idx="158">
                  <c:v>21</c:v>
                </c:pt>
                <c:pt idx="159">
                  <c:v>21.1</c:v>
                </c:pt>
                <c:pt idx="160">
                  <c:v>21.3</c:v>
                </c:pt>
                <c:pt idx="161">
                  <c:v>21.4</c:v>
                </c:pt>
                <c:pt idx="162">
                  <c:v>21.5</c:v>
                </c:pt>
                <c:pt idx="163">
                  <c:v>21.7</c:v>
                </c:pt>
                <c:pt idx="164">
                  <c:v>21.8</c:v>
                </c:pt>
                <c:pt idx="165">
                  <c:v>21.9</c:v>
                </c:pt>
                <c:pt idx="166">
                  <c:v>22.1</c:v>
                </c:pt>
                <c:pt idx="167">
                  <c:v>22.2</c:v>
                </c:pt>
                <c:pt idx="168">
                  <c:v>22.3</c:v>
                </c:pt>
                <c:pt idx="169">
                  <c:v>22.5</c:v>
                </c:pt>
                <c:pt idx="170">
                  <c:v>22.6</c:v>
                </c:pt>
                <c:pt idx="171">
                  <c:v>22.7</c:v>
                </c:pt>
                <c:pt idx="172">
                  <c:v>22.9</c:v>
                </c:pt>
                <c:pt idx="173">
                  <c:v>23</c:v>
                </c:pt>
                <c:pt idx="174">
                  <c:v>23.1</c:v>
                </c:pt>
                <c:pt idx="175">
                  <c:v>23.3</c:v>
                </c:pt>
                <c:pt idx="176">
                  <c:v>23.4</c:v>
                </c:pt>
                <c:pt idx="177">
                  <c:v>23.5</c:v>
                </c:pt>
                <c:pt idx="178">
                  <c:v>23.7</c:v>
                </c:pt>
                <c:pt idx="179">
                  <c:v>23.8</c:v>
                </c:pt>
                <c:pt idx="180">
                  <c:v>23.9</c:v>
                </c:pt>
                <c:pt idx="181">
                  <c:v>24.1</c:v>
                </c:pt>
                <c:pt idx="182">
                  <c:v>24.2</c:v>
                </c:pt>
              </c:numCache>
            </c:numRef>
          </c:xVal>
          <c:yVal>
            <c:numRef>
              <c:f>'Group 3'!$AL$29:$AL$212</c:f>
              <c:numCache>
                <c:formatCode>General</c:formatCode>
                <c:ptCount val="184"/>
                <c:pt idx="0">
                  <c:v>0</c:v>
                </c:pt>
                <c:pt idx="1">
                  <c:v>2570000</c:v>
                </c:pt>
                <c:pt idx="2">
                  <c:v>2950000</c:v>
                </c:pt>
                <c:pt idx="3">
                  <c:v>3080000</c:v>
                </c:pt>
                <c:pt idx="4">
                  <c:v>3160000</c:v>
                </c:pt>
                <c:pt idx="5">
                  <c:v>3990000</c:v>
                </c:pt>
                <c:pt idx="6">
                  <c:v>5920000</c:v>
                </c:pt>
                <c:pt idx="7">
                  <c:v>8270000</c:v>
                </c:pt>
                <c:pt idx="8">
                  <c:v>10500000</c:v>
                </c:pt>
                <c:pt idx="9">
                  <c:v>12500000</c:v>
                </c:pt>
                <c:pt idx="10">
                  <c:v>14400000</c:v>
                </c:pt>
                <c:pt idx="11">
                  <c:v>16200000</c:v>
                </c:pt>
                <c:pt idx="12">
                  <c:v>17900000</c:v>
                </c:pt>
                <c:pt idx="13">
                  <c:v>19400000</c:v>
                </c:pt>
                <c:pt idx="14">
                  <c:v>20800000</c:v>
                </c:pt>
                <c:pt idx="15">
                  <c:v>22200000</c:v>
                </c:pt>
                <c:pt idx="16">
                  <c:v>23500000</c:v>
                </c:pt>
                <c:pt idx="17">
                  <c:v>24700000</c:v>
                </c:pt>
                <c:pt idx="18">
                  <c:v>25800000</c:v>
                </c:pt>
                <c:pt idx="19">
                  <c:v>26800000</c:v>
                </c:pt>
                <c:pt idx="20">
                  <c:v>27800000</c:v>
                </c:pt>
                <c:pt idx="21">
                  <c:v>28700000</c:v>
                </c:pt>
                <c:pt idx="22">
                  <c:v>29500000</c:v>
                </c:pt>
                <c:pt idx="23">
                  <c:v>30300000</c:v>
                </c:pt>
                <c:pt idx="24">
                  <c:v>31100000</c:v>
                </c:pt>
                <c:pt idx="25">
                  <c:v>31800000</c:v>
                </c:pt>
                <c:pt idx="26">
                  <c:v>32500000</c:v>
                </c:pt>
                <c:pt idx="27">
                  <c:v>33200000</c:v>
                </c:pt>
                <c:pt idx="28">
                  <c:v>33800000</c:v>
                </c:pt>
                <c:pt idx="29">
                  <c:v>34400000</c:v>
                </c:pt>
                <c:pt idx="30">
                  <c:v>34900000</c:v>
                </c:pt>
                <c:pt idx="31">
                  <c:v>35400000</c:v>
                </c:pt>
                <c:pt idx="32">
                  <c:v>35900000</c:v>
                </c:pt>
                <c:pt idx="33">
                  <c:v>36400000</c:v>
                </c:pt>
                <c:pt idx="34">
                  <c:v>36800000</c:v>
                </c:pt>
                <c:pt idx="35">
                  <c:v>37200000</c:v>
                </c:pt>
                <c:pt idx="36">
                  <c:v>37600000</c:v>
                </c:pt>
                <c:pt idx="37">
                  <c:v>38000000</c:v>
                </c:pt>
                <c:pt idx="38">
                  <c:v>38300000</c:v>
                </c:pt>
                <c:pt idx="39">
                  <c:v>38700000</c:v>
                </c:pt>
                <c:pt idx="40">
                  <c:v>39000000</c:v>
                </c:pt>
                <c:pt idx="41">
                  <c:v>39300000</c:v>
                </c:pt>
                <c:pt idx="42">
                  <c:v>39600000</c:v>
                </c:pt>
                <c:pt idx="43">
                  <c:v>39900000</c:v>
                </c:pt>
                <c:pt idx="44">
                  <c:v>40200000</c:v>
                </c:pt>
                <c:pt idx="45">
                  <c:v>40500000</c:v>
                </c:pt>
                <c:pt idx="46">
                  <c:v>40800000</c:v>
                </c:pt>
                <c:pt idx="47">
                  <c:v>41000000</c:v>
                </c:pt>
                <c:pt idx="48">
                  <c:v>41200000</c:v>
                </c:pt>
                <c:pt idx="49">
                  <c:v>41500000</c:v>
                </c:pt>
                <c:pt idx="50">
                  <c:v>41700000</c:v>
                </c:pt>
                <c:pt idx="51">
                  <c:v>41900000</c:v>
                </c:pt>
                <c:pt idx="52">
                  <c:v>42100000</c:v>
                </c:pt>
                <c:pt idx="53">
                  <c:v>42400000</c:v>
                </c:pt>
                <c:pt idx="54">
                  <c:v>42600000</c:v>
                </c:pt>
                <c:pt idx="55">
                  <c:v>42800000</c:v>
                </c:pt>
                <c:pt idx="56">
                  <c:v>42900000</c:v>
                </c:pt>
                <c:pt idx="57">
                  <c:v>43100000</c:v>
                </c:pt>
                <c:pt idx="58">
                  <c:v>43300000</c:v>
                </c:pt>
                <c:pt idx="59">
                  <c:v>43500000</c:v>
                </c:pt>
                <c:pt idx="60">
                  <c:v>43700000</c:v>
                </c:pt>
                <c:pt idx="61">
                  <c:v>43800000</c:v>
                </c:pt>
                <c:pt idx="62">
                  <c:v>44000000</c:v>
                </c:pt>
                <c:pt idx="63">
                  <c:v>44200000</c:v>
                </c:pt>
                <c:pt idx="64">
                  <c:v>44300000</c:v>
                </c:pt>
                <c:pt idx="65">
                  <c:v>44500000</c:v>
                </c:pt>
                <c:pt idx="66">
                  <c:v>44600000</c:v>
                </c:pt>
                <c:pt idx="67">
                  <c:v>44800000</c:v>
                </c:pt>
                <c:pt idx="68">
                  <c:v>44900000</c:v>
                </c:pt>
                <c:pt idx="69">
                  <c:v>45000000</c:v>
                </c:pt>
                <c:pt idx="70">
                  <c:v>45200000</c:v>
                </c:pt>
                <c:pt idx="71">
                  <c:v>45300000</c:v>
                </c:pt>
                <c:pt idx="72">
                  <c:v>45400000</c:v>
                </c:pt>
                <c:pt idx="73">
                  <c:v>45600000</c:v>
                </c:pt>
                <c:pt idx="74">
                  <c:v>45700000</c:v>
                </c:pt>
                <c:pt idx="75">
                  <c:v>45800000</c:v>
                </c:pt>
                <c:pt idx="76">
                  <c:v>45900000</c:v>
                </c:pt>
                <c:pt idx="77">
                  <c:v>46000000</c:v>
                </c:pt>
                <c:pt idx="78">
                  <c:v>46100000</c:v>
                </c:pt>
                <c:pt idx="79">
                  <c:v>46200000</c:v>
                </c:pt>
                <c:pt idx="80">
                  <c:v>46300000</c:v>
                </c:pt>
                <c:pt idx="81">
                  <c:v>46400000</c:v>
                </c:pt>
                <c:pt idx="82">
                  <c:v>46500000</c:v>
                </c:pt>
                <c:pt idx="83">
                  <c:v>46600000</c:v>
                </c:pt>
                <c:pt idx="84">
                  <c:v>46700000</c:v>
                </c:pt>
                <c:pt idx="85">
                  <c:v>46800000</c:v>
                </c:pt>
                <c:pt idx="86">
                  <c:v>46900000</c:v>
                </c:pt>
                <c:pt idx="87">
                  <c:v>46900000</c:v>
                </c:pt>
                <c:pt idx="88">
                  <c:v>47000000</c:v>
                </c:pt>
                <c:pt idx="89">
                  <c:v>47100000</c:v>
                </c:pt>
                <c:pt idx="90">
                  <c:v>47200000</c:v>
                </c:pt>
                <c:pt idx="91">
                  <c:v>47200000</c:v>
                </c:pt>
                <c:pt idx="92">
                  <c:v>47300000</c:v>
                </c:pt>
                <c:pt idx="93">
                  <c:v>47400000</c:v>
                </c:pt>
                <c:pt idx="94">
                  <c:v>47500000</c:v>
                </c:pt>
                <c:pt idx="95">
                  <c:v>47500000</c:v>
                </c:pt>
                <c:pt idx="96">
                  <c:v>47600000</c:v>
                </c:pt>
                <c:pt idx="97">
                  <c:v>47600000</c:v>
                </c:pt>
                <c:pt idx="98">
                  <c:v>47700000</c:v>
                </c:pt>
                <c:pt idx="99">
                  <c:v>47800000</c:v>
                </c:pt>
                <c:pt idx="100">
                  <c:v>47800000</c:v>
                </c:pt>
                <c:pt idx="101">
                  <c:v>47900000</c:v>
                </c:pt>
                <c:pt idx="102">
                  <c:v>47900000</c:v>
                </c:pt>
                <c:pt idx="103">
                  <c:v>48000000</c:v>
                </c:pt>
                <c:pt idx="104">
                  <c:v>48000000</c:v>
                </c:pt>
                <c:pt idx="105">
                  <c:v>48100000</c:v>
                </c:pt>
                <c:pt idx="106">
                  <c:v>48100000</c:v>
                </c:pt>
                <c:pt idx="107">
                  <c:v>48100000</c:v>
                </c:pt>
                <c:pt idx="108">
                  <c:v>48200000</c:v>
                </c:pt>
                <c:pt idx="109">
                  <c:v>48200000</c:v>
                </c:pt>
                <c:pt idx="110">
                  <c:v>48200000</c:v>
                </c:pt>
                <c:pt idx="111">
                  <c:v>48300000</c:v>
                </c:pt>
                <c:pt idx="112">
                  <c:v>48300000</c:v>
                </c:pt>
                <c:pt idx="113">
                  <c:v>48300000</c:v>
                </c:pt>
                <c:pt idx="114">
                  <c:v>48300000</c:v>
                </c:pt>
                <c:pt idx="115">
                  <c:v>48400000</c:v>
                </c:pt>
                <c:pt idx="116">
                  <c:v>48400000</c:v>
                </c:pt>
                <c:pt idx="117">
                  <c:v>48400000</c:v>
                </c:pt>
                <c:pt idx="118">
                  <c:v>48400000</c:v>
                </c:pt>
                <c:pt idx="119">
                  <c:v>48500000</c:v>
                </c:pt>
                <c:pt idx="120">
                  <c:v>48500000</c:v>
                </c:pt>
                <c:pt idx="121">
                  <c:v>48500000</c:v>
                </c:pt>
                <c:pt idx="122">
                  <c:v>48500000</c:v>
                </c:pt>
                <c:pt idx="123">
                  <c:v>48600000</c:v>
                </c:pt>
                <c:pt idx="124">
                  <c:v>48600000</c:v>
                </c:pt>
                <c:pt idx="125">
                  <c:v>48600000</c:v>
                </c:pt>
                <c:pt idx="126">
                  <c:v>48600000</c:v>
                </c:pt>
                <c:pt idx="127">
                  <c:v>48600000</c:v>
                </c:pt>
                <c:pt idx="128">
                  <c:v>48700000</c:v>
                </c:pt>
                <c:pt idx="129">
                  <c:v>48700000</c:v>
                </c:pt>
                <c:pt idx="130">
                  <c:v>48700000</c:v>
                </c:pt>
                <c:pt idx="131">
                  <c:v>48700000</c:v>
                </c:pt>
                <c:pt idx="132">
                  <c:v>48700000</c:v>
                </c:pt>
                <c:pt idx="133">
                  <c:v>48700000</c:v>
                </c:pt>
                <c:pt idx="134">
                  <c:v>48700000</c:v>
                </c:pt>
                <c:pt idx="135">
                  <c:v>48800000</c:v>
                </c:pt>
                <c:pt idx="136">
                  <c:v>48800000</c:v>
                </c:pt>
                <c:pt idx="137">
                  <c:v>48700000</c:v>
                </c:pt>
                <c:pt idx="138">
                  <c:v>48800000</c:v>
                </c:pt>
                <c:pt idx="139">
                  <c:v>48800000</c:v>
                </c:pt>
                <c:pt idx="140">
                  <c:v>48800000</c:v>
                </c:pt>
                <c:pt idx="141">
                  <c:v>48800000</c:v>
                </c:pt>
                <c:pt idx="142">
                  <c:v>48800000</c:v>
                </c:pt>
                <c:pt idx="143">
                  <c:v>48800000</c:v>
                </c:pt>
                <c:pt idx="144">
                  <c:v>48800000</c:v>
                </c:pt>
                <c:pt idx="145">
                  <c:v>48800000</c:v>
                </c:pt>
                <c:pt idx="146">
                  <c:v>48800000</c:v>
                </c:pt>
                <c:pt idx="147">
                  <c:v>48800000</c:v>
                </c:pt>
                <c:pt idx="148">
                  <c:v>48800000</c:v>
                </c:pt>
                <c:pt idx="149">
                  <c:v>48800000</c:v>
                </c:pt>
                <c:pt idx="150">
                  <c:v>48800000</c:v>
                </c:pt>
                <c:pt idx="151">
                  <c:v>48800000</c:v>
                </c:pt>
                <c:pt idx="152">
                  <c:v>48800000</c:v>
                </c:pt>
                <c:pt idx="153">
                  <c:v>48800000</c:v>
                </c:pt>
                <c:pt idx="154">
                  <c:v>48800000</c:v>
                </c:pt>
                <c:pt idx="155">
                  <c:v>48700000</c:v>
                </c:pt>
                <c:pt idx="156">
                  <c:v>48700000</c:v>
                </c:pt>
                <c:pt idx="157">
                  <c:v>48700000</c:v>
                </c:pt>
                <c:pt idx="158">
                  <c:v>48700000</c:v>
                </c:pt>
                <c:pt idx="159">
                  <c:v>48600000</c:v>
                </c:pt>
                <c:pt idx="160">
                  <c:v>48600000</c:v>
                </c:pt>
                <c:pt idx="161">
                  <c:v>48600000</c:v>
                </c:pt>
                <c:pt idx="162">
                  <c:v>48600000</c:v>
                </c:pt>
                <c:pt idx="163">
                  <c:v>48600000</c:v>
                </c:pt>
                <c:pt idx="164">
                  <c:v>48500000</c:v>
                </c:pt>
                <c:pt idx="165">
                  <c:v>48500000</c:v>
                </c:pt>
                <c:pt idx="166">
                  <c:v>48500000</c:v>
                </c:pt>
                <c:pt idx="167">
                  <c:v>48400000</c:v>
                </c:pt>
                <c:pt idx="168">
                  <c:v>48400000</c:v>
                </c:pt>
                <c:pt idx="169">
                  <c:v>48400000</c:v>
                </c:pt>
                <c:pt idx="170">
                  <c:v>48400000</c:v>
                </c:pt>
                <c:pt idx="171">
                  <c:v>48300000</c:v>
                </c:pt>
                <c:pt idx="172">
                  <c:v>48300000</c:v>
                </c:pt>
                <c:pt idx="173">
                  <c:v>48200000</c:v>
                </c:pt>
                <c:pt idx="174">
                  <c:v>48200000</c:v>
                </c:pt>
                <c:pt idx="175">
                  <c:v>48200000</c:v>
                </c:pt>
                <c:pt idx="176">
                  <c:v>48100000</c:v>
                </c:pt>
                <c:pt idx="177">
                  <c:v>48100000</c:v>
                </c:pt>
                <c:pt idx="178">
                  <c:v>48000000</c:v>
                </c:pt>
                <c:pt idx="179">
                  <c:v>48000000</c:v>
                </c:pt>
                <c:pt idx="180">
                  <c:v>47800000</c:v>
                </c:pt>
                <c:pt idx="181">
                  <c:v>47700000</c:v>
                </c:pt>
                <c:pt idx="182">
                  <c:v>47400000</c:v>
                </c:pt>
                <c:pt idx="183">
                  <c:v>46600000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7-4129-89ED-2AAFBB6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3'!$AT$30:$AT$210</c:f>
              <c:numCache>
                <c:formatCode>General</c:formatCode>
                <c:ptCount val="181"/>
                <c:pt idx="0">
                  <c:v>0.13400000000000001</c:v>
                </c:pt>
                <c:pt idx="1">
                  <c:v>0.26800000000000002</c:v>
                </c:pt>
                <c:pt idx="2">
                  <c:v>0.39800000000000002</c:v>
                </c:pt>
                <c:pt idx="3">
                  <c:v>0.53100000000000003</c:v>
                </c:pt>
                <c:pt idx="4">
                  <c:v>0.66400000000000003</c:v>
                </c:pt>
                <c:pt idx="5">
                  <c:v>0.79300000000000004</c:v>
                </c:pt>
                <c:pt idx="6">
                  <c:v>0.92700000000000005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4.49</c:v>
                </c:pt>
                <c:pt idx="34">
                  <c:v>4.63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5.0199999999999996</c:v>
                </c:pt>
                <c:pt idx="38">
                  <c:v>5.15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5.68</c:v>
                </c:pt>
                <c:pt idx="43">
                  <c:v>5.82</c:v>
                </c:pt>
                <c:pt idx="44">
                  <c:v>5.94</c:v>
                </c:pt>
                <c:pt idx="45">
                  <c:v>6.08</c:v>
                </c:pt>
                <c:pt idx="46">
                  <c:v>6.21</c:v>
                </c:pt>
                <c:pt idx="47">
                  <c:v>6.34</c:v>
                </c:pt>
                <c:pt idx="48">
                  <c:v>6.48</c:v>
                </c:pt>
                <c:pt idx="49">
                  <c:v>6.61</c:v>
                </c:pt>
                <c:pt idx="50">
                  <c:v>6.74</c:v>
                </c:pt>
                <c:pt idx="51">
                  <c:v>6.87</c:v>
                </c:pt>
                <c:pt idx="52">
                  <c:v>7.01</c:v>
                </c:pt>
                <c:pt idx="53">
                  <c:v>7.14</c:v>
                </c:pt>
                <c:pt idx="54">
                  <c:v>7.27</c:v>
                </c:pt>
                <c:pt idx="55">
                  <c:v>7.4</c:v>
                </c:pt>
                <c:pt idx="56">
                  <c:v>7.53</c:v>
                </c:pt>
                <c:pt idx="57">
                  <c:v>7.67</c:v>
                </c:pt>
                <c:pt idx="58">
                  <c:v>7.8</c:v>
                </c:pt>
                <c:pt idx="59">
                  <c:v>7.93</c:v>
                </c:pt>
                <c:pt idx="60">
                  <c:v>8.06</c:v>
                </c:pt>
                <c:pt idx="61">
                  <c:v>8.19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8.7200000000000006</c:v>
                </c:pt>
                <c:pt idx="66">
                  <c:v>8.85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9.3800000000000008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13.3</c:v>
                </c:pt>
                <c:pt idx="101">
                  <c:v>13.5</c:v>
                </c:pt>
                <c:pt idx="102">
                  <c:v>13.6</c:v>
                </c:pt>
                <c:pt idx="103">
                  <c:v>13.7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</c:v>
                </c:pt>
                <c:pt idx="135">
                  <c:v>18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18.399999999999999</c:v>
                </c:pt>
                <c:pt idx="139">
                  <c:v>18.5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18.899999999999999</c:v>
                </c:pt>
                <c:pt idx="143">
                  <c:v>19</c:v>
                </c:pt>
                <c:pt idx="144">
                  <c:v>19.2</c:v>
                </c:pt>
                <c:pt idx="145">
                  <c:v>19.3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19.8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20.2</c:v>
                </c:pt>
                <c:pt idx="153">
                  <c:v>20.399999999999999</c:v>
                </c:pt>
                <c:pt idx="154">
                  <c:v>20.5</c:v>
                </c:pt>
                <c:pt idx="155">
                  <c:v>20.6</c:v>
                </c:pt>
                <c:pt idx="156">
                  <c:v>20.8</c:v>
                </c:pt>
                <c:pt idx="157">
                  <c:v>20.9</c:v>
                </c:pt>
                <c:pt idx="158">
                  <c:v>21</c:v>
                </c:pt>
                <c:pt idx="159">
                  <c:v>21.2</c:v>
                </c:pt>
                <c:pt idx="160">
                  <c:v>21.3</c:v>
                </c:pt>
                <c:pt idx="161">
                  <c:v>21.4</c:v>
                </c:pt>
                <c:pt idx="162">
                  <c:v>21.5</c:v>
                </c:pt>
                <c:pt idx="163">
                  <c:v>21.7</c:v>
                </c:pt>
                <c:pt idx="164">
                  <c:v>21.8</c:v>
                </c:pt>
                <c:pt idx="165">
                  <c:v>21.9</c:v>
                </c:pt>
                <c:pt idx="166">
                  <c:v>22.1</c:v>
                </c:pt>
                <c:pt idx="167">
                  <c:v>22.2</c:v>
                </c:pt>
                <c:pt idx="168">
                  <c:v>22.3</c:v>
                </c:pt>
                <c:pt idx="169">
                  <c:v>22.5</c:v>
                </c:pt>
                <c:pt idx="170">
                  <c:v>22.6</c:v>
                </c:pt>
                <c:pt idx="171">
                  <c:v>22.7</c:v>
                </c:pt>
                <c:pt idx="172">
                  <c:v>22.9</c:v>
                </c:pt>
                <c:pt idx="173">
                  <c:v>23</c:v>
                </c:pt>
                <c:pt idx="174">
                  <c:v>23.1</c:v>
                </c:pt>
                <c:pt idx="175">
                  <c:v>23.3</c:v>
                </c:pt>
                <c:pt idx="176">
                  <c:v>23.4</c:v>
                </c:pt>
                <c:pt idx="177">
                  <c:v>23.5</c:v>
                </c:pt>
                <c:pt idx="178">
                  <c:v>23.7</c:v>
                </c:pt>
                <c:pt idx="179">
                  <c:v>23.8</c:v>
                </c:pt>
                <c:pt idx="180">
                  <c:v>23.9</c:v>
                </c:pt>
              </c:numCache>
            </c:numRef>
          </c:xVal>
          <c:yVal>
            <c:numRef>
              <c:f>'Group 3'!$AS$29:$AS$210</c:f>
              <c:numCache>
                <c:formatCode>General</c:formatCode>
                <c:ptCount val="182"/>
                <c:pt idx="0">
                  <c:v>0</c:v>
                </c:pt>
                <c:pt idx="1">
                  <c:v>2420000</c:v>
                </c:pt>
                <c:pt idx="2">
                  <c:v>2850000</c:v>
                </c:pt>
                <c:pt idx="3">
                  <c:v>3430000</c:v>
                </c:pt>
                <c:pt idx="4">
                  <c:v>4580000</c:v>
                </c:pt>
                <c:pt idx="5">
                  <c:v>6090000</c:v>
                </c:pt>
                <c:pt idx="6">
                  <c:v>7600000</c:v>
                </c:pt>
                <c:pt idx="7">
                  <c:v>9110000</c:v>
                </c:pt>
                <c:pt idx="8">
                  <c:v>10600000</c:v>
                </c:pt>
                <c:pt idx="9">
                  <c:v>12000000</c:v>
                </c:pt>
                <c:pt idx="10">
                  <c:v>13400000</c:v>
                </c:pt>
                <c:pt idx="11">
                  <c:v>14600000</c:v>
                </c:pt>
                <c:pt idx="12">
                  <c:v>16000000</c:v>
                </c:pt>
                <c:pt idx="13">
                  <c:v>17200000</c:v>
                </c:pt>
                <c:pt idx="14">
                  <c:v>18400000</c:v>
                </c:pt>
                <c:pt idx="15">
                  <c:v>19400000</c:v>
                </c:pt>
                <c:pt idx="16">
                  <c:v>20500000</c:v>
                </c:pt>
                <c:pt idx="17">
                  <c:v>21400000</c:v>
                </c:pt>
                <c:pt idx="18">
                  <c:v>22400000</c:v>
                </c:pt>
                <c:pt idx="19">
                  <c:v>23300000</c:v>
                </c:pt>
                <c:pt idx="20">
                  <c:v>24100000</c:v>
                </c:pt>
                <c:pt idx="21">
                  <c:v>24900000</c:v>
                </c:pt>
                <c:pt idx="22">
                  <c:v>25700000</c:v>
                </c:pt>
                <c:pt idx="23">
                  <c:v>26400000</c:v>
                </c:pt>
                <c:pt idx="24">
                  <c:v>27100000</c:v>
                </c:pt>
                <c:pt idx="25">
                  <c:v>27700000</c:v>
                </c:pt>
                <c:pt idx="26">
                  <c:v>28400000</c:v>
                </c:pt>
                <c:pt idx="27">
                  <c:v>28900000</c:v>
                </c:pt>
                <c:pt idx="28">
                  <c:v>29500000</c:v>
                </c:pt>
                <c:pt idx="29">
                  <c:v>30100000</c:v>
                </c:pt>
                <c:pt idx="30">
                  <c:v>30600000</c:v>
                </c:pt>
                <c:pt idx="31">
                  <c:v>31200000</c:v>
                </c:pt>
                <c:pt idx="32">
                  <c:v>31600000</c:v>
                </c:pt>
                <c:pt idx="33">
                  <c:v>32100000</c:v>
                </c:pt>
                <c:pt idx="34">
                  <c:v>32600000</c:v>
                </c:pt>
                <c:pt idx="35">
                  <c:v>33000000</c:v>
                </c:pt>
                <c:pt idx="36">
                  <c:v>33400000</c:v>
                </c:pt>
                <c:pt idx="37">
                  <c:v>33800000</c:v>
                </c:pt>
                <c:pt idx="38">
                  <c:v>34200000</c:v>
                </c:pt>
                <c:pt idx="39">
                  <c:v>34500000</c:v>
                </c:pt>
                <c:pt idx="40">
                  <c:v>34900000</c:v>
                </c:pt>
                <c:pt idx="41">
                  <c:v>35200000</c:v>
                </c:pt>
                <c:pt idx="42">
                  <c:v>35500000</c:v>
                </c:pt>
                <c:pt idx="43">
                  <c:v>35900000</c:v>
                </c:pt>
                <c:pt idx="44">
                  <c:v>36200000</c:v>
                </c:pt>
                <c:pt idx="45">
                  <c:v>36500000</c:v>
                </c:pt>
                <c:pt idx="46">
                  <c:v>36800000</c:v>
                </c:pt>
                <c:pt idx="47">
                  <c:v>37000000</c:v>
                </c:pt>
                <c:pt idx="48">
                  <c:v>37300000</c:v>
                </c:pt>
                <c:pt idx="49">
                  <c:v>37600000</c:v>
                </c:pt>
                <c:pt idx="50">
                  <c:v>37800000</c:v>
                </c:pt>
                <c:pt idx="51">
                  <c:v>38100000</c:v>
                </c:pt>
                <c:pt idx="52">
                  <c:v>38300000</c:v>
                </c:pt>
                <c:pt idx="53">
                  <c:v>38600000</c:v>
                </c:pt>
                <c:pt idx="54">
                  <c:v>38800000</c:v>
                </c:pt>
                <c:pt idx="55">
                  <c:v>39000000</c:v>
                </c:pt>
                <c:pt idx="56">
                  <c:v>39200000</c:v>
                </c:pt>
                <c:pt idx="57">
                  <c:v>39500000</c:v>
                </c:pt>
                <c:pt idx="58">
                  <c:v>39700000</c:v>
                </c:pt>
                <c:pt idx="59">
                  <c:v>39900000</c:v>
                </c:pt>
                <c:pt idx="60">
                  <c:v>40100000</c:v>
                </c:pt>
                <c:pt idx="61">
                  <c:v>40300000</c:v>
                </c:pt>
                <c:pt idx="62">
                  <c:v>40500000</c:v>
                </c:pt>
                <c:pt idx="63">
                  <c:v>40600000</c:v>
                </c:pt>
                <c:pt idx="64">
                  <c:v>40800000</c:v>
                </c:pt>
                <c:pt idx="65">
                  <c:v>41000000</c:v>
                </c:pt>
                <c:pt idx="66">
                  <c:v>41200000</c:v>
                </c:pt>
                <c:pt idx="67">
                  <c:v>41400000</c:v>
                </c:pt>
                <c:pt idx="68">
                  <c:v>41500000</c:v>
                </c:pt>
                <c:pt idx="69">
                  <c:v>41700000</c:v>
                </c:pt>
                <c:pt idx="70">
                  <c:v>41800000</c:v>
                </c:pt>
                <c:pt idx="71">
                  <c:v>42000000</c:v>
                </c:pt>
                <c:pt idx="72">
                  <c:v>42100000</c:v>
                </c:pt>
                <c:pt idx="73">
                  <c:v>42200000</c:v>
                </c:pt>
                <c:pt idx="74">
                  <c:v>42400000</c:v>
                </c:pt>
                <c:pt idx="75">
                  <c:v>42500000</c:v>
                </c:pt>
                <c:pt idx="76">
                  <c:v>42600000</c:v>
                </c:pt>
                <c:pt idx="77">
                  <c:v>42800000</c:v>
                </c:pt>
                <c:pt idx="78">
                  <c:v>42900000</c:v>
                </c:pt>
                <c:pt idx="79">
                  <c:v>43000000</c:v>
                </c:pt>
                <c:pt idx="80">
                  <c:v>43200000</c:v>
                </c:pt>
                <c:pt idx="81">
                  <c:v>43300000</c:v>
                </c:pt>
                <c:pt idx="82">
                  <c:v>43400000</c:v>
                </c:pt>
                <c:pt idx="83">
                  <c:v>43500000</c:v>
                </c:pt>
                <c:pt idx="84">
                  <c:v>43600000</c:v>
                </c:pt>
                <c:pt idx="85">
                  <c:v>43700000</c:v>
                </c:pt>
                <c:pt idx="86">
                  <c:v>43800000</c:v>
                </c:pt>
                <c:pt idx="87">
                  <c:v>43900000</c:v>
                </c:pt>
                <c:pt idx="88">
                  <c:v>44000000</c:v>
                </c:pt>
                <c:pt idx="89">
                  <c:v>44100000</c:v>
                </c:pt>
                <c:pt idx="90">
                  <c:v>44200000</c:v>
                </c:pt>
                <c:pt idx="91">
                  <c:v>44300000</c:v>
                </c:pt>
                <c:pt idx="92">
                  <c:v>44400000</c:v>
                </c:pt>
                <c:pt idx="93">
                  <c:v>44500000</c:v>
                </c:pt>
                <c:pt idx="94">
                  <c:v>44500000</c:v>
                </c:pt>
                <c:pt idx="95">
                  <c:v>44600000</c:v>
                </c:pt>
                <c:pt idx="96">
                  <c:v>44700000</c:v>
                </c:pt>
                <c:pt idx="97">
                  <c:v>44800000</c:v>
                </c:pt>
                <c:pt idx="98">
                  <c:v>44900000</c:v>
                </c:pt>
                <c:pt idx="99">
                  <c:v>44900000</c:v>
                </c:pt>
                <c:pt idx="100">
                  <c:v>45000000</c:v>
                </c:pt>
                <c:pt idx="101">
                  <c:v>45100000</c:v>
                </c:pt>
                <c:pt idx="102">
                  <c:v>45200000</c:v>
                </c:pt>
                <c:pt idx="103">
                  <c:v>45200000</c:v>
                </c:pt>
                <c:pt idx="104">
                  <c:v>45300000</c:v>
                </c:pt>
                <c:pt idx="105">
                  <c:v>45300000</c:v>
                </c:pt>
                <c:pt idx="106">
                  <c:v>45400000</c:v>
                </c:pt>
                <c:pt idx="107">
                  <c:v>45400000</c:v>
                </c:pt>
                <c:pt idx="108">
                  <c:v>45500000</c:v>
                </c:pt>
                <c:pt idx="109">
                  <c:v>45500000</c:v>
                </c:pt>
                <c:pt idx="110">
                  <c:v>45600000</c:v>
                </c:pt>
                <c:pt idx="111">
                  <c:v>45700000</c:v>
                </c:pt>
                <c:pt idx="112">
                  <c:v>45700000</c:v>
                </c:pt>
                <c:pt idx="113">
                  <c:v>45800000</c:v>
                </c:pt>
                <c:pt idx="114">
                  <c:v>45800000</c:v>
                </c:pt>
                <c:pt idx="115">
                  <c:v>45900000</c:v>
                </c:pt>
                <c:pt idx="116">
                  <c:v>45900000</c:v>
                </c:pt>
                <c:pt idx="117">
                  <c:v>46000000</c:v>
                </c:pt>
                <c:pt idx="118">
                  <c:v>46000000</c:v>
                </c:pt>
                <c:pt idx="119">
                  <c:v>46000000</c:v>
                </c:pt>
                <c:pt idx="120">
                  <c:v>46100000</c:v>
                </c:pt>
                <c:pt idx="121">
                  <c:v>46100000</c:v>
                </c:pt>
                <c:pt idx="122">
                  <c:v>46100000</c:v>
                </c:pt>
                <c:pt idx="123">
                  <c:v>46200000</c:v>
                </c:pt>
                <c:pt idx="124">
                  <c:v>46200000</c:v>
                </c:pt>
                <c:pt idx="125">
                  <c:v>46200000</c:v>
                </c:pt>
                <c:pt idx="126">
                  <c:v>46200000</c:v>
                </c:pt>
                <c:pt idx="127">
                  <c:v>46300000</c:v>
                </c:pt>
                <c:pt idx="128">
                  <c:v>46300000</c:v>
                </c:pt>
                <c:pt idx="129">
                  <c:v>46400000</c:v>
                </c:pt>
                <c:pt idx="130">
                  <c:v>46400000</c:v>
                </c:pt>
                <c:pt idx="131">
                  <c:v>46400000</c:v>
                </c:pt>
                <c:pt idx="132">
                  <c:v>46400000</c:v>
                </c:pt>
                <c:pt idx="133">
                  <c:v>46400000</c:v>
                </c:pt>
                <c:pt idx="134">
                  <c:v>46400000</c:v>
                </c:pt>
                <c:pt idx="135">
                  <c:v>46500000</c:v>
                </c:pt>
                <c:pt idx="136">
                  <c:v>46500000</c:v>
                </c:pt>
                <c:pt idx="137">
                  <c:v>46500000</c:v>
                </c:pt>
                <c:pt idx="138">
                  <c:v>46500000</c:v>
                </c:pt>
                <c:pt idx="139">
                  <c:v>46500000</c:v>
                </c:pt>
                <c:pt idx="140">
                  <c:v>46500000</c:v>
                </c:pt>
                <c:pt idx="141">
                  <c:v>46500000</c:v>
                </c:pt>
                <c:pt idx="142">
                  <c:v>46600000</c:v>
                </c:pt>
                <c:pt idx="143">
                  <c:v>46500000</c:v>
                </c:pt>
                <c:pt idx="144">
                  <c:v>46500000</c:v>
                </c:pt>
                <c:pt idx="145">
                  <c:v>46600000</c:v>
                </c:pt>
                <c:pt idx="146">
                  <c:v>46600000</c:v>
                </c:pt>
                <c:pt idx="147">
                  <c:v>46600000</c:v>
                </c:pt>
                <c:pt idx="148">
                  <c:v>46600000</c:v>
                </c:pt>
                <c:pt idx="149">
                  <c:v>46600000</c:v>
                </c:pt>
                <c:pt idx="150">
                  <c:v>46500000</c:v>
                </c:pt>
                <c:pt idx="151">
                  <c:v>46500000</c:v>
                </c:pt>
                <c:pt idx="152">
                  <c:v>46500000</c:v>
                </c:pt>
                <c:pt idx="153">
                  <c:v>46500000</c:v>
                </c:pt>
                <c:pt idx="154">
                  <c:v>46500000</c:v>
                </c:pt>
                <c:pt idx="155">
                  <c:v>46500000</c:v>
                </c:pt>
                <c:pt idx="156">
                  <c:v>46500000</c:v>
                </c:pt>
                <c:pt idx="157">
                  <c:v>46500000</c:v>
                </c:pt>
                <c:pt idx="158">
                  <c:v>46500000</c:v>
                </c:pt>
                <c:pt idx="159">
                  <c:v>46400000</c:v>
                </c:pt>
                <c:pt idx="160">
                  <c:v>46400000</c:v>
                </c:pt>
                <c:pt idx="161">
                  <c:v>46400000</c:v>
                </c:pt>
                <c:pt idx="162">
                  <c:v>46400000</c:v>
                </c:pt>
                <c:pt idx="163">
                  <c:v>46400000</c:v>
                </c:pt>
                <c:pt idx="164">
                  <c:v>46400000</c:v>
                </c:pt>
                <c:pt idx="165">
                  <c:v>46300000</c:v>
                </c:pt>
                <c:pt idx="166">
                  <c:v>46300000</c:v>
                </c:pt>
                <c:pt idx="167">
                  <c:v>46300000</c:v>
                </c:pt>
                <c:pt idx="168">
                  <c:v>46300000</c:v>
                </c:pt>
                <c:pt idx="169">
                  <c:v>46200000</c:v>
                </c:pt>
                <c:pt idx="170">
                  <c:v>46200000</c:v>
                </c:pt>
                <c:pt idx="171">
                  <c:v>46200000</c:v>
                </c:pt>
                <c:pt idx="172">
                  <c:v>46200000</c:v>
                </c:pt>
                <c:pt idx="173">
                  <c:v>46100000</c:v>
                </c:pt>
                <c:pt idx="174">
                  <c:v>46100000</c:v>
                </c:pt>
                <c:pt idx="175">
                  <c:v>46000000</c:v>
                </c:pt>
                <c:pt idx="176">
                  <c:v>46000000</c:v>
                </c:pt>
                <c:pt idx="177">
                  <c:v>45900000</c:v>
                </c:pt>
                <c:pt idx="178">
                  <c:v>45700000</c:v>
                </c:pt>
                <c:pt idx="179">
                  <c:v>45500000</c:v>
                </c:pt>
                <c:pt idx="180">
                  <c:v>44300000</c:v>
                </c:pt>
                <c:pt idx="181">
                  <c:v>39100000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4DA3-A60E-F3B73E5E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3'!$BA$30:$BA$166</c:f>
              <c:numCache>
                <c:formatCode>General</c:formatCode>
                <c:ptCount val="137"/>
                <c:pt idx="0">
                  <c:v>0.13400000000000001</c:v>
                </c:pt>
                <c:pt idx="1">
                  <c:v>0.26700000000000002</c:v>
                </c:pt>
                <c:pt idx="2">
                  <c:v>0.4</c:v>
                </c:pt>
                <c:pt idx="3">
                  <c:v>0.52800000000000002</c:v>
                </c:pt>
                <c:pt idx="4">
                  <c:v>0.65900000000000003</c:v>
                </c:pt>
                <c:pt idx="5">
                  <c:v>0.79300000000000004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2.52</c:v>
                </c:pt>
                <c:pt idx="19">
                  <c:v>2.65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3.18</c:v>
                </c:pt>
                <c:pt idx="24">
                  <c:v>3.31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3.84</c:v>
                </c:pt>
                <c:pt idx="29">
                  <c:v>3.97</c:v>
                </c:pt>
                <c:pt idx="30">
                  <c:v>4.0999999999999996</c:v>
                </c:pt>
                <c:pt idx="31">
                  <c:v>4.24</c:v>
                </c:pt>
                <c:pt idx="32">
                  <c:v>4.3600000000000003</c:v>
                </c:pt>
                <c:pt idx="33">
                  <c:v>4.5</c:v>
                </c:pt>
                <c:pt idx="34">
                  <c:v>4.63</c:v>
                </c:pt>
                <c:pt idx="35">
                  <c:v>4.76</c:v>
                </c:pt>
                <c:pt idx="36">
                  <c:v>4.9000000000000004</c:v>
                </c:pt>
                <c:pt idx="37">
                  <c:v>5.0199999999999996</c:v>
                </c:pt>
                <c:pt idx="38">
                  <c:v>5.16</c:v>
                </c:pt>
                <c:pt idx="39">
                  <c:v>5.29</c:v>
                </c:pt>
                <c:pt idx="40">
                  <c:v>5.42</c:v>
                </c:pt>
                <c:pt idx="41">
                  <c:v>5.56</c:v>
                </c:pt>
                <c:pt idx="42">
                  <c:v>5.69</c:v>
                </c:pt>
                <c:pt idx="43">
                  <c:v>5.82</c:v>
                </c:pt>
                <c:pt idx="44">
                  <c:v>5.95</c:v>
                </c:pt>
                <c:pt idx="45">
                  <c:v>6.08</c:v>
                </c:pt>
                <c:pt idx="46">
                  <c:v>6.22</c:v>
                </c:pt>
                <c:pt idx="47">
                  <c:v>6.35</c:v>
                </c:pt>
                <c:pt idx="48">
                  <c:v>6.48</c:v>
                </c:pt>
                <c:pt idx="49">
                  <c:v>6.61</c:v>
                </c:pt>
                <c:pt idx="50">
                  <c:v>6.74</c:v>
                </c:pt>
                <c:pt idx="51">
                  <c:v>6.88</c:v>
                </c:pt>
                <c:pt idx="52">
                  <c:v>7.01</c:v>
                </c:pt>
                <c:pt idx="53">
                  <c:v>7.14</c:v>
                </c:pt>
                <c:pt idx="54">
                  <c:v>7.27</c:v>
                </c:pt>
                <c:pt idx="55">
                  <c:v>7.4</c:v>
                </c:pt>
                <c:pt idx="56">
                  <c:v>7.54</c:v>
                </c:pt>
                <c:pt idx="57">
                  <c:v>7.67</c:v>
                </c:pt>
                <c:pt idx="58">
                  <c:v>7.8</c:v>
                </c:pt>
                <c:pt idx="59">
                  <c:v>7.93</c:v>
                </c:pt>
                <c:pt idx="60">
                  <c:v>8.07</c:v>
                </c:pt>
                <c:pt idx="61">
                  <c:v>8.1999999999999993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8.73</c:v>
                </c:pt>
                <c:pt idx="66">
                  <c:v>8.86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9.26</c:v>
                </c:pt>
                <c:pt idx="70">
                  <c:v>9.39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9.92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13.4</c:v>
                </c:pt>
                <c:pt idx="101">
                  <c:v>13.5</c:v>
                </c:pt>
                <c:pt idx="102">
                  <c:v>13.6</c:v>
                </c:pt>
                <c:pt idx="103">
                  <c:v>13.8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</c:v>
                </c:pt>
                <c:pt idx="135">
                  <c:v>18</c:v>
                </c:pt>
                <c:pt idx="136">
                  <c:v>18.100000000000001</c:v>
                </c:pt>
              </c:numCache>
            </c:numRef>
          </c:xVal>
          <c:yVal>
            <c:numRef>
              <c:f>'Group 3'!$AZ$30:$AZ$166</c:f>
              <c:numCache>
                <c:formatCode>General</c:formatCode>
                <c:ptCount val="137"/>
                <c:pt idx="0">
                  <c:v>2530000</c:v>
                </c:pt>
                <c:pt idx="1">
                  <c:v>3370000</c:v>
                </c:pt>
                <c:pt idx="2">
                  <c:v>4650000</c:v>
                </c:pt>
                <c:pt idx="3">
                  <c:v>6280000</c:v>
                </c:pt>
                <c:pt idx="4">
                  <c:v>7960000</c:v>
                </c:pt>
                <c:pt idx="5">
                  <c:v>9650000</c:v>
                </c:pt>
                <c:pt idx="6">
                  <c:v>11400000</c:v>
                </c:pt>
                <c:pt idx="7">
                  <c:v>13200000</c:v>
                </c:pt>
                <c:pt idx="8">
                  <c:v>14800000</c:v>
                </c:pt>
                <c:pt idx="9">
                  <c:v>16300000</c:v>
                </c:pt>
                <c:pt idx="10">
                  <c:v>17800000</c:v>
                </c:pt>
                <c:pt idx="11">
                  <c:v>19300000</c:v>
                </c:pt>
                <c:pt idx="12">
                  <c:v>20700000</c:v>
                </c:pt>
                <c:pt idx="13">
                  <c:v>22100000</c:v>
                </c:pt>
                <c:pt idx="14">
                  <c:v>23300000</c:v>
                </c:pt>
                <c:pt idx="15">
                  <c:v>24500000</c:v>
                </c:pt>
                <c:pt idx="16">
                  <c:v>25600000</c:v>
                </c:pt>
                <c:pt idx="17">
                  <c:v>26800000</c:v>
                </c:pt>
                <c:pt idx="18">
                  <c:v>27800000</c:v>
                </c:pt>
                <c:pt idx="19">
                  <c:v>28800000</c:v>
                </c:pt>
                <c:pt idx="20">
                  <c:v>29700000</c:v>
                </c:pt>
                <c:pt idx="21">
                  <c:v>30600000</c:v>
                </c:pt>
                <c:pt idx="22">
                  <c:v>31500000</c:v>
                </c:pt>
                <c:pt idx="23">
                  <c:v>32300000</c:v>
                </c:pt>
                <c:pt idx="24">
                  <c:v>33100000</c:v>
                </c:pt>
                <c:pt idx="25">
                  <c:v>33900000</c:v>
                </c:pt>
                <c:pt idx="26">
                  <c:v>34600000</c:v>
                </c:pt>
                <c:pt idx="27">
                  <c:v>35200000</c:v>
                </c:pt>
                <c:pt idx="28">
                  <c:v>35900000</c:v>
                </c:pt>
                <c:pt idx="29">
                  <c:v>36500000</c:v>
                </c:pt>
                <c:pt idx="30">
                  <c:v>37000000</c:v>
                </c:pt>
                <c:pt idx="31">
                  <c:v>37500000</c:v>
                </c:pt>
                <c:pt idx="32">
                  <c:v>38100000</c:v>
                </c:pt>
                <c:pt idx="33">
                  <c:v>38500000</c:v>
                </c:pt>
                <c:pt idx="34">
                  <c:v>39000000</c:v>
                </c:pt>
                <c:pt idx="35">
                  <c:v>39400000</c:v>
                </c:pt>
                <c:pt idx="36">
                  <c:v>39900000</c:v>
                </c:pt>
                <c:pt idx="37">
                  <c:v>40300000</c:v>
                </c:pt>
                <c:pt idx="38">
                  <c:v>40600000</c:v>
                </c:pt>
                <c:pt idx="39">
                  <c:v>41000000</c:v>
                </c:pt>
                <c:pt idx="40">
                  <c:v>41400000</c:v>
                </c:pt>
                <c:pt idx="41">
                  <c:v>41700000</c:v>
                </c:pt>
                <c:pt idx="42">
                  <c:v>42000000</c:v>
                </c:pt>
                <c:pt idx="43">
                  <c:v>42300000</c:v>
                </c:pt>
                <c:pt idx="44">
                  <c:v>42600000</c:v>
                </c:pt>
                <c:pt idx="45">
                  <c:v>42900000</c:v>
                </c:pt>
                <c:pt idx="46">
                  <c:v>43100000</c:v>
                </c:pt>
                <c:pt idx="47">
                  <c:v>43400000</c:v>
                </c:pt>
                <c:pt idx="48">
                  <c:v>43600000</c:v>
                </c:pt>
                <c:pt idx="49">
                  <c:v>43800000</c:v>
                </c:pt>
                <c:pt idx="50">
                  <c:v>44100000</c:v>
                </c:pt>
                <c:pt idx="51">
                  <c:v>44300000</c:v>
                </c:pt>
                <c:pt idx="52">
                  <c:v>44500000</c:v>
                </c:pt>
                <c:pt idx="53">
                  <c:v>44700000</c:v>
                </c:pt>
                <c:pt idx="54">
                  <c:v>44900000</c:v>
                </c:pt>
                <c:pt idx="55">
                  <c:v>45100000</c:v>
                </c:pt>
                <c:pt idx="56">
                  <c:v>45300000</c:v>
                </c:pt>
                <c:pt idx="57">
                  <c:v>45400000</c:v>
                </c:pt>
                <c:pt idx="58">
                  <c:v>45600000</c:v>
                </c:pt>
                <c:pt idx="59">
                  <c:v>45800000</c:v>
                </c:pt>
                <c:pt idx="60">
                  <c:v>45900000</c:v>
                </c:pt>
                <c:pt idx="61">
                  <c:v>46100000</c:v>
                </c:pt>
                <c:pt idx="62">
                  <c:v>46300000</c:v>
                </c:pt>
                <c:pt idx="63">
                  <c:v>46400000</c:v>
                </c:pt>
                <c:pt idx="64">
                  <c:v>46600000</c:v>
                </c:pt>
                <c:pt idx="65">
                  <c:v>46700000</c:v>
                </c:pt>
                <c:pt idx="66">
                  <c:v>46800000</c:v>
                </c:pt>
                <c:pt idx="67">
                  <c:v>46900000</c:v>
                </c:pt>
                <c:pt idx="68">
                  <c:v>47000000</c:v>
                </c:pt>
                <c:pt idx="69">
                  <c:v>47200000</c:v>
                </c:pt>
                <c:pt idx="70">
                  <c:v>47300000</c:v>
                </c:pt>
                <c:pt idx="71">
                  <c:v>47400000</c:v>
                </c:pt>
                <c:pt idx="72">
                  <c:v>47500000</c:v>
                </c:pt>
                <c:pt idx="73">
                  <c:v>47600000</c:v>
                </c:pt>
                <c:pt idx="74">
                  <c:v>47700000</c:v>
                </c:pt>
                <c:pt idx="75">
                  <c:v>47800000</c:v>
                </c:pt>
                <c:pt idx="76">
                  <c:v>47900000</c:v>
                </c:pt>
                <c:pt idx="77">
                  <c:v>48000000</c:v>
                </c:pt>
                <c:pt idx="78">
                  <c:v>48100000</c:v>
                </c:pt>
                <c:pt idx="79">
                  <c:v>48200000</c:v>
                </c:pt>
                <c:pt idx="80">
                  <c:v>48300000</c:v>
                </c:pt>
                <c:pt idx="81">
                  <c:v>48400000</c:v>
                </c:pt>
                <c:pt idx="82">
                  <c:v>48500000</c:v>
                </c:pt>
                <c:pt idx="83">
                  <c:v>48600000</c:v>
                </c:pt>
                <c:pt idx="84">
                  <c:v>48600000</c:v>
                </c:pt>
                <c:pt idx="85">
                  <c:v>48700000</c:v>
                </c:pt>
                <c:pt idx="86">
                  <c:v>48800000</c:v>
                </c:pt>
                <c:pt idx="87">
                  <c:v>48800000</c:v>
                </c:pt>
                <c:pt idx="88">
                  <c:v>48900000</c:v>
                </c:pt>
                <c:pt idx="89">
                  <c:v>49000000</c:v>
                </c:pt>
                <c:pt idx="90">
                  <c:v>49000000</c:v>
                </c:pt>
                <c:pt idx="91">
                  <c:v>49100000</c:v>
                </c:pt>
                <c:pt idx="92">
                  <c:v>49100000</c:v>
                </c:pt>
                <c:pt idx="93">
                  <c:v>49200000</c:v>
                </c:pt>
                <c:pt idx="94">
                  <c:v>49200000</c:v>
                </c:pt>
                <c:pt idx="95">
                  <c:v>49300000</c:v>
                </c:pt>
                <c:pt idx="96">
                  <c:v>49300000</c:v>
                </c:pt>
                <c:pt idx="97">
                  <c:v>49400000</c:v>
                </c:pt>
                <c:pt idx="98">
                  <c:v>49400000</c:v>
                </c:pt>
                <c:pt idx="99">
                  <c:v>49500000</c:v>
                </c:pt>
                <c:pt idx="100">
                  <c:v>49500000</c:v>
                </c:pt>
                <c:pt idx="101">
                  <c:v>49600000</c:v>
                </c:pt>
                <c:pt idx="102">
                  <c:v>49600000</c:v>
                </c:pt>
                <c:pt idx="103">
                  <c:v>49600000</c:v>
                </c:pt>
                <c:pt idx="104">
                  <c:v>49700000</c:v>
                </c:pt>
                <c:pt idx="105">
                  <c:v>49700000</c:v>
                </c:pt>
                <c:pt idx="106">
                  <c:v>49700000</c:v>
                </c:pt>
                <c:pt idx="107">
                  <c:v>49800000</c:v>
                </c:pt>
                <c:pt idx="108">
                  <c:v>49800000</c:v>
                </c:pt>
                <c:pt idx="109">
                  <c:v>49800000</c:v>
                </c:pt>
                <c:pt idx="110">
                  <c:v>49800000</c:v>
                </c:pt>
                <c:pt idx="111">
                  <c:v>49900000</c:v>
                </c:pt>
                <c:pt idx="112">
                  <c:v>49900000</c:v>
                </c:pt>
                <c:pt idx="113">
                  <c:v>49900000</c:v>
                </c:pt>
                <c:pt idx="114">
                  <c:v>49900000</c:v>
                </c:pt>
                <c:pt idx="115">
                  <c:v>49900000</c:v>
                </c:pt>
                <c:pt idx="116">
                  <c:v>49900000</c:v>
                </c:pt>
                <c:pt idx="117">
                  <c:v>49900000</c:v>
                </c:pt>
                <c:pt idx="118">
                  <c:v>49900000</c:v>
                </c:pt>
                <c:pt idx="119">
                  <c:v>49900000</c:v>
                </c:pt>
                <c:pt idx="120">
                  <c:v>49900000</c:v>
                </c:pt>
                <c:pt idx="121">
                  <c:v>49900000</c:v>
                </c:pt>
                <c:pt idx="122">
                  <c:v>49900000</c:v>
                </c:pt>
                <c:pt idx="123">
                  <c:v>49900000</c:v>
                </c:pt>
                <c:pt idx="124">
                  <c:v>49900000</c:v>
                </c:pt>
                <c:pt idx="125">
                  <c:v>49900000</c:v>
                </c:pt>
                <c:pt idx="126">
                  <c:v>49900000</c:v>
                </c:pt>
                <c:pt idx="127">
                  <c:v>49800000</c:v>
                </c:pt>
                <c:pt idx="128">
                  <c:v>49800000</c:v>
                </c:pt>
                <c:pt idx="129">
                  <c:v>49800000</c:v>
                </c:pt>
                <c:pt idx="130">
                  <c:v>49700000</c:v>
                </c:pt>
                <c:pt idx="131">
                  <c:v>49600000</c:v>
                </c:pt>
                <c:pt idx="132">
                  <c:v>49600000</c:v>
                </c:pt>
                <c:pt idx="133">
                  <c:v>49400000</c:v>
                </c:pt>
                <c:pt idx="134">
                  <c:v>49200000</c:v>
                </c:pt>
                <c:pt idx="135">
                  <c:v>49000000</c:v>
                </c:pt>
                <c:pt idx="136">
                  <c:v>48200000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0-4D94-B913-459AC6B6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3'!$BH$30:$BH$201</c:f>
              <c:numCache>
                <c:formatCode>General</c:formatCode>
                <c:ptCount val="172"/>
                <c:pt idx="0">
                  <c:v>0.13400000000000001</c:v>
                </c:pt>
                <c:pt idx="1">
                  <c:v>0.26800000000000002</c:v>
                </c:pt>
                <c:pt idx="2">
                  <c:v>0.39800000000000002</c:v>
                </c:pt>
                <c:pt idx="3">
                  <c:v>0.53100000000000003</c:v>
                </c:pt>
                <c:pt idx="4">
                  <c:v>0.66500000000000004</c:v>
                </c:pt>
                <c:pt idx="5">
                  <c:v>0.79400000000000004</c:v>
                </c:pt>
                <c:pt idx="6">
                  <c:v>0.92700000000000005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4.5</c:v>
                </c:pt>
                <c:pt idx="34">
                  <c:v>4.62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5.0199999999999996</c:v>
                </c:pt>
                <c:pt idx="38">
                  <c:v>5.16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5.69</c:v>
                </c:pt>
                <c:pt idx="43">
                  <c:v>5.82</c:v>
                </c:pt>
                <c:pt idx="44">
                  <c:v>5.95</c:v>
                </c:pt>
                <c:pt idx="45">
                  <c:v>6.08</c:v>
                </c:pt>
                <c:pt idx="46">
                  <c:v>6.21</c:v>
                </c:pt>
                <c:pt idx="47">
                  <c:v>6.35</c:v>
                </c:pt>
                <c:pt idx="48">
                  <c:v>6.48</c:v>
                </c:pt>
                <c:pt idx="49">
                  <c:v>6.61</c:v>
                </c:pt>
                <c:pt idx="50">
                  <c:v>6.74</c:v>
                </c:pt>
                <c:pt idx="51">
                  <c:v>6.88</c:v>
                </c:pt>
                <c:pt idx="52">
                  <c:v>7.01</c:v>
                </c:pt>
                <c:pt idx="53">
                  <c:v>7.14</c:v>
                </c:pt>
                <c:pt idx="54">
                  <c:v>7.27</c:v>
                </c:pt>
                <c:pt idx="55">
                  <c:v>7.4</c:v>
                </c:pt>
                <c:pt idx="56">
                  <c:v>7.54</c:v>
                </c:pt>
                <c:pt idx="57">
                  <c:v>7.67</c:v>
                </c:pt>
                <c:pt idx="58">
                  <c:v>7.8</c:v>
                </c:pt>
                <c:pt idx="59">
                  <c:v>7.93</c:v>
                </c:pt>
                <c:pt idx="60">
                  <c:v>8.06</c:v>
                </c:pt>
                <c:pt idx="61">
                  <c:v>8.1999999999999993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8.7200000000000006</c:v>
                </c:pt>
                <c:pt idx="66">
                  <c:v>8.86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9.39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13.4</c:v>
                </c:pt>
                <c:pt idx="101">
                  <c:v>13.5</c:v>
                </c:pt>
                <c:pt idx="102">
                  <c:v>13.6</c:v>
                </c:pt>
                <c:pt idx="103">
                  <c:v>13.8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17.899999999999999</c:v>
                </c:pt>
                <c:pt idx="135">
                  <c:v>18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18.399999999999999</c:v>
                </c:pt>
                <c:pt idx="139">
                  <c:v>18.5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18.899999999999999</c:v>
                </c:pt>
                <c:pt idx="143">
                  <c:v>19</c:v>
                </c:pt>
                <c:pt idx="144">
                  <c:v>19.2</c:v>
                </c:pt>
                <c:pt idx="145">
                  <c:v>19.3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19.8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20.2</c:v>
                </c:pt>
                <c:pt idx="153">
                  <c:v>20.399999999999999</c:v>
                </c:pt>
                <c:pt idx="154">
                  <c:v>20.5</c:v>
                </c:pt>
                <c:pt idx="155">
                  <c:v>20.6</c:v>
                </c:pt>
                <c:pt idx="156">
                  <c:v>20.8</c:v>
                </c:pt>
                <c:pt idx="157">
                  <c:v>20.9</c:v>
                </c:pt>
                <c:pt idx="158">
                  <c:v>21</c:v>
                </c:pt>
                <c:pt idx="159">
                  <c:v>21.2</c:v>
                </c:pt>
                <c:pt idx="160">
                  <c:v>21.3</c:v>
                </c:pt>
                <c:pt idx="161">
                  <c:v>21.4</c:v>
                </c:pt>
                <c:pt idx="162">
                  <c:v>21.6</c:v>
                </c:pt>
                <c:pt idx="163">
                  <c:v>21.7</c:v>
                </c:pt>
                <c:pt idx="164">
                  <c:v>21.8</c:v>
                </c:pt>
                <c:pt idx="165">
                  <c:v>21.9</c:v>
                </c:pt>
                <c:pt idx="166">
                  <c:v>22.1</c:v>
                </c:pt>
                <c:pt idx="167">
                  <c:v>22.2</c:v>
                </c:pt>
                <c:pt idx="168">
                  <c:v>22.3</c:v>
                </c:pt>
                <c:pt idx="169">
                  <c:v>22.5</c:v>
                </c:pt>
                <c:pt idx="170">
                  <c:v>22.6</c:v>
                </c:pt>
                <c:pt idx="171">
                  <c:v>22.7</c:v>
                </c:pt>
              </c:numCache>
            </c:numRef>
          </c:xVal>
          <c:yVal>
            <c:numRef>
              <c:f>'Group 3'!$BG$30:$BG$201</c:f>
              <c:numCache>
                <c:formatCode>General</c:formatCode>
                <c:ptCount val="172"/>
                <c:pt idx="0">
                  <c:v>2860000</c:v>
                </c:pt>
                <c:pt idx="1">
                  <c:v>3050000</c:v>
                </c:pt>
                <c:pt idx="2">
                  <c:v>4040000</c:v>
                </c:pt>
                <c:pt idx="3">
                  <c:v>5580000</c:v>
                </c:pt>
                <c:pt idx="4">
                  <c:v>7500000</c:v>
                </c:pt>
                <c:pt idx="5">
                  <c:v>9490000</c:v>
                </c:pt>
                <c:pt idx="6">
                  <c:v>11500000</c:v>
                </c:pt>
                <c:pt idx="7">
                  <c:v>13200000</c:v>
                </c:pt>
                <c:pt idx="8">
                  <c:v>15100000</c:v>
                </c:pt>
                <c:pt idx="9">
                  <c:v>16700000</c:v>
                </c:pt>
                <c:pt idx="10">
                  <c:v>18400000</c:v>
                </c:pt>
                <c:pt idx="11">
                  <c:v>20100000</c:v>
                </c:pt>
                <c:pt idx="12">
                  <c:v>21600000</c:v>
                </c:pt>
                <c:pt idx="13">
                  <c:v>23100000</c:v>
                </c:pt>
                <c:pt idx="14">
                  <c:v>24400000</c:v>
                </c:pt>
                <c:pt idx="15">
                  <c:v>25600000</c:v>
                </c:pt>
                <c:pt idx="16">
                  <c:v>26800000</c:v>
                </c:pt>
                <c:pt idx="17">
                  <c:v>28000000</c:v>
                </c:pt>
                <c:pt idx="18">
                  <c:v>29000000</c:v>
                </c:pt>
                <c:pt idx="19">
                  <c:v>30100000</c:v>
                </c:pt>
                <c:pt idx="20">
                  <c:v>31100000</c:v>
                </c:pt>
                <c:pt idx="21">
                  <c:v>32100000</c:v>
                </c:pt>
                <c:pt idx="22">
                  <c:v>33100000</c:v>
                </c:pt>
                <c:pt idx="23">
                  <c:v>34000000</c:v>
                </c:pt>
                <c:pt idx="24">
                  <c:v>34900000</c:v>
                </c:pt>
                <c:pt idx="25">
                  <c:v>35700000</c:v>
                </c:pt>
                <c:pt idx="26">
                  <c:v>36500000</c:v>
                </c:pt>
                <c:pt idx="27">
                  <c:v>37300000</c:v>
                </c:pt>
                <c:pt idx="28">
                  <c:v>38000000</c:v>
                </c:pt>
                <c:pt idx="29">
                  <c:v>38700000</c:v>
                </c:pt>
                <c:pt idx="30">
                  <c:v>39300000</c:v>
                </c:pt>
                <c:pt idx="31">
                  <c:v>39900000</c:v>
                </c:pt>
                <c:pt idx="32">
                  <c:v>40500000</c:v>
                </c:pt>
                <c:pt idx="33">
                  <c:v>41100000</c:v>
                </c:pt>
                <c:pt idx="34">
                  <c:v>41500000</c:v>
                </c:pt>
                <c:pt idx="35">
                  <c:v>42100000</c:v>
                </c:pt>
                <c:pt idx="36">
                  <c:v>42500000</c:v>
                </c:pt>
                <c:pt idx="37">
                  <c:v>42900000</c:v>
                </c:pt>
                <c:pt idx="38">
                  <c:v>43400000</c:v>
                </c:pt>
                <c:pt idx="39">
                  <c:v>43700000</c:v>
                </c:pt>
                <c:pt idx="40">
                  <c:v>44100000</c:v>
                </c:pt>
                <c:pt idx="41">
                  <c:v>44400000</c:v>
                </c:pt>
                <c:pt idx="42">
                  <c:v>44800000</c:v>
                </c:pt>
                <c:pt idx="43">
                  <c:v>45100000</c:v>
                </c:pt>
                <c:pt idx="44">
                  <c:v>45400000</c:v>
                </c:pt>
                <c:pt idx="45">
                  <c:v>45700000</c:v>
                </c:pt>
                <c:pt idx="46">
                  <c:v>45900000</c:v>
                </c:pt>
                <c:pt idx="47">
                  <c:v>46200000</c:v>
                </c:pt>
                <c:pt idx="48">
                  <c:v>46400000</c:v>
                </c:pt>
                <c:pt idx="49">
                  <c:v>46600000</c:v>
                </c:pt>
                <c:pt idx="50">
                  <c:v>46900000</c:v>
                </c:pt>
                <c:pt idx="51">
                  <c:v>47100000</c:v>
                </c:pt>
                <c:pt idx="52">
                  <c:v>47300000</c:v>
                </c:pt>
                <c:pt idx="53">
                  <c:v>47500000</c:v>
                </c:pt>
                <c:pt idx="54">
                  <c:v>47700000</c:v>
                </c:pt>
                <c:pt idx="55">
                  <c:v>47800000</c:v>
                </c:pt>
                <c:pt idx="56">
                  <c:v>48000000</c:v>
                </c:pt>
                <c:pt idx="57">
                  <c:v>48200000</c:v>
                </c:pt>
                <c:pt idx="58">
                  <c:v>48400000</c:v>
                </c:pt>
                <c:pt idx="59">
                  <c:v>48500000</c:v>
                </c:pt>
                <c:pt idx="60">
                  <c:v>48700000</c:v>
                </c:pt>
                <c:pt idx="61">
                  <c:v>48800000</c:v>
                </c:pt>
                <c:pt idx="62">
                  <c:v>49000000</c:v>
                </c:pt>
                <c:pt idx="63">
                  <c:v>49100000</c:v>
                </c:pt>
                <c:pt idx="64">
                  <c:v>49200000</c:v>
                </c:pt>
                <c:pt idx="65">
                  <c:v>49300000</c:v>
                </c:pt>
                <c:pt idx="66">
                  <c:v>49500000</c:v>
                </c:pt>
                <c:pt idx="67">
                  <c:v>49700000</c:v>
                </c:pt>
                <c:pt idx="68">
                  <c:v>49800000</c:v>
                </c:pt>
                <c:pt idx="69">
                  <c:v>49900000</c:v>
                </c:pt>
                <c:pt idx="70">
                  <c:v>50000000</c:v>
                </c:pt>
                <c:pt idx="71">
                  <c:v>50100000</c:v>
                </c:pt>
                <c:pt idx="72">
                  <c:v>50200000</c:v>
                </c:pt>
                <c:pt idx="73">
                  <c:v>50300000</c:v>
                </c:pt>
                <c:pt idx="74">
                  <c:v>50500000</c:v>
                </c:pt>
                <c:pt idx="75">
                  <c:v>50600000</c:v>
                </c:pt>
                <c:pt idx="76">
                  <c:v>50700000</c:v>
                </c:pt>
                <c:pt idx="77">
                  <c:v>50800000</c:v>
                </c:pt>
                <c:pt idx="78">
                  <c:v>50900000</c:v>
                </c:pt>
                <c:pt idx="79">
                  <c:v>51000000</c:v>
                </c:pt>
                <c:pt idx="80">
                  <c:v>51100000</c:v>
                </c:pt>
                <c:pt idx="81">
                  <c:v>51200000</c:v>
                </c:pt>
                <c:pt idx="82">
                  <c:v>51300000</c:v>
                </c:pt>
                <c:pt idx="83">
                  <c:v>51300000</c:v>
                </c:pt>
                <c:pt idx="84">
                  <c:v>51400000</c:v>
                </c:pt>
                <c:pt idx="85">
                  <c:v>51500000</c:v>
                </c:pt>
                <c:pt idx="86">
                  <c:v>51600000</c:v>
                </c:pt>
                <c:pt idx="87">
                  <c:v>51700000</c:v>
                </c:pt>
                <c:pt idx="88">
                  <c:v>51700000</c:v>
                </c:pt>
                <c:pt idx="89">
                  <c:v>51800000</c:v>
                </c:pt>
                <c:pt idx="90">
                  <c:v>51900000</c:v>
                </c:pt>
                <c:pt idx="91">
                  <c:v>51900000</c:v>
                </c:pt>
                <c:pt idx="92">
                  <c:v>52000000</c:v>
                </c:pt>
                <c:pt idx="93">
                  <c:v>52000000</c:v>
                </c:pt>
                <c:pt idx="94">
                  <c:v>52100000</c:v>
                </c:pt>
                <c:pt idx="95">
                  <c:v>52100000</c:v>
                </c:pt>
                <c:pt idx="96">
                  <c:v>52200000</c:v>
                </c:pt>
                <c:pt idx="97">
                  <c:v>52200000</c:v>
                </c:pt>
                <c:pt idx="98">
                  <c:v>52300000</c:v>
                </c:pt>
                <c:pt idx="99">
                  <c:v>52300000</c:v>
                </c:pt>
                <c:pt idx="100">
                  <c:v>52400000</c:v>
                </c:pt>
                <c:pt idx="101">
                  <c:v>52400000</c:v>
                </c:pt>
                <c:pt idx="102">
                  <c:v>52400000</c:v>
                </c:pt>
                <c:pt idx="103">
                  <c:v>52500000</c:v>
                </c:pt>
                <c:pt idx="104">
                  <c:v>52500000</c:v>
                </c:pt>
                <c:pt idx="105">
                  <c:v>52600000</c:v>
                </c:pt>
                <c:pt idx="106">
                  <c:v>52600000</c:v>
                </c:pt>
                <c:pt idx="107">
                  <c:v>52700000</c:v>
                </c:pt>
                <c:pt idx="108">
                  <c:v>52700000</c:v>
                </c:pt>
                <c:pt idx="109">
                  <c:v>52700000</c:v>
                </c:pt>
                <c:pt idx="110">
                  <c:v>52800000</c:v>
                </c:pt>
                <c:pt idx="111">
                  <c:v>52800000</c:v>
                </c:pt>
                <c:pt idx="112">
                  <c:v>52800000</c:v>
                </c:pt>
                <c:pt idx="113">
                  <c:v>52900000</c:v>
                </c:pt>
                <c:pt idx="114">
                  <c:v>52900000</c:v>
                </c:pt>
                <c:pt idx="115">
                  <c:v>52900000</c:v>
                </c:pt>
                <c:pt idx="116">
                  <c:v>52900000</c:v>
                </c:pt>
                <c:pt idx="117">
                  <c:v>52900000</c:v>
                </c:pt>
                <c:pt idx="118">
                  <c:v>52900000</c:v>
                </c:pt>
                <c:pt idx="119">
                  <c:v>53000000</c:v>
                </c:pt>
                <c:pt idx="120">
                  <c:v>53000000</c:v>
                </c:pt>
                <c:pt idx="121">
                  <c:v>53000000</c:v>
                </c:pt>
                <c:pt idx="122">
                  <c:v>53000000</c:v>
                </c:pt>
                <c:pt idx="123">
                  <c:v>53000000</c:v>
                </c:pt>
                <c:pt idx="124">
                  <c:v>53000000</c:v>
                </c:pt>
                <c:pt idx="125">
                  <c:v>53100000</c:v>
                </c:pt>
                <c:pt idx="126">
                  <c:v>53100000</c:v>
                </c:pt>
                <c:pt idx="127">
                  <c:v>53100000</c:v>
                </c:pt>
                <c:pt idx="128">
                  <c:v>53100000</c:v>
                </c:pt>
                <c:pt idx="129">
                  <c:v>53100000</c:v>
                </c:pt>
                <c:pt idx="130">
                  <c:v>53100000</c:v>
                </c:pt>
                <c:pt idx="131">
                  <c:v>53100000</c:v>
                </c:pt>
                <c:pt idx="132">
                  <c:v>53100000</c:v>
                </c:pt>
                <c:pt idx="133">
                  <c:v>53100000</c:v>
                </c:pt>
                <c:pt idx="134">
                  <c:v>53100000</c:v>
                </c:pt>
                <c:pt idx="135">
                  <c:v>53100000</c:v>
                </c:pt>
                <c:pt idx="136">
                  <c:v>53100000</c:v>
                </c:pt>
                <c:pt idx="137">
                  <c:v>53100000</c:v>
                </c:pt>
                <c:pt idx="138">
                  <c:v>53100000</c:v>
                </c:pt>
                <c:pt idx="139">
                  <c:v>53100000</c:v>
                </c:pt>
                <c:pt idx="140">
                  <c:v>53100000</c:v>
                </c:pt>
                <c:pt idx="141">
                  <c:v>53100000</c:v>
                </c:pt>
                <c:pt idx="142">
                  <c:v>53100000</c:v>
                </c:pt>
                <c:pt idx="143">
                  <c:v>53100000</c:v>
                </c:pt>
                <c:pt idx="144">
                  <c:v>53100000</c:v>
                </c:pt>
                <c:pt idx="145">
                  <c:v>53100000</c:v>
                </c:pt>
                <c:pt idx="146">
                  <c:v>53100000</c:v>
                </c:pt>
                <c:pt idx="147">
                  <c:v>53100000</c:v>
                </c:pt>
                <c:pt idx="148">
                  <c:v>53100000</c:v>
                </c:pt>
                <c:pt idx="149">
                  <c:v>53100000</c:v>
                </c:pt>
                <c:pt idx="150">
                  <c:v>53100000</c:v>
                </c:pt>
                <c:pt idx="151">
                  <c:v>53100000</c:v>
                </c:pt>
                <c:pt idx="152">
                  <c:v>53100000</c:v>
                </c:pt>
                <c:pt idx="153">
                  <c:v>53000000</c:v>
                </c:pt>
                <c:pt idx="154">
                  <c:v>53000000</c:v>
                </c:pt>
                <c:pt idx="155">
                  <c:v>52900000</c:v>
                </c:pt>
                <c:pt idx="156">
                  <c:v>52900000</c:v>
                </c:pt>
                <c:pt idx="157">
                  <c:v>52900000</c:v>
                </c:pt>
                <c:pt idx="158">
                  <c:v>52800000</c:v>
                </c:pt>
                <c:pt idx="159">
                  <c:v>52800000</c:v>
                </c:pt>
                <c:pt idx="160">
                  <c:v>52800000</c:v>
                </c:pt>
                <c:pt idx="161">
                  <c:v>52800000</c:v>
                </c:pt>
                <c:pt idx="162">
                  <c:v>52700000</c:v>
                </c:pt>
                <c:pt idx="163">
                  <c:v>52700000</c:v>
                </c:pt>
                <c:pt idx="164">
                  <c:v>52700000</c:v>
                </c:pt>
                <c:pt idx="165">
                  <c:v>52600000</c:v>
                </c:pt>
                <c:pt idx="166">
                  <c:v>52600000</c:v>
                </c:pt>
                <c:pt idx="167">
                  <c:v>52500000</c:v>
                </c:pt>
                <c:pt idx="168">
                  <c:v>52400000</c:v>
                </c:pt>
                <c:pt idx="169">
                  <c:v>52300000</c:v>
                </c:pt>
                <c:pt idx="170">
                  <c:v>52100000</c:v>
                </c:pt>
                <c:pt idx="171">
                  <c:v>51400000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2-40C6-A693-0ED0FD4C8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3'!$BO$30:$BO$255</c:f>
              <c:numCache>
                <c:formatCode>General</c:formatCode>
                <c:ptCount val="226"/>
                <c:pt idx="0">
                  <c:v>0.13300000000000001</c:v>
                </c:pt>
                <c:pt idx="1">
                  <c:v>0.26600000000000001</c:v>
                </c:pt>
                <c:pt idx="2">
                  <c:v>0.39600000000000002</c:v>
                </c:pt>
                <c:pt idx="3">
                  <c:v>0.52900000000000003</c:v>
                </c:pt>
                <c:pt idx="4">
                  <c:v>0.66300000000000003</c:v>
                </c:pt>
                <c:pt idx="5">
                  <c:v>0.79300000000000004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2.2400000000000002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2.77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3.43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4.5</c:v>
                </c:pt>
                <c:pt idx="34">
                  <c:v>4.62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5.0199999999999996</c:v>
                </c:pt>
                <c:pt idx="38">
                  <c:v>5.16</c:v>
                </c:pt>
                <c:pt idx="39">
                  <c:v>5.28</c:v>
                </c:pt>
                <c:pt idx="40">
                  <c:v>5.42</c:v>
                </c:pt>
                <c:pt idx="41">
                  <c:v>5.57</c:v>
                </c:pt>
                <c:pt idx="42">
                  <c:v>5.69</c:v>
                </c:pt>
                <c:pt idx="43">
                  <c:v>5.83</c:v>
                </c:pt>
                <c:pt idx="44">
                  <c:v>5.96</c:v>
                </c:pt>
                <c:pt idx="45">
                  <c:v>6.09</c:v>
                </c:pt>
                <c:pt idx="46">
                  <c:v>6.22</c:v>
                </c:pt>
                <c:pt idx="47">
                  <c:v>6.36</c:v>
                </c:pt>
                <c:pt idx="48">
                  <c:v>6.49</c:v>
                </c:pt>
                <c:pt idx="49">
                  <c:v>6.62</c:v>
                </c:pt>
                <c:pt idx="50">
                  <c:v>6.75</c:v>
                </c:pt>
                <c:pt idx="51">
                  <c:v>6.88</c:v>
                </c:pt>
                <c:pt idx="52">
                  <c:v>7.02</c:v>
                </c:pt>
                <c:pt idx="53">
                  <c:v>7.15</c:v>
                </c:pt>
                <c:pt idx="54">
                  <c:v>7.28</c:v>
                </c:pt>
                <c:pt idx="55">
                  <c:v>7.42</c:v>
                </c:pt>
                <c:pt idx="56">
                  <c:v>7.54</c:v>
                </c:pt>
                <c:pt idx="57">
                  <c:v>7.68</c:v>
                </c:pt>
                <c:pt idx="58">
                  <c:v>7.81</c:v>
                </c:pt>
                <c:pt idx="59">
                  <c:v>7.94</c:v>
                </c:pt>
                <c:pt idx="60">
                  <c:v>8.08</c:v>
                </c:pt>
                <c:pt idx="61">
                  <c:v>8.2100000000000009</c:v>
                </c:pt>
                <c:pt idx="62">
                  <c:v>8.34</c:v>
                </c:pt>
                <c:pt idx="63">
                  <c:v>8.4700000000000006</c:v>
                </c:pt>
                <c:pt idx="64">
                  <c:v>8.61</c:v>
                </c:pt>
                <c:pt idx="65">
                  <c:v>8.74</c:v>
                </c:pt>
                <c:pt idx="66">
                  <c:v>8.8699999999999992</c:v>
                </c:pt>
                <c:pt idx="67">
                  <c:v>9</c:v>
                </c:pt>
                <c:pt idx="68">
                  <c:v>9.1300000000000008</c:v>
                </c:pt>
                <c:pt idx="69">
                  <c:v>9.27</c:v>
                </c:pt>
                <c:pt idx="70">
                  <c:v>9.4</c:v>
                </c:pt>
                <c:pt idx="71">
                  <c:v>9.5299999999999994</c:v>
                </c:pt>
                <c:pt idx="72">
                  <c:v>9.66</c:v>
                </c:pt>
                <c:pt idx="73">
                  <c:v>9.7899999999999991</c:v>
                </c:pt>
                <c:pt idx="74">
                  <c:v>9.93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10.5</c:v>
                </c:pt>
                <c:pt idx="79">
                  <c:v>10.6</c:v>
                </c:pt>
                <c:pt idx="80">
                  <c:v>10.7</c:v>
                </c:pt>
                <c:pt idx="81">
                  <c:v>10.9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13.4</c:v>
                </c:pt>
                <c:pt idx="101">
                  <c:v>13.5</c:v>
                </c:pt>
                <c:pt idx="102">
                  <c:v>13.6</c:v>
                </c:pt>
                <c:pt idx="103">
                  <c:v>13.8</c:v>
                </c:pt>
                <c:pt idx="104">
                  <c:v>13.9</c:v>
                </c:pt>
                <c:pt idx="105">
                  <c:v>14</c:v>
                </c:pt>
                <c:pt idx="106">
                  <c:v>14.2</c:v>
                </c:pt>
                <c:pt idx="107">
                  <c:v>14.3</c:v>
                </c:pt>
                <c:pt idx="108">
                  <c:v>14.4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17.899999999999999</c:v>
                </c:pt>
                <c:pt idx="135">
                  <c:v>18</c:v>
                </c:pt>
                <c:pt idx="136">
                  <c:v>18.100000000000001</c:v>
                </c:pt>
                <c:pt idx="137">
                  <c:v>18.3</c:v>
                </c:pt>
                <c:pt idx="138">
                  <c:v>18.399999999999999</c:v>
                </c:pt>
                <c:pt idx="139">
                  <c:v>18.5</c:v>
                </c:pt>
                <c:pt idx="140">
                  <c:v>18.7</c:v>
                </c:pt>
                <c:pt idx="141">
                  <c:v>18.8</c:v>
                </c:pt>
                <c:pt idx="142">
                  <c:v>18.899999999999999</c:v>
                </c:pt>
                <c:pt idx="143">
                  <c:v>19</c:v>
                </c:pt>
                <c:pt idx="144">
                  <c:v>19.2</c:v>
                </c:pt>
                <c:pt idx="145">
                  <c:v>19.3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19.8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20.2</c:v>
                </c:pt>
                <c:pt idx="153">
                  <c:v>20.399999999999999</c:v>
                </c:pt>
                <c:pt idx="154">
                  <c:v>20.5</c:v>
                </c:pt>
                <c:pt idx="155">
                  <c:v>20.6</c:v>
                </c:pt>
                <c:pt idx="156">
                  <c:v>20.8</c:v>
                </c:pt>
                <c:pt idx="157">
                  <c:v>20.9</c:v>
                </c:pt>
                <c:pt idx="158">
                  <c:v>21</c:v>
                </c:pt>
                <c:pt idx="159">
                  <c:v>21.2</c:v>
                </c:pt>
                <c:pt idx="160">
                  <c:v>21.3</c:v>
                </c:pt>
                <c:pt idx="161">
                  <c:v>21.4</c:v>
                </c:pt>
                <c:pt idx="162">
                  <c:v>21.6</c:v>
                </c:pt>
                <c:pt idx="163">
                  <c:v>21.7</c:v>
                </c:pt>
                <c:pt idx="164">
                  <c:v>21.8</c:v>
                </c:pt>
                <c:pt idx="165">
                  <c:v>22</c:v>
                </c:pt>
                <c:pt idx="166">
                  <c:v>22.1</c:v>
                </c:pt>
                <c:pt idx="167">
                  <c:v>22.2</c:v>
                </c:pt>
                <c:pt idx="168">
                  <c:v>22.4</c:v>
                </c:pt>
                <c:pt idx="169">
                  <c:v>22.5</c:v>
                </c:pt>
                <c:pt idx="170">
                  <c:v>22.6</c:v>
                </c:pt>
                <c:pt idx="171">
                  <c:v>22.8</c:v>
                </c:pt>
                <c:pt idx="172">
                  <c:v>22.9</c:v>
                </c:pt>
                <c:pt idx="173">
                  <c:v>23</c:v>
                </c:pt>
                <c:pt idx="174">
                  <c:v>23.2</c:v>
                </c:pt>
                <c:pt idx="175">
                  <c:v>23.3</c:v>
                </c:pt>
                <c:pt idx="176">
                  <c:v>23.4</c:v>
                </c:pt>
                <c:pt idx="177">
                  <c:v>23.5</c:v>
                </c:pt>
                <c:pt idx="178">
                  <c:v>23.7</c:v>
                </c:pt>
                <c:pt idx="179">
                  <c:v>23.8</c:v>
                </c:pt>
                <c:pt idx="180">
                  <c:v>23.9</c:v>
                </c:pt>
                <c:pt idx="181">
                  <c:v>24.1</c:v>
                </c:pt>
                <c:pt idx="182">
                  <c:v>24.2</c:v>
                </c:pt>
                <c:pt idx="183">
                  <c:v>24.3</c:v>
                </c:pt>
                <c:pt idx="184">
                  <c:v>24.5</c:v>
                </c:pt>
                <c:pt idx="185">
                  <c:v>24.6</c:v>
                </c:pt>
                <c:pt idx="186">
                  <c:v>24.7</c:v>
                </c:pt>
                <c:pt idx="187">
                  <c:v>24.9</c:v>
                </c:pt>
                <c:pt idx="188">
                  <c:v>25</c:v>
                </c:pt>
                <c:pt idx="189">
                  <c:v>25.1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25.7</c:v>
                </c:pt>
                <c:pt idx="194">
                  <c:v>25.8</c:v>
                </c:pt>
                <c:pt idx="195">
                  <c:v>25.9</c:v>
                </c:pt>
                <c:pt idx="196">
                  <c:v>26.1</c:v>
                </c:pt>
                <c:pt idx="197">
                  <c:v>26.2</c:v>
                </c:pt>
                <c:pt idx="198">
                  <c:v>26.3</c:v>
                </c:pt>
                <c:pt idx="199">
                  <c:v>26.5</c:v>
                </c:pt>
                <c:pt idx="200">
                  <c:v>26.6</c:v>
                </c:pt>
                <c:pt idx="201">
                  <c:v>26.7</c:v>
                </c:pt>
                <c:pt idx="202">
                  <c:v>26.9</c:v>
                </c:pt>
                <c:pt idx="203">
                  <c:v>27</c:v>
                </c:pt>
                <c:pt idx="204">
                  <c:v>27.1</c:v>
                </c:pt>
                <c:pt idx="205">
                  <c:v>27.2</c:v>
                </c:pt>
                <c:pt idx="206">
                  <c:v>27.4</c:v>
                </c:pt>
                <c:pt idx="207">
                  <c:v>27.5</c:v>
                </c:pt>
                <c:pt idx="208">
                  <c:v>27.6</c:v>
                </c:pt>
                <c:pt idx="209">
                  <c:v>27.8</c:v>
                </c:pt>
                <c:pt idx="210">
                  <c:v>27.9</c:v>
                </c:pt>
                <c:pt idx="211">
                  <c:v>28</c:v>
                </c:pt>
                <c:pt idx="212">
                  <c:v>28.2</c:v>
                </c:pt>
                <c:pt idx="213">
                  <c:v>28.3</c:v>
                </c:pt>
                <c:pt idx="214">
                  <c:v>28.4</c:v>
                </c:pt>
                <c:pt idx="215">
                  <c:v>28.6</c:v>
                </c:pt>
                <c:pt idx="216">
                  <c:v>28.7</c:v>
                </c:pt>
                <c:pt idx="217">
                  <c:v>28.8</c:v>
                </c:pt>
                <c:pt idx="218">
                  <c:v>29</c:v>
                </c:pt>
                <c:pt idx="219">
                  <c:v>29.1</c:v>
                </c:pt>
                <c:pt idx="220">
                  <c:v>29.2</c:v>
                </c:pt>
                <c:pt idx="221">
                  <c:v>29.4</c:v>
                </c:pt>
                <c:pt idx="222">
                  <c:v>29.5</c:v>
                </c:pt>
                <c:pt idx="223">
                  <c:v>29.6</c:v>
                </c:pt>
                <c:pt idx="224">
                  <c:v>29.8</c:v>
                </c:pt>
                <c:pt idx="225">
                  <c:v>29.9</c:v>
                </c:pt>
              </c:numCache>
            </c:numRef>
          </c:xVal>
          <c:yVal>
            <c:numRef>
              <c:f>'Group 3'!$BN$30:$BN$255</c:f>
              <c:numCache>
                <c:formatCode>General</c:formatCode>
                <c:ptCount val="226"/>
                <c:pt idx="0">
                  <c:v>2340000</c:v>
                </c:pt>
                <c:pt idx="1">
                  <c:v>2540000</c:v>
                </c:pt>
                <c:pt idx="2">
                  <c:v>2570000</c:v>
                </c:pt>
                <c:pt idx="3">
                  <c:v>2610000</c:v>
                </c:pt>
                <c:pt idx="4">
                  <c:v>3050000</c:v>
                </c:pt>
                <c:pt idx="5">
                  <c:v>5110000</c:v>
                </c:pt>
                <c:pt idx="6">
                  <c:v>6930000</c:v>
                </c:pt>
                <c:pt idx="7">
                  <c:v>7940000</c:v>
                </c:pt>
                <c:pt idx="8">
                  <c:v>9650000</c:v>
                </c:pt>
                <c:pt idx="9">
                  <c:v>11200000</c:v>
                </c:pt>
                <c:pt idx="10">
                  <c:v>12600000</c:v>
                </c:pt>
                <c:pt idx="11">
                  <c:v>13900000</c:v>
                </c:pt>
                <c:pt idx="12">
                  <c:v>15100000</c:v>
                </c:pt>
                <c:pt idx="13">
                  <c:v>16200000</c:v>
                </c:pt>
                <c:pt idx="14">
                  <c:v>17300000</c:v>
                </c:pt>
                <c:pt idx="15">
                  <c:v>18300000</c:v>
                </c:pt>
                <c:pt idx="16">
                  <c:v>19300000</c:v>
                </c:pt>
                <c:pt idx="17">
                  <c:v>20300000</c:v>
                </c:pt>
                <c:pt idx="18">
                  <c:v>21200000</c:v>
                </c:pt>
                <c:pt idx="19">
                  <c:v>22100000</c:v>
                </c:pt>
                <c:pt idx="20">
                  <c:v>23000000</c:v>
                </c:pt>
                <c:pt idx="21">
                  <c:v>23800000</c:v>
                </c:pt>
                <c:pt idx="22">
                  <c:v>24600000</c:v>
                </c:pt>
                <c:pt idx="23">
                  <c:v>25300000</c:v>
                </c:pt>
                <c:pt idx="24">
                  <c:v>26000000</c:v>
                </c:pt>
                <c:pt idx="25">
                  <c:v>26700000</c:v>
                </c:pt>
                <c:pt idx="26">
                  <c:v>27300000</c:v>
                </c:pt>
                <c:pt idx="27">
                  <c:v>28000000</c:v>
                </c:pt>
                <c:pt idx="28">
                  <c:v>28500000</c:v>
                </c:pt>
                <c:pt idx="29">
                  <c:v>29100000</c:v>
                </c:pt>
                <c:pt idx="30">
                  <c:v>29600000</c:v>
                </c:pt>
                <c:pt idx="31">
                  <c:v>30100000</c:v>
                </c:pt>
                <c:pt idx="32">
                  <c:v>30600000</c:v>
                </c:pt>
                <c:pt idx="33">
                  <c:v>31100000</c:v>
                </c:pt>
                <c:pt idx="34">
                  <c:v>31500000</c:v>
                </c:pt>
                <c:pt idx="35">
                  <c:v>31900000</c:v>
                </c:pt>
                <c:pt idx="36">
                  <c:v>32400000</c:v>
                </c:pt>
                <c:pt idx="37">
                  <c:v>32700000</c:v>
                </c:pt>
                <c:pt idx="38">
                  <c:v>33100000</c:v>
                </c:pt>
                <c:pt idx="39">
                  <c:v>33500000</c:v>
                </c:pt>
                <c:pt idx="40">
                  <c:v>33800000</c:v>
                </c:pt>
                <c:pt idx="41">
                  <c:v>34200000</c:v>
                </c:pt>
                <c:pt idx="42">
                  <c:v>34500000</c:v>
                </c:pt>
                <c:pt idx="43">
                  <c:v>34800000</c:v>
                </c:pt>
                <c:pt idx="44">
                  <c:v>35100000</c:v>
                </c:pt>
                <c:pt idx="45">
                  <c:v>35400000</c:v>
                </c:pt>
                <c:pt idx="46">
                  <c:v>35700000</c:v>
                </c:pt>
                <c:pt idx="47">
                  <c:v>35900000</c:v>
                </c:pt>
                <c:pt idx="48">
                  <c:v>36200000</c:v>
                </c:pt>
                <c:pt idx="49">
                  <c:v>36500000</c:v>
                </c:pt>
                <c:pt idx="50">
                  <c:v>36700000</c:v>
                </c:pt>
                <c:pt idx="51">
                  <c:v>36900000</c:v>
                </c:pt>
                <c:pt idx="52">
                  <c:v>37100000</c:v>
                </c:pt>
                <c:pt idx="53">
                  <c:v>37300000</c:v>
                </c:pt>
                <c:pt idx="54">
                  <c:v>37600000</c:v>
                </c:pt>
                <c:pt idx="55">
                  <c:v>37800000</c:v>
                </c:pt>
                <c:pt idx="56">
                  <c:v>37900000</c:v>
                </c:pt>
                <c:pt idx="57">
                  <c:v>38100000</c:v>
                </c:pt>
                <c:pt idx="58">
                  <c:v>38300000</c:v>
                </c:pt>
                <c:pt idx="59">
                  <c:v>38500000</c:v>
                </c:pt>
                <c:pt idx="60">
                  <c:v>38700000</c:v>
                </c:pt>
                <c:pt idx="61">
                  <c:v>38900000</c:v>
                </c:pt>
                <c:pt idx="62">
                  <c:v>39000000</c:v>
                </c:pt>
                <c:pt idx="63">
                  <c:v>39200000</c:v>
                </c:pt>
                <c:pt idx="64">
                  <c:v>39400000</c:v>
                </c:pt>
                <c:pt idx="65">
                  <c:v>39500000</c:v>
                </c:pt>
                <c:pt idx="66">
                  <c:v>39700000</c:v>
                </c:pt>
                <c:pt idx="67">
                  <c:v>39800000</c:v>
                </c:pt>
                <c:pt idx="68">
                  <c:v>40000000</c:v>
                </c:pt>
                <c:pt idx="69">
                  <c:v>40100000</c:v>
                </c:pt>
                <c:pt idx="70">
                  <c:v>40300000</c:v>
                </c:pt>
                <c:pt idx="71">
                  <c:v>40400000</c:v>
                </c:pt>
                <c:pt idx="72">
                  <c:v>40500000</c:v>
                </c:pt>
                <c:pt idx="73">
                  <c:v>40700000</c:v>
                </c:pt>
                <c:pt idx="74">
                  <c:v>40800000</c:v>
                </c:pt>
                <c:pt idx="75">
                  <c:v>40900000</c:v>
                </c:pt>
                <c:pt idx="76">
                  <c:v>41000000</c:v>
                </c:pt>
                <c:pt idx="77">
                  <c:v>41200000</c:v>
                </c:pt>
                <c:pt idx="78">
                  <c:v>41300000</c:v>
                </c:pt>
                <c:pt idx="79">
                  <c:v>41400000</c:v>
                </c:pt>
                <c:pt idx="80">
                  <c:v>41500000</c:v>
                </c:pt>
                <c:pt idx="81">
                  <c:v>41600000</c:v>
                </c:pt>
                <c:pt idx="82">
                  <c:v>41700000</c:v>
                </c:pt>
                <c:pt idx="83">
                  <c:v>41800000</c:v>
                </c:pt>
                <c:pt idx="84">
                  <c:v>41900000</c:v>
                </c:pt>
                <c:pt idx="85">
                  <c:v>42000000</c:v>
                </c:pt>
                <c:pt idx="86">
                  <c:v>42100000</c:v>
                </c:pt>
                <c:pt idx="87">
                  <c:v>42200000</c:v>
                </c:pt>
                <c:pt idx="88">
                  <c:v>42300000</c:v>
                </c:pt>
                <c:pt idx="89">
                  <c:v>42400000</c:v>
                </c:pt>
                <c:pt idx="90">
                  <c:v>42500000</c:v>
                </c:pt>
                <c:pt idx="91">
                  <c:v>42600000</c:v>
                </c:pt>
                <c:pt idx="92">
                  <c:v>42700000</c:v>
                </c:pt>
                <c:pt idx="93">
                  <c:v>42700000</c:v>
                </c:pt>
                <c:pt idx="94">
                  <c:v>42800000</c:v>
                </c:pt>
                <c:pt idx="95">
                  <c:v>42900000</c:v>
                </c:pt>
                <c:pt idx="96">
                  <c:v>43000000</c:v>
                </c:pt>
                <c:pt idx="97">
                  <c:v>43000000</c:v>
                </c:pt>
                <c:pt idx="98">
                  <c:v>43100000</c:v>
                </c:pt>
                <c:pt idx="99">
                  <c:v>43200000</c:v>
                </c:pt>
                <c:pt idx="100">
                  <c:v>43300000</c:v>
                </c:pt>
                <c:pt idx="101">
                  <c:v>43300000</c:v>
                </c:pt>
                <c:pt idx="102">
                  <c:v>43400000</c:v>
                </c:pt>
                <c:pt idx="103">
                  <c:v>43400000</c:v>
                </c:pt>
                <c:pt idx="104">
                  <c:v>43500000</c:v>
                </c:pt>
                <c:pt idx="105">
                  <c:v>43500000</c:v>
                </c:pt>
                <c:pt idx="106">
                  <c:v>43600000</c:v>
                </c:pt>
                <c:pt idx="107">
                  <c:v>43600000</c:v>
                </c:pt>
                <c:pt idx="108">
                  <c:v>43700000</c:v>
                </c:pt>
                <c:pt idx="109">
                  <c:v>43800000</c:v>
                </c:pt>
                <c:pt idx="110">
                  <c:v>43800000</c:v>
                </c:pt>
                <c:pt idx="111">
                  <c:v>43800000</c:v>
                </c:pt>
                <c:pt idx="112">
                  <c:v>43900000</c:v>
                </c:pt>
                <c:pt idx="113">
                  <c:v>43900000</c:v>
                </c:pt>
                <c:pt idx="114">
                  <c:v>44000000</c:v>
                </c:pt>
                <c:pt idx="115">
                  <c:v>44000000</c:v>
                </c:pt>
                <c:pt idx="116">
                  <c:v>44000000</c:v>
                </c:pt>
                <c:pt idx="117">
                  <c:v>44100000</c:v>
                </c:pt>
                <c:pt idx="118">
                  <c:v>44100000</c:v>
                </c:pt>
                <c:pt idx="119">
                  <c:v>44200000</c:v>
                </c:pt>
                <c:pt idx="120">
                  <c:v>44200000</c:v>
                </c:pt>
                <c:pt idx="121">
                  <c:v>44300000</c:v>
                </c:pt>
                <c:pt idx="122">
                  <c:v>44300000</c:v>
                </c:pt>
                <c:pt idx="123">
                  <c:v>44300000</c:v>
                </c:pt>
                <c:pt idx="124">
                  <c:v>44300000</c:v>
                </c:pt>
                <c:pt idx="125">
                  <c:v>44400000</c:v>
                </c:pt>
                <c:pt idx="126">
                  <c:v>44400000</c:v>
                </c:pt>
                <c:pt idx="127">
                  <c:v>44500000</c:v>
                </c:pt>
                <c:pt idx="128">
                  <c:v>44500000</c:v>
                </c:pt>
                <c:pt idx="129">
                  <c:v>44500000</c:v>
                </c:pt>
                <c:pt idx="130">
                  <c:v>44600000</c:v>
                </c:pt>
                <c:pt idx="131">
                  <c:v>44600000</c:v>
                </c:pt>
                <c:pt idx="132">
                  <c:v>44600000</c:v>
                </c:pt>
                <c:pt idx="133">
                  <c:v>44600000</c:v>
                </c:pt>
                <c:pt idx="134">
                  <c:v>44700000</c:v>
                </c:pt>
                <c:pt idx="135">
                  <c:v>44700000</c:v>
                </c:pt>
                <c:pt idx="136">
                  <c:v>44700000</c:v>
                </c:pt>
                <c:pt idx="137">
                  <c:v>44700000</c:v>
                </c:pt>
                <c:pt idx="138">
                  <c:v>44800000</c:v>
                </c:pt>
                <c:pt idx="139">
                  <c:v>44800000</c:v>
                </c:pt>
                <c:pt idx="140">
                  <c:v>44800000</c:v>
                </c:pt>
                <c:pt idx="141">
                  <c:v>44800000</c:v>
                </c:pt>
                <c:pt idx="142">
                  <c:v>44900000</c:v>
                </c:pt>
                <c:pt idx="143">
                  <c:v>44900000</c:v>
                </c:pt>
                <c:pt idx="144">
                  <c:v>44900000</c:v>
                </c:pt>
                <c:pt idx="145">
                  <c:v>44900000</c:v>
                </c:pt>
                <c:pt idx="146">
                  <c:v>44900000</c:v>
                </c:pt>
                <c:pt idx="147">
                  <c:v>44900000</c:v>
                </c:pt>
                <c:pt idx="148">
                  <c:v>45000000</c:v>
                </c:pt>
                <c:pt idx="149">
                  <c:v>44900000</c:v>
                </c:pt>
                <c:pt idx="150">
                  <c:v>45000000</c:v>
                </c:pt>
                <c:pt idx="151">
                  <c:v>45000000</c:v>
                </c:pt>
                <c:pt idx="152">
                  <c:v>45000000</c:v>
                </c:pt>
                <c:pt idx="153">
                  <c:v>45000000</c:v>
                </c:pt>
                <c:pt idx="154">
                  <c:v>45000000</c:v>
                </c:pt>
                <c:pt idx="155">
                  <c:v>45000000</c:v>
                </c:pt>
                <c:pt idx="156">
                  <c:v>45000000</c:v>
                </c:pt>
                <c:pt idx="157">
                  <c:v>45000000</c:v>
                </c:pt>
                <c:pt idx="158">
                  <c:v>45000000</c:v>
                </c:pt>
                <c:pt idx="159">
                  <c:v>44900000</c:v>
                </c:pt>
                <c:pt idx="160">
                  <c:v>44900000</c:v>
                </c:pt>
                <c:pt idx="161">
                  <c:v>44900000</c:v>
                </c:pt>
                <c:pt idx="162">
                  <c:v>44900000</c:v>
                </c:pt>
                <c:pt idx="163">
                  <c:v>44900000</c:v>
                </c:pt>
                <c:pt idx="164">
                  <c:v>44900000</c:v>
                </c:pt>
                <c:pt idx="165">
                  <c:v>44900000</c:v>
                </c:pt>
                <c:pt idx="166">
                  <c:v>44900000</c:v>
                </c:pt>
                <c:pt idx="167">
                  <c:v>44800000</c:v>
                </c:pt>
                <c:pt idx="168">
                  <c:v>44800000</c:v>
                </c:pt>
                <c:pt idx="169">
                  <c:v>44800000</c:v>
                </c:pt>
                <c:pt idx="170">
                  <c:v>44800000</c:v>
                </c:pt>
                <c:pt idx="171">
                  <c:v>44800000</c:v>
                </c:pt>
                <c:pt idx="172">
                  <c:v>44800000</c:v>
                </c:pt>
                <c:pt idx="173">
                  <c:v>44700000</c:v>
                </c:pt>
                <c:pt idx="174">
                  <c:v>44700000</c:v>
                </c:pt>
                <c:pt idx="175">
                  <c:v>44700000</c:v>
                </c:pt>
                <c:pt idx="176">
                  <c:v>44700000</c:v>
                </c:pt>
                <c:pt idx="177">
                  <c:v>44700000</c:v>
                </c:pt>
                <c:pt idx="178">
                  <c:v>44600000</c:v>
                </c:pt>
                <c:pt idx="179">
                  <c:v>44600000</c:v>
                </c:pt>
                <c:pt idx="180">
                  <c:v>44600000</c:v>
                </c:pt>
                <c:pt idx="181">
                  <c:v>44600000</c:v>
                </c:pt>
                <c:pt idx="182">
                  <c:v>44600000</c:v>
                </c:pt>
                <c:pt idx="183">
                  <c:v>44500000</c:v>
                </c:pt>
                <c:pt idx="184">
                  <c:v>44500000</c:v>
                </c:pt>
                <c:pt idx="185">
                  <c:v>44500000</c:v>
                </c:pt>
                <c:pt idx="186">
                  <c:v>44400000</c:v>
                </c:pt>
                <c:pt idx="187">
                  <c:v>44400000</c:v>
                </c:pt>
                <c:pt idx="188">
                  <c:v>44400000</c:v>
                </c:pt>
                <c:pt idx="189">
                  <c:v>44400000</c:v>
                </c:pt>
                <c:pt idx="190">
                  <c:v>44400000</c:v>
                </c:pt>
                <c:pt idx="191">
                  <c:v>44400000</c:v>
                </c:pt>
                <c:pt idx="192">
                  <c:v>44300000</c:v>
                </c:pt>
                <c:pt idx="193">
                  <c:v>44300000</c:v>
                </c:pt>
                <c:pt idx="194">
                  <c:v>44300000</c:v>
                </c:pt>
                <c:pt idx="195">
                  <c:v>44300000</c:v>
                </c:pt>
                <c:pt idx="196">
                  <c:v>44200000</c:v>
                </c:pt>
                <c:pt idx="197">
                  <c:v>44200000</c:v>
                </c:pt>
                <c:pt idx="198">
                  <c:v>44200000</c:v>
                </c:pt>
                <c:pt idx="199">
                  <c:v>44200000</c:v>
                </c:pt>
                <c:pt idx="200">
                  <c:v>44200000</c:v>
                </c:pt>
                <c:pt idx="201">
                  <c:v>44200000</c:v>
                </c:pt>
                <c:pt idx="202">
                  <c:v>44100000</c:v>
                </c:pt>
                <c:pt idx="203">
                  <c:v>44100000</c:v>
                </c:pt>
                <c:pt idx="204">
                  <c:v>44100000</c:v>
                </c:pt>
                <c:pt idx="205">
                  <c:v>44000000</c:v>
                </c:pt>
                <c:pt idx="206">
                  <c:v>44000000</c:v>
                </c:pt>
                <c:pt idx="207">
                  <c:v>44000000</c:v>
                </c:pt>
                <c:pt idx="208">
                  <c:v>44000000</c:v>
                </c:pt>
                <c:pt idx="209">
                  <c:v>43900000</c:v>
                </c:pt>
                <c:pt idx="210">
                  <c:v>43900000</c:v>
                </c:pt>
                <c:pt idx="211">
                  <c:v>43900000</c:v>
                </c:pt>
                <c:pt idx="212">
                  <c:v>43900000</c:v>
                </c:pt>
                <c:pt idx="213">
                  <c:v>43800000</c:v>
                </c:pt>
                <c:pt idx="214">
                  <c:v>43800000</c:v>
                </c:pt>
                <c:pt idx="215">
                  <c:v>43700000</c:v>
                </c:pt>
                <c:pt idx="216">
                  <c:v>43700000</c:v>
                </c:pt>
                <c:pt idx="217">
                  <c:v>43600000</c:v>
                </c:pt>
                <c:pt idx="218">
                  <c:v>43600000</c:v>
                </c:pt>
                <c:pt idx="219">
                  <c:v>43500000</c:v>
                </c:pt>
                <c:pt idx="220">
                  <c:v>43500000</c:v>
                </c:pt>
                <c:pt idx="221">
                  <c:v>43400000</c:v>
                </c:pt>
                <c:pt idx="222">
                  <c:v>43200000</c:v>
                </c:pt>
                <c:pt idx="223">
                  <c:v>43100000</c:v>
                </c:pt>
                <c:pt idx="224">
                  <c:v>42800000</c:v>
                </c:pt>
                <c:pt idx="225">
                  <c:v>42100000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5-4EC0-A161-CE7586D8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Vertical Tets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4'!$E$30:$E$49</c:f>
              <c:numCache>
                <c:formatCode>General</c:formatCode>
                <c:ptCount val="20"/>
                <c:pt idx="0">
                  <c:v>0.126</c:v>
                </c:pt>
                <c:pt idx="1">
                  <c:v>0.25900000000000001</c:v>
                </c:pt>
                <c:pt idx="2">
                  <c:v>0.39200000000000002</c:v>
                </c:pt>
                <c:pt idx="3">
                  <c:v>0.52600000000000002</c:v>
                </c:pt>
                <c:pt idx="4">
                  <c:v>0.65900000000000003</c:v>
                </c:pt>
                <c:pt idx="5">
                  <c:v>0.78700000000000003</c:v>
                </c:pt>
                <c:pt idx="6">
                  <c:v>0.92</c:v>
                </c:pt>
                <c:pt idx="7">
                  <c:v>1.05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  <c:pt idx="12">
                  <c:v>1.71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2.2400000000000002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</c:numCache>
            </c:numRef>
          </c:xVal>
          <c:yVal>
            <c:numRef>
              <c:f>'Group 4'!$D$30:$D$49</c:f>
              <c:numCache>
                <c:formatCode>General</c:formatCode>
                <c:ptCount val="20"/>
                <c:pt idx="0">
                  <c:v>1890000</c:v>
                </c:pt>
                <c:pt idx="1">
                  <c:v>2810000</c:v>
                </c:pt>
                <c:pt idx="2">
                  <c:v>2840000</c:v>
                </c:pt>
                <c:pt idx="3">
                  <c:v>2870000</c:v>
                </c:pt>
                <c:pt idx="4">
                  <c:v>2950000</c:v>
                </c:pt>
                <c:pt idx="5">
                  <c:v>4010000</c:v>
                </c:pt>
                <c:pt idx="6">
                  <c:v>5810000</c:v>
                </c:pt>
                <c:pt idx="7">
                  <c:v>7520000</c:v>
                </c:pt>
                <c:pt idx="8">
                  <c:v>9190000</c:v>
                </c:pt>
                <c:pt idx="9">
                  <c:v>10800000</c:v>
                </c:pt>
                <c:pt idx="10">
                  <c:v>12300000</c:v>
                </c:pt>
                <c:pt idx="11">
                  <c:v>13800000</c:v>
                </c:pt>
                <c:pt idx="12">
                  <c:v>15200000</c:v>
                </c:pt>
                <c:pt idx="13">
                  <c:v>16600000</c:v>
                </c:pt>
                <c:pt idx="14">
                  <c:v>17900000</c:v>
                </c:pt>
                <c:pt idx="15">
                  <c:v>19100000</c:v>
                </c:pt>
                <c:pt idx="16">
                  <c:v>20200000</c:v>
                </c:pt>
                <c:pt idx="17">
                  <c:v>21300000</c:v>
                </c:pt>
                <c:pt idx="18">
                  <c:v>22300000</c:v>
                </c:pt>
                <c:pt idx="19">
                  <c:v>23200000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7-4D5E-A16A-5712349D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 Veritcal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Vertical Test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1'!$L$30:$L$41</c:f>
              <c:numCache>
                <c:formatCode>General</c:formatCode>
                <c:ptCount val="12"/>
                <c:pt idx="0">
                  <c:v>0.13</c:v>
                </c:pt>
                <c:pt idx="1">
                  <c:v>0.25800000000000001</c:v>
                </c:pt>
                <c:pt idx="2">
                  <c:v>0.39100000000000001</c:v>
                </c:pt>
                <c:pt idx="3">
                  <c:v>0.52400000000000002</c:v>
                </c:pt>
                <c:pt idx="4">
                  <c:v>0.65800000000000003</c:v>
                </c:pt>
                <c:pt idx="5">
                  <c:v>0.78600000000000003</c:v>
                </c:pt>
                <c:pt idx="6">
                  <c:v>0.91900000000000004</c:v>
                </c:pt>
                <c:pt idx="7">
                  <c:v>1.05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</c:numCache>
            </c:numRef>
          </c:xVal>
          <c:yVal>
            <c:numRef>
              <c:f>'Group 1'!$K$30:$K$41</c:f>
              <c:numCache>
                <c:formatCode>General</c:formatCode>
                <c:ptCount val="12"/>
                <c:pt idx="0">
                  <c:v>1660000</c:v>
                </c:pt>
                <c:pt idx="1">
                  <c:v>2940000</c:v>
                </c:pt>
                <c:pt idx="2">
                  <c:v>3120000</c:v>
                </c:pt>
                <c:pt idx="3">
                  <c:v>3360000</c:v>
                </c:pt>
                <c:pt idx="4">
                  <c:v>4320000</c:v>
                </c:pt>
                <c:pt idx="5">
                  <c:v>5370000</c:v>
                </c:pt>
                <c:pt idx="6">
                  <c:v>6570000</c:v>
                </c:pt>
                <c:pt idx="7">
                  <c:v>7720000</c:v>
                </c:pt>
                <c:pt idx="8">
                  <c:v>8880000</c:v>
                </c:pt>
                <c:pt idx="9">
                  <c:v>9970000</c:v>
                </c:pt>
                <c:pt idx="10">
                  <c:v>11000000</c:v>
                </c:pt>
                <c:pt idx="11">
                  <c:v>12000000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1-46F1-89A9-9A5F0DC8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66176"/>
        <c:axId val="487268800"/>
      </c:scatterChart>
      <c:valAx>
        <c:axId val="4872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8800"/>
        <c:crosses val="autoZero"/>
        <c:crossBetween val="midCat"/>
      </c:valAx>
      <c:valAx>
        <c:axId val="487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Vertical Test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4'!$L$30:$L$59</c:f>
              <c:numCache>
                <c:formatCode>General</c:formatCode>
                <c:ptCount val="30"/>
                <c:pt idx="0">
                  <c:v>0.13100000000000001</c:v>
                </c:pt>
                <c:pt idx="1">
                  <c:v>0.26500000000000001</c:v>
                </c:pt>
                <c:pt idx="2">
                  <c:v>0.39800000000000002</c:v>
                </c:pt>
                <c:pt idx="3">
                  <c:v>0.52700000000000002</c:v>
                </c:pt>
                <c:pt idx="4">
                  <c:v>0.66100000000000003</c:v>
                </c:pt>
                <c:pt idx="5">
                  <c:v>0.79400000000000004</c:v>
                </c:pt>
                <c:pt idx="6">
                  <c:v>0.92800000000000005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2.77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3.43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</c:numCache>
            </c:numRef>
          </c:xVal>
          <c:yVal>
            <c:numRef>
              <c:f>'Group 4'!$K$30:$K$59</c:f>
              <c:numCache>
                <c:formatCode>General</c:formatCode>
                <c:ptCount val="30"/>
                <c:pt idx="0">
                  <c:v>2010000</c:v>
                </c:pt>
                <c:pt idx="1">
                  <c:v>2910000</c:v>
                </c:pt>
                <c:pt idx="2">
                  <c:v>2980000</c:v>
                </c:pt>
                <c:pt idx="3">
                  <c:v>3620000</c:v>
                </c:pt>
                <c:pt idx="4">
                  <c:v>4870000</c:v>
                </c:pt>
                <c:pt idx="5">
                  <c:v>6220000</c:v>
                </c:pt>
                <c:pt idx="6">
                  <c:v>7630000</c:v>
                </c:pt>
                <c:pt idx="7">
                  <c:v>9070000</c:v>
                </c:pt>
                <c:pt idx="8">
                  <c:v>10400000</c:v>
                </c:pt>
                <c:pt idx="9">
                  <c:v>11900000</c:v>
                </c:pt>
                <c:pt idx="10">
                  <c:v>13200000</c:v>
                </c:pt>
                <c:pt idx="11">
                  <c:v>14600000</c:v>
                </c:pt>
                <c:pt idx="12">
                  <c:v>16000000</c:v>
                </c:pt>
                <c:pt idx="13">
                  <c:v>17300000</c:v>
                </c:pt>
                <c:pt idx="14">
                  <c:v>18500000</c:v>
                </c:pt>
                <c:pt idx="15">
                  <c:v>19700000</c:v>
                </c:pt>
                <c:pt idx="16">
                  <c:v>20800000</c:v>
                </c:pt>
                <c:pt idx="17">
                  <c:v>21800000</c:v>
                </c:pt>
                <c:pt idx="18">
                  <c:v>22700000</c:v>
                </c:pt>
                <c:pt idx="19">
                  <c:v>23600000</c:v>
                </c:pt>
                <c:pt idx="20">
                  <c:v>24400000</c:v>
                </c:pt>
                <c:pt idx="21">
                  <c:v>25100000</c:v>
                </c:pt>
                <c:pt idx="22">
                  <c:v>25800000</c:v>
                </c:pt>
                <c:pt idx="23">
                  <c:v>26400000</c:v>
                </c:pt>
                <c:pt idx="24">
                  <c:v>26900000</c:v>
                </c:pt>
                <c:pt idx="25">
                  <c:v>27400000</c:v>
                </c:pt>
                <c:pt idx="26">
                  <c:v>27800000</c:v>
                </c:pt>
                <c:pt idx="27">
                  <c:v>28200000</c:v>
                </c:pt>
                <c:pt idx="28">
                  <c:v>28500000</c:v>
                </c:pt>
                <c:pt idx="29">
                  <c:v>28800000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E-42D2-B217-23F66ECE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Vertical Test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4'!$S$30:$S$63</c:f>
              <c:numCache>
                <c:formatCode>General</c:formatCode>
                <c:ptCount val="34"/>
                <c:pt idx="0">
                  <c:v>0.13200000000000001</c:v>
                </c:pt>
                <c:pt idx="1">
                  <c:v>0.26600000000000001</c:v>
                </c:pt>
                <c:pt idx="2">
                  <c:v>0.39800000000000002</c:v>
                </c:pt>
                <c:pt idx="3">
                  <c:v>0.53100000000000003</c:v>
                </c:pt>
                <c:pt idx="4">
                  <c:v>0.66</c:v>
                </c:pt>
                <c:pt idx="5">
                  <c:v>0.79300000000000004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4.5</c:v>
                </c:pt>
              </c:numCache>
            </c:numRef>
          </c:xVal>
          <c:yVal>
            <c:numRef>
              <c:f>'Group 4'!$R$30:$R$63</c:f>
              <c:numCache>
                <c:formatCode>General</c:formatCode>
                <c:ptCount val="34"/>
                <c:pt idx="0">
                  <c:v>2060000</c:v>
                </c:pt>
                <c:pt idx="1">
                  <c:v>2690000</c:v>
                </c:pt>
                <c:pt idx="2">
                  <c:v>2720000</c:v>
                </c:pt>
                <c:pt idx="3">
                  <c:v>2840000</c:v>
                </c:pt>
                <c:pt idx="4">
                  <c:v>3680000</c:v>
                </c:pt>
                <c:pt idx="5">
                  <c:v>5270000</c:v>
                </c:pt>
                <c:pt idx="6">
                  <c:v>6850000</c:v>
                </c:pt>
                <c:pt idx="7">
                  <c:v>8480000</c:v>
                </c:pt>
                <c:pt idx="8">
                  <c:v>10100000</c:v>
                </c:pt>
                <c:pt idx="9">
                  <c:v>11600000</c:v>
                </c:pt>
                <c:pt idx="10">
                  <c:v>13100000</c:v>
                </c:pt>
                <c:pt idx="11">
                  <c:v>14600000</c:v>
                </c:pt>
                <c:pt idx="12">
                  <c:v>16000000</c:v>
                </c:pt>
                <c:pt idx="13">
                  <c:v>17300000</c:v>
                </c:pt>
                <c:pt idx="14">
                  <c:v>18500000</c:v>
                </c:pt>
                <c:pt idx="15">
                  <c:v>19700000</c:v>
                </c:pt>
                <c:pt idx="16">
                  <c:v>20800000</c:v>
                </c:pt>
                <c:pt idx="17">
                  <c:v>21900000</c:v>
                </c:pt>
                <c:pt idx="18">
                  <c:v>22800000</c:v>
                </c:pt>
                <c:pt idx="19">
                  <c:v>23800000</c:v>
                </c:pt>
                <c:pt idx="20">
                  <c:v>24600000</c:v>
                </c:pt>
                <c:pt idx="21">
                  <c:v>25400000</c:v>
                </c:pt>
                <c:pt idx="22">
                  <c:v>26200000</c:v>
                </c:pt>
                <c:pt idx="23">
                  <c:v>26800000</c:v>
                </c:pt>
                <c:pt idx="24">
                  <c:v>27400000</c:v>
                </c:pt>
                <c:pt idx="25">
                  <c:v>28000000</c:v>
                </c:pt>
                <c:pt idx="26">
                  <c:v>28500000</c:v>
                </c:pt>
                <c:pt idx="27">
                  <c:v>29000000</c:v>
                </c:pt>
                <c:pt idx="28">
                  <c:v>29400000</c:v>
                </c:pt>
                <c:pt idx="29">
                  <c:v>29700000</c:v>
                </c:pt>
                <c:pt idx="30">
                  <c:v>30000000</c:v>
                </c:pt>
                <c:pt idx="31">
                  <c:v>30300000</c:v>
                </c:pt>
                <c:pt idx="32">
                  <c:v>30500000</c:v>
                </c:pt>
                <c:pt idx="33">
                  <c:v>30600000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3-4B88-9E99-F494A591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Vertical Test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4'!$Z$30:$Z$63</c:f>
              <c:numCache>
                <c:formatCode>General</c:formatCode>
                <c:ptCount val="34"/>
                <c:pt idx="0">
                  <c:v>0.13600000000000001</c:v>
                </c:pt>
                <c:pt idx="1">
                  <c:v>0.26600000000000001</c:v>
                </c:pt>
                <c:pt idx="2">
                  <c:v>0.39900000000000002</c:v>
                </c:pt>
                <c:pt idx="3">
                  <c:v>0.52800000000000002</c:v>
                </c:pt>
                <c:pt idx="4">
                  <c:v>0.66200000000000003</c:v>
                </c:pt>
                <c:pt idx="5">
                  <c:v>0.79500000000000004</c:v>
                </c:pt>
                <c:pt idx="6">
                  <c:v>0.92800000000000005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3.31</c:v>
                </c:pt>
                <c:pt idx="25">
                  <c:v>3.43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4.49</c:v>
                </c:pt>
              </c:numCache>
            </c:numRef>
          </c:xVal>
          <c:yVal>
            <c:numRef>
              <c:f>'Group 4'!$Y$30:$Y$63</c:f>
              <c:numCache>
                <c:formatCode>General</c:formatCode>
                <c:ptCount val="34"/>
                <c:pt idx="0">
                  <c:v>2100000</c:v>
                </c:pt>
                <c:pt idx="1">
                  <c:v>2810000</c:v>
                </c:pt>
                <c:pt idx="2">
                  <c:v>2880000</c:v>
                </c:pt>
                <c:pt idx="3">
                  <c:v>3140000</c:v>
                </c:pt>
                <c:pt idx="4">
                  <c:v>4340000</c:v>
                </c:pt>
                <c:pt idx="5">
                  <c:v>5920000</c:v>
                </c:pt>
                <c:pt idx="6">
                  <c:v>7550000</c:v>
                </c:pt>
                <c:pt idx="7">
                  <c:v>9170000</c:v>
                </c:pt>
                <c:pt idx="8">
                  <c:v>10700000</c:v>
                </c:pt>
                <c:pt idx="9">
                  <c:v>12400000</c:v>
                </c:pt>
                <c:pt idx="10">
                  <c:v>14100000</c:v>
                </c:pt>
                <c:pt idx="11">
                  <c:v>15600000</c:v>
                </c:pt>
                <c:pt idx="12">
                  <c:v>17100000</c:v>
                </c:pt>
                <c:pt idx="13">
                  <c:v>18400000</c:v>
                </c:pt>
                <c:pt idx="14">
                  <c:v>19800000</c:v>
                </c:pt>
                <c:pt idx="15">
                  <c:v>21100000</c:v>
                </c:pt>
                <c:pt idx="16">
                  <c:v>22300000</c:v>
                </c:pt>
                <c:pt idx="17">
                  <c:v>23400000</c:v>
                </c:pt>
                <c:pt idx="18">
                  <c:v>24500000</c:v>
                </c:pt>
                <c:pt idx="19">
                  <c:v>25500000</c:v>
                </c:pt>
                <c:pt idx="20">
                  <c:v>26400000</c:v>
                </c:pt>
                <c:pt idx="21">
                  <c:v>27300000</c:v>
                </c:pt>
                <c:pt idx="22">
                  <c:v>28100000</c:v>
                </c:pt>
                <c:pt idx="23">
                  <c:v>28900000</c:v>
                </c:pt>
                <c:pt idx="24">
                  <c:v>29600000</c:v>
                </c:pt>
                <c:pt idx="25">
                  <c:v>30200000</c:v>
                </c:pt>
                <c:pt idx="26">
                  <c:v>30800000</c:v>
                </c:pt>
                <c:pt idx="27">
                  <c:v>31300000</c:v>
                </c:pt>
                <c:pt idx="28">
                  <c:v>31800000</c:v>
                </c:pt>
                <c:pt idx="29">
                  <c:v>32200000</c:v>
                </c:pt>
                <c:pt idx="30">
                  <c:v>32600000</c:v>
                </c:pt>
                <c:pt idx="31">
                  <c:v>33000000</c:v>
                </c:pt>
                <c:pt idx="32">
                  <c:v>33300000</c:v>
                </c:pt>
                <c:pt idx="33">
                  <c:v>33500000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4-4EA3-BAAD-61990EA0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Vertical Test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4'!$AG$30:$AG$53</c:f>
              <c:numCache>
                <c:formatCode>General</c:formatCode>
                <c:ptCount val="24"/>
                <c:pt idx="0">
                  <c:v>0.13400000000000001</c:v>
                </c:pt>
                <c:pt idx="1">
                  <c:v>0.26700000000000002</c:v>
                </c:pt>
                <c:pt idx="2">
                  <c:v>0.39700000000000002</c:v>
                </c:pt>
                <c:pt idx="3">
                  <c:v>0.53</c:v>
                </c:pt>
                <c:pt idx="4">
                  <c:v>0.66400000000000003</c:v>
                </c:pt>
                <c:pt idx="5">
                  <c:v>0.79800000000000004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</c:numCache>
            </c:numRef>
          </c:xVal>
          <c:yVal>
            <c:numRef>
              <c:f>'Group 4'!$AF$30:$AF$53</c:f>
              <c:numCache>
                <c:formatCode>General</c:formatCode>
                <c:ptCount val="24"/>
                <c:pt idx="0">
                  <c:v>2070000</c:v>
                </c:pt>
                <c:pt idx="1">
                  <c:v>3020000</c:v>
                </c:pt>
                <c:pt idx="2">
                  <c:v>3380000</c:v>
                </c:pt>
                <c:pt idx="3">
                  <c:v>4440000</c:v>
                </c:pt>
                <c:pt idx="4">
                  <c:v>5730000</c:v>
                </c:pt>
                <c:pt idx="5">
                  <c:v>7140000</c:v>
                </c:pt>
                <c:pt idx="6">
                  <c:v>8490000</c:v>
                </c:pt>
                <c:pt idx="7">
                  <c:v>9970000</c:v>
                </c:pt>
                <c:pt idx="8">
                  <c:v>11400000</c:v>
                </c:pt>
                <c:pt idx="9">
                  <c:v>12700000</c:v>
                </c:pt>
                <c:pt idx="10">
                  <c:v>14100000</c:v>
                </c:pt>
                <c:pt idx="11">
                  <c:v>15400000</c:v>
                </c:pt>
                <c:pt idx="12">
                  <c:v>16700000</c:v>
                </c:pt>
                <c:pt idx="13">
                  <c:v>18000000</c:v>
                </c:pt>
                <c:pt idx="14">
                  <c:v>19200000</c:v>
                </c:pt>
                <c:pt idx="15">
                  <c:v>20400000</c:v>
                </c:pt>
                <c:pt idx="16">
                  <c:v>21500000</c:v>
                </c:pt>
                <c:pt idx="17">
                  <c:v>22500000</c:v>
                </c:pt>
                <c:pt idx="18">
                  <c:v>23500000</c:v>
                </c:pt>
                <c:pt idx="19">
                  <c:v>24400000</c:v>
                </c:pt>
                <c:pt idx="20">
                  <c:v>25200000</c:v>
                </c:pt>
                <c:pt idx="21">
                  <c:v>25900000</c:v>
                </c:pt>
                <c:pt idx="22">
                  <c:v>26500000</c:v>
                </c:pt>
                <c:pt idx="23">
                  <c:v>27000000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A-4749-B923-19835CF6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Horizontal Test 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4'!$AM$31:$AM$212</c:f>
              <c:numCache>
                <c:formatCode>General</c:formatCode>
                <c:ptCount val="182"/>
                <c:pt idx="0">
                  <c:v>0.25700000000000001</c:v>
                </c:pt>
                <c:pt idx="1">
                  <c:v>0.39100000000000001</c:v>
                </c:pt>
                <c:pt idx="2">
                  <c:v>0.52300000000000002</c:v>
                </c:pt>
                <c:pt idx="3">
                  <c:v>0.65600000000000003</c:v>
                </c:pt>
                <c:pt idx="4">
                  <c:v>0.78500000000000003</c:v>
                </c:pt>
                <c:pt idx="5">
                  <c:v>0.91800000000000004</c:v>
                </c:pt>
                <c:pt idx="6">
                  <c:v>1.05</c:v>
                </c:pt>
                <c:pt idx="7">
                  <c:v>1.18</c:v>
                </c:pt>
                <c:pt idx="8">
                  <c:v>1.32</c:v>
                </c:pt>
                <c:pt idx="9">
                  <c:v>1.44</c:v>
                </c:pt>
                <c:pt idx="10">
                  <c:v>1.58</c:v>
                </c:pt>
                <c:pt idx="11">
                  <c:v>1.71</c:v>
                </c:pt>
                <c:pt idx="12">
                  <c:v>1.84</c:v>
                </c:pt>
                <c:pt idx="13">
                  <c:v>1.98</c:v>
                </c:pt>
                <c:pt idx="14">
                  <c:v>2.11</c:v>
                </c:pt>
                <c:pt idx="15">
                  <c:v>2.2400000000000002</c:v>
                </c:pt>
                <c:pt idx="16">
                  <c:v>2.37</c:v>
                </c:pt>
                <c:pt idx="17">
                  <c:v>2.5</c:v>
                </c:pt>
                <c:pt idx="18">
                  <c:v>2.63</c:v>
                </c:pt>
                <c:pt idx="19">
                  <c:v>2.77</c:v>
                </c:pt>
                <c:pt idx="20">
                  <c:v>2.9</c:v>
                </c:pt>
                <c:pt idx="21">
                  <c:v>3.03</c:v>
                </c:pt>
                <c:pt idx="22">
                  <c:v>3.16</c:v>
                </c:pt>
                <c:pt idx="23">
                  <c:v>3.3</c:v>
                </c:pt>
                <c:pt idx="24">
                  <c:v>3.43</c:v>
                </c:pt>
                <c:pt idx="25">
                  <c:v>3.56</c:v>
                </c:pt>
                <c:pt idx="26">
                  <c:v>3.69</c:v>
                </c:pt>
                <c:pt idx="27">
                  <c:v>3.82</c:v>
                </c:pt>
                <c:pt idx="28">
                  <c:v>3.96</c:v>
                </c:pt>
                <c:pt idx="29">
                  <c:v>4.09</c:v>
                </c:pt>
                <c:pt idx="30">
                  <c:v>4.22</c:v>
                </c:pt>
                <c:pt idx="31">
                  <c:v>4.3499999999999996</c:v>
                </c:pt>
                <c:pt idx="32">
                  <c:v>4.4800000000000004</c:v>
                </c:pt>
                <c:pt idx="33">
                  <c:v>4.62</c:v>
                </c:pt>
                <c:pt idx="34">
                  <c:v>4.75</c:v>
                </c:pt>
                <c:pt idx="35">
                  <c:v>4.88</c:v>
                </c:pt>
                <c:pt idx="36">
                  <c:v>5.01</c:v>
                </c:pt>
                <c:pt idx="37">
                  <c:v>5.14</c:v>
                </c:pt>
                <c:pt idx="38">
                  <c:v>5.28</c:v>
                </c:pt>
                <c:pt idx="39">
                  <c:v>5.41</c:v>
                </c:pt>
                <c:pt idx="40">
                  <c:v>5.54</c:v>
                </c:pt>
                <c:pt idx="41">
                  <c:v>5.67</c:v>
                </c:pt>
                <c:pt idx="42">
                  <c:v>5.81</c:v>
                </c:pt>
                <c:pt idx="43">
                  <c:v>5.94</c:v>
                </c:pt>
                <c:pt idx="44">
                  <c:v>6.07</c:v>
                </c:pt>
                <c:pt idx="45">
                  <c:v>6.2</c:v>
                </c:pt>
                <c:pt idx="46">
                  <c:v>6.33</c:v>
                </c:pt>
                <c:pt idx="47">
                  <c:v>6.47</c:v>
                </c:pt>
                <c:pt idx="48">
                  <c:v>6.6</c:v>
                </c:pt>
                <c:pt idx="49">
                  <c:v>6.73</c:v>
                </c:pt>
                <c:pt idx="50">
                  <c:v>6.86</c:v>
                </c:pt>
                <c:pt idx="51">
                  <c:v>7</c:v>
                </c:pt>
                <c:pt idx="52">
                  <c:v>7.13</c:v>
                </c:pt>
                <c:pt idx="53">
                  <c:v>7.26</c:v>
                </c:pt>
                <c:pt idx="54">
                  <c:v>7.39</c:v>
                </c:pt>
                <c:pt idx="55">
                  <c:v>7.52</c:v>
                </c:pt>
                <c:pt idx="56">
                  <c:v>7.66</c:v>
                </c:pt>
                <c:pt idx="57">
                  <c:v>7.78</c:v>
                </c:pt>
                <c:pt idx="58">
                  <c:v>7.92</c:v>
                </c:pt>
                <c:pt idx="59">
                  <c:v>8.0500000000000007</c:v>
                </c:pt>
                <c:pt idx="60">
                  <c:v>8.18</c:v>
                </c:pt>
                <c:pt idx="61">
                  <c:v>8.31</c:v>
                </c:pt>
                <c:pt idx="62">
                  <c:v>8.4499999999999993</c:v>
                </c:pt>
                <c:pt idx="63">
                  <c:v>8.58</c:v>
                </c:pt>
                <c:pt idx="64">
                  <c:v>8.7100000000000009</c:v>
                </c:pt>
                <c:pt idx="65">
                  <c:v>8.84</c:v>
                </c:pt>
                <c:pt idx="66">
                  <c:v>8.9700000000000006</c:v>
                </c:pt>
                <c:pt idx="67">
                  <c:v>9.11</c:v>
                </c:pt>
                <c:pt idx="68">
                  <c:v>9.24</c:v>
                </c:pt>
                <c:pt idx="69">
                  <c:v>9.3699999999999992</c:v>
                </c:pt>
                <c:pt idx="70">
                  <c:v>9.51</c:v>
                </c:pt>
                <c:pt idx="71">
                  <c:v>9.64</c:v>
                </c:pt>
                <c:pt idx="72">
                  <c:v>9.77</c:v>
                </c:pt>
                <c:pt idx="73">
                  <c:v>9.9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12.5</c:v>
                </c:pt>
                <c:pt idx="94">
                  <c:v>12.7</c:v>
                </c:pt>
                <c:pt idx="95">
                  <c:v>12.8</c:v>
                </c:pt>
                <c:pt idx="96">
                  <c:v>12.9</c:v>
                </c:pt>
                <c:pt idx="97">
                  <c:v>13.1</c:v>
                </c:pt>
                <c:pt idx="98">
                  <c:v>13.2</c:v>
                </c:pt>
                <c:pt idx="99">
                  <c:v>13.3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</c:v>
                </c:pt>
                <c:pt idx="105">
                  <c:v>14.1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16.600000000000001</c:v>
                </c:pt>
                <c:pt idx="125">
                  <c:v>16.8</c:v>
                </c:pt>
              </c:numCache>
            </c:numRef>
          </c:xVal>
          <c:yVal>
            <c:numRef>
              <c:f>'Group 4'!$AL$30:$AL$212</c:f>
              <c:numCache>
                <c:formatCode>General</c:formatCode>
                <c:ptCount val="183"/>
                <c:pt idx="0">
                  <c:v>2830000</c:v>
                </c:pt>
                <c:pt idx="1">
                  <c:v>2940000</c:v>
                </c:pt>
                <c:pt idx="2">
                  <c:v>4030000</c:v>
                </c:pt>
                <c:pt idx="3">
                  <c:v>5750000</c:v>
                </c:pt>
                <c:pt idx="4">
                  <c:v>7890000</c:v>
                </c:pt>
                <c:pt idx="5">
                  <c:v>10000000</c:v>
                </c:pt>
                <c:pt idx="6">
                  <c:v>12200000</c:v>
                </c:pt>
                <c:pt idx="7">
                  <c:v>14200000</c:v>
                </c:pt>
                <c:pt idx="8">
                  <c:v>16200000</c:v>
                </c:pt>
                <c:pt idx="9">
                  <c:v>18100000</c:v>
                </c:pt>
                <c:pt idx="10">
                  <c:v>19900000</c:v>
                </c:pt>
                <c:pt idx="11">
                  <c:v>21800000</c:v>
                </c:pt>
                <c:pt idx="12">
                  <c:v>23400000</c:v>
                </c:pt>
                <c:pt idx="13">
                  <c:v>25100000</c:v>
                </c:pt>
                <c:pt idx="14">
                  <c:v>26700000</c:v>
                </c:pt>
                <c:pt idx="15">
                  <c:v>28100000</c:v>
                </c:pt>
                <c:pt idx="16">
                  <c:v>29500000</c:v>
                </c:pt>
                <c:pt idx="17">
                  <c:v>30800000</c:v>
                </c:pt>
                <c:pt idx="18">
                  <c:v>32100000</c:v>
                </c:pt>
                <c:pt idx="19">
                  <c:v>33200000</c:v>
                </c:pt>
                <c:pt idx="20">
                  <c:v>34200000</c:v>
                </c:pt>
                <c:pt idx="21">
                  <c:v>35300000</c:v>
                </c:pt>
                <c:pt idx="22">
                  <c:v>36300000</c:v>
                </c:pt>
                <c:pt idx="23">
                  <c:v>37300000</c:v>
                </c:pt>
                <c:pt idx="24">
                  <c:v>38200000</c:v>
                </c:pt>
                <c:pt idx="25">
                  <c:v>39100000</c:v>
                </c:pt>
                <c:pt idx="26">
                  <c:v>39900000</c:v>
                </c:pt>
                <c:pt idx="27">
                  <c:v>40700000</c:v>
                </c:pt>
                <c:pt idx="28">
                  <c:v>41400000</c:v>
                </c:pt>
                <c:pt idx="29">
                  <c:v>42100000</c:v>
                </c:pt>
                <c:pt idx="30">
                  <c:v>42800000</c:v>
                </c:pt>
                <c:pt idx="31">
                  <c:v>43500000</c:v>
                </c:pt>
                <c:pt idx="32">
                  <c:v>44000000</c:v>
                </c:pt>
                <c:pt idx="33">
                  <c:v>44600000</c:v>
                </c:pt>
                <c:pt idx="34">
                  <c:v>45100000</c:v>
                </c:pt>
                <c:pt idx="35">
                  <c:v>45500000</c:v>
                </c:pt>
                <c:pt idx="36">
                  <c:v>46000000</c:v>
                </c:pt>
                <c:pt idx="37">
                  <c:v>46400000</c:v>
                </c:pt>
                <c:pt idx="38">
                  <c:v>46800000</c:v>
                </c:pt>
                <c:pt idx="39">
                  <c:v>47100000</c:v>
                </c:pt>
                <c:pt idx="40">
                  <c:v>47500000</c:v>
                </c:pt>
                <c:pt idx="41">
                  <c:v>47800000</c:v>
                </c:pt>
                <c:pt idx="42">
                  <c:v>48100000</c:v>
                </c:pt>
                <c:pt idx="43">
                  <c:v>48400000</c:v>
                </c:pt>
                <c:pt idx="44">
                  <c:v>48700000</c:v>
                </c:pt>
                <c:pt idx="45">
                  <c:v>48900000</c:v>
                </c:pt>
                <c:pt idx="46">
                  <c:v>49200000</c:v>
                </c:pt>
                <c:pt idx="47">
                  <c:v>49400000</c:v>
                </c:pt>
                <c:pt idx="48">
                  <c:v>49600000</c:v>
                </c:pt>
                <c:pt idx="49">
                  <c:v>49800000</c:v>
                </c:pt>
                <c:pt idx="50">
                  <c:v>50000000</c:v>
                </c:pt>
                <c:pt idx="51">
                  <c:v>50200000</c:v>
                </c:pt>
                <c:pt idx="52">
                  <c:v>50400000</c:v>
                </c:pt>
                <c:pt idx="53">
                  <c:v>50600000</c:v>
                </c:pt>
                <c:pt idx="54">
                  <c:v>50800000</c:v>
                </c:pt>
                <c:pt idx="55">
                  <c:v>51000000</c:v>
                </c:pt>
                <c:pt idx="56">
                  <c:v>51100000</c:v>
                </c:pt>
                <c:pt idx="57">
                  <c:v>51300000</c:v>
                </c:pt>
                <c:pt idx="58">
                  <c:v>51400000</c:v>
                </c:pt>
                <c:pt idx="59">
                  <c:v>51600000</c:v>
                </c:pt>
                <c:pt idx="60">
                  <c:v>51700000</c:v>
                </c:pt>
                <c:pt idx="61">
                  <c:v>51900000</c:v>
                </c:pt>
                <c:pt idx="62">
                  <c:v>52000000</c:v>
                </c:pt>
                <c:pt idx="63">
                  <c:v>52100000</c:v>
                </c:pt>
                <c:pt idx="64">
                  <c:v>52300000</c:v>
                </c:pt>
                <c:pt idx="65">
                  <c:v>52400000</c:v>
                </c:pt>
                <c:pt idx="66">
                  <c:v>52500000</c:v>
                </c:pt>
                <c:pt idx="67">
                  <c:v>52600000</c:v>
                </c:pt>
                <c:pt idx="68">
                  <c:v>52700000</c:v>
                </c:pt>
                <c:pt idx="69">
                  <c:v>52900000</c:v>
                </c:pt>
                <c:pt idx="70">
                  <c:v>53000000</c:v>
                </c:pt>
                <c:pt idx="71">
                  <c:v>53100000</c:v>
                </c:pt>
                <c:pt idx="72">
                  <c:v>53200000</c:v>
                </c:pt>
                <c:pt idx="73">
                  <c:v>53300000</c:v>
                </c:pt>
                <c:pt idx="74">
                  <c:v>53400000</c:v>
                </c:pt>
                <c:pt idx="75">
                  <c:v>53500000</c:v>
                </c:pt>
                <c:pt idx="76">
                  <c:v>53600000</c:v>
                </c:pt>
                <c:pt idx="77">
                  <c:v>53600000</c:v>
                </c:pt>
                <c:pt idx="78">
                  <c:v>53700000</c:v>
                </c:pt>
                <c:pt idx="79">
                  <c:v>53800000</c:v>
                </c:pt>
                <c:pt idx="80">
                  <c:v>53900000</c:v>
                </c:pt>
                <c:pt idx="81">
                  <c:v>53900000</c:v>
                </c:pt>
                <c:pt idx="82">
                  <c:v>54000000</c:v>
                </c:pt>
                <c:pt idx="83">
                  <c:v>54100000</c:v>
                </c:pt>
                <c:pt idx="84">
                  <c:v>54100000</c:v>
                </c:pt>
                <c:pt idx="85">
                  <c:v>54200000</c:v>
                </c:pt>
                <c:pt idx="86">
                  <c:v>54200000</c:v>
                </c:pt>
                <c:pt idx="87">
                  <c:v>54300000</c:v>
                </c:pt>
                <c:pt idx="88">
                  <c:v>54300000</c:v>
                </c:pt>
                <c:pt idx="89">
                  <c:v>54300000</c:v>
                </c:pt>
                <c:pt idx="90">
                  <c:v>54400000</c:v>
                </c:pt>
                <c:pt idx="91">
                  <c:v>54400000</c:v>
                </c:pt>
                <c:pt idx="92">
                  <c:v>54400000</c:v>
                </c:pt>
                <c:pt idx="93">
                  <c:v>54500000</c:v>
                </c:pt>
                <c:pt idx="94">
                  <c:v>54500000</c:v>
                </c:pt>
                <c:pt idx="95">
                  <c:v>54500000</c:v>
                </c:pt>
                <c:pt idx="96">
                  <c:v>54600000</c:v>
                </c:pt>
                <c:pt idx="97">
                  <c:v>54600000</c:v>
                </c:pt>
                <c:pt idx="98">
                  <c:v>54600000</c:v>
                </c:pt>
                <c:pt idx="99">
                  <c:v>54700000</c:v>
                </c:pt>
                <c:pt idx="100">
                  <c:v>54700000</c:v>
                </c:pt>
                <c:pt idx="101">
                  <c:v>54700000</c:v>
                </c:pt>
                <c:pt idx="102">
                  <c:v>54700000</c:v>
                </c:pt>
                <c:pt idx="103">
                  <c:v>54700000</c:v>
                </c:pt>
                <c:pt idx="104">
                  <c:v>54800000</c:v>
                </c:pt>
                <c:pt idx="105">
                  <c:v>54800000</c:v>
                </c:pt>
                <c:pt idx="106">
                  <c:v>54800000</c:v>
                </c:pt>
                <c:pt idx="107">
                  <c:v>54800000</c:v>
                </c:pt>
                <c:pt idx="108">
                  <c:v>54800000</c:v>
                </c:pt>
                <c:pt idx="109">
                  <c:v>54900000</c:v>
                </c:pt>
                <c:pt idx="110">
                  <c:v>54900000</c:v>
                </c:pt>
                <c:pt idx="111">
                  <c:v>54900000</c:v>
                </c:pt>
                <c:pt idx="112">
                  <c:v>54900000</c:v>
                </c:pt>
                <c:pt idx="113">
                  <c:v>55000000</c:v>
                </c:pt>
                <c:pt idx="114">
                  <c:v>54900000</c:v>
                </c:pt>
                <c:pt idx="115">
                  <c:v>54900000</c:v>
                </c:pt>
                <c:pt idx="116">
                  <c:v>55000000</c:v>
                </c:pt>
                <c:pt idx="117">
                  <c:v>54900000</c:v>
                </c:pt>
                <c:pt idx="118">
                  <c:v>54900000</c:v>
                </c:pt>
                <c:pt idx="119">
                  <c:v>54900000</c:v>
                </c:pt>
                <c:pt idx="120">
                  <c:v>54900000</c:v>
                </c:pt>
                <c:pt idx="121">
                  <c:v>54900000</c:v>
                </c:pt>
                <c:pt idx="122">
                  <c:v>54900000</c:v>
                </c:pt>
                <c:pt idx="123">
                  <c:v>54800000</c:v>
                </c:pt>
                <c:pt idx="124">
                  <c:v>54700000</c:v>
                </c:pt>
                <c:pt idx="125">
                  <c:v>54600000</c:v>
                </c:pt>
                <c:pt idx="126">
                  <c:v>54100000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3-4B23-94FE-E37A2D54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Horizontal Test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4'!$AT$31:$AT$210</c:f>
              <c:numCache>
                <c:formatCode>General</c:formatCode>
                <c:ptCount val="180"/>
                <c:pt idx="0">
                  <c:v>0.26700000000000002</c:v>
                </c:pt>
                <c:pt idx="1">
                  <c:v>0.39900000000000002</c:v>
                </c:pt>
                <c:pt idx="2">
                  <c:v>0.52700000000000002</c:v>
                </c:pt>
                <c:pt idx="3">
                  <c:v>0.66100000000000003</c:v>
                </c:pt>
                <c:pt idx="4">
                  <c:v>0.79300000000000004</c:v>
                </c:pt>
                <c:pt idx="5">
                  <c:v>0.92600000000000005</c:v>
                </c:pt>
                <c:pt idx="6">
                  <c:v>1.06</c:v>
                </c:pt>
                <c:pt idx="7">
                  <c:v>1.19</c:v>
                </c:pt>
                <c:pt idx="8">
                  <c:v>1.32</c:v>
                </c:pt>
                <c:pt idx="9">
                  <c:v>1.46</c:v>
                </c:pt>
                <c:pt idx="10">
                  <c:v>1.58</c:v>
                </c:pt>
                <c:pt idx="11">
                  <c:v>1.72</c:v>
                </c:pt>
                <c:pt idx="12">
                  <c:v>1.85</c:v>
                </c:pt>
                <c:pt idx="13">
                  <c:v>1.98</c:v>
                </c:pt>
                <c:pt idx="14">
                  <c:v>2.12</c:v>
                </c:pt>
                <c:pt idx="15">
                  <c:v>2.2400000000000002</c:v>
                </c:pt>
                <c:pt idx="16">
                  <c:v>2.38</c:v>
                </c:pt>
                <c:pt idx="17">
                  <c:v>2.5099999999999998</c:v>
                </c:pt>
                <c:pt idx="18">
                  <c:v>2.64</c:v>
                </c:pt>
                <c:pt idx="19">
                  <c:v>2.78</c:v>
                </c:pt>
                <c:pt idx="20">
                  <c:v>2.9</c:v>
                </c:pt>
                <c:pt idx="21">
                  <c:v>3.04</c:v>
                </c:pt>
                <c:pt idx="22">
                  <c:v>3.17</c:v>
                </c:pt>
                <c:pt idx="23">
                  <c:v>3.31</c:v>
                </c:pt>
                <c:pt idx="24">
                  <c:v>3.43</c:v>
                </c:pt>
                <c:pt idx="25">
                  <c:v>3.57</c:v>
                </c:pt>
                <c:pt idx="26">
                  <c:v>3.7</c:v>
                </c:pt>
                <c:pt idx="27">
                  <c:v>3.83</c:v>
                </c:pt>
                <c:pt idx="28">
                  <c:v>3.97</c:v>
                </c:pt>
                <c:pt idx="29">
                  <c:v>4.0999999999999996</c:v>
                </c:pt>
                <c:pt idx="30">
                  <c:v>4.2300000000000004</c:v>
                </c:pt>
                <c:pt idx="31">
                  <c:v>4.3600000000000003</c:v>
                </c:pt>
                <c:pt idx="32">
                  <c:v>4.49</c:v>
                </c:pt>
                <c:pt idx="33">
                  <c:v>4.63</c:v>
                </c:pt>
                <c:pt idx="34">
                  <c:v>4.76</c:v>
                </c:pt>
                <c:pt idx="35">
                  <c:v>4.8899999999999997</c:v>
                </c:pt>
                <c:pt idx="36">
                  <c:v>5.0199999999999996</c:v>
                </c:pt>
                <c:pt idx="37">
                  <c:v>5.15</c:v>
                </c:pt>
                <c:pt idx="38">
                  <c:v>5.29</c:v>
                </c:pt>
                <c:pt idx="39">
                  <c:v>5.42</c:v>
                </c:pt>
                <c:pt idx="40">
                  <c:v>5.55</c:v>
                </c:pt>
                <c:pt idx="41">
                  <c:v>5.69</c:v>
                </c:pt>
                <c:pt idx="42">
                  <c:v>5.82</c:v>
                </c:pt>
                <c:pt idx="43">
                  <c:v>5.95</c:v>
                </c:pt>
                <c:pt idx="44">
                  <c:v>6.08</c:v>
                </c:pt>
                <c:pt idx="45">
                  <c:v>6.21</c:v>
                </c:pt>
                <c:pt idx="46">
                  <c:v>6.35</c:v>
                </c:pt>
                <c:pt idx="47">
                  <c:v>6.48</c:v>
                </c:pt>
                <c:pt idx="48">
                  <c:v>6.61</c:v>
                </c:pt>
                <c:pt idx="49">
                  <c:v>6.74</c:v>
                </c:pt>
                <c:pt idx="50">
                  <c:v>6.88</c:v>
                </c:pt>
                <c:pt idx="51">
                  <c:v>7.01</c:v>
                </c:pt>
                <c:pt idx="52">
                  <c:v>7.14</c:v>
                </c:pt>
                <c:pt idx="53">
                  <c:v>7.27</c:v>
                </c:pt>
                <c:pt idx="54">
                  <c:v>7.4</c:v>
                </c:pt>
                <c:pt idx="55">
                  <c:v>7.54</c:v>
                </c:pt>
                <c:pt idx="56">
                  <c:v>7.67</c:v>
                </c:pt>
                <c:pt idx="57">
                  <c:v>7.8</c:v>
                </c:pt>
                <c:pt idx="58">
                  <c:v>7.93</c:v>
                </c:pt>
                <c:pt idx="59">
                  <c:v>8.07</c:v>
                </c:pt>
                <c:pt idx="60">
                  <c:v>8.1999999999999993</c:v>
                </c:pt>
                <c:pt idx="61">
                  <c:v>8.33</c:v>
                </c:pt>
                <c:pt idx="62">
                  <c:v>8.4700000000000006</c:v>
                </c:pt>
                <c:pt idx="63">
                  <c:v>8.6</c:v>
                </c:pt>
                <c:pt idx="64">
                  <c:v>8.73</c:v>
                </c:pt>
                <c:pt idx="65">
                  <c:v>8.86</c:v>
                </c:pt>
                <c:pt idx="66">
                  <c:v>8.99</c:v>
                </c:pt>
                <c:pt idx="67">
                  <c:v>9.1300000000000008</c:v>
                </c:pt>
                <c:pt idx="68">
                  <c:v>9.26</c:v>
                </c:pt>
                <c:pt idx="69">
                  <c:v>9.39</c:v>
                </c:pt>
                <c:pt idx="70">
                  <c:v>9.52</c:v>
                </c:pt>
                <c:pt idx="71">
                  <c:v>9.65</c:v>
                </c:pt>
                <c:pt idx="72">
                  <c:v>9.7899999999999991</c:v>
                </c:pt>
                <c:pt idx="73">
                  <c:v>9.92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</c:v>
                </c:pt>
                <c:pt idx="97">
                  <c:v>13.1</c:v>
                </c:pt>
                <c:pt idx="98">
                  <c:v>13.2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13.8</c:v>
                </c:pt>
                <c:pt idx="103">
                  <c:v>13.9</c:v>
                </c:pt>
                <c:pt idx="104">
                  <c:v>14</c:v>
                </c:pt>
                <c:pt idx="105">
                  <c:v>14.1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16.7</c:v>
                </c:pt>
                <c:pt idx="125">
                  <c:v>16.8</c:v>
                </c:pt>
              </c:numCache>
            </c:numRef>
          </c:xVal>
          <c:yVal>
            <c:numRef>
              <c:f>'Group 4'!$AS$30:$AS$210</c:f>
              <c:numCache>
                <c:formatCode>General</c:formatCode>
                <c:ptCount val="181"/>
                <c:pt idx="0">
                  <c:v>2630000</c:v>
                </c:pt>
                <c:pt idx="1">
                  <c:v>2840000</c:v>
                </c:pt>
                <c:pt idx="2">
                  <c:v>4140000</c:v>
                </c:pt>
                <c:pt idx="3">
                  <c:v>5750000</c:v>
                </c:pt>
                <c:pt idx="4">
                  <c:v>7770000</c:v>
                </c:pt>
                <c:pt idx="5">
                  <c:v>9820000</c:v>
                </c:pt>
                <c:pt idx="6">
                  <c:v>11900000</c:v>
                </c:pt>
                <c:pt idx="7">
                  <c:v>13800000</c:v>
                </c:pt>
                <c:pt idx="8">
                  <c:v>15700000</c:v>
                </c:pt>
                <c:pt idx="9">
                  <c:v>17600000</c:v>
                </c:pt>
                <c:pt idx="10">
                  <c:v>19400000</c:v>
                </c:pt>
                <c:pt idx="11">
                  <c:v>21200000</c:v>
                </c:pt>
                <c:pt idx="12">
                  <c:v>22900000</c:v>
                </c:pt>
                <c:pt idx="13">
                  <c:v>24500000</c:v>
                </c:pt>
                <c:pt idx="14">
                  <c:v>26100000</c:v>
                </c:pt>
                <c:pt idx="15">
                  <c:v>27500000</c:v>
                </c:pt>
                <c:pt idx="16">
                  <c:v>28800000</c:v>
                </c:pt>
                <c:pt idx="17">
                  <c:v>30100000</c:v>
                </c:pt>
                <c:pt idx="18">
                  <c:v>31300000</c:v>
                </c:pt>
                <c:pt idx="19">
                  <c:v>32400000</c:v>
                </c:pt>
                <c:pt idx="20">
                  <c:v>33500000</c:v>
                </c:pt>
                <c:pt idx="21">
                  <c:v>34400000</c:v>
                </c:pt>
                <c:pt idx="22">
                  <c:v>35300000</c:v>
                </c:pt>
                <c:pt idx="23">
                  <c:v>36300000</c:v>
                </c:pt>
                <c:pt idx="24">
                  <c:v>37100000</c:v>
                </c:pt>
                <c:pt idx="25">
                  <c:v>37900000</c:v>
                </c:pt>
                <c:pt idx="26">
                  <c:v>38700000</c:v>
                </c:pt>
                <c:pt idx="27">
                  <c:v>39400000</c:v>
                </c:pt>
                <c:pt idx="28">
                  <c:v>40100000</c:v>
                </c:pt>
                <c:pt idx="29">
                  <c:v>40700000</c:v>
                </c:pt>
                <c:pt idx="30">
                  <c:v>41300000</c:v>
                </c:pt>
                <c:pt idx="31">
                  <c:v>41900000</c:v>
                </c:pt>
                <c:pt idx="32">
                  <c:v>42500000</c:v>
                </c:pt>
                <c:pt idx="33">
                  <c:v>43000000</c:v>
                </c:pt>
                <c:pt idx="34">
                  <c:v>43400000</c:v>
                </c:pt>
                <c:pt idx="35">
                  <c:v>43900000</c:v>
                </c:pt>
                <c:pt idx="36">
                  <c:v>44300000</c:v>
                </c:pt>
                <c:pt idx="37">
                  <c:v>44700000</c:v>
                </c:pt>
                <c:pt idx="38">
                  <c:v>45000000</c:v>
                </c:pt>
                <c:pt idx="39">
                  <c:v>45400000</c:v>
                </c:pt>
                <c:pt idx="40">
                  <c:v>45700000</c:v>
                </c:pt>
                <c:pt idx="41">
                  <c:v>46000000</c:v>
                </c:pt>
                <c:pt idx="42">
                  <c:v>46300000</c:v>
                </c:pt>
                <c:pt idx="43">
                  <c:v>46500000</c:v>
                </c:pt>
                <c:pt idx="44">
                  <c:v>46800000</c:v>
                </c:pt>
                <c:pt idx="45">
                  <c:v>47000000</c:v>
                </c:pt>
                <c:pt idx="46">
                  <c:v>47300000</c:v>
                </c:pt>
                <c:pt idx="47">
                  <c:v>47500000</c:v>
                </c:pt>
                <c:pt idx="48">
                  <c:v>47700000</c:v>
                </c:pt>
                <c:pt idx="49">
                  <c:v>47900000</c:v>
                </c:pt>
                <c:pt idx="50">
                  <c:v>48100000</c:v>
                </c:pt>
                <c:pt idx="51">
                  <c:v>48300000</c:v>
                </c:pt>
                <c:pt idx="52">
                  <c:v>48500000</c:v>
                </c:pt>
                <c:pt idx="53">
                  <c:v>48600000</c:v>
                </c:pt>
                <c:pt idx="54">
                  <c:v>48800000</c:v>
                </c:pt>
                <c:pt idx="55">
                  <c:v>49000000</c:v>
                </c:pt>
                <c:pt idx="56">
                  <c:v>49100000</c:v>
                </c:pt>
                <c:pt idx="57">
                  <c:v>49300000</c:v>
                </c:pt>
                <c:pt idx="58">
                  <c:v>49400000</c:v>
                </c:pt>
                <c:pt idx="59">
                  <c:v>49500000</c:v>
                </c:pt>
                <c:pt idx="60">
                  <c:v>49700000</c:v>
                </c:pt>
                <c:pt idx="61">
                  <c:v>49800000</c:v>
                </c:pt>
                <c:pt idx="62">
                  <c:v>49900000</c:v>
                </c:pt>
                <c:pt idx="63">
                  <c:v>50100000</c:v>
                </c:pt>
                <c:pt idx="64">
                  <c:v>50200000</c:v>
                </c:pt>
                <c:pt idx="65">
                  <c:v>50300000</c:v>
                </c:pt>
                <c:pt idx="66">
                  <c:v>50400000</c:v>
                </c:pt>
                <c:pt idx="67">
                  <c:v>50500000</c:v>
                </c:pt>
                <c:pt idx="68">
                  <c:v>50700000</c:v>
                </c:pt>
                <c:pt idx="69">
                  <c:v>50800000</c:v>
                </c:pt>
                <c:pt idx="70">
                  <c:v>50900000</c:v>
                </c:pt>
                <c:pt idx="71">
                  <c:v>51000000</c:v>
                </c:pt>
                <c:pt idx="72">
                  <c:v>51100000</c:v>
                </c:pt>
                <c:pt idx="73">
                  <c:v>51200000</c:v>
                </c:pt>
                <c:pt idx="74">
                  <c:v>51200000</c:v>
                </c:pt>
                <c:pt idx="75">
                  <c:v>51400000</c:v>
                </c:pt>
                <c:pt idx="76">
                  <c:v>51400000</c:v>
                </c:pt>
                <c:pt idx="77">
                  <c:v>51400000</c:v>
                </c:pt>
                <c:pt idx="78">
                  <c:v>51500000</c:v>
                </c:pt>
                <c:pt idx="79">
                  <c:v>51600000</c:v>
                </c:pt>
                <c:pt idx="80">
                  <c:v>51600000</c:v>
                </c:pt>
                <c:pt idx="81">
                  <c:v>51700000</c:v>
                </c:pt>
                <c:pt idx="82">
                  <c:v>51800000</c:v>
                </c:pt>
                <c:pt idx="83">
                  <c:v>51900000</c:v>
                </c:pt>
                <c:pt idx="84">
                  <c:v>51900000</c:v>
                </c:pt>
                <c:pt idx="85">
                  <c:v>52000000</c:v>
                </c:pt>
                <c:pt idx="86">
                  <c:v>52000000</c:v>
                </c:pt>
                <c:pt idx="87">
                  <c:v>52100000</c:v>
                </c:pt>
                <c:pt idx="88">
                  <c:v>52200000</c:v>
                </c:pt>
                <c:pt idx="89">
                  <c:v>52200000</c:v>
                </c:pt>
                <c:pt idx="90">
                  <c:v>52200000</c:v>
                </c:pt>
                <c:pt idx="91">
                  <c:v>52300000</c:v>
                </c:pt>
                <c:pt idx="92">
                  <c:v>52300000</c:v>
                </c:pt>
                <c:pt idx="93">
                  <c:v>52300000</c:v>
                </c:pt>
                <c:pt idx="94">
                  <c:v>52400000</c:v>
                </c:pt>
                <c:pt idx="95">
                  <c:v>52400000</c:v>
                </c:pt>
                <c:pt idx="96">
                  <c:v>52500000</c:v>
                </c:pt>
                <c:pt idx="97">
                  <c:v>52500000</c:v>
                </c:pt>
                <c:pt idx="98">
                  <c:v>52500000</c:v>
                </c:pt>
                <c:pt idx="99">
                  <c:v>52500000</c:v>
                </c:pt>
                <c:pt idx="100">
                  <c:v>52500000</c:v>
                </c:pt>
                <c:pt idx="101">
                  <c:v>52600000</c:v>
                </c:pt>
                <c:pt idx="102">
                  <c:v>52600000</c:v>
                </c:pt>
                <c:pt idx="103">
                  <c:v>52600000</c:v>
                </c:pt>
                <c:pt idx="104">
                  <c:v>52600000</c:v>
                </c:pt>
                <c:pt idx="105">
                  <c:v>52600000</c:v>
                </c:pt>
                <c:pt idx="106">
                  <c:v>52600000</c:v>
                </c:pt>
                <c:pt idx="107">
                  <c:v>52600000</c:v>
                </c:pt>
                <c:pt idx="108">
                  <c:v>52600000</c:v>
                </c:pt>
                <c:pt idx="109">
                  <c:v>52600000</c:v>
                </c:pt>
                <c:pt idx="110">
                  <c:v>52600000</c:v>
                </c:pt>
                <c:pt idx="111">
                  <c:v>52600000</c:v>
                </c:pt>
                <c:pt idx="112">
                  <c:v>52600000</c:v>
                </c:pt>
                <c:pt idx="113">
                  <c:v>52700000</c:v>
                </c:pt>
                <c:pt idx="114">
                  <c:v>52600000</c:v>
                </c:pt>
                <c:pt idx="115">
                  <c:v>52600000</c:v>
                </c:pt>
                <c:pt idx="116">
                  <c:v>52600000</c:v>
                </c:pt>
                <c:pt idx="117">
                  <c:v>52600000</c:v>
                </c:pt>
                <c:pt idx="118">
                  <c:v>52500000</c:v>
                </c:pt>
                <c:pt idx="119">
                  <c:v>52500000</c:v>
                </c:pt>
                <c:pt idx="120">
                  <c:v>52500000</c:v>
                </c:pt>
                <c:pt idx="121">
                  <c:v>52400000</c:v>
                </c:pt>
                <c:pt idx="122">
                  <c:v>52400000</c:v>
                </c:pt>
                <c:pt idx="123">
                  <c:v>52300000</c:v>
                </c:pt>
                <c:pt idx="124">
                  <c:v>52100000</c:v>
                </c:pt>
                <c:pt idx="125">
                  <c:v>51900000</c:v>
                </c:pt>
                <c:pt idx="126">
                  <c:v>51200000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0-48B8-B542-737AC1A9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Horizontal Test</a:t>
            </a:r>
            <a:r>
              <a:rPr lang="en-US" baseline="0"/>
              <a:t> 3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4'!$BA$31:$BA$167</c:f>
              <c:numCache>
                <c:formatCode>General</c:formatCode>
                <c:ptCount val="137"/>
                <c:pt idx="0">
                  <c:v>0.26400000000000001</c:v>
                </c:pt>
                <c:pt idx="1">
                  <c:v>0.39600000000000002</c:v>
                </c:pt>
                <c:pt idx="2">
                  <c:v>0.53</c:v>
                </c:pt>
                <c:pt idx="3">
                  <c:v>0.66300000000000003</c:v>
                </c:pt>
                <c:pt idx="4">
                  <c:v>0.79600000000000004</c:v>
                </c:pt>
                <c:pt idx="5">
                  <c:v>0.92900000000000005</c:v>
                </c:pt>
                <c:pt idx="6">
                  <c:v>1.06</c:v>
                </c:pt>
                <c:pt idx="7">
                  <c:v>1.19</c:v>
                </c:pt>
                <c:pt idx="8">
                  <c:v>1.32</c:v>
                </c:pt>
                <c:pt idx="9">
                  <c:v>1.46</c:v>
                </c:pt>
                <c:pt idx="10">
                  <c:v>1.59</c:v>
                </c:pt>
                <c:pt idx="11">
                  <c:v>1.72</c:v>
                </c:pt>
                <c:pt idx="12">
                  <c:v>1.85</c:v>
                </c:pt>
                <c:pt idx="13">
                  <c:v>1.98</c:v>
                </c:pt>
                <c:pt idx="14">
                  <c:v>2.12</c:v>
                </c:pt>
                <c:pt idx="15">
                  <c:v>2.25</c:v>
                </c:pt>
                <c:pt idx="16">
                  <c:v>2.38</c:v>
                </c:pt>
                <c:pt idx="17">
                  <c:v>2.5099999999999998</c:v>
                </c:pt>
                <c:pt idx="18">
                  <c:v>2.65</c:v>
                </c:pt>
                <c:pt idx="19">
                  <c:v>2.77</c:v>
                </c:pt>
                <c:pt idx="20">
                  <c:v>2.91</c:v>
                </c:pt>
                <c:pt idx="21">
                  <c:v>3.04</c:v>
                </c:pt>
                <c:pt idx="22">
                  <c:v>3.17</c:v>
                </c:pt>
                <c:pt idx="23">
                  <c:v>3.3</c:v>
                </c:pt>
                <c:pt idx="24">
                  <c:v>3.44</c:v>
                </c:pt>
                <c:pt idx="25">
                  <c:v>3.57</c:v>
                </c:pt>
                <c:pt idx="26">
                  <c:v>3.7</c:v>
                </c:pt>
                <c:pt idx="27">
                  <c:v>3.83</c:v>
                </c:pt>
                <c:pt idx="28">
                  <c:v>3.96</c:v>
                </c:pt>
                <c:pt idx="29">
                  <c:v>4.0999999999999996</c:v>
                </c:pt>
                <c:pt idx="30">
                  <c:v>4.2300000000000004</c:v>
                </c:pt>
                <c:pt idx="31">
                  <c:v>4.3600000000000003</c:v>
                </c:pt>
                <c:pt idx="32">
                  <c:v>4.49</c:v>
                </c:pt>
                <c:pt idx="33">
                  <c:v>4.62</c:v>
                </c:pt>
                <c:pt idx="34">
                  <c:v>4.76</c:v>
                </c:pt>
                <c:pt idx="35">
                  <c:v>4.8899999999999997</c:v>
                </c:pt>
                <c:pt idx="36">
                  <c:v>5.0199999999999996</c:v>
                </c:pt>
                <c:pt idx="37">
                  <c:v>5.15</c:v>
                </c:pt>
                <c:pt idx="38">
                  <c:v>5.29</c:v>
                </c:pt>
                <c:pt idx="39">
                  <c:v>5.41</c:v>
                </c:pt>
                <c:pt idx="40">
                  <c:v>5.55</c:v>
                </c:pt>
                <c:pt idx="41">
                  <c:v>5.68</c:v>
                </c:pt>
                <c:pt idx="42">
                  <c:v>5.81</c:v>
                </c:pt>
                <c:pt idx="43">
                  <c:v>5.95</c:v>
                </c:pt>
                <c:pt idx="44">
                  <c:v>6.08</c:v>
                </c:pt>
                <c:pt idx="45">
                  <c:v>6.21</c:v>
                </c:pt>
                <c:pt idx="46">
                  <c:v>6.34</c:v>
                </c:pt>
                <c:pt idx="47">
                  <c:v>6.47</c:v>
                </c:pt>
                <c:pt idx="48">
                  <c:v>6.61</c:v>
                </c:pt>
                <c:pt idx="49">
                  <c:v>6.74</c:v>
                </c:pt>
                <c:pt idx="50">
                  <c:v>6.87</c:v>
                </c:pt>
                <c:pt idx="51">
                  <c:v>7</c:v>
                </c:pt>
                <c:pt idx="52">
                  <c:v>7.14</c:v>
                </c:pt>
                <c:pt idx="53">
                  <c:v>7.27</c:v>
                </c:pt>
                <c:pt idx="54">
                  <c:v>7.4</c:v>
                </c:pt>
                <c:pt idx="55">
                  <c:v>7.53</c:v>
                </c:pt>
                <c:pt idx="56">
                  <c:v>7.66</c:v>
                </c:pt>
                <c:pt idx="57">
                  <c:v>7.8</c:v>
                </c:pt>
                <c:pt idx="58">
                  <c:v>7.93</c:v>
                </c:pt>
                <c:pt idx="59">
                  <c:v>8.06</c:v>
                </c:pt>
                <c:pt idx="60">
                  <c:v>8.19</c:v>
                </c:pt>
                <c:pt idx="61">
                  <c:v>8.33</c:v>
                </c:pt>
                <c:pt idx="62">
                  <c:v>8.4600000000000009</c:v>
                </c:pt>
                <c:pt idx="63">
                  <c:v>8.59</c:v>
                </c:pt>
                <c:pt idx="64">
                  <c:v>8.7200000000000006</c:v>
                </c:pt>
                <c:pt idx="65">
                  <c:v>8.85</c:v>
                </c:pt>
                <c:pt idx="66">
                  <c:v>8.99</c:v>
                </c:pt>
                <c:pt idx="67">
                  <c:v>9.1199999999999992</c:v>
                </c:pt>
                <c:pt idx="68">
                  <c:v>9.25</c:v>
                </c:pt>
                <c:pt idx="69">
                  <c:v>9.39</c:v>
                </c:pt>
                <c:pt idx="70">
                  <c:v>9.51</c:v>
                </c:pt>
                <c:pt idx="71">
                  <c:v>9.65</c:v>
                </c:pt>
                <c:pt idx="72">
                  <c:v>9.7799999999999994</c:v>
                </c:pt>
                <c:pt idx="73">
                  <c:v>9.91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</c:v>
                </c:pt>
                <c:pt idx="97">
                  <c:v>13.1</c:v>
                </c:pt>
                <c:pt idx="98">
                  <c:v>13.2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</c:v>
                </c:pt>
                <c:pt idx="105">
                  <c:v>14.1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16.7</c:v>
                </c:pt>
                <c:pt idx="125">
                  <c:v>16.8</c:v>
                </c:pt>
                <c:pt idx="126">
                  <c:v>16.899999999999999</c:v>
                </c:pt>
                <c:pt idx="127">
                  <c:v>17.100000000000001</c:v>
                </c:pt>
                <c:pt idx="128">
                  <c:v>17.2</c:v>
                </c:pt>
                <c:pt idx="129">
                  <c:v>17.3</c:v>
                </c:pt>
                <c:pt idx="130">
                  <c:v>17.5</c:v>
                </c:pt>
                <c:pt idx="131">
                  <c:v>17.600000000000001</c:v>
                </c:pt>
                <c:pt idx="132">
                  <c:v>17.7</c:v>
                </c:pt>
                <c:pt idx="133">
                  <c:v>17.8</c:v>
                </c:pt>
                <c:pt idx="134">
                  <c:v>18</c:v>
                </c:pt>
                <c:pt idx="135">
                  <c:v>18.100000000000001</c:v>
                </c:pt>
                <c:pt idx="136">
                  <c:v>18.2</c:v>
                </c:pt>
              </c:numCache>
            </c:numRef>
          </c:xVal>
          <c:yVal>
            <c:numRef>
              <c:f>'Group 4'!$AZ$31:$AZ$167</c:f>
              <c:numCache>
                <c:formatCode>General</c:formatCode>
                <c:ptCount val="137"/>
                <c:pt idx="0">
                  <c:v>2660000</c:v>
                </c:pt>
                <c:pt idx="1">
                  <c:v>2680000</c:v>
                </c:pt>
                <c:pt idx="2">
                  <c:v>2960000</c:v>
                </c:pt>
                <c:pt idx="3">
                  <c:v>4520000</c:v>
                </c:pt>
                <c:pt idx="4">
                  <c:v>7320000</c:v>
                </c:pt>
                <c:pt idx="5">
                  <c:v>10100000</c:v>
                </c:pt>
                <c:pt idx="6">
                  <c:v>12500000</c:v>
                </c:pt>
                <c:pt idx="7">
                  <c:v>14900000</c:v>
                </c:pt>
                <c:pt idx="8">
                  <c:v>17200000</c:v>
                </c:pt>
                <c:pt idx="9">
                  <c:v>19400000</c:v>
                </c:pt>
                <c:pt idx="10">
                  <c:v>21400000</c:v>
                </c:pt>
                <c:pt idx="11">
                  <c:v>23100000</c:v>
                </c:pt>
                <c:pt idx="12">
                  <c:v>24900000</c:v>
                </c:pt>
                <c:pt idx="13">
                  <c:v>26500000</c:v>
                </c:pt>
                <c:pt idx="14">
                  <c:v>28000000</c:v>
                </c:pt>
                <c:pt idx="15">
                  <c:v>29400000</c:v>
                </c:pt>
                <c:pt idx="16">
                  <c:v>30700000</c:v>
                </c:pt>
                <c:pt idx="17">
                  <c:v>31900000</c:v>
                </c:pt>
                <c:pt idx="18">
                  <c:v>33100000</c:v>
                </c:pt>
                <c:pt idx="19">
                  <c:v>34200000</c:v>
                </c:pt>
                <c:pt idx="20">
                  <c:v>35200000</c:v>
                </c:pt>
                <c:pt idx="21">
                  <c:v>36300000</c:v>
                </c:pt>
                <c:pt idx="22">
                  <c:v>37200000</c:v>
                </c:pt>
                <c:pt idx="23">
                  <c:v>38100000</c:v>
                </c:pt>
                <c:pt idx="24">
                  <c:v>39000000</c:v>
                </c:pt>
                <c:pt idx="25">
                  <c:v>39800000</c:v>
                </c:pt>
                <c:pt idx="26">
                  <c:v>40500000</c:v>
                </c:pt>
                <c:pt idx="27">
                  <c:v>41300000</c:v>
                </c:pt>
                <c:pt idx="28">
                  <c:v>42000000</c:v>
                </c:pt>
                <c:pt idx="29">
                  <c:v>42600000</c:v>
                </c:pt>
                <c:pt idx="30">
                  <c:v>43200000</c:v>
                </c:pt>
                <c:pt idx="31">
                  <c:v>43800000</c:v>
                </c:pt>
                <c:pt idx="32">
                  <c:v>44300000</c:v>
                </c:pt>
                <c:pt idx="33">
                  <c:v>44800000</c:v>
                </c:pt>
                <c:pt idx="34">
                  <c:v>45200000</c:v>
                </c:pt>
                <c:pt idx="35">
                  <c:v>45600000</c:v>
                </c:pt>
                <c:pt idx="36">
                  <c:v>46000000</c:v>
                </c:pt>
                <c:pt idx="37">
                  <c:v>46400000</c:v>
                </c:pt>
                <c:pt idx="38">
                  <c:v>46800000</c:v>
                </c:pt>
                <c:pt idx="39">
                  <c:v>47100000</c:v>
                </c:pt>
                <c:pt idx="40">
                  <c:v>47400000</c:v>
                </c:pt>
                <c:pt idx="41">
                  <c:v>47700000</c:v>
                </c:pt>
                <c:pt idx="42">
                  <c:v>48000000</c:v>
                </c:pt>
                <c:pt idx="43">
                  <c:v>48300000</c:v>
                </c:pt>
                <c:pt idx="44">
                  <c:v>48500000</c:v>
                </c:pt>
                <c:pt idx="45">
                  <c:v>48700000</c:v>
                </c:pt>
                <c:pt idx="46">
                  <c:v>49000000</c:v>
                </c:pt>
                <c:pt idx="47">
                  <c:v>49200000</c:v>
                </c:pt>
                <c:pt idx="48">
                  <c:v>49400000</c:v>
                </c:pt>
                <c:pt idx="49">
                  <c:v>49600000</c:v>
                </c:pt>
                <c:pt idx="50">
                  <c:v>49800000</c:v>
                </c:pt>
                <c:pt idx="51">
                  <c:v>50000000</c:v>
                </c:pt>
                <c:pt idx="52">
                  <c:v>50200000</c:v>
                </c:pt>
                <c:pt idx="53">
                  <c:v>50400000</c:v>
                </c:pt>
                <c:pt idx="54">
                  <c:v>50500000</c:v>
                </c:pt>
                <c:pt idx="55">
                  <c:v>50700000</c:v>
                </c:pt>
                <c:pt idx="56">
                  <c:v>50900000</c:v>
                </c:pt>
                <c:pt idx="57">
                  <c:v>51000000</c:v>
                </c:pt>
                <c:pt idx="58">
                  <c:v>51200000</c:v>
                </c:pt>
                <c:pt idx="59">
                  <c:v>51300000</c:v>
                </c:pt>
                <c:pt idx="60">
                  <c:v>51500000</c:v>
                </c:pt>
                <c:pt idx="61">
                  <c:v>51600000</c:v>
                </c:pt>
                <c:pt idx="62">
                  <c:v>51700000</c:v>
                </c:pt>
                <c:pt idx="63">
                  <c:v>51800000</c:v>
                </c:pt>
                <c:pt idx="64">
                  <c:v>52000000</c:v>
                </c:pt>
                <c:pt idx="65">
                  <c:v>52000000</c:v>
                </c:pt>
                <c:pt idx="66">
                  <c:v>52200000</c:v>
                </c:pt>
                <c:pt idx="67">
                  <c:v>52300000</c:v>
                </c:pt>
                <c:pt idx="68">
                  <c:v>52400000</c:v>
                </c:pt>
                <c:pt idx="69">
                  <c:v>52600000</c:v>
                </c:pt>
                <c:pt idx="70">
                  <c:v>52600000</c:v>
                </c:pt>
                <c:pt idx="71">
                  <c:v>52800000</c:v>
                </c:pt>
                <c:pt idx="72">
                  <c:v>52800000</c:v>
                </c:pt>
                <c:pt idx="73">
                  <c:v>53000000</c:v>
                </c:pt>
                <c:pt idx="74">
                  <c:v>53100000</c:v>
                </c:pt>
                <c:pt idx="75">
                  <c:v>53100000</c:v>
                </c:pt>
                <c:pt idx="76">
                  <c:v>53200000</c:v>
                </c:pt>
                <c:pt idx="77">
                  <c:v>53300000</c:v>
                </c:pt>
                <c:pt idx="78">
                  <c:v>53400000</c:v>
                </c:pt>
                <c:pt idx="79">
                  <c:v>53400000</c:v>
                </c:pt>
                <c:pt idx="80">
                  <c:v>53500000</c:v>
                </c:pt>
                <c:pt idx="81">
                  <c:v>53600000</c:v>
                </c:pt>
                <c:pt idx="82">
                  <c:v>53700000</c:v>
                </c:pt>
                <c:pt idx="83">
                  <c:v>53800000</c:v>
                </c:pt>
                <c:pt idx="84">
                  <c:v>53800000</c:v>
                </c:pt>
                <c:pt idx="85">
                  <c:v>53900000</c:v>
                </c:pt>
                <c:pt idx="86">
                  <c:v>53900000</c:v>
                </c:pt>
                <c:pt idx="87">
                  <c:v>54000000</c:v>
                </c:pt>
                <c:pt idx="88">
                  <c:v>54000000</c:v>
                </c:pt>
                <c:pt idx="89">
                  <c:v>54100000</c:v>
                </c:pt>
                <c:pt idx="90">
                  <c:v>54200000</c:v>
                </c:pt>
                <c:pt idx="91">
                  <c:v>54200000</c:v>
                </c:pt>
                <c:pt idx="92">
                  <c:v>54200000</c:v>
                </c:pt>
                <c:pt idx="93">
                  <c:v>54300000</c:v>
                </c:pt>
                <c:pt idx="94">
                  <c:v>54300000</c:v>
                </c:pt>
                <c:pt idx="95">
                  <c:v>54400000</c:v>
                </c:pt>
                <c:pt idx="96">
                  <c:v>54400000</c:v>
                </c:pt>
                <c:pt idx="97">
                  <c:v>54400000</c:v>
                </c:pt>
                <c:pt idx="98">
                  <c:v>54400000</c:v>
                </c:pt>
                <c:pt idx="99">
                  <c:v>54500000</c:v>
                </c:pt>
                <c:pt idx="100">
                  <c:v>54500000</c:v>
                </c:pt>
                <c:pt idx="101">
                  <c:v>54500000</c:v>
                </c:pt>
                <c:pt idx="102">
                  <c:v>54500000</c:v>
                </c:pt>
                <c:pt idx="103">
                  <c:v>54500000</c:v>
                </c:pt>
                <c:pt idx="104">
                  <c:v>54600000</c:v>
                </c:pt>
                <c:pt idx="105">
                  <c:v>54600000</c:v>
                </c:pt>
                <c:pt idx="106">
                  <c:v>54600000</c:v>
                </c:pt>
                <c:pt idx="107">
                  <c:v>54600000</c:v>
                </c:pt>
                <c:pt idx="108">
                  <c:v>54700000</c:v>
                </c:pt>
                <c:pt idx="109">
                  <c:v>54700000</c:v>
                </c:pt>
                <c:pt idx="110">
                  <c:v>54700000</c:v>
                </c:pt>
                <c:pt idx="111">
                  <c:v>54700000</c:v>
                </c:pt>
                <c:pt idx="112">
                  <c:v>54700000</c:v>
                </c:pt>
                <c:pt idx="113">
                  <c:v>54700000</c:v>
                </c:pt>
                <c:pt idx="114">
                  <c:v>54800000</c:v>
                </c:pt>
                <c:pt idx="115">
                  <c:v>54800000</c:v>
                </c:pt>
                <c:pt idx="116">
                  <c:v>54800000</c:v>
                </c:pt>
                <c:pt idx="117">
                  <c:v>54800000</c:v>
                </c:pt>
                <c:pt idx="118">
                  <c:v>54800000</c:v>
                </c:pt>
                <c:pt idx="119">
                  <c:v>54800000</c:v>
                </c:pt>
                <c:pt idx="120">
                  <c:v>54900000</c:v>
                </c:pt>
                <c:pt idx="121">
                  <c:v>54900000</c:v>
                </c:pt>
                <c:pt idx="122">
                  <c:v>54900000</c:v>
                </c:pt>
                <c:pt idx="123">
                  <c:v>54900000</c:v>
                </c:pt>
                <c:pt idx="124">
                  <c:v>54900000</c:v>
                </c:pt>
                <c:pt idx="125">
                  <c:v>54900000</c:v>
                </c:pt>
                <c:pt idx="126">
                  <c:v>54900000</c:v>
                </c:pt>
                <c:pt idx="127">
                  <c:v>54900000</c:v>
                </c:pt>
                <c:pt idx="128">
                  <c:v>54900000</c:v>
                </c:pt>
                <c:pt idx="129">
                  <c:v>54900000</c:v>
                </c:pt>
                <c:pt idx="130">
                  <c:v>55000000</c:v>
                </c:pt>
                <c:pt idx="131">
                  <c:v>54900000</c:v>
                </c:pt>
                <c:pt idx="132">
                  <c:v>54900000</c:v>
                </c:pt>
                <c:pt idx="133">
                  <c:v>54900000</c:v>
                </c:pt>
                <c:pt idx="134">
                  <c:v>54900000</c:v>
                </c:pt>
                <c:pt idx="135">
                  <c:v>54900000</c:v>
                </c:pt>
                <c:pt idx="136">
                  <c:v>54900000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404-9514-52784934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Horizontal Test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4'!$BH$31:$BH$201</c:f>
              <c:numCache>
                <c:formatCode>General</c:formatCode>
                <c:ptCount val="171"/>
                <c:pt idx="0">
                  <c:v>0.26400000000000001</c:v>
                </c:pt>
                <c:pt idx="1">
                  <c:v>0.39700000000000002</c:v>
                </c:pt>
                <c:pt idx="2">
                  <c:v>0.53</c:v>
                </c:pt>
                <c:pt idx="3">
                  <c:v>0.66300000000000003</c:v>
                </c:pt>
                <c:pt idx="4">
                  <c:v>0.79600000000000004</c:v>
                </c:pt>
                <c:pt idx="5">
                  <c:v>0.92500000000000004</c:v>
                </c:pt>
                <c:pt idx="6">
                  <c:v>1.06</c:v>
                </c:pt>
                <c:pt idx="7">
                  <c:v>1.19</c:v>
                </c:pt>
                <c:pt idx="8">
                  <c:v>1.32</c:v>
                </c:pt>
                <c:pt idx="9">
                  <c:v>1.46</c:v>
                </c:pt>
                <c:pt idx="10">
                  <c:v>1.59</c:v>
                </c:pt>
                <c:pt idx="11">
                  <c:v>1.72</c:v>
                </c:pt>
                <c:pt idx="12">
                  <c:v>1.85</c:v>
                </c:pt>
                <c:pt idx="13">
                  <c:v>1.99</c:v>
                </c:pt>
                <c:pt idx="14">
                  <c:v>2.12</c:v>
                </c:pt>
                <c:pt idx="15">
                  <c:v>2.25</c:v>
                </c:pt>
                <c:pt idx="16">
                  <c:v>2.38</c:v>
                </c:pt>
                <c:pt idx="17">
                  <c:v>2.5099999999999998</c:v>
                </c:pt>
                <c:pt idx="18">
                  <c:v>2.65</c:v>
                </c:pt>
                <c:pt idx="19">
                  <c:v>2.78</c:v>
                </c:pt>
                <c:pt idx="20">
                  <c:v>2.91</c:v>
                </c:pt>
                <c:pt idx="21">
                  <c:v>3.04</c:v>
                </c:pt>
                <c:pt idx="22">
                  <c:v>3.17</c:v>
                </c:pt>
                <c:pt idx="23">
                  <c:v>3.31</c:v>
                </c:pt>
                <c:pt idx="24">
                  <c:v>3.44</c:v>
                </c:pt>
                <c:pt idx="25">
                  <c:v>3.57</c:v>
                </c:pt>
                <c:pt idx="26">
                  <c:v>3.7</c:v>
                </c:pt>
                <c:pt idx="27">
                  <c:v>3.84</c:v>
                </c:pt>
                <c:pt idx="28">
                  <c:v>3.97</c:v>
                </c:pt>
                <c:pt idx="29">
                  <c:v>4.0999999999999996</c:v>
                </c:pt>
                <c:pt idx="30">
                  <c:v>4.24</c:v>
                </c:pt>
                <c:pt idx="31">
                  <c:v>4.3600000000000003</c:v>
                </c:pt>
                <c:pt idx="32">
                  <c:v>4.5</c:v>
                </c:pt>
                <c:pt idx="33">
                  <c:v>4.63</c:v>
                </c:pt>
                <c:pt idx="34">
                  <c:v>4.76</c:v>
                </c:pt>
                <c:pt idx="35">
                  <c:v>4.8899999999999997</c:v>
                </c:pt>
                <c:pt idx="36">
                  <c:v>5.0199999999999996</c:v>
                </c:pt>
                <c:pt idx="37">
                  <c:v>5.16</c:v>
                </c:pt>
                <c:pt idx="38">
                  <c:v>5.29</c:v>
                </c:pt>
                <c:pt idx="39">
                  <c:v>5.42</c:v>
                </c:pt>
                <c:pt idx="40">
                  <c:v>5.55</c:v>
                </c:pt>
                <c:pt idx="41">
                  <c:v>5.68</c:v>
                </c:pt>
                <c:pt idx="42">
                  <c:v>5.82</c:v>
                </c:pt>
                <c:pt idx="43">
                  <c:v>5.95</c:v>
                </c:pt>
                <c:pt idx="44">
                  <c:v>6.08</c:v>
                </c:pt>
                <c:pt idx="45">
                  <c:v>6.21</c:v>
                </c:pt>
                <c:pt idx="46">
                  <c:v>6.35</c:v>
                </c:pt>
                <c:pt idx="47">
                  <c:v>6.48</c:v>
                </c:pt>
                <c:pt idx="48">
                  <c:v>6.61</c:v>
                </c:pt>
                <c:pt idx="49">
                  <c:v>6.74</c:v>
                </c:pt>
                <c:pt idx="50">
                  <c:v>6.87</c:v>
                </c:pt>
                <c:pt idx="51">
                  <c:v>7.01</c:v>
                </c:pt>
                <c:pt idx="52">
                  <c:v>7.14</c:v>
                </c:pt>
                <c:pt idx="53">
                  <c:v>7.27</c:v>
                </c:pt>
                <c:pt idx="54">
                  <c:v>7.4</c:v>
                </c:pt>
                <c:pt idx="55">
                  <c:v>7.54</c:v>
                </c:pt>
                <c:pt idx="56">
                  <c:v>7.67</c:v>
                </c:pt>
                <c:pt idx="57">
                  <c:v>7.8</c:v>
                </c:pt>
                <c:pt idx="58">
                  <c:v>7.93</c:v>
                </c:pt>
                <c:pt idx="59">
                  <c:v>8.06</c:v>
                </c:pt>
                <c:pt idx="60">
                  <c:v>8.1999999999999993</c:v>
                </c:pt>
                <c:pt idx="61">
                  <c:v>8.33</c:v>
                </c:pt>
                <c:pt idx="62">
                  <c:v>8.4600000000000009</c:v>
                </c:pt>
                <c:pt idx="63">
                  <c:v>8.59</c:v>
                </c:pt>
                <c:pt idx="64">
                  <c:v>8.7200000000000006</c:v>
                </c:pt>
                <c:pt idx="65">
                  <c:v>8.86</c:v>
                </c:pt>
                <c:pt idx="66">
                  <c:v>8.99</c:v>
                </c:pt>
                <c:pt idx="67">
                  <c:v>9.1199999999999992</c:v>
                </c:pt>
                <c:pt idx="68">
                  <c:v>9.25</c:v>
                </c:pt>
                <c:pt idx="69">
                  <c:v>9.39</c:v>
                </c:pt>
                <c:pt idx="70">
                  <c:v>9.52</c:v>
                </c:pt>
                <c:pt idx="71">
                  <c:v>9.65</c:v>
                </c:pt>
                <c:pt idx="72">
                  <c:v>9.7899999999999991</c:v>
                </c:pt>
                <c:pt idx="73">
                  <c:v>9.91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</c:v>
                </c:pt>
                <c:pt idx="97">
                  <c:v>13.1</c:v>
                </c:pt>
                <c:pt idx="98">
                  <c:v>13.2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13.8</c:v>
                </c:pt>
                <c:pt idx="103">
                  <c:v>13.9</c:v>
                </c:pt>
                <c:pt idx="104">
                  <c:v>14</c:v>
                </c:pt>
                <c:pt idx="105">
                  <c:v>14.1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16.7</c:v>
                </c:pt>
                <c:pt idx="125">
                  <c:v>16.8</c:v>
                </c:pt>
                <c:pt idx="126">
                  <c:v>16.899999999999999</c:v>
                </c:pt>
                <c:pt idx="127">
                  <c:v>17.100000000000001</c:v>
                </c:pt>
                <c:pt idx="128">
                  <c:v>17.2</c:v>
                </c:pt>
                <c:pt idx="129">
                  <c:v>17.3</c:v>
                </c:pt>
                <c:pt idx="130">
                  <c:v>17.5</c:v>
                </c:pt>
                <c:pt idx="131">
                  <c:v>17.600000000000001</c:v>
                </c:pt>
                <c:pt idx="132">
                  <c:v>17.7</c:v>
                </c:pt>
                <c:pt idx="133">
                  <c:v>17.8</c:v>
                </c:pt>
                <c:pt idx="134">
                  <c:v>18</c:v>
                </c:pt>
                <c:pt idx="135">
                  <c:v>18.100000000000001</c:v>
                </c:pt>
                <c:pt idx="136">
                  <c:v>18.2</c:v>
                </c:pt>
              </c:numCache>
            </c:numRef>
          </c:xVal>
          <c:yVal>
            <c:numRef>
              <c:f>'Group 4'!$BG$31:$BG$201</c:f>
              <c:numCache>
                <c:formatCode>General</c:formatCode>
                <c:ptCount val="171"/>
                <c:pt idx="0">
                  <c:v>2980000</c:v>
                </c:pt>
                <c:pt idx="1">
                  <c:v>3100000</c:v>
                </c:pt>
                <c:pt idx="2">
                  <c:v>4200000</c:v>
                </c:pt>
                <c:pt idx="3">
                  <c:v>6430000</c:v>
                </c:pt>
                <c:pt idx="4">
                  <c:v>8670000</c:v>
                </c:pt>
                <c:pt idx="5">
                  <c:v>10800000</c:v>
                </c:pt>
                <c:pt idx="6">
                  <c:v>12800000</c:v>
                </c:pt>
                <c:pt idx="7">
                  <c:v>14800000</c:v>
                </c:pt>
                <c:pt idx="8">
                  <c:v>16800000</c:v>
                </c:pt>
                <c:pt idx="9">
                  <c:v>18400000</c:v>
                </c:pt>
                <c:pt idx="10">
                  <c:v>20100000</c:v>
                </c:pt>
                <c:pt idx="11">
                  <c:v>21600000</c:v>
                </c:pt>
                <c:pt idx="12">
                  <c:v>23200000</c:v>
                </c:pt>
                <c:pt idx="13">
                  <c:v>24700000</c:v>
                </c:pt>
                <c:pt idx="14">
                  <c:v>26100000</c:v>
                </c:pt>
                <c:pt idx="15">
                  <c:v>27500000</c:v>
                </c:pt>
                <c:pt idx="16">
                  <c:v>28700000</c:v>
                </c:pt>
                <c:pt idx="17">
                  <c:v>29900000</c:v>
                </c:pt>
                <c:pt idx="18">
                  <c:v>31200000</c:v>
                </c:pt>
                <c:pt idx="19">
                  <c:v>32300000</c:v>
                </c:pt>
                <c:pt idx="20">
                  <c:v>33400000</c:v>
                </c:pt>
                <c:pt idx="21">
                  <c:v>34500000</c:v>
                </c:pt>
                <c:pt idx="22">
                  <c:v>35400000</c:v>
                </c:pt>
                <c:pt idx="23">
                  <c:v>36400000</c:v>
                </c:pt>
                <c:pt idx="24">
                  <c:v>37300000</c:v>
                </c:pt>
                <c:pt idx="25">
                  <c:v>38200000</c:v>
                </c:pt>
                <c:pt idx="26">
                  <c:v>39000000</c:v>
                </c:pt>
                <c:pt idx="27">
                  <c:v>39800000</c:v>
                </c:pt>
                <c:pt idx="28">
                  <c:v>40500000</c:v>
                </c:pt>
                <c:pt idx="29">
                  <c:v>41200000</c:v>
                </c:pt>
                <c:pt idx="30">
                  <c:v>41800000</c:v>
                </c:pt>
                <c:pt idx="31">
                  <c:v>42400000</c:v>
                </c:pt>
                <c:pt idx="32">
                  <c:v>43000000</c:v>
                </c:pt>
                <c:pt idx="33">
                  <c:v>43500000</c:v>
                </c:pt>
                <c:pt idx="34">
                  <c:v>44100000</c:v>
                </c:pt>
                <c:pt idx="35">
                  <c:v>44500000</c:v>
                </c:pt>
                <c:pt idx="36">
                  <c:v>45000000</c:v>
                </c:pt>
                <c:pt idx="37">
                  <c:v>45400000</c:v>
                </c:pt>
                <c:pt idx="38">
                  <c:v>45800000</c:v>
                </c:pt>
                <c:pt idx="39">
                  <c:v>46200000</c:v>
                </c:pt>
                <c:pt idx="40">
                  <c:v>46500000</c:v>
                </c:pt>
                <c:pt idx="41">
                  <c:v>46800000</c:v>
                </c:pt>
                <c:pt idx="42">
                  <c:v>47200000</c:v>
                </c:pt>
                <c:pt idx="43">
                  <c:v>47500000</c:v>
                </c:pt>
                <c:pt idx="44">
                  <c:v>47700000</c:v>
                </c:pt>
                <c:pt idx="45">
                  <c:v>48000000</c:v>
                </c:pt>
                <c:pt idx="46">
                  <c:v>48300000</c:v>
                </c:pt>
                <c:pt idx="47">
                  <c:v>48500000</c:v>
                </c:pt>
                <c:pt idx="48">
                  <c:v>48700000</c:v>
                </c:pt>
                <c:pt idx="49">
                  <c:v>49000000</c:v>
                </c:pt>
                <c:pt idx="50">
                  <c:v>49100000</c:v>
                </c:pt>
                <c:pt idx="51">
                  <c:v>49300000</c:v>
                </c:pt>
                <c:pt idx="52">
                  <c:v>49600000</c:v>
                </c:pt>
                <c:pt idx="53">
                  <c:v>49700000</c:v>
                </c:pt>
                <c:pt idx="54">
                  <c:v>49900000</c:v>
                </c:pt>
                <c:pt idx="55">
                  <c:v>50100000</c:v>
                </c:pt>
                <c:pt idx="56">
                  <c:v>50300000</c:v>
                </c:pt>
                <c:pt idx="57">
                  <c:v>50400000</c:v>
                </c:pt>
                <c:pt idx="58">
                  <c:v>50600000</c:v>
                </c:pt>
                <c:pt idx="59">
                  <c:v>50800000</c:v>
                </c:pt>
                <c:pt idx="60">
                  <c:v>50900000</c:v>
                </c:pt>
                <c:pt idx="61">
                  <c:v>51100000</c:v>
                </c:pt>
                <c:pt idx="62">
                  <c:v>51200000</c:v>
                </c:pt>
                <c:pt idx="63">
                  <c:v>51300000</c:v>
                </c:pt>
                <c:pt idx="64">
                  <c:v>51500000</c:v>
                </c:pt>
                <c:pt idx="65">
                  <c:v>51600000</c:v>
                </c:pt>
                <c:pt idx="66">
                  <c:v>51700000</c:v>
                </c:pt>
                <c:pt idx="67">
                  <c:v>51800000</c:v>
                </c:pt>
                <c:pt idx="68">
                  <c:v>51900000</c:v>
                </c:pt>
                <c:pt idx="69">
                  <c:v>52000000</c:v>
                </c:pt>
                <c:pt idx="70">
                  <c:v>52100000</c:v>
                </c:pt>
                <c:pt idx="71">
                  <c:v>52200000</c:v>
                </c:pt>
                <c:pt idx="72">
                  <c:v>52300000</c:v>
                </c:pt>
                <c:pt idx="73">
                  <c:v>52400000</c:v>
                </c:pt>
                <c:pt idx="74">
                  <c:v>52500000</c:v>
                </c:pt>
                <c:pt idx="75">
                  <c:v>52600000</c:v>
                </c:pt>
                <c:pt idx="76">
                  <c:v>52700000</c:v>
                </c:pt>
                <c:pt idx="77">
                  <c:v>52800000</c:v>
                </c:pt>
                <c:pt idx="78">
                  <c:v>52800000</c:v>
                </c:pt>
                <c:pt idx="79">
                  <c:v>52900000</c:v>
                </c:pt>
                <c:pt idx="80">
                  <c:v>53000000</c:v>
                </c:pt>
                <c:pt idx="81">
                  <c:v>53000000</c:v>
                </c:pt>
                <c:pt idx="82">
                  <c:v>53100000</c:v>
                </c:pt>
                <c:pt idx="83">
                  <c:v>53200000</c:v>
                </c:pt>
                <c:pt idx="84">
                  <c:v>53300000</c:v>
                </c:pt>
                <c:pt idx="85">
                  <c:v>53300000</c:v>
                </c:pt>
                <c:pt idx="86">
                  <c:v>53400000</c:v>
                </c:pt>
                <c:pt idx="87">
                  <c:v>53400000</c:v>
                </c:pt>
                <c:pt idx="88">
                  <c:v>53500000</c:v>
                </c:pt>
                <c:pt idx="89">
                  <c:v>53500000</c:v>
                </c:pt>
                <c:pt idx="90">
                  <c:v>53600000</c:v>
                </c:pt>
                <c:pt idx="91">
                  <c:v>53600000</c:v>
                </c:pt>
                <c:pt idx="92">
                  <c:v>53700000</c:v>
                </c:pt>
                <c:pt idx="93">
                  <c:v>53700000</c:v>
                </c:pt>
                <c:pt idx="94">
                  <c:v>53700000</c:v>
                </c:pt>
                <c:pt idx="95">
                  <c:v>53800000</c:v>
                </c:pt>
                <c:pt idx="96">
                  <c:v>53800000</c:v>
                </c:pt>
                <c:pt idx="97">
                  <c:v>53800000</c:v>
                </c:pt>
                <c:pt idx="98">
                  <c:v>53900000</c:v>
                </c:pt>
                <c:pt idx="99">
                  <c:v>53900000</c:v>
                </c:pt>
                <c:pt idx="100">
                  <c:v>53900000</c:v>
                </c:pt>
                <c:pt idx="101">
                  <c:v>54000000</c:v>
                </c:pt>
                <c:pt idx="102">
                  <c:v>54000000</c:v>
                </c:pt>
                <c:pt idx="103">
                  <c:v>54000000</c:v>
                </c:pt>
                <c:pt idx="104">
                  <c:v>54000000</c:v>
                </c:pt>
                <c:pt idx="105">
                  <c:v>54000000</c:v>
                </c:pt>
                <c:pt idx="106">
                  <c:v>54000000</c:v>
                </c:pt>
                <c:pt idx="107">
                  <c:v>54100000</c:v>
                </c:pt>
                <c:pt idx="108">
                  <c:v>54100000</c:v>
                </c:pt>
                <c:pt idx="109">
                  <c:v>54100000</c:v>
                </c:pt>
                <c:pt idx="110">
                  <c:v>54100000</c:v>
                </c:pt>
                <c:pt idx="111">
                  <c:v>54100000</c:v>
                </c:pt>
                <c:pt idx="112">
                  <c:v>54100000</c:v>
                </c:pt>
                <c:pt idx="113">
                  <c:v>54100000</c:v>
                </c:pt>
                <c:pt idx="114">
                  <c:v>54100000</c:v>
                </c:pt>
                <c:pt idx="115">
                  <c:v>54200000</c:v>
                </c:pt>
                <c:pt idx="116">
                  <c:v>54100000</c:v>
                </c:pt>
                <c:pt idx="117">
                  <c:v>54100000</c:v>
                </c:pt>
                <c:pt idx="118">
                  <c:v>54100000</c:v>
                </c:pt>
                <c:pt idx="119">
                  <c:v>54100000</c:v>
                </c:pt>
                <c:pt idx="120">
                  <c:v>54100000</c:v>
                </c:pt>
                <c:pt idx="121">
                  <c:v>54100000</c:v>
                </c:pt>
                <c:pt idx="122">
                  <c:v>54000000</c:v>
                </c:pt>
                <c:pt idx="123">
                  <c:v>54000000</c:v>
                </c:pt>
                <c:pt idx="124">
                  <c:v>54000000</c:v>
                </c:pt>
                <c:pt idx="125">
                  <c:v>54000000</c:v>
                </c:pt>
                <c:pt idx="126">
                  <c:v>54000000</c:v>
                </c:pt>
                <c:pt idx="127">
                  <c:v>53900000</c:v>
                </c:pt>
                <c:pt idx="128">
                  <c:v>53900000</c:v>
                </c:pt>
                <c:pt idx="129">
                  <c:v>53900000</c:v>
                </c:pt>
                <c:pt idx="130">
                  <c:v>53800000</c:v>
                </c:pt>
                <c:pt idx="131">
                  <c:v>53800000</c:v>
                </c:pt>
                <c:pt idx="132">
                  <c:v>53700000</c:v>
                </c:pt>
                <c:pt idx="133">
                  <c:v>53600000</c:v>
                </c:pt>
                <c:pt idx="134">
                  <c:v>53500000</c:v>
                </c:pt>
                <c:pt idx="135">
                  <c:v>53300000</c:v>
                </c:pt>
                <c:pt idx="136">
                  <c:v>52900000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1-493D-B42B-EB73377B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4 Horizontal Test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4'!$BO$31:$BO$255</c:f>
              <c:numCache>
                <c:formatCode>General</c:formatCode>
                <c:ptCount val="225"/>
                <c:pt idx="0">
                  <c:v>0.26600000000000001</c:v>
                </c:pt>
                <c:pt idx="1">
                  <c:v>0.39900000000000002</c:v>
                </c:pt>
                <c:pt idx="2">
                  <c:v>0.53300000000000003</c:v>
                </c:pt>
                <c:pt idx="3">
                  <c:v>0.66600000000000004</c:v>
                </c:pt>
                <c:pt idx="4">
                  <c:v>0.79400000000000004</c:v>
                </c:pt>
                <c:pt idx="5">
                  <c:v>0.92800000000000005</c:v>
                </c:pt>
                <c:pt idx="6">
                  <c:v>1.06</c:v>
                </c:pt>
                <c:pt idx="7">
                  <c:v>1.19</c:v>
                </c:pt>
                <c:pt idx="8">
                  <c:v>1.33</c:v>
                </c:pt>
                <c:pt idx="9">
                  <c:v>1.46</c:v>
                </c:pt>
                <c:pt idx="10">
                  <c:v>1.59</c:v>
                </c:pt>
                <c:pt idx="11">
                  <c:v>1.72</c:v>
                </c:pt>
                <c:pt idx="12">
                  <c:v>1.85</c:v>
                </c:pt>
                <c:pt idx="13">
                  <c:v>1.99</c:v>
                </c:pt>
                <c:pt idx="14">
                  <c:v>2.12</c:v>
                </c:pt>
                <c:pt idx="15">
                  <c:v>2.25</c:v>
                </c:pt>
                <c:pt idx="16">
                  <c:v>2.38</c:v>
                </c:pt>
                <c:pt idx="17">
                  <c:v>2.52</c:v>
                </c:pt>
                <c:pt idx="18">
                  <c:v>2.65</c:v>
                </c:pt>
                <c:pt idx="19">
                  <c:v>2.78</c:v>
                </c:pt>
                <c:pt idx="20">
                  <c:v>2.91</c:v>
                </c:pt>
                <c:pt idx="21">
                  <c:v>3.04</c:v>
                </c:pt>
                <c:pt idx="22">
                  <c:v>3.18</c:v>
                </c:pt>
                <c:pt idx="23">
                  <c:v>3.31</c:v>
                </c:pt>
                <c:pt idx="24">
                  <c:v>3.44</c:v>
                </c:pt>
                <c:pt idx="25">
                  <c:v>3.57</c:v>
                </c:pt>
                <c:pt idx="26">
                  <c:v>3.7</c:v>
                </c:pt>
                <c:pt idx="27">
                  <c:v>3.84</c:v>
                </c:pt>
                <c:pt idx="28">
                  <c:v>3.97</c:v>
                </c:pt>
                <c:pt idx="29">
                  <c:v>4.0999999999999996</c:v>
                </c:pt>
                <c:pt idx="30">
                  <c:v>4.24</c:v>
                </c:pt>
                <c:pt idx="31">
                  <c:v>4.3600000000000003</c:v>
                </c:pt>
                <c:pt idx="32">
                  <c:v>4.5</c:v>
                </c:pt>
                <c:pt idx="33">
                  <c:v>4.63</c:v>
                </c:pt>
                <c:pt idx="34">
                  <c:v>4.76</c:v>
                </c:pt>
                <c:pt idx="35">
                  <c:v>4.9000000000000004</c:v>
                </c:pt>
                <c:pt idx="36">
                  <c:v>5.03</c:v>
                </c:pt>
                <c:pt idx="37">
                  <c:v>5.16</c:v>
                </c:pt>
                <c:pt idx="38">
                  <c:v>5.29</c:v>
                </c:pt>
                <c:pt idx="39">
                  <c:v>5.43</c:v>
                </c:pt>
                <c:pt idx="40">
                  <c:v>5.55</c:v>
                </c:pt>
                <c:pt idx="41">
                  <c:v>5.69</c:v>
                </c:pt>
                <c:pt idx="42">
                  <c:v>5.82</c:v>
                </c:pt>
                <c:pt idx="43">
                  <c:v>5.95</c:v>
                </c:pt>
                <c:pt idx="44">
                  <c:v>6.09</c:v>
                </c:pt>
                <c:pt idx="45">
                  <c:v>6.22</c:v>
                </c:pt>
                <c:pt idx="46">
                  <c:v>6.35</c:v>
                </c:pt>
                <c:pt idx="47">
                  <c:v>6.48</c:v>
                </c:pt>
                <c:pt idx="48">
                  <c:v>6.61</c:v>
                </c:pt>
                <c:pt idx="49">
                  <c:v>6.75</c:v>
                </c:pt>
                <c:pt idx="50">
                  <c:v>6.88</c:v>
                </c:pt>
                <c:pt idx="51">
                  <c:v>7.01</c:v>
                </c:pt>
                <c:pt idx="52">
                  <c:v>7.14</c:v>
                </c:pt>
                <c:pt idx="53">
                  <c:v>7.28</c:v>
                </c:pt>
                <c:pt idx="54">
                  <c:v>7.4</c:v>
                </c:pt>
                <c:pt idx="55">
                  <c:v>7.54</c:v>
                </c:pt>
                <c:pt idx="56">
                  <c:v>7.67</c:v>
                </c:pt>
                <c:pt idx="57">
                  <c:v>7.8</c:v>
                </c:pt>
                <c:pt idx="58">
                  <c:v>7.93</c:v>
                </c:pt>
                <c:pt idx="59">
                  <c:v>8.07</c:v>
                </c:pt>
                <c:pt idx="60">
                  <c:v>8.1999999999999993</c:v>
                </c:pt>
                <c:pt idx="61">
                  <c:v>8.33</c:v>
                </c:pt>
                <c:pt idx="62">
                  <c:v>8.4700000000000006</c:v>
                </c:pt>
                <c:pt idx="63">
                  <c:v>8.59</c:v>
                </c:pt>
                <c:pt idx="64">
                  <c:v>8.73</c:v>
                </c:pt>
                <c:pt idx="65">
                  <c:v>8.86</c:v>
                </c:pt>
                <c:pt idx="66">
                  <c:v>8.99</c:v>
                </c:pt>
                <c:pt idx="67">
                  <c:v>9.1300000000000008</c:v>
                </c:pt>
                <c:pt idx="68">
                  <c:v>9.25</c:v>
                </c:pt>
                <c:pt idx="69">
                  <c:v>9.39</c:v>
                </c:pt>
                <c:pt idx="70">
                  <c:v>9.52</c:v>
                </c:pt>
                <c:pt idx="71">
                  <c:v>9.65</c:v>
                </c:pt>
                <c:pt idx="72">
                  <c:v>9.7899999999999991</c:v>
                </c:pt>
                <c:pt idx="73">
                  <c:v>9.92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</c:v>
                </c:pt>
                <c:pt idx="97">
                  <c:v>13.1</c:v>
                </c:pt>
                <c:pt idx="98">
                  <c:v>13.2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13.8</c:v>
                </c:pt>
                <c:pt idx="103">
                  <c:v>13.9</c:v>
                </c:pt>
                <c:pt idx="104">
                  <c:v>14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16.7</c:v>
                </c:pt>
                <c:pt idx="125">
                  <c:v>16.8</c:v>
                </c:pt>
                <c:pt idx="126">
                  <c:v>16.899999999999999</c:v>
                </c:pt>
                <c:pt idx="127">
                  <c:v>17.100000000000001</c:v>
                </c:pt>
                <c:pt idx="128">
                  <c:v>17.2</c:v>
                </c:pt>
                <c:pt idx="129">
                  <c:v>17.3</c:v>
                </c:pt>
                <c:pt idx="130">
                  <c:v>17.5</c:v>
                </c:pt>
                <c:pt idx="131">
                  <c:v>17.600000000000001</c:v>
                </c:pt>
                <c:pt idx="132">
                  <c:v>17.7</c:v>
                </c:pt>
                <c:pt idx="133">
                  <c:v>17.899999999999999</c:v>
                </c:pt>
                <c:pt idx="134">
                  <c:v>18</c:v>
                </c:pt>
                <c:pt idx="135">
                  <c:v>18.100000000000001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18.5</c:v>
                </c:pt>
                <c:pt idx="139">
                  <c:v>18.7</c:v>
                </c:pt>
                <c:pt idx="140">
                  <c:v>18.8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19.2</c:v>
                </c:pt>
                <c:pt idx="144">
                  <c:v>19.3</c:v>
                </c:pt>
                <c:pt idx="145">
                  <c:v>19.399999999999999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19.8</c:v>
                </c:pt>
                <c:pt idx="149">
                  <c:v>20</c:v>
                </c:pt>
              </c:numCache>
            </c:numRef>
          </c:xVal>
          <c:yVal>
            <c:numRef>
              <c:f>'Group 4'!$BN$31:$BN$255</c:f>
              <c:numCache>
                <c:formatCode>General</c:formatCode>
                <c:ptCount val="225"/>
                <c:pt idx="0">
                  <c:v>3210000</c:v>
                </c:pt>
                <c:pt idx="1">
                  <c:v>4640000</c:v>
                </c:pt>
                <c:pt idx="2">
                  <c:v>6380000</c:v>
                </c:pt>
                <c:pt idx="3">
                  <c:v>8420000</c:v>
                </c:pt>
                <c:pt idx="4">
                  <c:v>10400000</c:v>
                </c:pt>
                <c:pt idx="5">
                  <c:v>12500000</c:v>
                </c:pt>
                <c:pt idx="6">
                  <c:v>14500000</c:v>
                </c:pt>
                <c:pt idx="7">
                  <c:v>16300000</c:v>
                </c:pt>
                <c:pt idx="8">
                  <c:v>18200000</c:v>
                </c:pt>
                <c:pt idx="9">
                  <c:v>19900000</c:v>
                </c:pt>
                <c:pt idx="10">
                  <c:v>21500000</c:v>
                </c:pt>
                <c:pt idx="11">
                  <c:v>23200000</c:v>
                </c:pt>
                <c:pt idx="12">
                  <c:v>24800000</c:v>
                </c:pt>
                <c:pt idx="13">
                  <c:v>26300000</c:v>
                </c:pt>
                <c:pt idx="14">
                  <c:v>27700000</c:v>
                </c:pt>
                <c:pt idx="15">
                  <c:v>28600000</c:v>
                </c:pt>
                <c:pt idx="16">
                  <c:v>30000000</c:v>
                </c:pt>
                <c:pt idx="17">
                  <c:v>31200000</c:v>
                </c:pt>
                <c:pt idx="18">
                  <c:v>32400000</c:v>
                </c:pt>
                <c:pt idx="19">
                  <c:v>33400000</c:v>
                </c:pt>
                <c:pt idx="20">
                  <c:v>34400000</c:v>
                </c:pt>
                <c:pt idx="21">
                  <c:v>35300000</c:v>
                </c:pt>
                <c:pt idx="22">
                  <c:v>36200000</c:v>
                </c:pt>
                <c:pt idx="23">
                  <c:v>37100000</c:v>
                </c:pt>
                <c:pt idx="24">
                  <c:v>37900000</c:v>
                </c:pt>
                <c:pt idx="25">
                  <c:v>38600000</c:v>
                </c:pt>
                <c:pt idx="26">
                  <c:v>39300000</c:v>
                </c:pt>
                <c:pt idx="27">
                  <c:v>40000000</c:v>
                </c:pt>
                <c:pt idx="28">
                  <c:v>40600000</c:v>
                </c:pt>
                <c:pt idx="29">
                  <c:v>41200000</c:v>
                </c:pt>
                <c:pt idx="30">
                  <c:v>41700000</c:v>
                </c:pt>
                <c:pt idx="31">
                  <c:v>42200000</c:v>
                </c:pt>
                <c:pt idx="32">
                  <c:v>42700000</c:v>
                </c:pt>
                <c:pt idx="33">
                  <c:v>43100000</c:v>
                </c:pt>
                <c:pt idx="34">
                  <c:v>43500000</c:v>
                </c:pt>
                <c:pt idx="35">
                  <c:v>43900000</c:v>
                </c:pt>
                <c:pt idx="36">
                  <c:v>44300000</c:v>
                </c:pt>
                <c:pt idx="37">
                  <c:v>44700000</c:v>
                </c:pt>
                <c:pt idx="38">
                  <c:v>45000000</c:v>
                </c:pt>
                <c:pt idx="39">
                  <c:v>45300000</c:v>
                </c:pt>
                <c:pt idx="40">
                  <c:v>45600000</c:v>
                </c:pt>
                <c:pt idx="41">
                  <c:v>45900000</c:v>
                </c:pt>
                <c:pt idx="42">
                  <c:v>46200000</c:v>
                </c:pt>
                <c:pt idx="43">
                  <c:v>46400000</c:v>
                </c:pt>
                <c:pt idx="44">
                  <c:v>46600000</c:v>
                </c:pt>
                <c:pt idx="45">
                  <c:v>46900000</c:v>
                </c:pt>
                <c:pt idx="46">
                  <c:v>47100000</c:v>
                </c:pt>
                <c:pt idx="47">
                  <c:v>47300000</c:v>
                </c:pt>
                <c:pt idx="48">
                  <c:v>47500000</c:v>
                </c:pt>
                <c:pt idx="49">
                  <c:v>47700000</c:v>
                </c:pt>
                <c:pt idx="50">
                  <c:v>47900000</c:v>
                </c:pt>
                <c:pt idx="51">
                  <c:v>48000000</c:v>
                </c:pt>
                <c:pt idx="52">
                  <c:v>48200000</c:v>
                </c:pt>
                <c:pt idx="53">
                  <c:v>48400000</c:v>
                </c:pt>
                <c:pt idx="54">
                  <c:v>48500000</c:v>
                </c:pt>
                <c:pt idx="55">
                  <c:v>48700000</c:v>
                </c:pt>
                <c:pt idx="56">
                  <c:v>48900000</c:v>
                </c:pt>
                <c:pt idx="57">
                  <c:v>49000000</c:v>
                </c:pt>
                <c:pt idx="58">
                  <c:v>49100000</c:v>
                </c:pt>
                <c:pt idx="59">
                  <c:v>49300000</c:v>
                </c:pt>
                <c:pt idx="60">
                  <c:v>49400000</c:v>
                </c:pt>
                <c:pt idx="61">
                  <c:v>49600000</c:v>
                </c:pt>
                <c:pt idx="62">
                  <c:v>49700000</c:v>
                </c:pt>
                <c:pt idx="63">
                  <c:v>49800000</c:v>
                </c:pt>
                <c:pt idx="64">
                  <c:v>49900000</c:v>
                </c:pt>
                <c:pt idx="65">
                  <c:v>50000000</c:v>
                </c:pt>
                <c:pt idx="66">
                  <c:v>50100000</c:v>
                </c:pt>
                <c:pt idx="67">
                  <c:v>50200000</c:v>
                </c:pt>
                <c:pt idx="68">
                  <c:v>50300000</c:v>
                </c:pt>
                <c:pt idx="69">
                  <c:v>50400000</c:v>
                </c:pt>
                <c:pt idx="70">
                  <c:v>50500000</c:v>
                </c:pt>
                <c:pt idx="71">
                  <c:v>50600000</c:v>
                </c:pt>
                <c:pt idx="72">
                  <c:v>50700000</c:v>
                </c:pt>
                <c:pt idx="73">
                  <c:v>50800000</c:v>
                </c:pt>
                <c:pt idx="74">
                  <c:v>50800000</c:v>
                </c:pt>
                <c:pt idx="75">
                  <c:v>50900000</c:v>
                </c:pt>
                <c:pt idx="76">
                  <c:v>51000000</c:v>
                </c:pt>
                <c:pt idx="77">
                  <c:v>51100000</c:v>
                </c:pt>
                <c:pt idx="78">
                  <c:v>51200000</c:v>
                </c:pt>
                <c:pt idx="79">
                  <c:v>51200000</c:v>
                </c:pt>
                <c:pt idx="80">
                  <c:v>51300000</c:v>
                </c:pt>
                <c:pt idx="81">
                  <c:v>51300000</c:v>
                </c:pt>
                <c:pt idx="82">
                  <c:v>51400000</c:v>
                </c:pt>
                <c:pt idx="83">
                  <c:v>51500000</c:v>
                </c:pt>
                <c:pt idx="84">
                  <c:v>51500000</c:v>
                </c:pt>
                <c:pt idx="85">
                  <c:v>51600000</c:v>
                </c:pt>
                <c:pt idx="86">
                  <c:v>51700000</c:v>
                </c:pt>
                <c:pt idx="87">
                  <c:v>51700000</c:v>
                </c:pt>
                <c:pt idx="88">
                  <c:v>51800000</c:v>
                </c:pt>
                <c:pt idx="89">
                  <c:v>51800000</c:v>
                </c:pt>
                <c:pt idx="90">
                  <c:v>51900000</c:v>
                </c:pt>
                <c:pt idx="91">
                  <c:v>51900000</c:v>
                </c:pt>
                <c:pt idx="92">
                  <c:v>51900000</c:v>
                </c:pt>
                <c:pt idx="93">
                  <c:v>51900000</c:v>
                </c:pt>
                <c:pt idx="94">
                  <c:v>52000000</c:v>
                </c:pt>
                <c:pt idx="95">
                  <c:v>52000000</c:v>
                </c:pt>
                <c:pt idx="96">
                  <c:v>52000000</c:v>
                </c:pt>
                <c:pt idx="97">
                  <c:v>52000000</c:v>
                </c:pt>
                <c:pt idx="98">
                  <c:v>52100000</c:v>
                </c:pt>
                <c:pt idx="99">
                  <c:v>52100000</c:v>
                </c:pt>
                <c:pt idx="100">
                  <c:v>52100000</c:v>
                </c:pt>
                <c:pt idx="101">
                  <c:v>52200000</c:v>
                </c:pt>
                <c:pt idx="102">
                  <c:v>52200000</c:v>
                </c:pt>
                <c:pt idx="103">
                  <c:v>52200000</c:v>
                </c:pt>
                <c:pt idx="104">
                  <c:v>52200000</c:v>
                </c:pt>
                <c:pt idx="105">
                  <c:v>52200000</c:v>
                </c:pt>
                <c:pt idx="106">
                  <c:v>52200000</c:v>
                </c:pt>
                <c:pt idx="107">
                  <c:v>52300000</c:v>
                </c:pt>
                <c:pt idx="108">
                  <c:v>52300000</c:v>
                </c:pt>
                <c:pt idx="109">
                  <c:v>52300000</c:v>
                </c:pt>
                <c:pt idx="110">
                  <c:v>52300000</c:v>
                </c:pt>
                <c:pt idx="111">
                  <c:v>52300000</c:v>
                </c:pt>
                <c:pt idx="112">
                  <c:v>52300000</c:v>
                </c:pt>
                <c:pt idx="113">
                  <c:v>52400000</c:v>
                </c:pt>
                <c:pt idx="114">
                  <c:v>52400000</c:v>
                </c:pt>
                <c:pt idx="115">
                  <c:v>52400000</c:v>
                </c:pt>
                <c:pt idx="116">
                  <c:v>52400000</c:v>
                </c:pt>
                <c:pt idx="117">
                  <c:v>52400000</c:v>
                </c:pt>
                <c:pt idx="118">
                  <c:v>52400000</c:v>
                </c:pt>
                <c:pt idx="119">
                  <c:v>52400000</c:v>
                </c:pt>
                <c:pt idx="120">
                  <c:v>52400000</c:v>
                </c:pt>
                <c:pt idx="121">
                  <c:v>52400000</c:v>
                </c:pt>
                <c:pt idx="122">
                  <c:v>52400000</c:v>
                </c:pt>
                <c:pt idx="123">
                  <c:v>52400000</c:v>
                </c:pt>
                <c:pt idx="124">
                  <c:v>52400000</c:v>
                </c:pt>
                <c:pt idx="125">
                  <c:v>52400000</c:v>
                </c:pt>
                <c:pt idx="126">
                  <c:v>52400000</c:v>
                </c:pt>
                <c:pt idx="127">
                  <c:v>52400000</c:v>
                </c:pt>
                <c:pt idx="128">
                  <c:v>52400000</c:v>
                </c:pt>
                <c:pt idx="129">
                  <c:v>52500000</c:v>
                </c:pt>
                <c:pt idx="130">
                  <c:v>52400000</c:v>
                </c:pt>
                <c:pt idx="131">
                  <c:v>52400000</c:v>
                </c:pt>
                <c:pt idx="132">
                  <c:v>52400000</c:v>
                </c:pt>
                <c:pt idx="133">
                  <c:v>52400000</c:v>
                </c:pt>
                <c:pt idx="134">
                  <c:v>52300000</c:v>
                </c:pt>
                <c:pt idx="135">
                  <c:v>52400000</c:v>
                </c:pt>
                <c:pt idx="136">
                  <c:v>52300000</c:v>
                </c:pt>
                <c:pt idx="137">
                  <c:v>52300000</c:v>
                </c:pt>
                <c:pt idx="138">
                  <c:v>52300000</c:v>
                </c:pt>
                <c:pt idx="139">
                  <c:v>52300000</c:v>
                </c:pt>
                <c:pt idx="140">
                  <c:v>52200000</c:v>
                </c:pt>
                <c:pt idx="141">
                  <c:v>52200000</c:v>
                </c:pt>
                <c:pt idx="142">
                  <c:v>52100000</c:v>
                </c:pt>
                <c:pt idx="143">
                  <c:v>52100000</c:v>
                </c:pt>
                <c:pt idx="144">
                  <c:v>52000000</c:v>
                </c:pt>
                <c:pt idx="145">
                  <c:v>51900000</c:v>
                </c:pt>
                <c:pt idx="146">
                  <c:v>51800000</c:v>
                </c:pt>
                <c:pt idx="147">
                  <c:v>51600000</c:v>
                </c:pt>
                <c:pt idx="148">
                  <c:v>51400000</c:v>
                </c:pt>
                <c:pt idx="149">
                  <c:v>50400000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5-45A0-8C5C-64E43C35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Vertical Tets 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5'!$E$30:$E$49</c:f>
              <c:numCache>
                <c:formatCode>General</c:formatCode>
                <c:ptCount val="20"/>
                <c:pt idx="0">
                  <c:v>0.127</c:v>
                </c:pt>
                <c:pt idx="1">
                  <c:v>0.26</c:v>
                </c:pt>
                <c:pt idx="2">
                  <c:v>0.39400000000000002</c:v>
                </c:pt>
                <c:pt idx="3">
                  <c:v>0.52200000000000002</c:v>
                </c:pt>
                <c:pt idx="4">
                  <c:v>0.65500000000000003</c:v>
                </c:pt>
                <c:pt idx="5">
                  <c:v>0.78800000000000003</c:v>
                </c:pt>
                <c:pt idx="6">
                  <c:v>0.92200000000000004</c:v>
                </c:pt>
                <c:pt idx="7">
                  <c:v>1.05</c:v>
                </c:pt>
                <c:pt idx="8">
                  <c:v>1.18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  <c:pt idx="12">
                  <c:v>1.71</c:v>
                </c:pt>
                <c:pt idx="13">
                  <c:v>1.84</c:v>
                </c:pt>
                <c:pt idx="14">
                  <c:v>1.97</c:v>
                </c:pt>
                <c:pt idx="15">
                  <c:v>2.11</c:v>
                </c:pt>
                <c:pt idx="16">
                  <c:v>2.2400000000000002</c:v>
                </c:pt>
                <c:pt idx="17">
                  <c:v>2.37</c:v>
                </c:pt>
                <c:pt idx="18">
                  <c:v>2.5099999999999998</c:v>
                </c:pt>
                <c:pt idx="19">
                  <c:v>2.64</c:v>
                </c:pt>
              </c:numCache>
            </c:numRef>
          </c:xVal>
          <c:yVal>
            <c:numRef>
              <c:f>'Group 5'!$D$30:$D$49</c:f>
              <c:numCache>
                <c:formatCode>General</c:formatCode>
                <c:ptCount val="20"/>
                <c:pt idx="0">
                  <c:v>1910000</c:v>
                </c:pt>
                <c:pt idx="1">
                  <c:v>2710000</c:v>
                </c:pt>
                <c:pt idx="2">
                  <c:v>2740000</c:v>
                </c:pt>
                <c:pt idx="3">
                  <c:v>2800000</c:v>
                </c:pt>
                <c:pt idx="4">
                  <c:v>3560000</c:v>
                </c:pt>
                <c:pt idx="5">
                  <c:v>5190000</c:v>
                </c:pt>
                <c:pt idx="6">
                  <c:v>6830000</c:v>
                </c:pt>
                <c:pt idx="7">
                  <c:v>8440000</c:v>
                </c:pt>
                <c:pt idx="8">
                  <c:v>10100000</c:v>
                </c:pt>
                <c:pt idx="9">
                  <c:v>11700000</c:v>
                </c:pt>
                <c:pt idx="10">
                  <c:v>13200000</c:v>
                </c:pt>
                <c:pt idx="11">
                  <c:v>14600000</c:v>
                </c:pt>
                <c:pt idx="12">
                  <c:v>16100000</c:v>
                </c:pt>
                <c:pt idx="13">
                  <c:v>17300000</c:v>
                </c:pt>
                <c:pt idx="14">
                  <c:v>18400000</c:v>
                </c:pt>
                <c:pt idx="15">
                  <c:v>19600000</c:v>
                </c:pt>
                <c:pt idx="16">
                  <c:v>20600000</c:v>
                </c:pt>
                <c:pt idx="17">
                  <c:v>21500000</c:v>
                </c:pt>
                <c:pt idx="18">
                  <c:v>22400000</c:v>
                </c:pt>
                <c:pt idx="19">
                  <c:v>23200000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F-40D2-8D6E-2DBC3CA6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 Vertical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Vertical (Test 3)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1'!$S$30:$S$50</c:f>
              <c:numCache>
                <c:formatCode>General</c:formatCode>
                <c:ptCount val="21"/>
                <c:pt idx="0">
                  <c:v>0.13400000000000001</c:v>
                </c:pt>
                <c:pt idx="1">
                  <c:v>0.26800000000000002</c:v>
                </c:pt>
                <c:pt idx="2">
                  <c:v>0.39600000000000002</c:v>
                </c:pt>
                <c:pt idx="3">
                  <c:v>0.52900000000000003</c:v>
                </c:pt>
                <c:pt idx="4">
                  <c:v>0.66300000000000003</c:v>
                </c:pt>
                <c:pt idx="5">
                  <c:v>0.79600000000000004</c:v>
                </c:pt>
                <c:pt idx="6">
                  <c:v>0.92900000000000005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1.99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2.65</c:v>
                </c:pt>
                <c:pt idx="20">
                  <c:v>2.78</c:v>
                </c:pt>
              </c:numCache>
            </c:numRef>
          </c:xVal>
          <c:yVal>
            <c:numRef>
              <c:f>'Group 1'!$R$30:$R$50</c:f>
              <c:numCache>
                <c:formatCode>General</c:formatCode>
                <c:ptCount val="21"/>
                <c:pt idx="0">
                  <c:v>1770000</c:v>
                </c:pt>
                <c:pt idx="1">
                  <c:v>3240000</c:v>
                </c:pt>
                <c:pt idx="2">
                  <c:v>3750000</c:v>
                </c:pt>
                <c:pt idx="3">
                  <c:v>3920000</c:v>
                </c:pt>
                <c:pt idx="4">
                  <c:v>4560000</c:v>
                </c:pt>
                <c:pt idx="5">
                  <c:v>5430000</c:v>
                </c:pt>
                <c:pt idx="6">
                  <c:v>6410000</c:v>
                </c:pt>
                <c:pt idx="7">
                  <c:v>7320000</c:v>
                </c:pt>
                <c:pt idx="8">
                  <c:v>8220000</c:v>
                </c:pt>
                <c:pt idx="9">
                  <c:v>9060000</c:v>
                </c:pt>
                <c:pt idx="10">
                  <c:v>9770000</c:v>
                </c:pt>
                <c:pt idx="11">
                  <c:v>10400000</c:v>
                </c:pt>
                <c:pt idx="12">
                  <c:v>11100000</c:v>
                </c:pt>
                <c:pt idx="13">
                  <c:v>11600000</c:v>
                </c:pt>
                <c:pt idx="14">
                  <c:v>10700000</c:v>
                </c:pt>
                <c:pt idx="15">
                  <c:v>7850000</c:v>
                </c:pt>
                <c:pt idx="16">
                  <c:v>7580000</c:v>
                </c:pt>
                <c:pt idx="17">
                  <c:v>6970000</c:v>
                </c:pt>
                <c:pt idx="18">
                  <c:v>5970000</c:v>
                </c:pt>
                <c:pt idx="19">
                  <c:v>5190000</c:v>
                </c:pt>
                <c:pt idx="20">
                  <c:v>4630000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EC-41C3-BB41-0613B14C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51264"/>
        <c:axId val="498650608"/>
      </c:scatterChart>
      <c:valAx>
        <c:axId val="4986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0608"/>
        <c:crosses val="autoZero"/>
        <c:crossBetween val="midCat"/>
      </c:valAx>
      <c:valAx>
        <c:axId val="4986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Vertical Test 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5'!$L$30:$L$59</c:f>
              <c:numCache>
                <c:formatCode>General</c:formatCode>
                <c:ptCount val="30"/>
                <c:pt idx="0">
                  <c:v>0.13200000000000001</c:v>
                </c:pt>
                <c:pt idx="1">
                  <c:v>0.26500000000000001</c:v>
                </c:pt>
                <c:pt idx="2">
                  <c:v>0.39800000000000002</c:v>
                </c:pt>
                <c:pt idx="3">
                  <c:v>0.52700000000000002</c:v>
                </c:pt>
                <c:pt idx="4">
                  <c:v>0.66</c:v>
                </c:pt>
                <c:pt idx="5">
                  <c:v>0.79300000000000004</c:v>
                </c:pt>
                <c:pt idx="6">
                  <c:v>0.92700000000000005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2.37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2.77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</c:numCache>
            </c:numRef>
          </c:xVal>
          <c:yVal>
            <c:numRef>
              <c:f>'Group 5'!$K$30:$K$59</c:f>
              <c:numCache>
                <c:formatCode>General</c:formatCode>
                <c:ptCount val="30"/>
                <c:pt idx="0">
                  <c:v>2050000</c:v>
                </c:pt>
                <c:pt idx="1">
                  <c:v>3110000</c:v>
                </c:pt>
                <c:pt idx="2">
                  <c:v>3210000</c:v>
                </c:pt>
                <c:pt idx="3">
                  <c:v>3280000</c:v>
                </c:pt>
                <c:pt idx="4">
                  <c:v>3840000</c:v>
                </c:pt>
                <c:pt idx="5">
                  <c:v>5380000</c:v>
                </c:pt>
                <c:pt idx="6">
                  <c:v>7000000</c:v>
                </c:pt>
                <c:pt idx="7">
                  <c:v>8560000</c:v>
                </c:pt>
                <c:pt idx="8">
                  <c:v>10100000</c:v>
                </c:pt>
                <c:pt idx="9">
                  <c:v>11700000</c:v>
                </c:pt>
                <c:pt idx="10">
                  <c:v>13200000</c:v>
                </c:pt>
                <c:pt idx="11">
                  <c:v>14700000</c:v>
                </c:pt>
                <c:pt idx="12">
                  <c:v>16100000</c:v>
                </c:pt>
                <c:pt idx="13">
                  <c:v>17400000</c:v>
                </c:pt>
                <c:pt idx="14">
                  <c:v>18700000</c:v>
                </c:pt>
                <c:pt idx="15">
                  <c:v>20000000</c:v>
                </c:pt>
                <c:pt idx="16">
                  <c:v>21200000</c:v>
                </c:pt>
                <c:pt idx="17">
                  <c:v>22300000</c:v>
                </c:pt>
                <c:pt idx="18">
                  <c:v>23300000</c:v>
                </c:pt>
                <c:pt idx="19">
                  <c:v>24400000</c:v>
                </c:pt>
                <c:pt idx="20">
                  <c:v>25300000</c:v>
                </c:pt>
                <c:pt idx="21">
                  <c:v>26100000</c:v>
                </c:pt>
                <c:pt idx="22">
                  <c:v>26900000</c:v>
                </c:pt>
                <c:pt idx="23">
                  <c:v>27600000</c:v>
                </c:pt>
                <c:pt idx="24">
                  <c:v>28200000</c:v>
                </c:pt>
                <c:pt idx="25">
                  <c:v>28800000</c:v>
                </c:pt>
                <c:pt idx="26">
                  <c:v>29400000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A-4146-938D-06B4AD33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Vertical Test 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5'!$S$30:$S$63</c:f>
              <c:numCache>
                <c:formatCode>General</c:formatCode>
                <c:ptCount val="34"/>
                <c:pt idx="0">
                  <c:v>0.13200000000000001</c:v>
                </c:pt>
                <c:pt idx="1">
                  <c:v>0.26600000000000001</c:v>
                </c:pt>
                <c:pt idx="2">
                  <c:v>0.39500000000000002</c:v>
                </c:pt>
                <c:pt idx="3">
                  <c:v>0.52900000000000003</c:v>
                </c:pt>
                <c:pt idx="4">
                  <c:v>0.65800000000000003</c:v>
                </c:pt>
                <c:pt idx="5">
                  <c:v>0.79200000000000004</c:v>
                </c:pt>
                <c:pt idx="6">
                  <c:v>0.92600000000000005</c:v>
                </c:pt>
                <c:pt idx="7">
                  <c:v>1.05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1.58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2.77</c:v>
                </c:pt>
                <c:pt idx="21">
                  <c:v>2.91</c:v>
                </c:pt>
                <c:pt idx="22">
                  <c:v>3.04</c:v>
                </c:pt>
              </c:numCache>
            </c:numRef>
          </c:xVal>
          <c:yVal>
            <c:numRef>
              <c:f>'Group 5'!$R$30:$R$63</c:f>
              <c:numCache>
                <c:formatCode>General</c:formatCode>
                <c:ptCount val="34"/>
                <c:pt idx="0">
                  <c:v>2270000</c:v>
                </c:pt>
                <c:pt idx="1">
                  <c:v>3160000</c:v>
                </c:pt>
                <c:pt idx="2">
                  <c:v>3260000</c:v>
                </c:pt>
                <c:pt idx="3">
                  <c:v>3290000</c:v>
                </c:pt>
                <c:pt idx="4">
                  <c:v>3520000</c:v>
                </c:pt>
                <c:pt idx="5">
                  <c:v>5160000</c:v>
                </c:pt>
                <c:pt idx="6">
                  <c:v>7250000</c:v>
                </c:pt>
                <c:pt idx="7">
                  <c:v>9100000</c:v>
                </c:pt>
                <c:pt idx="8">
                  <c:v>11000000</c:v>
                </c:pt>
                <c:pt idx="9">
                  <c:v>12800000</c:v>
                </c:pt>
                <c:pt idx="10">
                  <c:v>14500000</c:v>
                </c:pt>
                <c:pt idx="11">
                  <c:v>16300000</c:v>
                </c:pt>
                <c:pt idx="12">
                  <c:v>17900000</c:v>
                </c:pt>
                <c:pt idx="13">
                  <c:v>19400000</c:v>
                </c:pt>
                <c:pt idx="14">
                  <c:v>21000000</c:v>
                </c:pt>
                <c:pt idx="15">
                  <c:v>22400000</c:v>
                </c:pt>
                <c:pt idx="16">
                  <c:v>23800000</c:v>
                </c:pt>
                <c:pt idx="17">
                  <c:v>25200000</c:v>
                </c:pt>
                <c:pt idx="18">
                  <c:v>26400000</c:v>
                </c:pt>
                <c:pt idx="19">
                  <c:v>27700000</c:v>
                </c:pt>
                <c:pt idx="20">
                  <c:v>28800000</c:v>
                </c:pt>
                <c:pt idx="21">
                  <c:v>29900000</c:v>
                </c:pt>
                <c:pt idx="22">
                  <c:v>30900000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1-4467-9536-C1AA5E92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Vertical Test 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5'!$Z$30:$Z$63</c:f>
              <c:numCache>
                <c:formatCode>General</c:formatCode>
                <c:ptCount val="34"/>
                <c:pt idx="0">
                  <c:v>0.13500000000000001</c:v>
                </c:pt>
                <c:pt idx="1">
                  <c:v>0.26800000000000002</c:v>
                </c:pt>
                <c:pt idx="2">
                  <c:v>0.40100000000000002</c:v>
                </c:pt>
                <c:pt idx="3">
                  <c:v>0.52900000000000003</c:v>
                </c:pt>
                <c:pt idx="4">
                  <c:v>0.66300000000000003</c:v>
                </c:pt>
                <c:pt idx="5">
                  <c:v>0.79400000000000004</c:v>
                </c:pt>
                <c:pt idx="6">
                  <c:v>0.92800000000000005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2.65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3.31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3.97</c:v>
                </c:pt>
                <c:pt idx="30">
                  <c:v>4.09</c:v>
                </c:pt>
                <c:pt idx="31">
                  <c:v>4.2300000000000004</c:v>
                </c:pt>
              </c:numCache>
            </c:numRef>
          </c:xVal>
          <c:yVal>
            <c:numRef>
              <c:f>'Group 5'!$Y$30:$Y$63</c:f>
              <c:numCache>
                <c:formatCode>General</c:formatCode>
                <c:ptCount val="34"/>
                <c:pt idx="0">
                  <c:v>2310000</c:v>
                </c:pt>
                <c:pt idx="1">
                  <c:v>3080000</c:v>
                </c:pt>
                <c:pt idx="2">
                  <c:v>3140000</c:v>
                </c:pt>
                <c:pt idx="3">
                  <c:v>3200000</c:v>
                </c:pt>
                <c:pt idx="4">
                  <c:v>4150000</c:v>
                </c:pt>
                <c:pt idx="5">
                  <c:v>5870000</c:v>
                </c:pt>
                <c:pt idx="6">
                  <c:v>7700000</c:v>
                </c:pt>
                <c:pt idx="7">
                  <c:v>9570000</c:v>
                </c:pt>
                <c:pt idx="8">
                  <c:v>11400000</c:v>
                </c:pt>
                <c:pt idx="9">
                  <c:v>13200000</c:v>
                </c:pt>
                <c:pt idx="10">
                  <c:v>15000000</c:v>
                </c:pt>
                <c:pt idx="11">
                  <c:v>16600000</c:v>
                </c:pt>
                <c:pt idx="12">
                  <c:v>18200000</c:v>
                </c:pt>
                <c:pt idx="13">
                  <c:v>19800000</c:v>
                </c:pt>
                <c:pt idx="14">
                  <c:v>21200000</c:v>
                </c:pt>
                <c:pt idx="15">
                  <c:v>22700000</c:v>
                </c:pt>
                <c:pt idx="16">
                  <c:v>24000000</c:v>
                </c:pt>
                <c:pt idx="17">
                  <c:v>25300000</c:v>
                </c:pt>
                <c:pt idx="18">
                  <c:v>26600000</c:v>
                </c:pt>
                <c:pt idx="19">
                  <c:v>27800000</c:v>
                </c:pt>
                <c:pt idx="20">
                  <c:v>29000000</c:v>
                </c:pt>
                <c:pt idx="21">
                  <c:v>30000000</c:v>
                </c:pt>
                <c:pt idx="22">
                  <c:v>31000000</c:v>
                </c:pt>
                <c:pt idx="23">
                  <c:v>31900000</c:v>
                </c:pt>
                <c:pt idx="24">
                  <c:v>32700000</c:v>
                </c:pt>
                <c:pt idx="25">
                  <c:v>33500000</c:v>
                </c:pt>
                <c:pt idx="26">
                  <c:v>34100000</c:v>
                </c:pt>
                <c:pt idx="27">
                  <c:v>34700000</c:v>
                </c:pt>
                <c:pt idx="28">
                  <c:v>35300000</c:v>
                </c:pt>
                <c:pt idx="29">
                  <c:v>35800000</c:v>
                </c:pt>
                <c:pt idx="30">
                  <c:v>36100000</c:v>
                </c:pt>
                <c:pt idx="31">
                  <c:v>36500000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D-4509-8B35-3D3F358D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Vertical Test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5'!$AG$30:$AG$53</c:f>
              <c:numCache>
                <c:formatCode>General</c:formatCode>
                <c:ptCount val="24"/>
                <c:pt idx="0">
                  <c:v>0.13300000000000001</c:v>
                </c:pt>
                <c:pt idx="1">
                  <c:v>0.26700000000000002</c:v>
                </c:pt>
                <c:pt idx="2">
                  <c:v>0.4</c:v>
                </c:pt>
                <c:pt idx="3">
                  <c:v>0.52900000000000003</c:v>
                </c:pt>
                <c:pt idx="4">
                  <c:v>0.66400000000000003</c:v>
                </c:pt>
                <c:pt idx="5">
                  <c:v>0.79700000000000004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</c:numCache>
            </c:numRef>
          </c:xVal>
          <c:yVal>
            <c:numRef>
              <c:f>'Group 5'!$AF$30:$AF$53</c:f>
              <c:numCache>
                <c:formatCode>General</c:formatCode>
                <c:ptCount val="24"/>
                <c:pt idx="0">
                  <c:v>2270000</c:v>
                </c:pt>
                <c:pt idx="1">
                  <c:v>2870000</c:v>
                </c:pt>
                <c:pt idx="2">
                  <c:v>2990000</c:v>
                </c:pt>
                <c:pt idx="3">
                  <c:v>3980000</c:v>
                </c:pt>
                <c:pt idx="4">
                  <c:v>5440000</c:v>
                </c:pt>
                <c:pt idx="5">
                  <c:v>7040000</c:v>
                </c:pt>
                <c:pt idx="6">
                  <c:v>8730000</c:v>
                </c:pt>
                <c:pt idx="7">
                  <c:v>10400000</c:v>
                </c:pt>
                <c:pt idx="8">
                  <c:v>12000000</c:v>
                </c:pt>
                <c:pt idx="9">
                  <c:v>13700000</c:v>
                </c:pt>
                <c:pt idx="10">
                  <c:v>15300000</c:v>
                </c:pt>
                <c:pt idx="11">
                  <c:v>16900000</c:v>
                </c:pt>
                <c:pt idx="12">
                  <c:v>18500000</c:v>
                </c:pt>
                <c:pt idx="13">
                  <c:v>20000000</c:v>
                </c:pt>
                <c:pt idx="14">
                  <c:v>21400000</c:v>
                </c:pt>
                <c:pt idx="15">
                  <c:v>22700000</c:v>
                </c:pt>
                <c:pt idx="16">
                  <c:v>24100000</c:v>
                </c:pt>
                <c:pt idx="17">
                  <c:v>25300000</c:v>
                </c:pt>
                <c:pt idx="18">
                  <c:v>26400000</c:v>
                </c:pt>
                <c:pt idx="19">
                  <c:v>27600000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8-4058-8BFA-8E1C95EB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Horizontal Test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5'!$AM$31:$AM$221</c:f>
              <c:numCache>
                <c:formatCode>General</c:formatCode>
                <c:ptCount val="191"/>
                <c:pt idx="0">
                  <c:v>0.26100000000000001</c:v>
                </c:pt>
                <c:pt idx="1">
                  <c:v>0.39300000000000002</c:v>
                </c:pt>
                <c:pt idx="2">
                  <c:v>0.52100000000000002</c:v>
                </c:pt>
                <c:pt idx="3">
                  <c:v>0.65500000000000003</c:v>
                </c:pt>
                <c:pt idx="4">
                  <c:v>0.78700000000000003</c:v>
                </c:pt>
                <c:pt idx="5">
                  <c:v>0.92</c:v>
                </c:pt>
                <c:pt idx="6">
                  <c:v>1.05</c:v>
                </c:pt>
                <c:pt idx="7">
                  <c:v>1.18</c:v>
                </c:pt>
                <c:pt idx="8">
                  <c:v>1.31</c:v>
                </c:pt>
                <c:pt idx="9">
                  <c:v>1.45</c:v>
                </c:pt>
                <c:pt idx="10">
                  <c:v>1.58</c:v>
                </c:pt>
                <c:pt idx="11">
                  <c:v>1.71</c:v>
                </c:pt>
                <c:pt idx="12">
                  <c:v>1.84</c:v>
                </c:pt>
                <c:pt idx="13">
                  <c:v>1.98</c:v>
                </c:pt>
                <c:pt idx="14">
                  <c:v>2.11</c:v>
                </c:pt>
                <c:pt idx="15">
                  <c:v>2.2400000000000002</c:v>
                </c:pt>
                <c:pt idx="16">
                  <c:v>2.37</c:v>
                </c:pt>
                <c:pt idx="17">
                  <c:v>2.5</c:v>
                </c:pt>
                <c:pt idx="18">
                  <c:v>2.64</c:v>
                </c:pt>
                <c:pt idx="19">
                  <c:v>2.77</c:v>
                </c:pt>
                <c:pt idx="20">
                  <c:v>2.9</c:v>
                </c:pt>
                <c:pt idx="21">
                  <c:v>3.03</c:v>
                </c:pt>
                <c:pt idx="22">
                  <c:v>3.17</c:v>
                </c:pt>
                <c:pt idx="23">
                  <c:v>3.3</c:v>
                </c:pt>
                <c:pt idx="24">
                  <c:v>3.43</c:v>
                </c:pt>
                <c:pt idx="25">
                  <c:v>3.57</c:v>
                </c:pt>
                <c:pt idx="26">
                  <c:v>3.69</c:v>
                </c:pt>
                <c:pt idx="27">
                  <c:v>3.83</c:v>
                </c:pt>
                <c:pt idx="28">
                  <c:v>3.96</c:v>
                </c:pt>
                <c:pt idx="29">
                  <c:v>4.09</c:v>
                </c:pt>
                <c:pt idx="30">
                  <c:v>4.22</c:v>
                </c:pt>
                <c:pt idx="31">
                  <c:v>4.3499999999999996</c:v>
                </c:pt>
                <c:pt idx="32">
                  <c:v>4.49</c:v>
                </c:pt>
                <c:pt idx="33">
                  <c:v>4.62</c:v>
                </c:pt>
                <c:pt idx="34">
                  <c:v>4.75</c:v>
                </c:pt>
                <c:pt idx="35">
                  <c:v>4.8899999999999997</c:v>
                </c:pt>
                <c:pt idx="36">
                  <c:v>5.0199999999999996</c:v>
                </c:pt>
                <c:pt idx="37">
                  <c:v>5.15</c:v>
                </c:pt>
                <c:pt idx="38">
                  <c:v>5.28</c:v>
                </c:pt>
                <c:pt idx="39">
                  <c:v>5.41</c:v>
                </c:pt>
                <c:pt idx="40">
                  <c:v>5.55</c:v>
                </c:pt>
                <c:pt idx="41">
                  <c:v>5.68</c:v>
                </c:pt>
                <c:pt idx="42">
                  <c:v>5.81</c:v>
                </c:pt>
                <c:pt idx="43">
                  <c:v>5.94</c:v>
                </c:pt>
                <c:pt idx="44">
                  <c:v>6.07</c:v>
                </c:pt>
                <c:pt idx="45">
                  <c:v>6.21</c:v>
                </c:pt>
                <c:pt idx="46">
                  <c:v>6.34</c:v>
                </c:pt>
                <c:pt idx="47">
                  <c:v>6.47</c:v>
                </c:pt>
                <c:pt idx="48">
                  <c:v>6.6</c:v>
                </c:pt>
                <c:pt idx="49">
                  <c:v>6.73</c:v>
                </c:pt>
                <c:pt idx="50">
                  <c:v>6.87</c:v>
                </c:pt>
                <c:pt idx="51">
                  <c:v>7</c:v>
                </c:pt>
                <c:pt idx="52">
                  <c:v>7.13</c:v>
                </c:pt>
                <c:pt idx="53">
                  <c:v>7.26</c:v>
                </c:pt>
                <c:pt idx="54">
                  <c:v>7.4</c:v>
                </c:pt>
                <c:pt idx="55">
                  <c:v>7.53</c:v>
                </c:pt>
                <c:pt idx="56">
                  <c:v>7.66</c:v>
                </c:pt>
                <c:pt idx="57">
                  <c:v>7.8</c:v>
                </c:pt>
                <c:pt idx="58">
                  <c:v>7.92</c:v>
                </c:pt>
                <c:pt idx="59">
                  <c:v>8.06</c:v>
                </c:pt>
                <c:pt idx="60">
                  <c:v>8.19</c:v>
                </c:pt>
                <c:pt idx="61">
                  <c:v>8.32</c:v>
                </c:pt>
                <c:pt idx="62">
                  <c:v>8.4600000000000009</c:v>
                </c:pt>
                <c:pt idx="63">
                  <c:v>8.58</c:v>
                </c:pt>
                <c:pt idx="64">
                  <c:v>8.7200000000000006</c:v>
                </c:pt>
                <c:pt idx="65">
                  <c:v>8.85</c:v>
                </c:pt>
                <c:pt idx="66">
                  <c:v>8.98</c:v>
                </c:pt>
                <c:pt idx="67">
                  <c:v>9.1199999999999992</c:v>
                </c:pt>
                <c:pt idx="68">
                  <c:v>9.25</c:v>
                </c:pt>
                <c:pt idx="69">
                  <c:v>9.3800000000000008</c:v>
                </c:pt>
                <c:pt idx="70">
                  <c:v>9.51</c:v>
                </c:pt>
                <c:pt idx="71">
                  <c:v>9.65</c:v>
                </c:pt>
                <c:pt idx="72">
                  <c:v>9.7799999999999994</c:v>
                </c:pt>
                <c:pt idx="73">
                  <c:v>9.91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</c:v>
                </c:pt>
                <c:pt idx="97">
                  <c:v>13.1</c:v>
                </c:pt>
                <c:pt idx="98">
                  <c:v>13.2</c:v>
                </c:pt>
                <c:pt idx="99">
                  <c:v>13.3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</c:v>
                </c:pt>
                <c:pt idx="105">
                  <c:v>14.1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16.7</c:v>
                </c:pt>
                <c:pt idx="125">
                  <c:v>16.8</c:v>
                </c:pt>
                <c:pt idx="126">
                  <c:v>16.899999999999999</c:v>
                </c:pt>
                <c:pt idx="127">
                  <c:v>17</c:v>
                </c:pt>
                <c:pt idx="128">
                  <c:v>17.2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17.600000000000001</c:v>
                </c:pt>
                <c:pt idx="132">
                  <c:v>17.7</c:v>
                </c:pt>
                <c:pt idx="133">
                  <c:v>17.8</c:v>
                </c:pt>
                <c:pt idx="134">
                  <c:v>18</c:v>
                </c:pt>
                <c:pt idx="135">
                  <c:v>18.100000000000001</c:v>
                </c:pt>
                <c:pt idx="136">
                  <c:v>18.2</c:v>
                </c:pt>
                <c:pt idx="137">
                  <c:v>18.399999999999999</c:v>
                </c:pt>
                <c:pt idx="138">
                  <c:v>18.5</c:v>
                </c:pt>
                <c:pt idx="139">
                  <c:v>18.600000000000001</c:v>
                </c:pt>
                <c:pt idx="140">
                  <c:v>18.8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19.2</c:v>
                </c:pt>
                <c:pt idx="144">
                  <c:v>19.3</c:v>
                </c:pt>
                <c:pt idx="145">
                  <c:v>19.399999999999999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19.8</c:v>
                </c:pt>
                <c:pt idx="149">
                  <c:v>20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20.399999999999999</c:v>
                </c:pt>
                <c:pt idx="153">
                  <c:v>20.5</c:v>
                </c:pt>
                <c:pt idx="154">
                  <c:v>20.6</c:v>
                </c:pt>
                <c:pt idx="155">
                  <c:v>20.8</c:v>
                </c:pt>
                <c:pt idx="156">
                  <c:v>20.9</c:v>
                </c:pt>
                <c:pt idx="157">
                  <c:v>21</c:v>
                </c:pt>
                <c:pt idx="158">
                  <c:v>21.2</c:v>
                </c:pt>
                <c:pt idx="159">
                  <c:v>21.3</c:v>
                </c:pt>
                <c:pt idx="160">
                  <c:v>21.4</c:v>
                </c:pt>
                <c:pt idx="161">
                  <c:v>21.6</c:v>
                </c:pt>
                <c:pt idx="162">
                  <c:v>21.7</c:v>
                </c:pt>
                <c:pt idx="163">
                  <c:v>21.8</c:v>
                </c:pt>
                <c:pt idx="164">
                  <c:v>22</c:v>
                </c:pt>
                <c:pt idx="165">
                  <c:v>22.1</c:v>
                </c:pt>
                <c:pt idx="166">
                  <c:v>22.2</c:v>
                </c:pt>
                <c:pt idx="167">
                  <c:v>22.4</c:v>
                </c:pt>
                <c:pt idx="168">
                  <c:v>22.5</c:v>
                </c:pt>
                <c:pt idx="169">
                  <c:v>22.6</c:v>
                </c:pt>
                <c:pt idx="170">
                  <c:v>22.7</c:v>
                </c:pt>
                <c:pt idx="171">
                  <c:v>22.9</c:v>
                </c:pt>
                <c:pt idx="172">
                  <c:v>23</c:v>
                </c:pt>
                <c:pt idx="173">
                  <c:v>23.1</c:v>
                </c:pt>
                <c:pt idx="174">
                  <c:v>23.3</c:v>
                </c:pt>
                <c:pt idx="175">
                  <c:v>23.4</c:v>
                </c:pt>
                <c:pt idx="176">
                  <c:v>23.5</c:v>
                </c:pt>
                <c:pt idx="177">
                  <c:v>23.7</c:v>
                </c:pt>
                <c:pt idx="178">
                  <c:v>23.8</c:v>
                </c:pt>
                <c:pt idx="179">
                  <c:v>23.9</c:v>
                </c:pt>
                <c:pt idx="180">
                  <c:v>24.1</c:v>
                </c:pt>
                <c:pt idx="181">
                  <c:v>24.2</c:v>
                </c:pt>
                <c:pt idx="182">
                  <c:v>24.3</c:v>
                </c:pt>
                <c:pt idx="183">
                  <c:v>24.5</c:v>
                </c:pt>
                <c:pt idx="184">
                  <c:v>24.6</c:v>
                </c:pt>
                <c:pt idx="185">
                  <c:v>24.7</c:v>
                </c:pt>
                <c:pt idx="186">
                  <c:v>24.9</c:v>
                </c:pt>
                <c:pt idx="187">
                  <c:v>25</c:v>
                </c:pt>
                <c:pt idx="188">
                  <c:v>25.1</c:v>
                </c:pt>
                <c:pt idx="189">
                  <c:v>25.3</c:v>
                </c:pt>
                <c:pt idx="190">
                  <c:v>25.4</c:v>
                </c:pt>
              </c:numCache>
            </c:numRef>
          </c:xVal>
          <c:yVal>
            <c:numRef>
              <c:f>'Group 5'!$AL$30:$AL$221</c:f>
              <c:numCache>
                <c:formatCode>General</c:formatCode>
                <c:ptCount val="192"/>
                <c:pt idx="0">
                  <c:v>2690000</c:v>
                </c:pt>
                <c:pt idx="1">
                  <c:v>2900000</c:v>
                </c:pt>
                <c:pt idx="2">
                  <c:v>2910000</c:v>
                </c:pt>
                <c:pt idx="3">
                  <c:v>2940000</c:v>
                </c:pt>
                <c:pt idx="4">
                  <c:v>2970000</c:v>
                </c:pt>
                <c:pt idx="5">
                  <c:v>5090000</c:v>
                </c:pt>
                <c:pt idx="6">
                  <c:v>7520000</c:v>
                </c:pt>
                <c:pt idx="7">
                  <c:v>9820000</c:v>
                </c:pt>
                <c:pt idx="8">
                  <c:v>11900000</c:v>
                </c:pt>
                <c:pt idx="9">
                  <c:v>13900000</c:v>
                </c:pt>
                <c:pt idx="10">
                  <c:v>15800000</c:v>
                </c:pt>
                <c:pt idx="11">
                  <c:v>17500000</c:v>
                </c:pt>
                <c:pt idx="12">
                  <c:v>19000000</c:v>
                </c:pt>
                <c:pt idx="13">
                  <c:v>20500000</c:v>
                </c:pt>
                <c:pt idx="14">
                  <c:v>21900000</c:v>
                </c:pt>
                <c:pt idx="15">
                  <c:v>23200000</c:v>
                </c:pt>
                <c:pt idx="16">
                  <c:v>24300000</c:v>
                </c:pt>
                <c:pt idx="17">
                  <c:v>25400000</c:v>
                </c:pt>
                <c:pt idx="18">
                  <c:v>26400000</c:v>
                </c:pt>
                <c:pt idx="19">
                  <c:v>27400000</c:v>
                </c:pt>
                <c:pt idx="20">
                  <c:v>28400000</c:v>
                </c:pt>
                <c:pt idx="21">
                  <c:v>29200000</c:v>
                </c:pt>
                <c:pt idx="22">
                  <c:v>30000000</c:v>
                </c:pt>
                <c:pt idx="23">
                  <c:v>30800000</c:v>
                </c:pt>
                <c:pt idx="24">
                  <c:v>31500000</c:v>
                </c:pt>
                <c:pt idx="25">
                  <c:v>32200000</c:v>
                </c:pt>
                <c:pt idx="26">
                  <c:v>32900000</c:v>
                </c:pt>
                <c:pt idx="27">
                  <c:v>33500000</c:v>
                </c:pt>
                <c:pt idx="28">
                  <c:v>34100000</c:v>
                </c:pt>
                <c:pt idx="29">
                  <c:v>34700000</c:v>
                </c:pt>
                <c:pt idx="30">
                  <c:v>35100000</c:v>
                </c:pt>
                <c:pt idx="31">
                  <c:v>35600000</c:v>
                </c:pt>
                <c:pt idx="32">
                  <c:v>36100000</c:v>
                </c:pt>
                <c:pt idx="33">
                  <c:v>36500000</c:v>
                </c:pt>
                <c:pt idx="34">
                  <c:v>36900000</c:v>
                </c:pt>
                <c:pt idx="35">
                  <c:v>37400000</c:v>
                </c:pt>
                <c:pt idx="36">
                  <c:v>37700000</c:v>
                </c:pt>
                <c:pt idx="37">
                  <c:v>38100000</c:v>
                </c:pt>
                <c:pt idx="38">
                  <c:v>38400000</c:v>
                </c:pt>
                <c:pt idx="39">
                  <c:v>38700000</c:v>
                </c:pt>
                <c:pt idx="40">
                  <c:v>39000000</c:v>
                </c:pt>
                <c:pt idx="41">
                  <c:v>39300000</c:v>
                </c:pt>
                <c:pt idx="42">
                  <c:v>39600000</c:v>
                </c:pt>
                <c:pt idx="43">
                  <c:v>39900000</c:v>
                </c:pt>
                <c:pt idx="44">
                  <c:v>40200000</c:v>
                </c:pt>
                <c:pt idx="45">
                  <c:v>40400000</c:v>
                </c:pt>
                <c:pt idx="46">
                  <c:v>40700000</c:v>
                </c:pt>
                <c:pt idx="47">
                  <c:v>40900000</c:v>
                </c:pt>
                <c:pt idx="48">
                  <c:v>41200000</c:v>
                </c:pt>
                <c:pt idx="49">
                  <c:v>41400000</c:v>
                </c:pt>
                <c:pt idx="50">
                  <c:v>41600000</c:v>
                </c:pt>
                <c:pt idx="51">
                  <c:v>41800000</c:v>
                </c:pt>
                <c:pt idx="52">
                  <c:v>42000000</c:v>
                </c:pt>
                <c:pt idx="53">
                  <c:v>42200000</c:v>
                </c:pt>
                <c:pt idx="54">
                  <c:v>42300000</c:v>
                </c:pt>
                <c:pt idx="55">
                  <c:v>42500000</c:v>
                </c:pt>
                <c:pt idx="56">
                  <c:v>42700000</c:v>
                </c:pt>
                <c:pt idx="57">
                  <c:v>42900000</c:v>
                </c:pt>
                <c:pt idx="58">
                  <c:v>43000000</c:v>
                </c:pt>
                <c:pt idx="59">
                  <c:v>43200000</c:v>
                </c:pt>
                <c:pt idx="60">
                  <c:v>43300000</c:v>
                </c:pt>
                <c:pt idx="61">
                  <c:v>43500000</c:v>
                </c:pt>
                <c:pt idx="62">
                  <c:v>43600000</c:v>
                </c:pt>
                <c:pt idx="63">
                  <c:v>43800000</c:v>
                </c:pt>
                <c:pt idx="64">
                  <c:v>43900000</c:v>
                </c:pt>
                <c:pt idx="65">
                  <c:v>44000000</c:v>
                </c:pt>
                <c:pt idx="66">
                  <c:v>44200000</c:v>
                </c:pt>
                <c:pt idx="67">
                  <c:v>44300000</c:v>
                </c:pt>
                <c:pt idx="68">
                  <c:v>44400000</c:v>
                </c:pt>
                <c:pt idx="69">
                  <c:v>44600000</c:v>
                </c:pt>
                <c:pt idx="70">
                  <c:v>44700000</c:v>
                </c:pt>
                <c:pt idx="71">
                  <c:v>44800000</c:v>
                </c:pt>
                <c:pt idx="72">
                  <c:v>44900000</c:v>
                </c:pt>
                <c:pt idx="73">
                  <c:v>45100000</c:v>
                </c:pt>
                <c:pt idx="74">
                  <c:v>45100000</c:v>
                </c:pt>
                <c:pt idx="75">
                  <c:v>45300000</c:v>
                </c:pt>
                <c:pt idx="76">
                  <c:v>45400000</c:v>
                </c:pt>
                <c:pt idx="77">
                  <c:v>45500000</c:v>
                </c:pt>
                <c:pt idx="78">
                  <c:v>45600000</c:v>
                </c:pt>
                <c:pt idx="79">
                  <c:v>45700000</c:v>
                </c:pt>
                <c:pt idx="80">
                  <c:v>45700000</c:v>
                </c:pt>
                <c:pt idx="81">
                  <c:v>45800000</c:v>
                </c:pt>
                <c:pt idx="82">
                  <c:v>45900000</c:v>
                </c:pt>
                <c:pt idx="83">
                  <c:v>46000000</c:v>
                </c:pt>
                <c:pt idx="84">
                  <c:v>46100000</c:v>
                </c:pt>
                <c:pt idx="85">
                  <c:v>46200000</c:v>
                </c:pt>
                <c:pt idx="86">
                  <c:v>46300000</c:v>
                </c:pt>
                <c:pt idx="87">
                  <c:v>46400000</c:v>
                </c:pt>
                <c:pt idx="88">
                  <c:v>46400000</c:v>
                </c:pt>
                <c:pt idx="89">
                  <c:v>46500000</c:v>
                </c:pt>
                <c:pt idx="90">
                  <c:v>46600000</c:v>
                </c:pt>
                <c:pt idx="91">
                  <c:v>46600000</c:v>
                </c:pt>
                <c:pt idx="92">
                  <c:v>46700000</c:v>
                </c:pt>
                <c:pt idx="93">
                  <c:v>46800000</c:v>
                </c:pt>
                <c:pt idx="94">
                  <c:v>46800000</c:v>
                </c:pt>
                <c:pt idx="95">
                  <c:v>46900000</c:v>
                </c:pt>
                <c:pt idx="96">
                  <c:v>46900000</c:v>
                </c:pt>
                <c:pt idx="97">
                  <c:v>47000000</c:v>
                </c:pt>
                <c:pt idx="98">
                  <c:v>47000000</c:v>
                </c:pt>
                <c:pt idx="99">
                  <c:v>47100000</c:v>
                </c:pt>
                <c:pt idx="100">
                  <c:v>47100000</c:v>
                </c:pt>
                <c:pt idx="101">
                  <c:v>47200000</c:v>
                </c:pt>
                <c:pt idx="102">
                  <c:v>47200000</c:v>
                </c:pt>
                <c:pt idx="103">
                  <c:v>47300000</c:v>
                </c:pt>
                <c:pt idx="104">
                  <c:v>47300000</c:v>
                </c:pt>
                <c:pt idx="105">
                  <c:v>47300000</c:v>
                </c:pt>
                <c:pt idx="106">
                  <c:v>47400000</c:v>
                </c:pt>
                <c:pt idx="107">
                  <c:v>47400000</c:v>
                </c:pt>
                <c:pt idx="108">
                  <c:v>47500000</c:v>
                </c:pt>
                <c:pt idx="109">
                  <c:v>47500000</c:v>
                </c:pt>
                <c:pt idx="110">
                  <c:v>47600000</c:v>
                </c:pt>
                <c:pt idx="111">
                  <c:v>47600000</c:v>
                </c:pt>
                <c:pt idx="112">
                  <c:v>47600000</c:v>
                </c:pt>
                <c:pt idx="113">
                  <c:v>47700000</c:v>
                </c:pt>
                <c:pt idx="114">
                  <c:v>47700000</c:v>
                </c:pt>
                <c:pt idx="115">
                  <c:v>47700000</c:v>
                </c:pt>
                <c:pt idx="116">
                  <c:v>47800000</c:v>
                </c:pt>
                <c:pt idx="117">
                  <c:v>47800000</c:v>
                </c:pt>
                <c:pt idx="118">
                  <c:v>47800000</c:v>
                </c:pt>
                <c:pt idx="119">
                  <c:v>47900000</c:v>
                </c:pt>
                <c:pt idx="120">
                  <c:v>47900000</c:v>
                </c:pt>
                <c:pt idx="121">
                  <c:v>48000000</c:v>
                </c:pt>
                <c:pt idx="122">
                  <c:v>48000000</c:v>
                </c:pt>
                <c:pt idx="123">
                  <c:v>48000000</c:v>
                </c:pt>
                <c:pt idx="124">
                  <c:v>48100000</c:v>
                </c:pt>
                <c:pt idx="125">
                  <c:v>48100000</c:v>
                </c:pt>
                <c:pt idx="126">
                  <c:v>48100000</c:v>
                </c:pt>
                <c:pt idx="127">
                  <c:v>48200000</c:v>
                </c:pt>
                <c:pt idx="128">
                  <c:v>48200000</c:v>
                </c:pt>
                <c:pt idx="129">
                  <c:v>48200000</c:v>
                </c:pt>
                <c:pt idx="130">
                  <c:v>48300000</c:v>
                </c:pt>
                <c:pt idx="131">
                  <c:v>48300000</c:v>
                </c:pt>
                <c:pt idx="132">
                  <c:v>48300000</c:v>
                </c:pt>
                <c:pt idx="133">
                  <c:v>48300000</c:v>
                </c:pt>
                <c:pt idx="134">
                  <c:v>48400000</c:v>
                </c:pt>
                <c:pt idx="135">
                  <c:v>48400000</c:v>
                </c:pt>
                <c:pt idx="136">
                  <c:v>48400000</c:v>
                </c:pt>
                <c:pt idx="137">
                  <c:v>48400000</c:v>
                </c:pt>
                <c:pt idx="138">
                  <c:v>48500000</c:v>
                </c:pt>
                <c:pt idx="139">
                  <c:v>48500000</c:v>
                </c:pt>
                <c:pt idx="140">
                  <c:v>48500000</c:v>
                </c:pt>
                <c:pt idx="141">
                  <c:v>48500000</c:v>
                </c:pt>
                <c:pt idx="142">
                  <c:v>48500000</c:v>
                </c:pt>
                <c:pt idx="143">
                  <c:v>48500000</c:v>
                </c:pt>
                <c:pt idx="144">
                  <c:v>48500000</c:v>
                </c:pt>
                <c:pt idx="145">
                  <c:v>48500000</c:v>
                </c:pt>
                <c:pt idx="146">
                  <c:v>48600000</c:v>
                </c:pt>
                <c:pt idx="147">
                  <c:v>48500000</c:v>
                </c:pt>
                <c:pt idx="148">
                  <c:v>48500000</c:v>
                </c:pt>
                <c:pt idx="149">
                  <c:v>48500000</c:v>
                </c:pt>
                <c:pt idx="150">
                  <c:v>48500000</c:v>
                </c:pt>
                <c:pt idx="151">
                  <c:v>48500000</c:v>
                </c:pt>
                <c:pt idx="152">
                  <c:v>48500000</c:v>
                </c:pt>
                <c:pt idx="153">
                  <c:v>48500000</c:v>
                </c:pt>
                <c:pt idx="154">
                  <c:v>48500000</c:v>
                </c:pt>
                <c:pt idx="155">
                  <c:v>48400000</c:v>
                </c:pt>
                <c:pt idx="156">
                  <c:v>48400000</c:v>
                </c:pt>
                <c:pt idx="157">
                  <c:v>48400000</c:v>
                </c:pt>
                <c:pt idx="158">
                  <c:v>48400000</c:v>
                </c:pt>
                <c:pt idx="159">
                  <c:v>48400000</c:v>
                </c:pt>
                <c:pt idx="160">
                  <c:v>48400000</c:v>
                </c:pt>
                <c:pt idx="161">
                  <c:v>48400000</c:v>
                </c:pt>
                <c:pt idx="162">
                  <c:v>48400000</c:v>
                </c:pt>
                <c:pt idx="163">
                  <c:v>48400000</c:v>
                </c:pt>
                <c:pt idx="164">
                  <c:v>48300000</c:v>
                </c:pt>
                <c:pt idx="165">
                  <c:v>48300000</c:v>
                </c:pt>
                <c:pt idx="166">
                  <c:v>48300000</c:v>
                </c:pt>
                <c:pt idx="167">
                  <c:v>48300000</c:v>
                </c:pt>
                <c:pt idx="168">
                  <c:v>48300000</c:v>
                </c:pt>
                <c:pt idx="169">
                  <c:v>48300000</c:v>
                </c:pt>
                <c:pt idx="170">
                  <c:v>48200000</c:v>
                </c:pt>
                <c:pt idx="171">
                  <c:v>48200000</c:v>
                </c:pt>
                <c:pt idx="172">
                  <c:v>48200000</c:v>
                </c:pt>
                <c:pt idx="173">
                  <c:v>48200000</c:v>
                </c:pt>
                <c:pt idx="174">
                  <c:v>48200000</c:v>
                </c:pt>
                <c:pt idx="175">
                  <c:v>48200000</c:v>
                </c:pt>
                <c:pt idx="176">
                  <c:v>48100000</c:v>
                </c:pt>
                <c:pt idx="177">
                  <c:v>48100000</c:v>
                </c:pt>
                <c:pt idx="178">
                  <c:v>48100000</c:v>
                </c:pt>
                <c:pt idx="179">
                  <c:v>48000000</c:v>
                </c:pt>
                <c:pt idx="180">
                  <c:v>48000000</c:v>
                </c:pt>
                <c:pt idx="181">
                  <c:v>48000000</c:v>
                </c:pt>
                <c:pt idx="182">
                  <c:v>47900000</c:v>
                </c:pt>
                <c:pt idx="183">
                  <c:v>47900000</c:v>
                </c:pt>
                <c:pt idx="184">
                  <c:v>47900000</c:v>
                </c:pt>
                <c:pt idx="185">
                  <c:v>47800000</c:v>
                </c:pt>
                <c:pt idx="186">
                  <c:v>47800000</c:v>
                </c:pt>
                <c:pt idx="187">
                  <c:v>47700000</c:v>
                </c:pt>
                <c:pt idx="188">
                  <c:v>47600000</c:v>
                </c:pt>
                <c:pt idx="189">
                  <c:v>47500000</c:v>
                </c:pt>
                <c:pt idx="190">
                  <c:v>47300000</c:v>
                </c:pt>
                <c:pt idx="191">
                  <c:v>45600000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E-4ED6-965A-312A53F2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Horizontal Test 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5'!$AT$31:$AT$210</c:f>
              <c:numCache>
                <c:formatCode>General</c:formatCode>
                <c:ptCount val="180"/>
                <c:pt idx="0">
                  <c:v>0.26600000000000001</c:v>
                </c:pt>
                <c:pt idx="1">
                  <c:v>0.39600000000000002</c:v>
                </c:pt>
                <c:pt idx="2">
                  <c:v>0.52900000000000003</c:v>
                </c:pt>
                <c:pt idx="3">
                  <c:v>0.66200000000000003</c:v>
                </c:pt>
                <c:pt idx="4">
                  <c:v>0.79200000000000004</c:v>
                </c:pt>
                <c:pt idx="5">
                  <c:v>0.92500000000000004</c:v>
                </c:pt>
                <c:pt idx="6">
                  <c:v>1.05</c:v>
                </c:pt>
                <c:pt idx="7">
                  <c:v>1.19</c:v>
                </c:pt>
                <c:pt idx="8">
                  <c:v>1.32</c:v>
                </c:pt>
                <c:pt idx="9">
                  <c:v>1.45</c:v>
                </c:pt>
                <c:pt idx="10">
                  <c:v>1.58</c:v>
                </c:pt>
                <c:pt idx="11">
                  <c:v>1.71</c:v>
                </c:pt>
                <c:pt idx="12">
                  <c:v>1.85</c:v>
                </c:pt>
                <c:pt idx="13">
                  <c:v>1.98</c:v>
                </c:pt>
                <c:pt idx="14">
                  <c:v>2.11</c:v>
                </c:pt>
                <c:pt idx="15">
                  <c:v>2.2400000000000002</c:v>
                </c:pt>
                <c:pt idx="16">
                  <c:v>2.38</c:v>
                </c:pt>
                <c:pt idx="17">
                  <c:v>2.5099999999999998</c:v>
                </c:pt>
                <c:pt idx="18">
                  <c:v>2.64</c:v>
                </c:pt>
                <c:pt idx="19">
                  <c:v>2.77</c:v>
                </c:pt>
                <c:pt idx="20">
                  <c:v>2.9</c:v>
                </c:pt>
                <c:pt idx="21">
                  <c:v>3.04</c:v>
                </c:pt>
                <c:pt idx="22">
                  <c:v>3.17</c:v>
                </c:pt>
                <c:pt idx="23">
                  <c:v>3.3</c:v>
                </c:pt>
                <c:pt idx="24">
                  <c:v>3.43</c:v>
                </c:pt>
                <c:pt idx="25">
                  <c:v>3.56</c:v>
                </c:pt>
                <c:pt idx="26">
                  <c:v>3.7</c:v>
                </c:pt>
                <c:pt idx="27">
                  <c:v>3.83</c:v>
                </c:pt>
                <c:pt idx="28">
                  <c:v>3.96</c:v>
                </c:pt>
                <c:pt idx="29">
                  <c:v>4.09</c:v>
                </c:pt>
                <c:pt idx="30">
                  <c:v>4.22</c:v>
                </c:pt>
                <c:pt idx="31">
                  <c:v>4.3600000000000003</c:v>
                </c:pt>
                <c:pt idx="32">
                  <c:v>4.49</c:v>
                </c:pt>
                <c:pt idx="33">
                  <c:v>4.62</c:v>
                </c:pt>
                <c:pt idx="34">
                  <c:v>4.75</c:v>
                </c:pt>
                <c:pt idx="35">
                  <c:v>4.8899999999999997</c:v>
                </c:pt>
                <c:pt idx="36">
                  <c:v>5.0199999999999996</c:v>
                </c:pt>
                <c:pt idx="37">
                  <c:v>5.15</c:v>
                </c:pt>
                <c:pt idx="38">
                  <c:v>5.28</c:v>
                </c:pt>
                <c:pt idx="39">
                  <c:v>5.41</c:v>
                </c:pt>
                <c:pt idx="40">
                  <c:v>5.55</c:v>
                </c:pt>
                <c:pt idx="41">
                  <c:v>5.68</c:v>
                </c:pt>
                <c:pt idx="42">
                  <c:v>5.81</c:v>
                </c:pt>
                <c:pt idx="43">
                  <c:v>5.94</c:v>
                </c:pt>
                <c:pt idx="44">
                  <c:v>6.07</c:v>
                </c:pt>
                <c:pt idx="45">
                  <c:v>6.21</c:v>
                </c:pt>
                <c:pt idx="46">
                  <c:v>6.34</c:v>
                </c:pt>
                <c:pt idx="47">
                  <c:v>6.47</c:v>
                </c:pt>
                <c:pt idx="48">
                  <c:v>6.61</c:v>
                </c:pt>
                <c:pt idx="49">
                  <c:v>6.74</c:v>
                </c:pt>
                <c:pt idx="50">
                  <c:v>6.87</c:v>
                </c:pt>
                <c:pt idx="51">
                  <c:v>7</c:v>
                </c:pt>
                <c:pt idx="52">
                  <c:v>7.14</c:v>
                </c:pt>
                <c:pt idx="53">
                  <c:v>7.27</c:v>
                </c:pt>
                <c:pt idx="54">
                  <c:v>7.4</c:v>
                </c:pt>
                <c:pt idx="55">
                  <c:v>7.53</c:v>
                </c:pt>
                <c:pt idx="56">
                  <c:v>7.66</c:v>
                </c:pt>
                <c:pt idx="57">
                  <c:v>7.8</c:v>
                </c:pt>
                <c:pt idx="58">
                  <c:v>7.93</c:v>
                </c:pt>
                <c:pt idx="59">
                  <c:v>8.06</c:v>
                </c:pt>
                <c:pt idx="60">
                  <c:v>8.1999999999999993</c:v>
                </c:pt>
                <c:pt idx="61">
                  <c:v>8.32</c:v>
                </c:pt>
                <c:pt idx="62">
                  <c:v>8.4600000000000009</c:v>
                </c:pt>
                <c:pt idx="63">
                  <c:v>8.59</c:v>
                </c:pt>
                <c:pt idx="64">
                  <c:v>8.7200000000000006</c:v>
                </c:pt>
                <c:pt idx="65">
                  <c:v>8.86</c:v>
                </c:pt>
                <c:pt idx="66">
                  <c:v>8.99</c:v>
                </c:pt>
                <c:pt idx="67">
                  <c:v>9.1199999999999992</c:v>
                </c:pt>
                <c:pt idx="68">
                  <c:v>9.25</c:v>
                </c:pt>
                <c:pt idx="69">
                  <c:v>9.39</c:v>
                </c:pt>
                <c:pt idx="70">
                  <c:v>9.52</c:v>
                </c:pt>
                <c:pt idx="71">
                  <c:v>9.65</c:v>
                </c:pt>
                <c:pt idx="72">
                  <c:v>9.7799999999999994</c:v>
                </c:pt>
                <c:pt idx="73">
                  <c:v>9.91</c:v>
                </c:pt>
                <c:pt idx="74">
                  <c:v>10</c:v>
                </c:pt>
                <c:pt idx="75">
                  <c:v>10.199999999999999</c:v>
                </c:pt>
                <c:pt idx="76">
                  <c:v>10.3</c:v>
                </c:pt>
                <c:pt idx="77">
                  <c:v>10.4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11</c:v>
                </c:pt>
                <c:pt idx="82">
                  <c:v>11.1</c:v>
                </c:pt>
                <c:pt idx="83">
                  <c:v>11.2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11.8</c:v>
                </c:pt>
                <c:pt idx="88">
                  <c:v>11.9</c:v>
                </c:pt>
                <c:pt idx="89">
                  <c:v>12</c:v>
                </c:pt>
                <c:pt idx="90">
                  <c:v>12.2</c:v>
                </c:pt>
                <c:pt idx="91">
                  <c:v>12.3</c:v>
                </c:pt>
                <c:pt idx="92">
                  <c:v>12.4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</c:v>
                </c:pt>
                <c:pt idx="97">
                  <c:v>13.1</c:v>
                </c:pt>
                <c:pt idx="98">
                  <c:v>13.2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13.9</c:v>
                </c:pt>
                <c:pt idx="104">
                  <c:v>14</c:v>
                </c:pt>
                <c:pt idx="105">
                  <c:v>14.1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14.7</c:v>
                </c:pt>
                <c:pt idx="110">
                  <c:v>14.8</c:v>
                </c:pt>
                <c:pt idx="111">
                  <c:v>14.9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15.5</c:v>
                </c:pt>
                <c:pt idx="116">
                  <c:v>15.6</c:v>
                </c:pt>
                <c:pt idx="117">
                  <c:v>15.7</c:v>
                </c:pt>
                <c:pt idx="118">
                  <c:v>15.9</c:v>
                </c:pt>
                <c:pt idx="119">
                  <c:v>16</c:v>
                </c:pt>
                <c:pt idx="120">
                  <c:v>16.100000000000001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16.7</c:v>
                </c:pt>
                <c:pt idx="125">
                  <c:v>16.8</c:v>
                </c:pt>
                <c:pt idx="126">
                  <c:v>16.899999999999999</c:v>
                </c:pt>
                <c:pt idx="127">
                  <c:v>17.100000000000001</c:v>
                </c:pt>
                <c:pt idx="128">
                  <c:v>17.2</c:v>
                </c:pt>
                <c:pt idx="129">
                  <c:v>17.3</c:v>
                </c:pt>
                <c:pt idx="130">
                  <c:v>17.5</c:v>
                </c:pt>
                <c:pt idx="131">
                  <c:v>17.600000000000001</c:v>
                </c:pt>
                <c:pt idx="132">
                  <c:v>17.7</c:v>
                </c:pt>
                <c:pt idx="133">
                  <c:v>17.8</c:v>
                </c:pt>
                <c:pt idx="134">
                  <c:v>18</c:v>
                </c:pt>
                <c:pt idx="135">
                  <c:v>18.100000000000001</c:v>
                </c:pt>
                <c:pt idx="136">
                  <c:v>18.2</c:v>
                </c:pt>
                <c:pt idx="137">
                  <c:v>18.399999999999999</c:v>
                </c:pt>
                <c:pt idx="138">
                  <c:v>18.5</c:v>
                </c:pt>
                <c:pt idx="139">
                  <c:v>18.600000000000001</c:v>
                </c:pt>
                <c:pt idx="140">
                  <c:v>18.8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19.2</c:v>
                </c:pt>
                <c:pt idx="144">
                  <c:v>19.3</c:v>
                </c:pt>
              </c:numCache>
            </c:numRef>
          </c:xVal>
          <c:yVal>
            <c:numRef>
              <c:f>'Group 5'!$AS$30:$AS$210</c:f>
              <c:numCache>
                <c:formatCode>General</c:formatCode>
                <c:ptCount val="181"/>
                <c:pt idx="0">
                  <c:v>2200000</c:v>
                </c:pt>
                <c:pt idx="1">
                  <c:v>2300000</c:v>
                </c:pt>
                <c:pt idx="2">
                  <c:v>2960000</c:v>
                </c:pt>
                <c:pt idx="3">
                  <c:v>4610000</c:v>
                </c:pt>
                <c:pt idx="4">
                  <c:v>6760000</c:v>
                </c:pt>
                <c:pt idx="5">
                  <c:v>9020000</c:v>
                </c:pt>
                <c:pt idx="6">
                  <c:v>11200000</c:v>
                </c:pt>
                <c:pt idx="7">
                  <c:v>13400000</c:v>
                </c:pt>
                <c:pt idx="8">
                  <c:v>15600000</c:v>
                </c:pt>
                <c:pt idx="9">
                  <c:v>17700000</c:v>
                </c:pt>
                <c:pt idx="10">
                  <c:v>19800000</c:v>
                </c:pt>
                <c:pt idx="11">
                  <c:v>21700000</c:v>
                </c:pt>
                <c:pt idx="12">
                  <c:v>23400000</c:v>
                </c:pt>
                <c:pt idx="13">
                  <c:v>25100000</c:v>
                </c:pt>
                <c:pt idx="14">
                  <c:v>26700000</c:v>
                </c:pt>
                <c:pt idx="15">
                  <c:v>28100000</c:v>
                </c:pt>
                <c:pt idx="16">
                  <c:v>29500000</c:v>
                </c:pt>
                <c:pt idx="17">
                  <c:v>30900000</c:v>
                </c:pt>
                <c:pt idx="18">
                  <c:v>32100000</c:v>
                </c:pt>
                <c:pt idx="19">
                  <c:v>33300000</c:v>
                </c:pt>
                <c:pt idx="20">
                  <c:v>34400000</c:v>
                </c:pt>
                <c:pt idx="21">
                  <c:v>35400000</c:v>
                </c:pt>
                <c:pt idx="22">
                  <c:v>36300000</c:v>
                </c:pt>
                <c:pt idx="23">
                  <c:v>37200000</c:v>
                </c:pt>
                <c:pt idx="24">
                  <c:v>38100000</c:v>
                </c:pt>
                <c:pt idx="25">
                  <c:v>38900000</c:v>
                </c:pt>
                <c:pt idx="26">
                  <c:v>39700000</c:v>
                </c:pt>
                <c:pt idx="27">
                  <c:v>40400000</c:v>
                </c:pt>
                <c:pt idx="28">
                  <c:v>41100000</c:v>
                </c:pt>
                <c:pt idx="29">
                  <c:v>41800000</c:v>
                </c:pt>
                <c:pt idx="30">
                  <c:v>42400000</c:v>
                </c:pt>
                <c:pt idx="31">
                  <c:v>43000000</c:v>
                </c:pt>
                <c:pt idx="32">
                  <c:v>43500000</c:v>
                </c:pt>
                <c:pt idx="33">
                  <c:v>44100000</c:v>
                </c:pt>
                <c:pt idx="34">
                  <c:v>44500000</c:v>
                </c:pt>
                <c:pt idx="35">
                  <c:v>44900000</c:v>
                </c:pt>
                <c:pt idx="36">
                  <c:v>45400000</c:v>
                </c:pt>
                <c:pt idx="37">
                  <c:v>45700000</c:v>
                </c:pt>
                <c:pt idx="38">
                  <c:v>46100000</c:v>
                </c:pt>
                <c:pt idx="39">
                  <c:v>46400000</c:v>
                </c:pt>
                <c:pt idx="40">
                  <c:v>46700000</c:v>
                </c:pt>
                <c:pt idx="41">
                  <c:v>47000000</c:v>
                </c:pt>
                <c:pt idx="42">
                  <c:v>47300000</c:v>
                </c:pt>
                <c:pt idx="43">
                  <c:v>47500000</c:v>
                </c:pt>
                <c:pt idx="44">
                  <c:v>47700000</c:v>
                </c:pt>
                <c:pt idx="45">
                  <c:v>47900000</c:v>
                </c:pt>
                <c:pt idx="46">
                  <c:v>48100000</c:v>
                </c:pt>
                <c:pt idx="47">
                  <c:v>48300000</c:v>
                </c:pt>
                <c:pt idx="48">
                  <c:v>48500000</c:v>
                </c:pt>
                <c:pt idx="49">
                  <c:v>48700000</c:v>
                </c:pt>
                <c:pt idx="50">
                  <c:v>48900000</c:v>
                </c:pt>
                <c:pt idx="51">
                  <c:v>49100000</c:v>
                </c:pt>
                <c:pt idx="52">
                  <c:v>49200000</c:v>
                </c:pt>
                <c:pt idx="53">
                  <c:v>49400000</c:v>
                </c:pt>
                <c:pt idx="54">
                  <c:v>49500000</c:v>
                </c:pt>
                <c:pt idx="55">
                  <c:v>49700000</c:v>
                </c:pt>
                <c:pt idx="56">
                  <c:v>49800000</c:v>
                </c:pt>
                <c:pt idx="57">
                  <c:v>49900000</c:v>
                </c:pt>
                <c:pt idx="58">
                  <c:v>50000000</c:v>
                </c:pt>
                <c:pt idx="59">
                  <c:v>50100000</c:v>
                </c:pt>
                <c:pt idx="60">
                  <c:v>50300000</c:v>
                </c:pt>
                <c:pt idx="61">
                  <c:v>50400000</c:v>
                </c:pt>
                <c:pt idx="62">
                  <c:v>50500000</c:v>
                </c:pt>
                <c:pt idx="63">
                  <c:v>50600000</c:v>
                </c:pt>
                <c:pt idx="64">
                  <c:v>50700000</c:v>
                </c:pt>
                <c:pt idx="65">
                  <c:v>50800000</c:v>
                </c:pt>
                <c:pt idx="66">
                  <c:v>50900000</c:v>
                </c:pt>
                <c:pt idx="67">
                  <c:v>51000000</c:v>
                </c:pt>
                <c:pt idx="68">
                  <c:v>51000000</c:v>
                </c:pt>
                <c:pt idx="69">
                  <c:v>51100000</c:v>
                </c:pt>
                <c:pt idx="70">
                  <c:v>51200000</c:v>
                </c:pt>
                <c:pt idx="71">
                  <c:v>51300000</c:v>
                </c:pt>
                <c:pt idx="72">
                  <c:v>51300000</c:v>
                </c:pt>
                <c:pt idx="73">
                  <c:v>51400000</c:v>
                </c:pt>
                <c:pt idx="74">
                  <c:v>51400000</c:v>
                </c:pt>
                <c:pt idx="75">
                  <c:v>51500000</c:v>
                </c:pt>
                <c:pt idx="76">
                  <c:v>51500000</c:v>
                </c:pt>
                <c:pt idx="77">
                  <c:v>51600000</c:v>
                </c:pt>
                <c:pt idx="78">
                  <c:v>51600000</c:v>
                </c:pt>
                <c:pt idx="79">
                  <c:v>51700000</c:v>
                </c:pt>
                <c:pt idx="80">
                  <c:v>51700000</c:v>
                </c:pt>
                <c:pt idx="81">
                  <c:v>51800000</c:v>
                </c:pt>
                <c:pt idx="82">
                  <c:v>51800000</c:v>
                </c:pt>
                <c:pt idx="83">
                  <c:v>51900000</c:v>
                </c:pt>
                <c:pt idx="84">
                  <c:v>51900000</c:v>
                </c:pt>
                <c:pt idx="85">
                  <c:v>52000000</c:v>
                </c:pt>
                <c:pt idx="86">
                  <c:v>52000000</c:v>
                </c:pt>
                <c:pt idx="87">
                  <c:v>52000000</c:v>
                </c:pt>
                <c:pt idx="88">
                  <c:v>52100000</c:v>
                </c:pt>
                <c:pt idx="89">
                  <c:v>52100000</c:v>
                </c:pt>
                <c:pt idx="90">
                  <c:v>52100000</c:v>
                </c:pt>
                <c:pt idx="91">
                  <c:v>52100000</c:v>
                </c:pt>
                <c:pt idx="92">
                  <c:v>52200000</c:v>
                </c:pt>
                <c:pt idx="93">
                  <c:v>52200000</c:v>
                </c:pt>
                <c:pt idx="94">
                  <c:v>52200000</c:v>
                </c:pt>
                <c:pt idx="95">
                  <c:v>52200000</c:v>
                </c:pt>
                <c:pt idx="96">
                  <c:v>52200000</c:v>
                </c:pt>
                <c:pt idx="97">
                  <c:v>52300000</c:v>
                </c:pt>
                <c:pt idx="98">
                  <c:v>52300000</c:v>
                </c:pt>
                <c:pt idx="99">
                  <c:v>52300000</c:v>
                </c:pt>
                <c:pt idx="100">
                  <c:v>52300000</c:v>
                </c:pt>
                <c:pt idx="101">
                  <c:v>52300000</c:v>
                </c:pt>
                <c:pt idx="102">
                  <c:v>52300000</c:v>
                </c:pt>
                <c:pt idx="103">
                  <c:v>52300000</c:v>
                </c:pt>
                <c:pt idx="104">
                  <c:v>52300000</c:v>
                </c:pt>
                <c:pt idx="105">
                  <c:v>52300000</c:v>
                </c:pt>
                <c:pt idx="106">
                  <c:v>52400000</c:v>
                </c:pt>
                <c:pt idx="107">
                  <c:v>52400000</c:v>
                </c:pt>
                <c:pt idx="108">
                  <c:v>52400000</c:v>
                </c:pt>
                <c:pt idx="109">
                  <c:v>52300000</c:v>
                </c:pt>
                <c:pt idx="110">
                  <c:v>52400000</c:v>
                </c:pt>
                <c:pt idx="111">
                  <c:v>52300000</c:v>
                </c:pt>
                <c:pt idx="112">
                  <c:v>52300000</c:v>
                </c:pt>
                <c:pt idx="113">
                  <c:v>52300000</c:v>
                </c:pt>
                <c:pt idx="114">
                  <c:v>52300000</c:v>
                </c:pt>
                <c:pt idx="115">
                  <c:v>52300000</c:v>
                </c:pt>
                <c:pt idx="116">
                  <c:v>52300000</c:v>
                </c:pt>
                <c:pt idx="117">
                  <c:v>52300000</c:v>
                </c:pt>
                <c:pt idx="118">
                  <c:v>52300000</c:v>
                </c:pt>
                <c:pt idx="119">
                  <c:v>52300000</c:v>
                </c:pt>
                <c:pt idx="120">
                  <c:v>52300000</c:v>
                </c:pt>
                <c:pt idx="121">
                  <c:v>52200000</c:v>
                </c:pt>
                <c:pt idx="122">
                  <c:v>52200000</c:v>
                </c:pt>
                <c:pt idx="123">
                  <c:v>52200000</c:v>
                </c:pt>
                <c:pt idx="124">
                  <c:v>52200000</c:v>
                </c:pt>
                <c:pt idx="125">
                  <c:v>52200000</c:v>
                </c:pt>
                <c:pt idx="126">
                  <c:v>52200000</c:v>
                </c:pt>
                <c:pt idx="127">
                  <c:v>52100000</c:v>
                </c:pt>
                <c:pt idx="128">
                  <c:v>52100000</c:v>
                </c:pt>
                <c:pt idx="129">
                  <c:v>52100000</c:v>
                </c:pt>
                <c:pt idx="130">
                  <c:v>52100000</c:v>
                </c:pt>
                <c:pt idx="131">
                  <c:v>52100000</c:v>
                </c:pt>
                <c:pt idx="132">
                  <c:v>52100000</c:v>
                </c:pt>
                <c:pt idx="133">
                  <c:v>52000000</c:v>
                </c:pt>
                <c:pt idx="134">
                  <c:v>51900000</c:v>
                </c:pt>
                <c:pt idx="135">
                  <c:v>51900000</c:v>
                </c:pt>
                <c:pt idx="136">
                  <c:v>51900000</c:v>
                </c:pt>
                <c:pt idx="137">
                  <c:v>51800000</c:v>
                </c:pt>
                <c:pt idx="138">
                  <c:v>51800000</c:v>
                </c:pt>
                <c:pt idx="139">
                  <c:v>51700000</c:v>
                </c:pt>
                <c:pt idx="140">
                  <c:v>51600000</c:v>
                </c:pt>
                <c:pt idx="141">
                  <c:v>51500000</c:v>
                </c:pt>
                <c:pt idx="142">
                  <c:v>51300000</c:v>
                </c:pt>
                <c:pt idx="143">
                  <c:v>51200000</c:v>
                </c:pt>
                <c:pt idx="144">
                  <c:v>50900000</c:v>
                </c:pt>
                <c:pt idx="145">
                  <c:v>50400000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70-4DF3-84D8-4EC44229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Horizontal Test</a:t>
            </a:r>
            <a:r>
              <a:rPr lang="en-US" baseline="0"/>
              <a:t> 4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5'!$BA$31:$BA$167</c:f>
              <c:numCache>
                <c:formatCode>General</c:formatCode>
                <c:ptCount val="137"/>
              </c:numCache>
            </c:numRef>
          </c:xVal>
          <c:yVal>
            <c:numRef>
              <c:f>'Group 5'!$AZ$31:$AZ$167</c:f>
              <c:numCache>
                <c:formatCode>General</c:formatCode>
                <c:ptCount val="1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7-4484-9615-3940ACF1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Horizontal Test 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5'!$BH$31:$BH$201</c:f>
              <c:numCache>
                <c:formatCode>General</c:formatCode>
                <c:ptCount val="171"/>
              </c:numCache>
            </c:numRef>
          </c:xVal>
          <c:yVal>
            <c:numRef>
              <c:f>'Group 5'!$BG$31:$BG$201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A-436B-88F3-86B0F1B8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5 Horizontal Test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5'!$BO$31:$BO$255</c:f>
              <c:numCache>
                <c:formatCode>General</c:formatCode>
                <c:ptCount val="225"/>
              </c:numCache>
            </c:numRef>
          </c:xVal>
          <c:yVal>
            <c:numRef>
              <c:f>'Group 5'!$BN$31:$BN$255</c:f>
              <c:numCache>
                <c:formatCode>General</c:formatCode>
                <c:ptCount val="2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A-423D-8F32-F9793F19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Vertical Tets 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6'!$E$30:$E$49</c:f>
              <c:numCache>
                <c:formatCode>General</c:formatCode>
                <c:ptCount val="20"/>
              </c:numCache>
            </c:numRef>
          </c:xVal>
          <c:yVal>
            <c:numRef>
              <c:f>'Group 6'!$D$30:$D$49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D-4338-BE72-3A53691D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Horizontal Test 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1'!$Z$30:$Z$170</c:f>
              <c:numCache>
                <c:formatCode>General</c:formatCode>
                <c:ptCount val="141"/>
                <c:pt idx="0">
                  <c:v>0.13400000000000001</c:v>
                </c:pt>
                <c:pt idx="1">
                  <c:v>0.26700000000000002</c:v>
                </c:pt>
                <c:pt idx="2">
                  <c:v>0.40100000000000002</c:v>
                </c:pt>
                <c:pt idx="3">
                  <c:v>0.53300000000000003</c:v>
                </c:pt>
                <c:pt idx="4">
                  <c:v>0.66700000000000004</c:v>
                </c:pt>
                <c:pt idx="5">
                  <c:v>0.79500000000000004</c:v>
                </c:pt>
                <c:pt idx="6">
                  <c:v>0.92700000000000005</c:v>
                </c:pt>
                <c:pt idx="7">
                  <c:v>1.06</c:v>
                </c:pt>
                <c:pt idx="8">
                  <c:v>1.2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3.18</c:v>
                </c:pt>
                <c:pt idx="24">
                  <c:v>3.31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3.84</c:v>
                </c:pt>
                <c:pt idx="29">
                  <c:v>3.97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4.5</c:v>
                </c:pt>
                <c:pt idx="34">
                  <c:v>4.63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5.03</c:v>
                </c:pt>
                <c:pt idx="38">
                  <c:v>5.16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5.69</c:v>
                </c:pt>
                <c:pt idx="43">
                  <c:v>5.82</c:v>
                </c:pt>
                <c:pt idx="44">
                  <c:v>5.95</c:v>
                </c:pt>
                <c:pt idx="45">
                  <c:v>6.08</c:v>
                </c:pt>
                <c:pt idx="46">
                  <c:v>6.21</c:v>
                </c:pt>
                <c:pt idx="47">
                  <c:v>6.35</c:v>
                </c:pt>
                <c:pt idx="48">
                  <c:v>6.48</c:v>
                </c:pt>
                <c:pt idx="49">
                  <c:v>6.61</c:v>
                </c:pt>
                <c:pt idx="50">
                  <c:v>6.74</c:v>
                </c:pt>
                <c:pt idx="51">
                  <c:v>6.87</c:v>
                </c:pt>
                <c:pt idx="52">
                  <c:v>7.01</c:v>
                </c:pt>
                <c:pt idx="53">
                  <c:v>7.14</c:v>
                </c:pt>
                <c:pt idx="54">
                  <c:v>7.27</c:v>
                </c:pt>
                <c:pt idx="55">
                  <c:v>7.4</c:v>
                </c:pt>
                <c:pt idx="56">
                  <c:v>7.53</c:v>
                </c:pt>
                <c:pt idx="57">
                  <c:v>7.67</c:v>
                </c:pt>
                <c:pt idx="58">
                  <c:v>7.8</c:v>
                </c:pt>
                <c:pt idx="59">
                  <c:v>7.93</c:v>
                </c:pt>
                <c:pt idx="60">
                  <c:v>8.06</c:v>
                </c:pt>
                <c:pt idx="61">
                  <c:v>8.1999999999999993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8.7200000000000006</c:v>
                </c:pt>
                <c:pt idx="66">
                  <c:v>8.86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9.3800000000000008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13.4</c:v>
                </c:pt>
                <c:pt idx="101">
                  <c:v>13.5</c:v>
                </c:pt>
                <c:pt idx="102">
                  <c:v>13.6</c:v>
                </c:pt>
                <c:pt idx="103">
                  <c:v>13.7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</c:v>
                </c:pt>
                <c:pt idx="135">
                  <c:v>18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18.399999999999999</c:v>
                </c:pt>
                <c:pt idx="139">
                  <c:v>18.5</c:v>
                </c:pt>
                <c:pt idx="140">
                  <c:v>18.600000000000001</c:v>
                </c:pt>
              </c:numCache>
            </c:numRef>
          </c:xVal>
          <c:yVal>
            <c:numRef>
              <c:f>'Group 1'!$Y$30:$Y$170</c:f>
              <c:numCache>
                <c:formatCode>General</c:formatCode>
                <c:ptCount val="141"/>
                <c:pt idx="0">
                  <c:v>3260000</c:v>
                </c:pt>
                <c:pt idx="1">
                  <c:v>3630000</c:v>
                </c:pt>
                <c:pt idx="2">
                  <c:v>4630000</c:v>
                </c:pt>
                <c:pt idx="3">
                  <c:v>6490000</c:v>
                </c:pt>
                <c:pt idx="4">
                  <c:v>8630000</c:v>
                </c:pt>
                <c:pt idx="5">
                  <c:v>10600000</c:v>
                </c:pt>
                <c:pt idx="6">
                  <c:v>12600000</c:v>
                </c:pt>
                <c:pt idx="7">
                  <c:v>14200000</c:v>
                </c:pt>
                <c:pt idx="8">
                  <c:v>16100000</c:v>
                </c:pt>
                <c:pt idx="9">
                  <c:v>17800000</c:v>
                </c:pt>
                <c:pt idx="10">
                  <c:v>19500000</c:v>
                </c:pt>
                <c:pt idx="11">
                  <c:v>21200000</c:v>
                </c:pt>
                <c:pt idx="12">
                  <c:v>22700000</c:v>
                </c:pt>
                <c:pt idx="13">
                  <c:v>24100000</c:v>
                </c:pt>
                <c:pt idx="14">
                  <c:v>25600000</c:v>
                </c:pt>
                <c:pt idx="15">
                  <c:v>27000000</c:v>
                </c:pt>
                <c:pt idx="16">
                  <c:v>28400000</c:v>
                </c:pt>
                <c:pt idx="17">
                  <c:v>29600000</c:v>
                </c:pt>
                <c:pt idx="18">
                  <c:v>30900000</c:v>
                </c:pt>
                <c:pt idx="19">
                  <c:v>32100000</c:v>
                </c:pt>
                <c:pt idx="20">
                  <c:v>33300000</c:v>
                </c:pt>
                <c:pt idx="21">
                  <c:v>34400000</c:v>
                </c:pt>
                <c:pt idx="22">
                  <c:v>35500000</c:v>
                </c:pt>
                <c:pt idx="23">
                  <c:v>36600000</c:v>
                </c:pt>
                <c:pt idx="24">
                  <c:v>37700000</c:v>
                </c:pt>
                <c:pt idx="25">
                  <c:v>38700000</c:v>
                </c:pt>
                <c:pt idx="26">
                  <c:v>39700000</c:v>
                </c:pt>
                <c:pt idx="27">
                  <c:v>40600000</c:v>
                </c:pt>
                <c:pt idx="28">
                  <c:v>41400000</c:v>
                </c:pt>
                <c:pt idx="29">
                  <c:v>42200000</c:v>
                </c:pt>
                <c:pt idx="30">
                  <c:v>43000000</c:v>
                </c:pt>
                <c:pt idx="31">
                  <c:v>43700000</c:v>
                </c:pt>
                <c:pt idx="32">
                  <c:v>44400000</c:v>
                </c:pt>
                <c:pt idx="33">
                  <c:v>45100000</c:v>
                </c:pt>
                <c:pt idx="34">
                  <c:v>45700000</c:v>
                </c:pt>
                <c:pt idx="35">
                  <c:v>46300000</c:v>
                </c:pt>
                <c:pt idx="36">
                  <c:v>46800000</c:v>
                </c:pt>
                <c:pt idx="37">
                  <c:v>47300000</c:v>
                </c:pt>
                <c:pt idx="38">
                  <c:v>47800000</c:v>
                </c:pt>
                <c:pt idx="39">
                  <c:v>48300000</c:v>
                </c:pt>
                <c:pt idx="40">
                  <c:v>48700000</c:v>
                </c:pt>
                <c:pt idx="41">
                  <c:v>49100000</c:v>
                </c:pt>
                <c:pt idx="42">
                  <c:v>49400000</c:v>
                </c:pt>
                <c:pt idx="43">
                  <c:v>49800000</c:v>
                </c:pt>
                <c:pt idx="44">
                  <c:v>50100000</c:v>
                </c:pt>
                <c:pt idx="45">
                  <c:v>50500000</c:v>
                </c:pt>
                <c:pt idx="46">
                  <c:v>50700000</c:v>
                </c:pt>
                <c:pt idx="47">
                  <c:v>51000000</c:v>
                </c:pt>
                <c:pt idx="48">
                  <c:v>51300000</c:v>
                </c:pt>
                <c:pt idx="49">
                  <c:v>51500000</c:v>
                </c:pt>
                <c:pt idx="50">
                  <c:v>51700000</c:v>
                </c:pt>
                <c:pt idx="51">
                  <c:v>52000000</c:v>
                </c:pt>
                <c:pt idx="52">
                  <c:v>52200000</c:v>
                </c:pt>
                <c:pt idx="53">
                  <c:v>52400000</c:v>
                </c:pt>
                <c:pt idx="54">
                  <c:v>52600000</c:v>
                </c:pt>
                <c:pt idx="55">
                  <c:v>52800000</c:v>
                </c:pt>
                <c:pt idx="56">
                  <c:v>53000000</c:v>
                </c:pt>
                <c:pt idx="57">
                  <c:v>53200000</c:v>
                </c:pt>
                <c:pt idx="58">
                  <c:v>53400000</c:v>
                </c:pt>
                <c:pt idx="59">
                  <c:v>53500000</c:v>
                </c:pt>
                <c:pt idx="60">
                  <c:v>53700000</c:v>
                </c:pt>
                <c:pt idx="61">
                  <c:v>53900000</c:v>
                </c:pt>
                <c:pt idx="62">
                  <c:v>54000000</c:v>
                </c:pt>
                <c:pt idx="63">
                  <c:v>54200000</c:v>
                </c:pt>
                <c:pt idx="64">
                  <c:v>54300000</c:v>
                </c:pt>
                <c:pt idx="65">
                  <c:v>54400000</c:v>
                </c:pt>
                <c:pt idx="66">
                  <c:v>54600000</c:v>
                </c:pt>
                <c:pt idx="67">
                  <c:v>54700000</c:v>
                </c:pt>
                <c:pt idx="68">
                  <c:v>54800000</c:v>
                </c:pt>
                <c:pt idx="69">
                  <c:v>55000000</c:v>
                </c:pt>
                <c:pt idx="70">
                  <c:v>55100000</c:v>
                </c:pt>
                <c:pt idx="71">
                  <c:v>55200000</c:v>
                </c:pt>
                <c:pt idx="72">
                  <c:v>55300000</c:v>
                </c:pt>
                <c:pt idx="73">
                  <c:v>55400000</c:v>
                </c:pt>
                <c:pt idx="74">
                  <c:v>55500000</c:v>
                </c:pt>
                <c:pt idx="75">
                  <c:v>55600000</c:v>
                </c:pt>
                <c:pt idx="76">
                  <c:v>55700000</c:v>
                </c:pt>
                <c:pt idx="77">
                  <c:v>55800000</c:v>
                </c:pt>
                <c:pt idx="78">
                  <c:v>55800000</c:v>
                </c:pt>
                <c:pt idx="79">
                  <c:v>55900000</c:v>
                </c:pt>
                <c:pt idx="80">
                  <c:v>56000000</c:v>
                </c:pt>
                <c:pt idx="81">
                  <c:v>56100000</c:v>
                </c:pt>
                <c:pt idx="82">
                  <c:v>56200000</c:v>
                </c:pt>
                <c:pt idx="83">
                  <c:v>56200000</c:v>
                </c:pt>
                <c:pt idx="84">
                  <c:v>56300000</c:v>
                </c:pt>
                <c:pt idx="85">
                  <c:v>56400000</c:v>
                </c:pt>
                <c:pt idx="86">
                  <c:v>56400000</c:v>
                </c:pt>
                <c:pt idx="87">
                  <c:v>56500000</c:v>
                </c:pt>
                <c:pt idx="88">
                  <c:v>56600000</c:v>
                </c:pt>
                <c:pt idx="89">
                  <c:v>56600000</c:v>
                </c:pt>
                <c:pt idx="90">
                  <c:v>56700000</c:v>
                </c:pt>
                <c:pt idx="91">
                  <c:v>56700000</c:v>
                </c:pt>
                <c:pt idx="92">
                  <c:v>56700000</c:v>
                </c:pt>
                <c:pt idx="93">
                  <c:v>56800000</c:v>
                </c:pt>
                <c:pt idx="94">
                  <c:v>56800000</c:v>
                </c:pt>
                <c:pt idx="95">
                  <c:v>56800000</c:v>
                </c:pt>
                <c:pt idx="96">
                  <c:v>56900000</c:v>
                </c:pt>
                <c:pt idx="97">
                  <c:v>56900000</c:v>
                </c:pt>
                <c:pt idx="98">
                  <c:v>57000000</c:v>
                </c:pt>
                <c:pt idx="99">
                  <c:v>57000000</c:v>
                </c:pt>
                <c:pt idx="100">
                  <c:v>57000000</c:v>
                </c:pt>
                <c:pt idx="101">
                  <c:v>57000000</c:v>
                </c:pt>
                <c:pt idx="102">
                  <c:v>57000000</c:v>
                </c:pt>
                <c:pt idx="103">
                  <c:v>57100000</c:v>
                </c:pt>
                <c:pt idx="104">
                  <c:v>57100000</c:v>
                </c:pt>
                <c:pt idx="105">
                  <c:v>57100000</c:v>
                </c:pt>
                <c:pt idx="106">
                  <c:v>57100000</c:v>
                </c:pt>
                <c:pt idx="107">
                  <c:v>57100000</c:v>
                </c:pt>
                <c:pt idx="108">
                  <c:v>57100000</c:v>
                </c:pt>
                <c:pt idx="109">
                  <c:v>57200000</c:v>
                </c:pt>
                <c:pt idx="110">
                  <c:v>57200000</c:v>
                </c:pt>
                <c:pt idx="111">
                  <c:v>57200000</c:v>
                </c:pt>
                <c:pt idx="112">
                  <c:v>57200000</c:v>
                </c:pt>
                <c:pt idx="113">
                  <c:v>57200000</c:v>
                </c:pt>
                <c:pt idx="114">
                  <c:v>57100000</c:v>
                </c:pt>
                <c:pt idx="115">
                  <c:v>57100000</c:v>
                </c:pt>
                <c:pt idx="116">
                  <c:v>57200000</c:v>
                </c:pt>
                <c:pt idx="117">
                  <c:v>57100000</c:v>
                </c:pt>
                <c:pt idx="118">
                  <c:v>57200000</c:v>
                </c:pt>
                <c:pt idx="119">
                  <c:v>57100000</c:v>
                </c:pt>
                <c:pt idx="120">
                  <c:v>57100000</c:v>
                </c:pt>
                <c:pt idx="121">
                  <c:v>57100000</c:v>
                </c:pt>
                <c:pt idx="122">
                  <c:v>57100000</c:v>
                </c:pt>
                <c:pt idx="123">
                  <c:v>57000000</c:v>
                </c:pt>
                <c:pt idx="124">
                  <c:v>57100000</c:v>
                </c:pt>
                <c:pt idx="125">
                  <c:v>57000000</c:v>
                </c:pt>
                <c:pt idx="126">
                  <c:v>57000000</c:v>
                </c:pt>
                <c:pt idx="127">
                  <c:v>57000000</c:v>
                </c:pt>
                <c:pt idx="128">
                  <c:v>57000000</c:v>
                </c:pt>
                <c:pt idx="129">
                  <c:v>56900000</c:v>
                </c:pt>
                <c:pt idx="130">
                  <c:v>56900000</c:v>
                </c:pt>
                <c:pt idx="131">
                  <c:v>56800000</c:v>
                </c:pt>
                <c:pt idx="132">
                  <c:v>56800000</c:v>
                </c:pt>
                <c:pt idx="133">
                  <c:v>56700000</c:v>
                </c:pt>
                <c:pt idx="134">
                  <c:v>56600000</c:v>
                </c:pt>
                <c:pt idx="135">
                  <c:v>56500000</c:v>
                </c:pt>
                <c:pt idx="136">
                  <c:v>56400000</c:v>
                </c:pt>
                <c:pt idx="137">
                  <c:v>56300000</c:v>
                </c:pt>
                <c:pt idx="138">
                  <c:v>56100000</c:v>
                </c:pt>
                <c:pt idx="139">
                  <c:v>55800000</c:v>
                </c:pt>
                <c:pt idx="140">
                  <c:v>55300000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0-4861-8578-6497BC71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1280"/>
        <c:axId val="489629984"/>
      </c:scatterChart>
      <c:valAx>
        <c:axId val="881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29984"/>
        <c:crosses val="autoZero"/>
        <c:crossBetween val="midCat"/>
      </c:valAx>
      <c:valAx>
        <c:axId val="489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Vertical Test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6'!$L$30:$L$59</c:f>
              <c:numCache>
                <c:formatCode>General</c:formatCode>
                <c:ptCount val="30"/>
              </c:numCache>
            </c:numRef>
          </c:xVal>
          <c:yVal>
            <c:numRef>
              <c:f>'Group 6'!$K$30:$K$59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9-4CEA-9C6C-8D7AEFD8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Vertical Test 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6'!$S$30:$S$63</c:f>
              <c:numCache>
                <c:formatCode>General</c:formatCode>
                <c:ptCount val="34"/>
              </c:numCache>
            </c:numRef>
          </c:xVal>
          <c:yVal>
            <c:numRef>
              <c:f>'Group 6'!$R$30:$R$63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8-4130-8176-690C9E46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Vertical Test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6'!$Z$30:$Z$63</c:f>
              <c:numCache>
                <c:formatCode>General</c:formatCode>
                <c:ptCount val="34"/>
              </c:numCache>
            </c:numRef>
          </c:xVal>
          <c:yVal>
            <c:numRef>
              <c:f>'Group 6'!$Y$30:$Y$63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C-477E-B7AF-A4607D90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Vertical Test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6'!$AG$30:$AG$53</c:f>
              <c:numCache>
                <c:formatCode>General</c:formatCode>
                <c:ptCount val="24"/>
              </c:numCache>
            </c:numRef>
          </c:xVal>
          <c:yVal>
            <c:numRef>
              <c:f>'Group 6'!$AF$30:$AF$53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1-417D-B097-27E86845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Horizontal Test 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6'!$AM$31:$AM$212</c:f>
              <c:numCache>
                <c:formatCode>General</c:formatCode>
                <c:ptCount val="182"/>
              </c:numCache>
            </c:numRef>
          </c:xVal>
          <c:yVal>
            <c:numRef>
              <c:f>'Group 6'!$AL$30:$AL$212</c:f>
              <c:numCache>
                <c:formatCode>General</c:formatCode>
                <c:ptCount val="1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1-43EE-BB95-EF89BA7E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Horizontal Test 57</a:t>
            </a:r>
          </a:p>
        </c:rich>
      </c:tx>
      <c:layout>
        <c:manualLayout>
          <c:xMode val="edge"/>
          <c:yMode val="edge"/>
          <c:x val="0.2668891096278454"/>
          <c:y val="2.7638838008117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6'!$AT$31:$AT$210</c:f>
              <c:numCache>
                <c:formatCode>General</c:formatCode>
                <c:ptCount val="180"/>
              </c:numCache>
            </c:numRef>
          </c:xVal>
          <c:yVal>
            <c:numRef>
              <c:f>'Group 6'!$AS$30:$AS$210</c:f>
              <c:numCache>
                <c:formatCode>General</c:formatCode>
                <c:ptCount val="18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2-40FB-8A97-6A370167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Horizontal Test</a:t>
            </a:r>
            <a:r>
              <a:rPr lang="en-US" baseline="0"/>
              <a:t> 5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6'!$BA$31:$BA$167</c:f>
              <c:numCache>
                <c:formatCode>General</c:formatCode>
                <c:ptCount val="137"/>
              </c:numCache>
            </c:numRef>
          </c:xVal>
          <c:yVal>
            <c:numRef>
              <c:f>'Group 6'!$AZ$31:$AZ$167</c:f>
              <c:numCache>
                <c:formatCode>General</c:formatCode>
                <c:ptCount val="1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3-41C9-9BD9-1F8C7D5A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Horizontal Test 59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6'!$BH$31:$BH$201</c:f>
              <c:numCache>
                <c:formatCode>General</c:formatCode>
                <c:ptCount val="171"/>
              </c:numCache>
            </c:numRef>
          </c:xVal>
          <c:yVal>
            <c:numRef>
              <c:f>'Group 6'!$BG$31:$BG$201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3-43F1-9394-AE9A8691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6 Horizontal Test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6'!$BO$31:$BO$255</c:f>
              <c:numCache>
                <c:formatCode>General</c:formatCode>
                <c:ptCount val="225"/>
              </c:numCache>
            </c:numRef>
          </c:xVal>
          <c:yVal>
            <c:numRef>
              <c:f>'Group 6'!$BN$31:$BN$255</c:f>
              <c:numCache>
                <c:formatCode>General</c:formatCode>
                <c:ptCount val="2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4-4905-BC07-2FCC2C22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Vertical Tets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7'!$E$30:$E$49</c:f>
              <c:numCache>
                <c:formatCode>General</c:formatCode>
                <c:ptCount val="20"/>
              </c:numCache>
            </c:numRef>
          </c:xVal>
          <c:yVal>
            <c:numRef>
              <c:f>'Group 7'!$D$30:$D$49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B-4060-9A09-A407F3A2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Horizontal Test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1'!$AG$30:$AG$212</c:f>
              <c:numCache>
                <c:formatCode>General</c:formatCode>
                <c:ptCount val="183"/>
                <c:pt idx="0">
                  <c:v>0.13500000000000001</c:v>
                </c:pt>
                <c:pt idx="1">
                  <c:v>0.26500000000000001</c:v>
                </c:pt>
                <c:pt idx="2">
                  <c:v>0.39700000000000002</c:v>
                </c:pt>
                <c:pt idx="3">
                  <c:v>0.53100000000000003</c:v>
                </c:pt>
                <c:pt idx="4">
                  <c:v>0.66400000000000003</c:v>
                </c:pt>
                <c:pt idx="5">
                  <c:v>0.79700000000000004</c:v>
                </c:pt>
                <c:pt idx="6">
                  <c:v>0.92500000000000004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1.46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1.99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2.65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3.18</c:v>
                </c:pt>
                <c:pt idx="24">
                  <c:v>3.31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3.84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4.5</c:v>
                </c:pt>
                <c:pt idx="34">
                  <c:v>4.63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5.03</c:v>
                </c:pt>
                <c:pt idx="38">
                  <c:v>5.15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5.68</c:v>
                </c:pt>
                <c:pt idx="43">
                  <c:v>5.82</c:v>
                </c:pt>
                <c:pt idx="44">
                  <c:v>5.95</c:v>
                </c:pt>
                <c:pt idx="45">
                  <c:v>6.08</c:v>
                </c:pt>
                <c:pt idx="46">
                  <c:v>6.21</c:v>
                </c:pt>
                <c:pt idx="47">
                  <c:v>6.34</c:v>
                </c:pt>
                <c:pt idx="48">
                  <c:v>6.48</c:v>
                </c:pt>
                <c:pt idx="49">
                  <c:v>6.61</c:v>
                </c:pt>
                <c:pt idx="50">
                  <c:v>6.74</c:v>
                </c:pt>
                <c:pt idx="51">
                  <c:v>6.88</c:v>
                </c:pt>
                <c:pt idx="52">
                  <c:v>7</c:v>
                </c:pt>
                <c:pt idx="53">
                  <c:v>7.14</c:v>
                </c:pt>
                <c:pt idx="54">
                  <c:v>7.27</c:v>
                </c:pt>
                <c:pt idx="55">
                  <c:v>7.4</c:v>
                </c:pt>
                <c:pt idx="56">
                  <c:v>7.54</c:v>
                </c:pt>
                <c:pt idx="57">
                  <c:v>7.66</c:v>
                </c:pt>
                <c:pt idx="58">
                  <c:v>7.8</c:v>
                </c:pt>
                <c:pt idx="59">
                  <c:v>7.93</c:v>
                </c:pt>
                <c:pt idx="60">
                  <c:v>8.06</c:v>
                </c:pt>
                <c:pt idx="61">
                  <c:v>8.1999999999999993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8.73</c:v>
                </c:pt>
                <c:pt idx="66">
                  <c:v>8.86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9.39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9.92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13.3</c:v>
                </c:pt>
                <c:pt idx="101">
                  <c:v>13.5</c:v>
                </c:pt>
                <c:pt idx="102">
                  <c:v>13.6</c:v>
                </c:pt>
                <c:pt idx="103">
                  <c:v>13.7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17.5</c:v>
                </c:pt>
                <c:pt idx="132">
                  <c:v>17.7</c:v>
                </c:pt>
                <c:pt idx="133">
                  <c:v>17.8</c:v>
                </c:pt>
                <c:pt idx="134">
                  <c:v>17.899999999999999</c:v>
                </c:pt>
                <c:pt idx="135">
                  <c:v>18</c:v>
                </c:pt>
                <c:pt idx="136">
                  <c:v>18.2</c:v>
                </c:pt>
                <c:pt idx="137">
                  <c:v>18.3</c:v>
                </c:pt>
                <c:pt idx="138">
                  <c:v>18.399999999999999</c:v>
                </c:pt>
                <c:pt idx="139">
                  <c:v>18.600000000000001</c:v>
                </c:pt>
                <c:pt idx="140">
                  <c:v>18.7</c:v>
                </c:pt>
                <c:pt idx="141">
                  <c:v>18.8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</c:v>
                </c:pt>
                <c:pt idx="145">
                  <c:v>19.399999999999999</c:v>
                </c:pt>
                <c:pt idx="146">
                  <c:v>19.5</c:v>
                </c:pt>
                <c:pt idx="147">
                  <c:v>19.600000000000001</c:v>
                </c:pt>
                <c:pt idx="148">
                  <c:v>19.8</c:v>
                </c:pt>
                <c:pt idx="149">
                  <c:v>19.899999999999999</c:v>
                </c:pt>
                <c:pt idx="150">
                  <c:v>20</c:v>
                </c:pt>
                <c:pt idx="151">
                  <c:v>20.2</c:v>
                </c:pt>
                <c:pt idx="152">
                  <c:v>20.3</c:v>
                </c:pt>
                <c:pt idx="153">
                  <c:v>20.399999999999999</c:v>
                </c:pt>
                <c:pt idx="154">
                  <c:v>20.6</c:v>
                </c:pt>
                <c:pt idx="155">
                  <c:v>20.7</c:v>
                </c:pt>
                <c:pt idx="156">
                  <c:v>20.8</c:v>
                </c:pt>
                <c:pt idx="157">
                  <c:v>21</c:v>
                </c:pt>
                <c:pt idx="158">
                  <c:v>21.1</c:v>
                </c:pt>
                <c:pt idx="159">
                  <c:v>21.2</c:v>
                </c:pt>
                <c:pt idx="160">
                  <c:v>21.4</c:v>
                </c:pt>
                <c:pt idx="161">
                  <c:v>21.5</c:v>
                </c:pt>
                <c:pt idx="162">
                  <c:v>21.6</c:v>
                </c:pt>
                <c:pt idx="163">
                  <c:v>21.9</c:v>
                </c:pt>
                <c:pt idx="164">
                  <c:v>22</c:v>
                </c:pt>
                <c:pt idx="165">
                  <c:v>22.2</c:v>
                </c:pt>
                <c:pt idx="166">
                  <c:v>22.3</c:v>
                </c:pt>
                <c:pt idx="167">
                  <c:v>22.5</c:v>
                </c:pt>
                <c:pt idx="168">
                  <c:v>22.6</c:v>
                </c:pt>
                <c:pt idx="169">
                  <c:v>22.7</c:v>
                </c:pt>
                <c:pt idx="170">
                  <c:v>22.8</c:v>
                </c:pt>
                <c:pt idx="171">
                  <c:v>23</c:v>
                </c:pt>
                <c:pt idx="172">
                  <c:v>23.1</c:v>
                </c:pt>
                <c:pt idx="173">
                  <c:v>23.2</c:v>
                </c:pt>
                <c:pt idx="174">
                  <c:v>23.4</c:v>
                </c:pt>
                <c:pt idx="175">
                  <c:v>23.5</c:v>
                </c:pt>
                <c:pt idx="176">
                  <c:v>23.6</c:v>
                </c:pt>
                <c:pt idx="177">
                  <c:v>23.8</c:v>
                </c:pt>
                <c:pt idx="178">
                  <c:v>23.9</c:v>
                </c:pt>
                <c:pt idx="179">
                  <c:v>24</c:v>
                </c:pt>
                <c:pt idx="180">
                  <c:v>24.2</c:v>
                </c:pt>
                <c:pt idx="181">
                  <c:v>24.3</c:v>
                </c:pt>
                <c:pt idx="182">
                  <c:v>24.5</c:v>
                </c:pt>
              </c:numCache>
            </c:numRef>
          </c:xVal>
          <c:yVal>
            <c:numRef>
              <c:f>'Group 1'!$AF$30:$AF$212</c:f>
              <c:numCache>
                <c:formatCode>General</c:formatCode>
                <c:ptCount val="183"/>
                <c:pt idx="0">
                  <c:v>2880000</c:v>
                </c:pt>
                <c:pt idx="1">
                  <c:v>3060000</c:v>
                </c:pt>
                <c:pt idx="2">
                  <c:v>3420000</c:v>
                </c:pt>
                <c:pt idx="3">
                  <c:v>5180000</c:v>
                </c:pt>
                <c:pt idx="4">
                  <c:v>7290000</c:v>
                </c:pt>
                <c:pt idx="5">
                  <c:v>9330000</c:v>
                </c:pt>
                <c:pt idx="6">
                  <c:v>11200000</c:v>
                </c:pt>
                <c:pt idx="7">
                  <c:v>13200000</c:v>
                </c:pt>
                <c:pt idx="8">
                  <c:v>15000000</c:v>
                </c:pt>
                <c:pt idx="9">
                  <c:v>16800000</c:v>
                </c:pt>
                <c:pt idx="10">
                  <c:v>18500000</c:v>
                </c:pt>
                <c:pt idx="11">
                  <c:v>20100000</c:v>
                </c:pt>
                <c:pt idx="12">
                  <c:v>21400000</c:v>
                </c:pt>
                <c:pt idx="13">
                  <c:v>22900000</c:v>
                </c:pt>
                <c:pt idx="14">
                  <c:v>24300000</c:v>
                </c:pt>
                <c:pt idx="15">
                  <c:v>25600000</c:v>
                </c:pt>
                <c:pt idx="16">
                  <c:v>26900000</c:v>
                </c:pt>
                <c:pt idx="17">
                  <c:v>28000000</c:v>
                </c:pt>
                <c:pt idx="18">
                  <c:v>29200000</c:v>
                </c:pt>
                <c:pt idx="19">
                  <c:v>30400000</c:v>
                </c:pt>
                <c:pt idx="20">
                  <c:v>31500000</c:v>
                </c:pt>
                <c:pt idx="21">
                  <c:v>32500000</c:v>
                </c:pt>
                <c:pt idx="22">
                  <c:v>33600000</c:v>
                </c:pt>
                <c:pt idx="23">
                  <c:v>34500000</c:v>
                </c:pt>
                <c:pt idx="24">
                  <c:v>35500000</c:v>
                </c:pt>
                <c:pt idx="25">
                  <c:v>36400000</c:v>
                </c:pt>
                <c:pt idx="26">
                  <c:v>37300000</c:v>
                </c:pt>
                <c:pt idx="27">
                  <c:v>38200000</c:v>
                </c:pt>
                <c:pt idx="28">
                  <c:v>39100000</c:v>
                </c:pt>
                <c:pt idx="29">
                  <c:v>39800000</c:v>
                </c:pt>
                <c:pt idx="30">
                  <c:v>40500000</c:v>
                </c:pt>
                <c:pt idx="31">
                  <c:v>41200000</c:v>
                </c:pt>
                <c:pt idx="32">
                  <c:v>41900000</c:v>
                </c:pt>
                <c:pt idx="33">
                  <c:v>42500000</c:v>
                </c:pt>
                <c:pt idx="34">
                  <c:v>43100000</c:v>
                </c:pt>
                <c:pt idx="35">
                  <c:v>43700000</c:v>
                </c:pt>
                <c:pt idx="36">
                  <c:v>44200000</c:v>
                </c:pt>
                <c:pt idx="37">
                  <c:v>44700000</c:v>
                </c:pt>
                <c:pt idx="38">
                  <c:v>45200000</c:v>
                </c:pt>
                <c:pt idx="39">
                  <c:v>45600000</c:v>
                </c:pt>
                <c:pt idx="40">
                  <c:v>46100000</c:v>
                </c:pt>
                <c:pt idx="41">
                  <c:v>46500000</c:v>
                </c:pt>
                <c:pt idx="42">
                  <c:v>46800000</c:v>
                </c:pt>
                <c:pt idx="43">
                  <c:v>47200000</c:v>
                </c:pt>
                <c:pt idx="44">
                  <c:v>47600000</c:v>
                </c:pt>
                <c:pt idx="45">
                  <c:v>47900000</c:v>
                </c:pt>
                <c:pt idx="46">
                  <c:v>48100000</c:v>
                </c:pt>
                <c:pt idx="47">
                  <c:v>48500000</c:v>
                </c:pt>
                <c:pt idx="48">
                  <c:v>48700000</c:v>
                </c:pt>
                <c:pt idx="49">
                  <c:v>49000000</c:v>
                </c:pt>
                <c:pt idx="50">
                  <c:v>49300000</c:v>
                </c:pt>
                <c:pt idx="51">
                  <c:v>49500000</c:v>
                </c:pt>
                <c:pt idx="52">
                  <c:v>49700000</c:v>
                </c:pt>
                <c:pt idx="53">
                  <c:v>50000000</c:v>
                </c:pt>
                <c:pt idx="54">
                  <c:v>50200000</c:v>
                </c:pt>
                <c:pt idx="55">
                  <c:v>50400000</c:v>
                </c:pt>
                <c:pt idx="56">
                  <c:v>50600000</c:v>
                </c:pt>
                <c:pt idx="57">
                  <c:v>50800000</c:v>
                </c:pt>
                <c:pt idx="58">
                  <c:v>50900000</c:v>
                </c:pt>
                <c:pt idx="59">
                  <c:v>51100000</c:v>
                </c:pt>
                <c:pt idx="60">
                  <c:v>51300000</c:v>
                </c:pt>
                <c:pt idx="61">
                  <c:v>51500000</c:v>
                </c:pt>
                <c:pt idx="62">
                  <c:v>51700000</c:v>
                </c:pt>
                <c:pt idx="63">
                  <c:v>51800000</c:v>
                </c:pt>
                <c:pt idx="64">
                  <c:v>52000000</c:v>
                </c:pt>
                <c:pt idx="65">
                  <c:v>52100000</c:v>
                </c:pt>
                <c:pt idx="66">
                  <c:v>52200000</c:v>
                </c:pt>
                <c:pt idx="67">
                  <c:v>52400000</c:v>
                </c:pt>
                <c:pt idx="68">
                  <c:v>52500000</c:v>
                </c:pt>
                <c:pt idx="69">
                  <c:v>52700000</c:v>
                </c:pt>
                <c:pt idx="70">
                  <c:v>52800000</c:v>
                </c:pt>
                <c:pt idx="71">
                  <c:v>52900000</c:v>
                </c:pt>
                <c:pt idx="72">
                  <c:v>53100000</c:v>
                </c:pt>
                <c:pt idx="73">
                  <c:v>53200000</c:v>
                </c:pt>
                <c:pt idx="74">
                  <c:v>53300000</c:v>
                </c:pt>
                <c:pt idx="75">
                  <c:v>53400000</c:v>
                </c:pt>
                <c:pt idx="76">
                  <c:v>53500000</c:v>
                </c:pt>
                <c:pt idx="77">
                  <c:v>53600000</c:v>
                </c:pt>
                <c:pt idx="78">
                  <c:v>53700000</c:v>
                </c:pt>
                <c:pt idx="79">
                  <c:v>53800000</c:v>
                </c:pt>
                <c:pt idx="80">
                  <c:v>53900000</c:v>
                </c:pt>
                <c:pt idx="81">
                  <c:v>54000000</c:v>
                </c:pt>
                <c:pt idx="82">
                  <c:v>54100000</c:v>
                </c:pt>
                <c:pt idx="83">
                  <c:v>54200000</c:v>
                </c:pt>
                <c:pt idx="84">
                  <c:v>54200000</c:v>
                </c:pt>
                <c:pt idx="85">
                  <c:v>54300000</c:v>
                </c:pt>
                <c:pt idx="86">
                  <c:v>54400000</c:v>
                </c:pt>
                <c:pt idx="87">
                  <c:v>54500000</c:v>
                </c:pt>
                <c:pt idx="88">
                  <c:v>54500000</c:v>
                </c:pt>
                <c:pt idx="89">
                  <c:v>54600000</c:v>
                </c:pt>
                <c:pt idx="90">
                  <c:v>54700000</c:v>
                </c:pt>
                <c:pt idx="91">
                  <c:v>54700000</c:v>
                </c:pt>
                <c:pt idx="92">
                  <c:v>54800000</c:v>
                </c:pt>
                <c:pt idx="93">
                  <c:v>54900000</c:v>
                </c:pt>
                <c:pt idx="94">
                  <c:v>54900000</c:v>
                </c:pt>
                <c:pt idx="95">
                  <c:v>54900000</c:v>
                </c:pt>
                <c:pt idx="96">
                  <c:v>55000000</c:v>
                </c:pt>
                <c:pt idx="97">
                  <c:v>55000000</c:v>
                </c:pt>
                <c:pt idx="98">
                  <c:v>55000000</c:v>
                </c:pt>
                <c:pt idx="99">
                  <c:v>55100000</c:v>
                </c:pt>
                <c:pt idx="100">
                  <c:v>55100000</c:v>
                </c:pt>
                <c:pt idx="101">
                  <c:v>55200000</c:v>
                </c:pt>
                <c:pt idx="102">
                  <c:v>55200000</c:v>
                </c:pt>
                <c:pt idx="103">
                  <c:v>55300000</c:v>
                </c:pt>
                <c:pt idx="104">
                  <c:v>55300000</c:v>
                </c:pt>
                <c:pt idx="105">
                  <c:v>55300000</c:v>
                </c:pt>
                <c:pt idx="106">
                  <c:v>55300000</c:v>
                </c:pt>
                <c:pt idx="107">
                  <c:v>55400000</c:v>
                </c:pt>
                <c:pt idx="108">
                  <c:v>55400000</c:v>
                </c:pt>
                <c:pt idx="109">
                  <c:v>55400000</c:v>
                </c:pt>
                <c:pt idx="110">
                  <c:v>55400000</c:v>
                </c:pt>
                <c:pt idx="111">
                  <c:v>55500000</c:v>
                </c:pt>
                <c:pt idx="112">
                  <c:v>55500000</c:v>
                </c:pt>
                <c:pt idx="113">
                  <c:v>55500000</c:v>
                </c:pt>
                <c:pt idx="114">
                  <c:v>55500000</c:v>
                </c:pt>
                <c:pt idx="115">
                  <c:v>55600000</c:v>
                </c:pt>
                <c:pt idx="116">
                  <c:v>55500000</c:v>
                </c:pt>
                <c:pt idx="117">
                  <c:v>55600000</c:v>
                </c:pt>
                <c:pt idx="118">
                  <c:v>55600000</c:v>
                </c:pt>
                <c:pt idx="119">
                  <c:v>55600000</c:v>
                </c:pt>
                <c:pt idx="120">
                  <c:v>55600000</c:v>
                </c:pt>
                <c:pt idx="121">
                  <c:v>55600000</c:v>
                </c:pt>
                <c:pt idx="122">
                  <c:v>55600000</c:v>
                </c:pt>
                <c:pt idx="123">
                  <c:v>55600000</c:v>
                </c:pt>
                <c:pt idx="124">
                  <c:v>55600000</c:v>
                </c:pt>
                <c:pt idx="125">
                  <c:v>55600000</c:v>
                </c:pt>
                <c:pt idx="126">
                  <c:v>55600000</c:v>
                </c:pt>
                <c:pt idx="127">
                  <c:v>55700000</c:v>
                </c:pt>
                <c:pt idx="128">
                  <c:v>55600000</c:v>
                </c:pt>
                <c:pt idx="129">
                  <c:v>55600000</c:v>
                </c:pt>
                <c:pt idx="130">
                  <c:v>55600000</c:v>
                </c:pt>
                <c:pt idx="131">
                  <c:v>55600000</c:v>
                </c:pt>
                <c:pt idx="132">
                  <c:v>55600000</c:v>
                </c:pt>
                <c:pt idx="133">
                  <c:v>55600000</c:v>
                </c:pt>
                <c:pt idx="134">
                  <c:v>55600000</c:v>
                </c:pt>
                <c:pt idx="135">
                  <c:v>55600000</c:v>
                </c:pt>
                <c:pt idx="136">
                  <c:v>55600000</c:v>
                </c:pt>
                <c:pt idx="137">
                  <c:v>55600000</c:v>
                </c:pt>
                <c:pt idx="138">
                  <c:v>55600000</c:v>
                </c:pt>
                <c:pt idx="139">
                  <c:v>55600000</c:v>
                </c:pt>
                <c:pt idx="140">
                  <c:v>55600000</c:v>
                </c:pt>
                <c:pt idx="141">
                  <c:v>55600000</c:v>
                </c:pt>
                <c:pt idx="142">
                  <c:v>55600000</c:v>
                </c:pt>
                <c:pt idx="143">
                  <c:v>55600000</c:v>
                </c:pt>
                <c:pt idx="144">
                  <c:v>55600000</c:v>
                </c:pt>
                <c:pt idx="145">
                  <c:v>55600000</c:v>
                </c:pt>
                <c:pt idx="146">
                  <c:v>55500000</c:v>
                </c:pt>
                <c:pt idx="147">
                  <c:v>55500000</c:v>
                </c:pt>
                <c:pt idx="148">
                  <c:v>55500000</c:v>
                </c:pt>
                <c:pt idx="149">
                  <c:v>55500000</c:v>
                </c:pt>
                <c:pt idx="150">
                  <c:v>55400000</c:v>
                </c:pt>
                <c:pt idx="151">
                  <c:v>55500000</c:v>
                </c:pt>
                <c:pt idx="152">
                  <c:v>55400000</c:v>
                </c:pt>
                <c:pt idx="153">
                  <c:v>55400000</c:v>
                </c:pt>
                <c:pt idx="154">
                  <c:v>55400000</c:v>
                </c:pt>
                <c:pt idx="155">
                  <c:v>55300000</c:v>
                </c:pt>
                <c:pt idx="156">
                  <c:v>55300000</c:v>
                </c:pt>
                <c:pt idx="157">
                  <c:v>55200000</c:v>
                </c:pt>
                <c:pt idx="158">
                  <c:v>55200000</c:v>
                </c:pt>
                <c:pt idx="159">
                  <c:v>55200000</c:v>
                </c:pt>
                <c:pt idx="160">
                  <c:v>55200000</c:v>
                </c:pt>
                <c:pt idx="161">
                  <c:v>55100000</c:v>
                </c:pt>
                <c:pt idx="162">
                  <c:v>55100000</c:v>
                </c:pt>
                <c:pt idx="163">
                  <c:v>55000000</c:v>
                </c:pt>
                <c:pt idx="164">
                  <c:v>55000000</c:v>
                </c:pt>
                <c:pt idx="165">
                  <c:v>54900000</c:v>
                </c:pt>
                <c:pt idx="166">
                  <c:v>54800000</c:v>
                </c:pt>
                <c:pt idx="167">
                  <c:v>54800000</c:v>
                </c:pt>
                <c:pt idx="168">
                  <c:v>54800000</c:v>
                </c:pt>
                <c:pt idx="169">
                  <c:v>54700000</c:v>
                </c:pt>
                <c:pt idx="170">
                  <c:v>54700000</c:v>
                </c:pt>
                <c:pt idx="171">
                  <c:v>54600000</c:v>
                </c:pt>
                <c:pt idx="172">
                  <c:v>54500000</c:v>
                </c:pt>
                <c:pt idx="173">
                  <c:v>54500000</c:v>
                </c:pt>
                <c:pt idx="174">
                  <c:v>54400000</c:v>
                </c:pt>
                <c:pt idx="175">
                  <c:v>54300000</c:v>
                </c:pt>
                <c:pt idx="176">
                  <c:v>54200000</c:v>
                </c:pt>
                <c:pt idx="177">
                  <c:v>54100000</c:v>
                </c:pt>
                <c:pt idx="178">
                  <c:v>54000000</c:v>
                </c:pt>
                <c:pt idx="179">
                  <c:v>53900000</c:v>
                </c:pt>
                <c:pt idx="180">
                  <c:v>53700000</c:v>
                </c:pt>
                <c:pt idx="181">
                  <c:v>53400000</c:v>
                </c:pt>
                <c:pt idx="182">
                  <c:v>52600000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C-445B-A609-2BAFBF4C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33520"/>
        <c:axId val="487268472"/>
      </c:scatterChart>
      <c:valAx>
        <c:axId val="5121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8472"/>
        <c:crosses val="autoZero"/>
        <c:crossBetween val="midCat"/>
      </c:valAx>
      <c:valAx>
        <c:axId val="487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Vertical Test 62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7'!$L$30:$L$59</c:f>
              <c:numCache>
                <c:formatCode>General</c:formatCode>
                <c:ptCount val="30"/>
              </c:numCache>
            </c:numRef>
          </c:xVal>
          <c:yVal>
            <c:numRef>
              <c:f>'Group 7'!$K$30:$K$59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0-4AE3-B595-4C29C24E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Vertical Test 63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7'!$S$30:$S$63</c:f>
              <c:numCache>
                <c:formatCode>General</c:formatCode>
                <c:ptCount val="34"/>
              </c:numCache>
            </c:numRef>
          </c:xVal>
          <c:yVal>
            <c:numRef>
              <c:f>'Group 7'!$R$30:$R$63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4-4F32-9E0A-ABBEBC4C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Vertical Test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7'!$Z$30:$Z$63</c:f>
              <c:numCache>
                <c:formatCode>General</c:formatCode>
                <c:ptCount val="34"/>
              </c:numCache>
            </c:numRef>
          </c:xVal>
          <c:yVal>
            <c:numRef>
              <c:f>'Group 7'!$Y$30:$Y$63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4-4B95-BB62-937EF4DA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Vertical Test 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7'!$AG$30:$AG$53</c:f>
              <c:numCache>
                <c:formatCode>General</c:formatCode>
                <c:ptCount val="24"/>
              </c:numCache>
            </c:numRef>
          </c:xVal>
          <c:yVal>
            <c:numRef>
              <c:f>'Group 7'!$AF$30:$AF$53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8-4D36-AB75-5AF32CD4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Horizontal Test 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7'!$AM$31:$AM$212</c:f>
              <c:numCache>
                <c:formatCode>General</c:formatCode>
                <c:ptCount val="182"/>
              </c:numCache>
            </c:numRef>
          </c:xVal>
          <c:yVal>
            <c:numRef>
              <c:f>'Group 7'!$AL$30:$AL$212</c:f>
              <c:numCache>
                <c:formatCode>General</c:formatCode>
                <c:ptCount val="1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6-43FB-A8B3-483B6923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Horizontal Test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7'!$AT$31:$AT$210</c:f>
              <c:numCache>
                <c:formatCode>General</c:formatCode>
                <c:ptCount val="180"/>
              </c:numCache>
            </c:numRef>
          </c:xVal>
          <c:yVal>
            <c:numRef>
              <c:f>'Group 7'!$AS$30:$AS$210</c:f>
              <c:numCache>
                <c:formatCode>General</c:formatCode>
                <c:ptCount val="18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8-4644-A7DF-E2ADAEBA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Horizontal Test</a:t>
            </a:r>
            <a:r>
              <a:rPr lang="en-US" baseline="0"/>
              <a:t> 6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7'!$BA$31:$BA$167</c:f>
              <c:numCache>
                <c:formatCode>General</c:formatCode>
                <c:ptCount val="137"/>
              </c:numCache>
            </c:numRef>
          </c:xVal>
          <c:yVal>
            <c:numRef>
              <c:f>'Group 7'!$AZ$31:$AZ$167</c:f>
              <c:numCache>
                <c:formatCode>General</c:formatCode>
                <c:ptCount val="1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1-49F1-834F-57C77A66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Horizontal Test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7'!$BH$31:$BH$201</c:f>
              <c:numCache>
                <c:formatCode>General</c:formatCode>
                <c:ptCount val="171"/>
              </c:numCache>
            </c:numRef>
          </c:xVal>
          <c:yVal>
            <c:numRef>
              <c:f>'Group 7'!$BG$31:$BG$201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9-4E46-9DF0-456DD493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7 Horizontal Test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7'!$BO$31:$BO$255</c:f>
              <c:numCache>
                <c:formatCode>General</c:formatCode>
                <c:ptCount val="225"/>
              </c:numCache>
            </c:numRef>
          </c:xVal>
          <c:yVal>
            <c:numRef>
              <c:f>'Group 7'!$BN$31:$BN$255</c:f>
              <c:numCache>
                <c:formatCode>General</c:formatCode>
                <c:ptCount val="2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B-445F-AF9F-4D62DFCC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Vertical Tets 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8'!$E$30:$E$49</c:f>
              <c:numCache>
                <c:formatCode>General</c:formatCode>
                <c:ptCount val="20"/>
              </c:numCache>
            </c:numRef>
          </c:xVal>
          <c:yVal>
            <c:numRef>
              <c:f>'Group 8'!$D$30:$D$49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D-4A83-9874-ECB351343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Horizontal Test 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1'!$AN$30:$AN$161</c:f>
              <c:numCache>
                <c:formatCode>General</c:formatCode>
                <c:ptCount val="132"/>
                <c:pt idx="0">
                  <c:v>0.13500000000000001</c:v>
                </c:pt>
                <c:pt idx="1">
                  <c:v>0.26300000000000001</c:v>
                </c:pt>
                <c:pt idx="2">
                  <c:v>0.39600000000000002</c:v>
                </c:pt>
                <c:pt idx="3">
                  <c:v>0.53</c:v>
                </c:pt>
                <c:pt idx="4">
                  <c:v>0.66300000000000003</c:v>
                </c:pt>
                <c:pt idx="5">
                  <c:v>0.79100000000000004</c:v>
                </c:pt>
                <c:pt idx="6">
                  <c:v>0.92500000000000004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1.71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2.2400000000000002</c:v>
                </c:pt>
                <c:pt idx="17">
                  <c:v>2.37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2.77</c:v>
                </c:pt>
                <c:pt idx="21">
                  <c:v>2.9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3.43</c:v>
                </c:pt>
                <c:pt idx="26">
                  <c:v>3.56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4.49</c:v>
                </c:pt>
                <c:pt idx="34">
                  <c:v>4.63</c:v>
                </c:pt>
                <c:pt idx="35">
                  <c:v>4.75</c:v>
                </c:pt>
                <c:pt idx="36">
                  <c:v>4.8899999999999997</c:v>
                </c:pt>
                <c:pt idx="37">
                  <c:v>5.0199999999999996</c:v>
                </c:pt>
                <c:pt idx="38">
                  <c:v>5.15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5.68</c:v>
                </c:pt>
                <c:pt idx="43">
                  <c:v>5.82</c:v>
                </c:pt>
                <c:pt idx="44">
                  <c:v>5.94</c:v>
                </c:pt>
                <c:pt idx="45">
                  <c:v>6.08</c:v>
                </c:pt>
                <c:pt idx="46">
                  <c:v>6.21</c:v>
                </c:pt>
                <c:pt idx="47">
                  <c:v>6.34</c:v>
                </c:pt>
                <c:pt idx="48">
                  <c:v>6.48</c:v>
                </c:pt>
                <c:pt idx="49">
                  <c:v>6.6</c:v>
                </c:pt>
                <c:pt idx="50">
                  <c:v>6.74</c:v>
                </c:pt>
                <c:pt idx="51">
                  <c:v>6.87</c:v>
                </c:pt>
                <c:pt idx="52">
                  <c:v>7</c:v>
                </c:pt>
                <c:pt idx="53">
                  <c:v>7.14</c:v>
                </c:pt>
                <c:pt idx="54">
                  <c:v>7.26</c:v>
                </c:pt>
                <c:pt idx="55">
                  <c:v>7.4</c:v>
                </c:pt>
                <c:pt idx="56">
                  <c:v>7.53</c:v>
                </c:pt>
                <c:pt idx="57">
                  <c:v>7.66</c:v>
                </c:pt>
                <c:pt idx="58">
                  <c:v>7.8</c:v>
                </c:pt>
                <c:pt idx="59">
                  <c:v>7.93</c:v>
                </c:pt>
                <c:pt idx="60">
                  <c:v>8.06</c:v>
                </c:pt>
                <c:pt idx="61">
                  <c:v>8.19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8.7200000000000006</c:v>
                </c:pt>
                <c:pt idx="66">
                  <c:v>8.85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9.3800000000000008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12.9</c:v>
                </c:pt>
                <c:pt idx="98">
                  <c:v>13.1</c:v>
                </c:pt>
                <c:pt idx="99">
                  <c:v>13.2</c:v>
                </c:pt>
                <c:pt idx="100">
                  <c:v>13.3</c:v>
                </c:pt>
                <c:pt idx="101">
                  <c:v>13.5</c:v>
                </c:pt>
                <c:pt idx="102">
                  <c:v>13.6</c:v>
                </c:pt>
                <c:pt idx="103">
                  <c:v>13.7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16.2</c:v>
                </c:pt>
                <c:pt idx="122">
                  <c:v>16.3</c:v>
                </c:pt>
                <c:pt idx="123">
                  <c:v>16.5</c:v>
                </c:pt>
                <c:pt idx="124">
                  <c:v>16.600000000000001</c:v>
                </c:pt>
                <c:pt idx="125">
                  <c:v>16.7</c:v>
                </c:pt>
                <c:pt idx="126">
                  <c:v>16.899999999999999</c:v>
                </c:pt>
                <c:pt idx="127">
                  <c:v>17</c:v>
                </c:pt>
                <c:pt idx="128">
                  <c:v>17.100000000000001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17.600000000000001</c:v>
                </c:pt>
              </c:numCache>
            </c:numRef>
          </c:xVal>
          <c:yVal>
            <c:numRef>
              <c:f>'Group 1'!$AM$30:$AM$161</c:f>
              <c:numCache>
                <c:formatCode>General</c:formatCode>
                <c:ptCount val="132"/>
                <c:pt idx="0">
                  <c:v>2260000</c:v>
                </c:pt>
                <c:pt idx="1">
                  <c:v>2340000</c:v>
                </c:pt>
                <c:pt idx="2">
                  <c:v>3000000</c:v>
                </c:pt>
                <c:pt idx="3">
                  <c:v>5220000</c:v>
                </c:pt>
                <c:pt idx="4">
                  <c:v>7770000</c:v>
                </c:pt>
                <c:pt idx="5">
                  <c:v>10100000</c:v>
                </c:pt>
                <c:pt idx="6">
                  <c:v>12600000</c:v>
                </c:pt>
                <c:pt idx="7">
                  <c:v>15000000</c:v>
                </c:pt>
                <c:pt idx="8">
                  <c:v>17200000</c:v>
                </c:pt>
                <c:pt idx="9">
                  <c:v>19400000</c:v>
                </c:pt>
                <c:pt idx="10">
                  <c:v>21400000</c:v>
                </c:pt>
                <c:pt idx="11">
                  <c:v>23300000</c:v>
                </c:pt>
                <c:pt idx="12">
                  <c:v>25000000</c:v>
                </c:pt>
                <c:pt idx="13">
                  <c:v>26500000</c:v>
                </c:pt>
                <c:pt idx="14">
                  <c:v>28100000</c:v>
                </c:pt>
                <c:pt idx="15">
                  <c:v>29500000</c:v>
                </c:pt>
                <c:pt idx="16">
                  <c:v>30900000</c:v>
                </c:pt>
                <c:pt idx="17">
                  <c:v>32200000</c:v>
                </c:pt>
                <c:pt idx="18">
                  <c:v>33500000</c:v>
                </c:pt>
                <c:pt idx="19">
                  <c:v>34700000</c:v>
                </c:pt>
                <c:pt idx="20">
                  <c:v>35800000</c:v>
                </c:pt>
                <c:pt idx="21">
                  <c:v>36900000</c:v>
                </c:pt>
                <c:pt idx="22">
                  <c:v>38000000</c:v>
                </c:pt>
                <c:pt idx="23">
                  <c:v>39000000</c:v>
                </c:pt>
                <c:pt idx="24">
                  <c:v>39900000</c:v>
                </c:pt>
                <c:pt idx="25">
                  <c:v>40800000</c:v>
                </c:pt>
                <c:pt idx="26">
                  <c:v>41700000</c:v>
                </c:pt>
                <c:pt idx="27">
                  <c:v>42500000</c:v>
                </c:pt>
                <c:pt idx="28">
                  <c:v>43300000</c:v>
                </c:pt>
                <c:pt idx="29">
                  <c:v>44000000</c:v>
                </c:pt>
                <c:pt idx="30">
                  <c:v>44700000</c:v>
                </c:pt>
                <c:pt idx="31">
                  <c:v>45400000</c:v>
                </c:pt>
                <c:pt idx="32">
                  <c:v>45900000</c:v>
                </c:pt>
                <c:pt idx="33">
                  <c:v>46400000</c:v>
                </c:pt>
                <c:pt idx="34">
                  <c:v>47000000</c:v>
                </c:pt>
                <c:pt idx="35">
                  <c:v>47400000</c:v>
                </c:pt>
                <c:pt idx="36">
                  <c:v>47800000</c:v>
                </c:pt>
                <c:pt idx="37">
                  <c:v>48300000</c:v>
                </c:pt>
                <c:pt idx="38">
                  <c:v>48600000</c:v>
                </c:pt>
                <c:pt idx="39">
                  <c:v>49000000</c:v>
                </c:pt>
                <c:pt idx="40">
                  <c:v>49400000</c:v>
                </c:pt>
                <c:pt idx="41">
                  <c:v>49600000</c:v>
                </c:pt>
                <c:pt idx="42">
                  <c:v>49900000</c:v>
                </c:pt>
                <c:pt idx="43">
                  <c:v>50200000</c:v>
                </c:pt>
                <c:pt idx="44">
                  <c:v>50500000</c:v>
                </c:pt>
                <c:pt idx="45">
                  <c:v>50700000</c:v>
                </c:pt>
                <c:pt idx="46">
                  <c:v>51000000</c:v>
                </c:pt>
                <c:pt idx="47">
                  <c:v>51100000</c:v>
                </c:pt>
                <c:pt idx="48">
                  <c:v>51300000</c:v>
                </c:pt>
                <c:pt idx="49">
                  <c:v>51500000</c:v>
                </c:pt>
                <c:pt idx="50">
                  <c:v>51700000</c:v>
                </c:pt>
                <c:pt idx="51">
                  <c:v>51900000</c:v>
                </c:pt>
                <c:pt idx="52">
                  <c:v>52100000</c:v>
                </c:pt>
                <c:pt idx="53">
                  <c:v>52300000</c:v>
                </c:pt>
                <c:pt idx="54">
                  <c:v>52400000</c:v>
                </c:pt>
                <c:pt idx="55">
                  <c:v>52600000</c:v>
                </c:pt>
                <c:pt idx="56">
                  <c:v>52700000</c:v>
                </c:pt>
                <c:pt idx="57">
                  <c:v>52900000</c:v>
                </c:pt>
                <c:pt idx="58">
                  <c:v>53000000</c:v>
                </c:pt>
                <c:pt idx="59">
                  <c:v>53100000</c:v>
                </c:pt>
                <c:pt idx="60">
                  <c:v>53200000</c:v>
                </c:pt>
                <c:pt idx="61">
                  <c:v>53400000</c:v>
                </c:pt>
                <c:pt idx="62">
                  <c:v>53500000</c:v>
                </c:pt>
                <c:pt idx="63">
                  <c:v>53600000</c:v>
                </c:pt>
                <c:pt idx="64">
                  <c:v>53700000</c:v>
                </c:pt>
                <c:pt idx="65">
                  <c:v>53800000</c:v>
                </c:pt>
                <c:pt idx="66">
                  <c:v>53900000</c:v>
                </c:pt>
                <c:pt idx="67">
                  <c:v>54000000</c:v>
                </c:pt>
                <c:pt idx="68">
                  <c:v>54100000</c:v>
                </c:pt>
                <c:pt idx="69">
                  <c:v>54200000</c:v>
                </c:pt>
                <c:pt idx="70">
                  <c:v>54300000</c:v>
                </c:pt>
                <c:pt idx="71">
                  <c:v>54400000</c:v>
                </c:pt>
                <c:pt idx="72">
                  <c:v>54500000</c:v>
                </c:pt>
                <c:pt idx="73">
                  <c:v>54500000</c:v>
                </c:pt>
                <c:pt idx="74">
                  <c:v>54600000</c:v>
                </c:pt>
                <c:pt idx="75">
                  <c:v>54700000</c:v>
                </c:pt>
                <c:pt idx="76">
                  <c:v>54700000</c:v>
                </c:pt>
                <c:pt idx="77">
                  <c:v>54800000</c:v>
                </c:pt>
                <c:pt idx="78">
                  <c:v>54800000</c:v>
                </c:pt>
                <c:pt idx="79">
                  <c:v>54900000</c:v>
                </c:pt>
                <c:pt idx="80">
                  <c:v>54900000</c:v>
                </c:pt>
                <c:pt idx="81">
                  <c:v>54900000</c:v>
                </c:pt>
                <c:pt idx="82">
                  <c:v>55000000</c:v>
                </c:pt>
                <c:pt idx="83">
                  <c:v>55100000</c:v>
                </c:pt>
                <c:pt idx="84">
                  <c:v>55100000</c:v>
                </c:pt>
                <c:pt idx="85">
                  <c:v>55100000</c:v>
                </c:pt>
                <c:pt idx="86">
                  <c:v>55200000</c:v>
                </c:pt>
                <c:pt idx="87">
                  <c:v>55200000</c:v>
                </c:pt>
                <c:pt idx="88">
                  <c:v>55200000</c:v>
                </c:pt>
                <c:pt idx="89">
                  <c:v>55200000</c:v>
                </c:pt>
                <c:pt idx="90">
                  <c:v>55200000</c:v>
                </c:pt>
                <c:pt idx="91">
                  <c:v>55200000</c:v>
                </c:pt>
                <c:pt idx="92">
                  <c:v>55200000</c:v>
                </c:pt>
                <c:pt idx="93">
                  <c:v>55300000</c:v>
                </c:pt>
                <c:pt idx="94">
                  <c:v>55300000</c:v>
                </c:pt>
                <c:pt idx="95">
                  <c:v>55200000</c:v>
                </c:pt>
                <c:pt idx="96">
                  <c:v>55300000</c:v>
                </c:pt>
                <c:pt idx="97">
                  <c:v>55200000</c:v>
                </c:pt>
                <c:pt idx="98">
                  <c:v>55200000</c:v>
                </c:pt>
                <c:pt idx="99">
                  <c:v>55200000</c:v>
                </c:pt>
                <c:pt idx="100">
                  <c:v>55200000</c:v>
                </c:pt>
                <c:pt idx="101">
                  <c:v>55200000</c:v>
                </c:pt>
                <c:pt idx="102">
                  <c:v>55200000</c:v>
                </c:pt>
                <c:pt idx="103">
                  <c:v>55100000</c:v>
                </c:pt>
                <c:pt idx="104">
                  <c:v>55100000</c:v>
                </c:pt>
                <c:pt idx="105">
                  <c:v>55100000</c:v>
                </c:pt>
                <c:pt idx="106">
                  <c:v>55100000</c:v>
                </c:pt>
                <c:pt idx="107">
                  <c:v>55100000</c:v>
                </c:pt>
                <c:pt idx="108">
                  <c:v>55100000</c:v>
                </c:pt>
                <c:pt idx="109">
                  <c:v>55000000</c:v>
                </c:pt>
                <c:pt idx="110">
                  <c:v>55000000</c:v>
                </c:pt>
                <c:pt idx="111">
                  <c:v>55000000</c:v>
                </c:pt>
                <c:pt idx="112">
                  <c:v>55000000</c:v>
                </c:pt>
                <c:pt idx="113">
                  <c:v>54900000</c:v>
                </c:pt>
                <c:pt idx="114">
                  <c:v>54900000</c:v>
                </c:pt>
                <c:pt idx="115">
                  <c:v>54900000</c:v>
                </c:pt>
                <c:pt idx="116">
                  <c:v>54800000</c:v>
                </c:pt>
                <c:pt idx="117">
                  <c:v>54800000</c:v>
                </c:pt>
                <c:pt idx="118">
                  <c:v>54700000</c:v>
                </c:pt>
                <c:pt idx="119">
                  <c:v>54700000</c:v>
                </c:pt>
                <c:pt idx="120">
                  <c:v>54700000</c:v>
                </c:pt>
                <c:pt idx="121">
                  <c:v>54600000</c:v>
                </c:pt>
                <c:pt idx="122">
                  <c:v>54600000</c:v>
                </c:pt>
                <c:pt idx="123">
                  <c:v>54500000</c:v>
                </c:pt>
                <c:pt idx="124">
                  <c:v>54500000</c:v>
                </c:pt>
                <c:pt idx="125">
                  <c:v>54400000</c:v>
                </c:pt>
                <c:pt idx="126">
                  <c:v>54300000</c:v>
                </c:pt>
                <c:pt idx="127">
                  <c:v>54300000</c:v>
                </c:pt>
                <c:pt idx="128">
                  <c:v>54200000</c:v>
                </c:pt>
                <c:pt idx="129">
                  <c:v>54100000</c:v>
                </c:pt>
                <c:pt idx="130">
                  <c:v>53800000</c:v>
                </c:pt>
                <c:pt idx="131">
                  <c:v>53200000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C-4DFC-BE2C-1053CD75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61920"/>
        <c:axId val="506560608"/>
      </c:scatterChart>
      <c:valAx>
        <c:axId val="5065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0608"/>
        <c:crosses val="autoZero"/>
        <c:crossBetween val="midCat"/>
      </c:valAx>
      <c:valAx>
        <c:axId val="5065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Vertical Test 72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8'!$L$30:$L$59</c:f>
              <c:numCache>
                <c:formatCode>General</c:formatCode>
                <c:ptCount val="30"/>
              </c:numCache>
            </c:numRef>
          </c:xVal>
          <c:yVal>
            <c:numRef>
              <c:f>'Group 8'!$K$30:$K$59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D-47DC-B039-617222C0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Vertical Test 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8'!$S$30:$S$63</c:f>
              <c:numCache>
                <c:formatCode>General</c:formatCode>
                <c:ptCount val="34"/>
              </c:numCache>
            </c:numRef>
          </c:xVal>
          <c:yVal>
            <c:numRef>
              <c:f>'Group 8'!$R$30:$R$63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2-4591-991F-AD57846F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Vertical Test 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8'!$Z$30:$Z$63</c:f>
              <c:numCache>
                <c:formatCode>General</c:formatCode>
                <c:ptCount val="34"/>
              </c:numCache>
            </c:numRef>
          </c:xVal>
          <c:yVal>
            <c:numRef>
              <c:f>'Group 8'!$Y$30:$Y$63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9-4F5D-A422-7C271BB5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Vertical Test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8'!$AG$30:$AG$53</c:f>
              <c:numCache>
                <c:formatCode>General</c:formatCode>
                <c:ptCount val="24"/>
              </c:numCache>
            </c:numRef>
          </c:xVal>
          <c:yVal>
            <c:numRef>
              <c:f>'Group 8'!$AF$30:$AF$53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5-480A-9404-61654BB3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Horizontal Test 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8'!$AM$31:$AM$212</c:f>
              <c:numCache>
                <c:formatCode>General</c:formatCode>
                <c:ptCount val="182"/>
              </c:numCache>
            </c:numRef>
          </c:xVal>
          <c:yVal>
            <c:numRef>
              <c:f>'Group 8'!$AL$30:$AL$212</c:f>
              <c:numCache>
                <c:formatCode>General</c:formatCode>
                <c:ptCount val="1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D-4A39-B90A-1C75ED20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Horizontal Test 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8'!$AT$31:$AT$210</c:f>
              <c:numCache>
                <c:formatCode>General</c:formatCode>
                <c:ptCount val="180"/>
              </c:numCache>
            </c:numRef>
          </c:xVal>
          <c:yVal>
            <c:numRef>
              <c:f>'Group 8'!$AS$30:$AS$210</c:f>
              <c:numCache>
                <c:formatCode>General</c:formatCode>
                <c:ptCount val="18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F-4B2B-BE1F-F2BDBBCB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Horizontal Test</a:t>
            </a:r>
            <a:r>
              <a:rPr lang="en-US" baseline="0"/>
              <a:t> 7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8'!$BA$31:$BA$167</c:f>
              <c:numCache>
                <c:formatCode>General</c:formatCode>
                <c:ptCount val="137"/>
              </c:numCache>
            </c:numRef>
          </c:xVal>
          <c:yVal>
            <c:numRef>
              <c:f>'Group 8'!$AZ$31:$AZ$167</c:f>
              <c:numCache>
                <c:formatCode>General</c:formatCode>
                <c:ptCount val="1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F-4693-8741-D9179D0F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Horizontal Test 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8'!$BH$31:$BH$201</c:f>
              <c:numCache>
                <c:formatCode>General</c:formatCode>
                <c:ptCount val="171"/>
              </c:numCache>
            </c:numRef>
          </c:xVal>
          <c:yVal>
            <c:numRef>
              <c:f>'Group 8'!$BG$31:$BG$201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0-42FC-9D34-C2F28731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8 Horizontal Test 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8'!$BO$31:$BO$255</c:f>
              <c:numCache>
                <c:formatCode>General</c:formatCode>
                <c:ptCount val="225"/>
              </c:numCache>
            </c:numRef>
          </c:xVal>
          <c:yVal>
            <c:numRef>
              <c:f>'Group 8'!$BN$31:$BN$255</c:f>
              <c:numCache>
                <c:formatCode>General</c:formatCode>
                <c:ptCount val="2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E-4AF3-9C77-B2907B98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Vertical Tets 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9'!$E$30:$E$49</c:f>
              <c:numCache>
                <c:formatCode>General</c:formatCode>
                <c:ptCount val="20"/>
              </c:numCache>
            </c:numRef>
          </c:xVal>
          <c:yVal>
            <c:numRef>
              <c:f>'Group 9'!$D$30:$D$49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A-4151-9712-9DBFA6E1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Horizontal Test 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1'!$AU$30:$AU$183</c:f>
              <c:numCache>
                <c:formatCode>General</c:formatCode>
                <c:ptCount val="154"/>
                <c:pt idx="0">
                  <c:v>0.13700000000000001</c:v>
                </c:pt>
                <c:pt idx="1">
                  <c:v>0.26800000000000002</c:v>
                </c:pt>
                <c:pt idx="2">
                  <c:v>0.4</c:v>
                </c:pt>
                <c:pt idx="3">
                  <c:v>0.53100000000000003</c:v>
                </c:pt>
                <c:pt idx="4">
                  <c:v>0.65900000000000003</c:v>
                </c:pt>
                <c:pt idx="5">
                  <c:v>0.79300000000000004</c:v>
                </c:pt>
                <c:pt idx="6">
                  <c:v>0.92600000000000005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1.59</c:v>
                </c:pt>
                <c:pt idx="12">
                  <c:v>1.72</c:v>
                </c:pt>
                <c:pt idx="13">
                  <c:v>1.85</c:v>
                </c:pt>
                <c:pt idx="14">
                  <c:v>1.98</c:v>
                </c:pt>
                <c:pt idx="15">
                  <c:v>2.11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3.96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4.49</c:v>
                </c:pt>
                <c:pt idx="34">
                  <c:v>4.63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5.0199999999999996</c:v>
                </c:pt>
                <c:pt idx="38">
                  <c:v>5.15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5.68</c:v>
                </c:pt>
                <c:pt idx="43">
                  <c:v>5.81</c:v>
                </c:pt>
                <c:pt idx="44">
                  <c:v>5.95</c:v>
                </c:pt>
                <c:pt idx="45">
                  <c:v>6.08</c:v>
                </c:pt>
                <c:pt idx="46">
                  <c:v>6.21</c:v>
                </c:pt>
                <c:pt idx="47">
                  <c:v>6.34</c:v>
                </c:pt>
                <c:pt idx="48">
                  <c:v>6.48</c:v>
                </c:pt>
                <c:pt idx="49">
                  <c:v>6.6</c:v>
                </c:pt>
                <c:pt idx="50">
                  <c:v>6.74</c:v>
                </c:pt>
                <c:pt idx="51">
                  <c:v>6.87</c:v>
                </c:pt>
                <c:pt idx="52">
                  <c:v>7</c:v>
                </c:pt>
                <c:pt idx="53">
                  <c:v>7.13</c:v>
                </c:pt>
                <c:pt idx="54">
                  <c:v>7.27</c:v>
                </c:pt>
                <c:pt idx="55">
                  <c:v>7.4</c:v>
                </c:pt>
                <c:pt idx="56">
                  <c:v>7.53</c:v>
                </c:pt>
                <c:pt idx="57">
                  <c:v>7.67</c:v>
                </c:pt>
                <c:pt idx="58">
                  <c:v>7.79</c:v>
                </c:pt>
                <c:pt idx="59">
                  <c:v>7.93</c:v>
                </c:pt>
                <c:pt idx="60">
                  <c:v>8.06</c:v>
                </c:pt>
                <c:pt idx="61">
                  <c:v>8.19</c:v>
                </c:pt>
                <c:pt idx="62">
                  <c:v>8.33</c:v>
                </c:pt>
                <c:pt idx="63">
                  <c:v>8.4499999999999993</c:v>
                </c:pt>
                <c:pt idx="64">
                  <c:v>8.59</c:v>
                </c:pt>
                <c:pt idx="65">
                  <c:v>8.7200000000000006</c:v>
                </c:pt>
                <c:pt idx="66">
                  <c:v>8.85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9.3800000000000008</c:v>
                </c:pt>
                <c:pt idx="71">
                  <c:v>9.52</c:v>
                </c:pt>
                <c:pt idx="72">
                  <c:v>9.64</c:v>
                </c:pt>
                <c:pt idx="73">
                  <c:v>9.7799999999999994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13.3</c:v>
                </c:pt>
                <c:pt idx="101">
                  <c:v>13.5</c:v>
                </c:pt>
                <c:pt idx="102">
                  <c:v>13.6</c:v>
                </c:pt>
                <c:pt idx="103">
                  <c:v>13.7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16.600000000000001</c:v>
                </c:pt>
                <c:pt idx="125">
                  <c:v>16.7</c:v>
                </c:pt>
                <c:pt idx="126">
                  <c:v>16.8</c:v>
                </c:pt>
                <c:pt idx="127">
                  <c:v>17</c:v>
                </c:pt>
                <c:pt idx="128">
                  <c:v>17.100000000000001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17.5</c:v>
                </c:pt>
                <c:pt idx="132">
                  <c:v>17.7</c:v>
                </c:pt>
                <c:pt idx="133">
                  <c:v>17.8</c:v>
                </c:pt>
                <c:pt idx="134">
                  <c:v>18</c:v>
                </c:pt>
                <c:pt idx="135">
                  <c:v>18.100000000000001</c:v>
                </c:pt>
                <c:pt idx="136">
                  <c:v>18.2</c:v>
                </c:pt>
                <c:pt idx="137">
                  <c:v>18.399999999999999</c:v>
                </c:pt>
                <c:pt idx="138">
                  <c:v>18.5</c:v>
                </c:pt>
                <c:pt idx="139">
                  <c:v>18.600000000000001</c:v>
                </c:pt>
                <c:pt idx="140">
                  <c:v>18.8</c:v>
                </c:pt>
                <c:pt idx="141">
                  <c:v>18.899999999999999</c:v>
                </c:pt>
                <c:pt idx="142">
                  <c:v>19</c:v>
                </c:pt>
                <c:pt idx="143">
                  <c:v>19.2</c:v>
                </c:pt>
                <c:pt idx="144">
                  <c:v>19.3</c:v>
                </c:pt>
                <c:pt idx="145">
                  <c:v>19.399999999999999</c:v>
                </c:pt>
                <c:pt idx="146">
                  <c:v>19.600000000000001</c:v>
                </c:pt>
                <c:pt idx="147">
                  <c:v>19.7</c:v>
                </c:pt>
                <c:pt idx="148">
                  <c:v>19.8</c:v>
                </c:pt>
                <c:pt idx="149">
                  <c:v>20</c:v>
                </c:pt>
                <c:pt idx="150">
                  <c:v>20.100000000000001</c:v>
                </c:pt>
                <c:pt idx="151">
                  <c:v>20.2</c:v>
                </c:pt>
                <c:pt idx="152">
                  <c:v>20.3</c:v>
                </c:pt>
                <c:pt idx="153">
                  <c:v>20.5</c:v>
                </c:pt>
              </c:numCache>
            </c:numRef>
          </c:xVal>
          <c:yVal>
            <c:numRef>
              <c:f>'Group 1'!$AT$30:$AT$183</c:f>
              <c:numCache>
                <c:formatCode>General</c:formatCode>
                <c:ptCount val="154"/>
                <c:pt idx="0">
                  <c:v>2540000</c:v>
                </c:pt>
                <c:pt idx="1">
                  <c:v>2720000</c:v>
                </c:pt>
                <c:pt idx="2">
                  <c:v>2690000</c:v>
                </c:pt>
                <c:pt idx="3">
                  <c:v>2800000</c:v>
                </c:pt>
                <c:pt idx="4">
                  <c:v>3720000</c:v>
                </c:pt>
                <c:pt idx="5">
                  <c:v>6520000</c:v>
                </c:pt>
                <c:pt idx="6">
                  <c:v>9220000</c:v>
                </c:pt>
                <c:pt idx="7">
                  <c:v>11800000</c:v>
                </c:pt>
                <c:pt idx="8">
                  <c:v>14200000</c:v>
                </c:pt>
                <c:pt idx="9">
                  <c:v>16400000</c:v>
                </c:pt>
                <c:pt idx="10">
                  <c:v>18500000</c:v>
                </c:pt>
                <c:pt idx="11">
                  <c:v>20500000</c:v>
                </c:pt>
                <c:pt idx="12">
                  <c:v>22300000</c:v>
                </c:pt>
                <c:pt idx="13">
                  <c:v>24000000</c:v>
                </c:pt>
                <c:pt idx="14">
                  <c:v>25500000</c:v>
                </c:pt>
                <c:pt idx="15">
                  <c:v>27000000</c:v>
                </c:pt>
                <c:pt idx="16">
                  <c:v>28400000</c:v>
                </c:pt>
                <c:pt idx="17">
                  <c:v>29600000</c:v>
                </c:pt>
                <c:pt idx="18">
                  <c:v>30900000</c:v>
                </c:pt>
                <c:pt idx="19">
                  <c:v>32000000</c:v>
                </c:pt>
                <c:pt idx="20">
                  <c:v>33000000</c:v>
                </c:pt>
                <c:pt idx="21">
                  <c:v>34100000</c:v>
                </c:pt>
                <c:pt idx="22">
                  <c:v>35000000</c:v>
                </c:pt>
                <c:pt idx="23">
                  <c:v>35900000</c:v>
                </c:pt>
                <c:pt idx="24">
                  <c:v>36800000</c:v>
                </c:pt>
                <c:pt idx="25">
                  <c:v>37600000</c:v>
                </c:pt>
                <c:pt idx="26">
                  <c:v>38400000</c:v>
                </c:pt>
                <c:pt idx="27">
                  <c:v>39200000</c:v>
                </c:pt>
                <c:pt idx="28">
                  <c:v>39800000</c:v>
                </c:pt>
                <c:pt idx="29">
                  <c:v>40500000</c:v>
                </c:pt>
                <c:pt idx="30">
                  <c:v>41200000</c:v>
                </c:pt>
                <c:pt idx="31">
                  <c:v>41700000</c:v>
                </c:pt>
                <c:pt idx="32">
                  <c:v>42300000</c:v>
                </c:pt>
                <c:pt idx="33">
                  <c:v>42800000</c:v>
                </c:pt>
                <c:pt idx="34">
                  <c:v>43300000</c:v>
                </c:pt>
                <c:pt idx="35">
                  <c:v>43800000</c:v>
                </c:pt>
                <c:pt idx="36">
                  <c:v>44200000</c:v>
                </c:pt>
                <c:pt idx="37">
                  <c:v>44600000</c:v>
                </c:pt>
                <c:pt idx="38">
                  <c:v>44900000</c:v>
                </c:pt>
                <c:pt idx="39">
                  <c:v>45300000</c:v>
                </c:pt>
                <c:pt idx="40">
                  <c:v>45600000</c:v>
                </c:pt>
                <c:pt idx="41">
                  <c:v>45900000</c:v>
                </c:pt>
                <c:pt idx="42">
                  <c:v>46300000</c:v>
                </c:pt>
                <c:pt idx="43">
                  <c:v>46500000</c:v>
                </c:pt>
                <c:pt idx="44">
                  <c:v>46800000</c:v>
                </c:pt>
                <c:pt idx="45">
                  <c:v>47100000</c:v>
                </c:pt>
                <c:pt idx="46">
                  <c:v>47300000</c:v>
                </c:pt>
                <c:pt idx="47">
                  <c:v>47600000</c:v>
                </c:pt>
                <c:pt idx="48">
                  <c:v>47800000</c:v>
                </c:pt>
                <c:pt idx="49">
                  <c:v>48000000</c:v>
                </c:pt>
                <c:pt idx="50">
                  <c:v>48200000</c:v>
                </c:pt>
                <c:pt idx="51">
                  <c:v>48400000</c:v>
                </c:pt>
                <c:pt idx="52">
                  <c:v>48600000</c:v>
                </c:pt>
                <c:pt idx="53">
                  <c:v>48800000</c:v>
                </c:pt>
                <c:pt idx="54">
                  <c:v>49000000</c:v>
                </c:pt>
                <c:pt idx="55">
                  <c:v>49200000</c:v>
                </c:pt>
                <c:pt idx="56">
                  <c:v>49300000</c:v>
                </c:pt>
                <c:pt idx="57">
                  <c:v>49500000</c:v>
                </c:pt>
                <c:pt idx="58">
                  <c:v>49600000</c:v>
                </c:pt>
                <c:pt idx="59">
                  <c:v>49800000</c:v>
                </c:pt>
                <c:pt idx="60">
                  <c:v>49900000</c:v>
                </c:pt>
                <c:pt idx="61">
                  <c:v>50000000</c:v>
                </c:pt>
                <c:pt idx="62">
                  <c:v>50200000</c:v>
                </c:pt>
                <c:pt idx="63">
                  <c:v>50300000</c:v>
                </c:pt>
                <c:pt idx="64">
                  <c:v>50400000</c:v>
                </c:pt>
                <c:pt idx="65">
                  <c:v>50600000</c:v>
                </c:pt>
                <c:pt idx="66">
                  <c:v>50700000</c:v>
                </c:pt>
                <c:pt idx="67">
                  <c:v>50800000</c:v>
                </c:pt>
                <c:pt idx="68">
                  <c:v>50900000</c:v>
                </c:pt>
                <c:pt idx="69">
                  <c:v>51000000</c:v>
                </c:pt>
                <c:pt idx="70">
                  <c:v>51100000</c:v>
                </c:pt>
                <c:pt idx="71">
                  <c:v>51200000</c:v>
                </c:pt>
                <c:pt idx="72">
                  <c:v>51300000</c:v>
                </c:pt>
                <c:pt idx="73">
                  <c:v>51400000</c:v>
                </c:pt>
                <c:pt idx="74">
                  <c:v>51500000</c:v>
                </c:pt>
                <c:pt idx="75">
                  <c:v>51600000</c:v>
                </c:pt>
                <c:pt idx="76">
                  <c:v>51700000</c:v>
                </c:pt>
                <c:pt idx="77">
                  <c:v>51700000</c:v>
                </c:pt>
                <c:pt idx="78">
                  <c:v>51800000</c:v>
                </c:pt>
                <c:pt idx="79">
                  <c:v>51900000</c:v>
                </c:pt>
                <c:pt idx="80">
                  <c:v>51900000</c:v>
                </c:pt>
                <c:pt idx="81">
                  <c:v>52000000</c:v>
                </c:pt>
                <c:pt idx="82">
                  <c:v>52100000</c:v>
                </c:pt>
                <c:pt idx="83">
                  <c:v>52100000</c:v>
                </c:pt>
                <c:pt idx="84">
                  <c:v>52200000</c:v>
                </c:pt>
                <c:pt idx="85">
                  <c:v>52200000</c:v>
                </c:pt>
                <c:pt idx="86">
                  <c:v>52300000</c:v>
                </c:pt>
                <c:pt idx="87">
                  <c:v>52300000</c:v>
                </c:pt>
                <c:pt idx="88">
                  <c:v>52400000</c:v>
                </c:pt>
                <c:pt idx="89">
                  <c:v>52400000</c:v>
                </c:pt>
                <c:pt idx="90">
                  <c:v>52500000</c:v>
                </c:pt>
                <c:pt idx="91">
                  <c:v>52500000</c:v>
                </c:pt>
                <c:pt idx="92">
                  <c:v>52600000</c:v>
                </c:pt>
                <c:pt idx="93">
                  <c:v>52600000</c:v>
                </c:pt>
                <c:pt idx="94">
                  <c:v>52600000</c:v>
                </c:pt>
                <c:pt idx="95">
                  <c:v>52700000</c:v>
                </c:pt>
                <c:pt idx="96">
                  <c:v>52700000</c:v>
                </c:pt>
                <c:pt idx="97">
                  <c:v>52700000</c:v>
                </c:pt>
                <c:pt idx="98">
                  <c:v>52700000</c:v>
                </c:pt>
                <c:pt idx="99">
                  <c:v>52800000</c:v>
                </c:pt>
                <c:pt idx="100">
                  <c:v>52800000</c:v>
                </c:pt>
                <c:pt idx="101">
                  <c:v>52800000</c:v>
                </c:pt>
                <c:pt idx="102">
                  <c:v>52800000</c:v>
                </c:pt>
                <c:pt idx="103">
                  <c:v>52800000</c:v>
                </c:pt>
                <c:pt idx="104">
                  <c:v>52900000</c:v>
                </c:pt>
                <c:pt idx="105">
                  <c:v>52900000</c:v>
                </c:pt>
                <c:pt idx="106">
                  <c:v>52900000</c:v>
                </c:pt>
                <c:pt idx="107">
                  <c:v>52900000</c:v>
                </c:pt>
                <c:pt idx="108">
                  <c:v>52900000</c:v>
                </c:pt>
                <c:pt idx="109">
                  <c:v>52900000</c:v>
                </c:pt>
                <c:pt idx="110">
                  <c:v>53000000</c:v>
                </c:pt>
                <c:pt idx="111">
                  <c:v>53000000</c:v>
                </c:pt>
                <c:pt idx="112">
                  <c:v>53000000</c:v>
                </c:pt>
                <c:pt idx="113">
                  <c:v>53000000</c:v>
                </c:pt>
                <c:pt idx="114">
                  <c:v>53000000</c:v>
                </c:pt>
                <c:pt idx="115">
                  <c:v>53000000</c:v>
                </c:pt>
                <c:pt idx="116">
                  <c:v>53000000</c:v>
                </c:pt>
                <c:pt idx="117">
                  <c:v>53000000</c:v>
                </c:pt>
                <c:pt idx="118">
                  <c:v>53000000</c:v>
                </c:pt>
                <c:pt idx="119">
                  <c:v>53100000</c:v>
                </c:pt>
                <c:pt idx="120">
                  <c:v>53000000</c:v>
                </c:pt>
                <c:pt idx="121">
                  <c:v>53000000</c:v>
                </c:pt>
                <c:pt idx="122">
                  <c:v>53000000</c:v>
                </c:pt>
                <c:pt idx="123">
                  <c:v>53000000</c:v>
                </c:pt>
                <c:pt idx="124">
                  <c:v>53000000</c:v>
                </c:pt>
                <c:pt idx="125">
                  <c:v>53000000</c:v>
                </c:pt>
                <c:pt idx="126">
                  <c:v>53000000</c:v>
                </c:pt>
                <c:pt idx="127">
                  <c:v>53000000</c:v>
                </c:pt>
                <c:pt idx="128">
                  <c:v>53000000</c:v>
                </c:pt>
                <c:pt idx="129">
                  <c:v>53000000</c:v>
                </c:pt>
                <c:pt idx="130">
                  <c:v>52900000</c:v>
                </c:pt>
                <c:pt idx="131">
                  <c:v>52900000</c:v>
                </c:pt>
                <c:pt idx="132">
                  <c:v>52900000</c:v>
                </c:pt>
                <c:pt idx="133">
                  <c:v>52900000</c:v>
                </c:pt>
                <c:pt idx="134">
                  <c:v>52900000</c:v>
                </c:pt>
                <c:pt idx="135">
                  <c:v>52800000</c:v>
                </c:pt>
                <c:pt idx="136">
                  <c:v>52800000</c:v>
                </c:pt>
                <c:pt idx="137">
                  <c:v>52800000</c:v>
                </c:pt>
                <c:pt idx="138">
                  <c:v>52800000</c:v>
                </c:pt>
                <c:pt idx="139">
                  <c:v>52700000</c:v>
                </c:pt>
                <c:pt idx="140">
                  <c:v>52700000</c:v>
                </c:pt>
                <c:pt idx="141">
                  <c:v>52600000</c:v>
                </c:pt>
                <c:pt idx="142">
                  <c:v>52600000</c:v>
                </c:pt>
                <c:pt idx="143">
                  <c:v>52500000</c:v>
                </c:pt>
                <c:pt idx="144">
                  <c:v>52500000</c:v>
                </c:pt>
                <c:pt idx="145">
                  <c:v>52400000</c:v>
                </c:pt>
                <c:pt idx="146">
                  <c:v>52300000</c:v>
                </c:pt>
                <c:pt idx="147">
                  <c:v>52200000</c:v>
                </c:pt>
                <c:pt idx="148">
                  <c:v>52100000</c:v>
                </c:pt>
                <c:pt idx="149">
                  <c:v>52100000</c:v>
                </c:pt>
                <c:pt idx="150">
                  <c:v>51900000</c:v>
                </c:pt>
                <c:pt idx="151">
                  <c:v>51700000</c:v>
                </c:pt>
                <c:pt idx="152">
                  <c:v>51500000</c:v>
                </c:pt>
                <c:pt idx="153">
                  <c:v>51200000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0-4DD1-8C9B-8ED0F75A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06592"/>
        <c:axId val="499204296"/>
      </c:scatterChart>
      <c:valAx>
        <c:axId val="499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04296"/>
        <c:crosses val="autoZero"/>
        <c:crossBetween val="midCat"/>
      </c:valAx>
      <c:valAx>
        <c:axId val="4992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Vertical Test 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9'!$L$30:$L$59</c:f>
              <c:numCache>
                <c:formatCode>General</c:formatCode>
                <c:ptCount val="30"/>
              </c:numCache>
            </c:numRef>
          </c:xVal>
          <c:yVal>
            <c:numRef>
              <c:f>'Group 9'!$K$30:$K$59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A-4A85-B57F-FE63E9E5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Vertical Test 83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9'!$S$30:$S$63</c:f>
              <c:numCache>
                <c:formatCode>General</c:formatCode>
                <c:ptCount val="34"/>
              </c:numCache>
            </c:numRef>
          </c:xVal>
          <c:yVal>
            <c:numRef>
              <c:f>'Group 9'!$R$30:$R$63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6-4C35-98DC-BF273646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Vertical Test 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9'!$Z$30:$Z$63</c:f>
              <c:numCache>
                <c:formatCode>General</c:formatCode>
                <c:ptCount val="34"/>
              </c:numCache>
            </c:numRef>
          </c:xVal>
          <c:yVal>
            <c:numRef>
              <c:f>'Group 9'!$Y$30:$Y$63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C-411C-9F1A-F2ED9682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Vertical Test 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9'!$AG$30:$AG$53</c:f>
              <c:numCache>
                <c:formatCode>General</c:formatCode>
                <c:ptCount val="24"/>
              </c:numCache>
            </c:numRef>
          </c:xVal>
          <c:yVal>
            <c:numRef>
              <c:f>'Group 9'!$AF$30:$AF$53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D-40B2-BE63-10251CD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Horizontal Test 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9'!$AM$31:$AM$212</c:f>
              <c:numCache>
                <c:formatCode>General</c:formatCode>
                <c:ptCount val="182"/>
              </c:numCache>
            </c:numRef>
          </c:xVal>
          <c:yVal>
            <c:numRef>
              <c:f>'Group 9'!$AL$30:$AL$212</c:f>
              <c:numCache>
                <c:formatCode>General</c:formatCode>
                <c:ptCount val="1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F-4645-BF62-6F8CF5AF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Horizontal Test 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9'!$AT$31:$AT$210</c:f>
              <c:numCache>
                <c:formatCode>General</c:formatCode>
                <c:ptCount val="180"/>
              </c:numCache>
            </c:numRef>
          </c:xVal>
          <c:yVal>
            <c:numRef>
              <c:f>'Group 9'!$AS$30:$AS$210</c:f>
              <c:numCache>
                <c:formatCode>General</c:formatCode>
                <c:ptCount val="18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B-4A22-B28D-262AC813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Horizontal Test</a:t>
            </a:r>
            <a:r>
              <a:rPr lang="en-US" baseline="0"/>
              <a:t> 8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9'!$BA$31:$BA$167</c:f>
              <c:numCache>
                <c:formatCode>General</c:formatCode>
                <c:ptCount val="137"/>
              </c:numCache>
            </c:numRef>
          </c:xVal>
          <c:yVal>
            <c:numRef>
              <c:f>'Group 9'!$AZ$31:$AZ$167</c:f>
              <c:numCache>
                <c:formatCode>General</c:formatCode>
                <c:ptCount val="1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1-4B58-8332-7AC783AF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Horizontal Test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9'!$BH$31:$BH$201</c:f>
              <c:numCache>
                <c:formatCode>General</c:formatCode>
                <c:ptCount val="171"/>
              </c:numCache>
            </c:numRef>
          </c:xVal>
          <c:yVal>
            <c:numRef>
              <c:f>'Group 9'!$BG$31:$BG$201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4-4699-ABFF-4F587381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9 Horizontal Test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9'!$BO$31:$BO$255</c:f>
              <c:numCache>
                <c:formatCode>General</c:formatCode>
                <c:ptCount val="225"/>
              </c:numCache>
            </c:numRef>
          </c:xVal>
          <c:yVal>
            <c:numRef>
              <c:f>'Group 9'!$BN$31:$BN$255</c:f>
              <c:numCache>
                <c:formatCode>General</c:formatCode>
                <c:ptCount val="2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D-419F-B4ED-2684D61A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Vertical Tets 91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10'!$E$30:$E$49</c:f>
              <c:numCache>
                <c:formatCode>General</c:formatCode>
                <c:ptCount val="20"/>
              </c:numCache>
            </c:numRef>
          </c:xVal>
          <c:yVal>
            <c:numRef>
              <c:f>'Group 10'!$D$30:$D$49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08-45FD-AB9C-CBF5A37B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1 Horizontal Test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1'!$BB$30:$BB$180</c:f>
              <c:numCache>
                <c:formatCode>General</c:formatCode>
                <c:ptCount val="151"/>
                <c:pt idx="0">
                  <c:v>0.13200000000000001</c:v>
                </c:pt>
                <c:pt idx="1">
                  <c:v>0.26600000000000001</c:v>
                </c:pt>
                <c:pt idx="2">
                  <c:v>0.4</c:v>
                </c:pt>
                <c:pt idx="3">
                  <c:v>0.52800000000000002</c:v>
                </c:pt>
                <c:pt idx="4">
                  <c:v>0.66200000000000003</c:v>
                </c:pt>
                <c:pt idx="5">
                  <c:v>0.79200000000000004</c:v>
                </c:pt>
                <c:pt idx="6">
                  <c:v>0.92500000000000004</c:v>
                </c:pt>
                <c:pt idx="7">
                  <c:v>1.06</c:v>
                </c:pt>
                <c:pt idx="8">
                  <c:v>1.19</c:v>
                </c:pt>
                <c:pt idx="9">
                  <c:v>1.32</c:v>
                </c:pt>
                <c:pt idx="10">
                  <c:v>1.45</c:v>
                </c:pt>
                <c:pt idx="11">
                  <c:v>1.58</c:v>
                </c:pt>
                <c:pt idx="12">
                  <c:v>1.72</c:v>
                </c:pt>
                <c:pt idx="13">
                  <c:v>1.85</c:v>
                </c:pt>
                <c:pt idx="14">
                  <c:v>1.99</c:v>
                </c:pt>
                <c:pt idx="15">
                  <c:v>2.12</c:v>
                </c:pt>
                <c:pt idx="16">
                  <c:v>2.25</c:v>
                </c:pt>
                <c:pt idx="17">
                  <c:v>2.38</c:v>
                </c:pt>
                <c:pt idx="18">
                  <c:v>2.5099999999999998</c:v>
                </c:pt>
                <c:pt idx="19">
                  <c:v>2.64</c:v>
                </c:pt>
                <c:pt idx="20">
                  <c:v>2.78</c:v>
                </c:pt>
                <c:pt idx="21">
                  <c:v>2.91</c:v>
                </c:pt>
                <c:pt idx="22">
                  <c:v>3.04</c:v>
                </c:pt>
                <c:pt idx="23">
                  <c:v>3.17</c:v>
                </c:pt>
                <c:pt idx="24">
                  <c:v>3.3</c:v>
                </c:pt>
                <c:pt idx="25">
                  <c:v>3.44</c:v>
                </c:pt>
                <c:pt idx="26">
                  <c:v>3.57</c:v>
                </c:pt>
                <c:pt idx="27">
                  <c:v>3.7</c:v>
                </c:pt>
                <c:pt idx="28">
                  <c:v>3.83</c:v>
                </c:pt>
                <c:pt idx="29">
                  <c:v>3.97</c:v>
                </c:pt>
                <c:pt idx="30">
                  <c:v>4.0999999999999996</c:v>
                </c:pt>
                <c:pt idx="31">
                  <c:v>4.2300000000000004</c:v>
                </c:pt>
                <c:pt idx="32">
                  <c:v>4.3600000000000003</c:v>
                </c:pt>
                <c:pt idx="33">
                  <c:v>4.49</c:v>
                </c:pt>
                <c:pt idx="34">
                  <c:v>4.63</c:v>
                </c:pt>
                <c:pt idx="35">
                  <c:v>4.76</c:v>
                </c:pt>
                <c:pt idx="36">
                  <c:v>4.8899999999999997</c:v>
                </c:pt>
                <c:pt idx="37">
                  <c:v>5.0199999999999996</c:v>
                </c:pt>
                <c:pt idx="38">
                  <c:v>5.15</c:v>
                </c:pt>
                <c:pt idx="39">
                  <c:v>5.29</c:v>
                </c:pt>
                <c:pt idx="40">
                  <c:v>5.42</c:v>
                </c:pt>
                <c:pt idx="41">
                  <c:v>5.55</c:v>
                </c:pt>
                <c:pt idx="42">
                  <c:v>5.68</c:v>
                </c:pt>
                <c:pt idx="43">
                  <c:v>5.81</c:v>
                </c:pt>
                <c:pt idx="44">
                  <c:v>5.95</c:v>
                </c:pt>
                <c:pt idx="45">
                  <c:v>6.08</c:v>
                </c:pt>
                <c:pt idx="46">
                  <c:v>6.21</c:v>
                </c:pt>
                <c:pt idx="47">
                  <c:v>6.35</c:v>
                </c:pt>
                <c:pt idx="48">
                  <c:v>6.48</c:v>
                </c:pt>
                <c:pt idx="49">
                  <c:v>6.61</c:v>
                </c:pt>
                <c:pt idx="50">
                  <c:v>6.74</c:v>
                </c:pt>
                <c:pt idx="51">
                  <c:v>6.87</c:v>
                </c:pt>
                <c:pt idx="52">
                  <c:v>7.01</c:v>
                </c:pt>
                <c:pt idx="53">
                  <c:v>7.14</c:v>
                </c:pt>
                <c:pt idx="54">
                  <c:v>7.27</c:v>
                </c:pt>
                <c:pt idx="55">
                  <c:v>7.4</c:v>
                </c:pt>
                <c:pt idx="56">
                  <c:v>7.53</c:v>
                </c:pt>
                <c:pt idx="57">
                  <c:v>7.67</c:v>
                </c:pt>
                <c:pt idx="58">
                  <c:v>7.8</c:v>
                </c:pt>
                <c:pt idx="59">
                  <c:v>7.93</c:v>
                </c:pt>
                <c:pt idx="60">
                  <c:v>8.06</c:v>
                </c:pt>
                <c:pt idx="61">
                  <c:v>8.1999999999999993</c:v>
                </c:pt>
                <c:pt idx="62">
                  <c:v>8.33</c:v>
                </c:pt>
                <c:pt idx="63">
                  <c:v>8.4600000000000009</c:v>
                </c:pt>
                <c:pt idx="64">
                  <c:v>8.59</c:v>
                </c:pt>
                <c:pt idx="65">
                  <c:v>8.7200000000000006</c:v>
                </c:pt>
                <c:pt idx="66">
                  <c:v>8.86</c:v>
                </c:pt>
                <c:pt idx="67">
                  <c:v>8.99</c:v>
                </c:pt>
                <c:pt idx="68">
                  <c:v>9.1199999999999992</c:v>
                </c:pt>
                <c:pt idx="69">
                  <c:v>9.25</c:v>
                </c:pt>
                <c:pt idx="70">
                  <c:v>9.3800000000000008</c:v>
                </c:pt>
                <c:pt idx="71">
                  <c:v>9.52</c:v>
                </c:pt>
                <c:pt idx="72">
                  <c:v>9.65</c:v>
                </c:pt>
                <c:pt idx="73">
                  <c:v>9.7799999999999994</c:v>
                </c:pt>
                <c:pt idx="74">
                  <c:v>9.91</c:v>
                </c:pt>
                <c:pt idx="75">
                  <c:v>10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10.6</c:v>
                </c:pt>
                <c:pt idx="80">
                  <c:v>10.7</c:v>
                </c:pt>
                <c:pt idx="81">
                  <c:v>10.8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11.4</c:v>
                </c:pt>
                <c:pt idx="86">
                  <c:v>11.5</c:v>
                </c:pt>
                <c:pt idx="87">
                  <c:v>11.6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12.2</c:v>
                </c:pt>
                <c:pt idx="92">
                  <c:v>12.3</c:v>
                </c:pt>
                <c:pt idx="93">
                  <c:v>12.4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13</c:v>
                </c:pt>
                <c:pt idx="98">
                  <c:v>13.1</c:v>
                </c:pt>
                <c:pt idx="99">
                  <c:v>13.2</c:v>
                </c:pt>
                <c:pt idx="100">
                  <c:v>13.4</c:v>
                </c:pt>
                <c:pt idx="101">
                  <c:v>13.5</c:v>
                </c:pt>
                <c:pt idx="102">
                  <c:v>13.6</c:v>
                </c:pt>
                <c:pt idx="103">
                  <c:v>13.8</c:v>
                </c:pt>
                <c:pt idx="104">
                  <c:v>13.9</c:v>
                </c:pt>
                <c:pt idx="105">
                  <c:v>14</c:v>
                </c:pt>
                <c:pt idx="106">
                  <c:v>14.1</c:v>
                </c:pt>
                <c:pt idx="107">
                  <c:v>14.3</c:v>
                </c:pt>
                <c:pt idx="108">
                  <c:v>14.4</c:v>
                </c:pt>
                <c:pt idx="109">
                  <c:v>14.5</c:v>
                </c:pt>
                <c:pt idx="110">
                  <c:v>14.7</c:v>
                </c:pt>
                <c:pt idx="111">
                  <c:v>14.8</c:v>
                </c:pt>
                <c:pt idx="112">
                  <c:v>14.9</c:v>
                </c:pt>
                <c:pt idx="113">
                  <c:v>15.1</c:v>
                </c:pt>
                <c:pt idx="114">
                  <c:v>15.2</c:v>
                </c:pt>
                <c:pt idx="115">
                  <c:v>15.3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15.9</c:v>
                </c:pt>
                <c:pt idx="120">
                  <c:v>16</c:v>
                </c:pt>
                <c:pt idx="121">
                  <c:v>16.100000000000001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17.7</c:v>
                </c:pt>
                <c:pt idx="134">
                  <c:v>17.899999999999999</c:v>
                </c:pt>
                <c:pt idx="135">
                  <c:v>18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18.399999999999999</c:v>
                </c:pt>
                <c:pt idx="139">
                  <c:v>18.5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18.899999999999999</c:v>
                </c:pt>
                <c:pt idx="143">
                  <c:v>19</c:v>
                </c:pt>
                <c:pt idx="144">
                  <c:v>19.2</c:v>
                </c:pt>
                <c:pt idx="145">
                  <c:v>19.3</c:v>
                </c:pt>
                <c:pt idx="146">
                  <c:v>19.399999999999999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19.8</c:v>
                </c:pt>
                <c:pt idx="150">
                  <c:v>20</c:v>
                </c:pt>
              </c:numCache>
            </c:numRef>
          </c:xVal>
          <c:yVal>
            <c:numRef>
              <c:f>'Group 1'!$BA$30:$BA$180</c:f>
              <c:numCache>
                <c:formatCode>General</c:formatCode>
                <c:ptCount val="151"/>
                <c:pt idx="0">
                  <c:v>2400000</c:v>
                </c:pt>
                <c:pt idx="1">
                  <c:v>2580000</c:v>
                </c:pt>
                <c:pt idx="2">
                  <c:v>2660000</c:v>
                </c:pt>
                <c:pt idx="3">
                  <c:v>3210000</c:v>
                </c:pt>
                <c:pt idx="4">
                  <c:v>5510000</c:v>
                </c:pt>
                <c:pt idx="5">
                  <c:v>8210000</c:v>
                </c:pt>
                <c:pt idx="6">
                  <c:v>10900000</c:v>
                </c:pt>
                <c:pt idx="7">
                  <c:v>13600000</c:v>
                </c:pt>
                <c:pt idx="8">
                  <c:v>16000000</c:v>
                </c:pt>
                <c:pt idx="9">
                  <c:v>18200000</c:v>
                </c:pt>
                <c:pt idx="10">
                  <c:v>20400000</c:v>
                </c:pt>
                <c:pt idx="11">
                  <c:v>22400000</c:v>
                </c:pt>
                <c:pt idx="12">
                  <c:v>24200000</c:v>
                </c:pt>
                <c:pt idx="13">
                  <c:v>25900000</c:v>
                </c:pt>
                <c:pt idx="14">
                  <c:v>27600000</c:v>
                </c:pt>
                <c:pt idx="15">
                  <c:v>29000000</c:v>
                </c:pt>
                <c:pt idx="16">
                  <c:v>30400000</c:v>
                </c:pt>
                <c:pt idx="17">
                  <c:v>31700000</c:v>
                </c:pt>
                <c:pt idx="18">
                  <c:v>32900000</c:v>
                </c:pt>
                <c:pt idx="19">
                  <c:v>34100000</c:v>
                </c:pt>
                <c:pt idx="20">
                  <c:v>35300000</c:v>
                </c:pt>
                <c:pt idx="21">
                  <c:v>36400000</c:v>
                </c:pt>
                <c:pt idx="22">
                  <c:v>37400000</c:v>
                </c:pt>
                <c:pt idx="23">
                  <c:v>38400000</c:v>
                </c:pt>
                <c:pt idx="24">
                  <c:v>39400000</c:v>
                </c:pt>
                <c:pt idx="25">
                  <c:v>40300000</c:v>
                </c:pt>
                <c:pt idx="26">
                  <c:v>41200000</c:v>
                </c:pt>
                <c:pt idx="27">
                  <c:v>41900000</c:v>
                </c:pt>
                <c:pt idx="28">
                  <c:v>42600000</c:v>
                </c:pt>
                <c:pt idx="29">
                  <c:v>43400000</c:v>
                </c:pt>
                <c:pt idx="30">
                  <c:v>44000000</c:v>
                </c:pt>
                <c:pt idx="31">
                  <c:v>44600000</c:v>
                </c:pt>
                <c:pt idx="32">
                  <c:v>45200000</c:v>
                </c:pt>
                <c:pt idx="33">
                  <c:v>45700000</c:v>
                </c:pt>
                <c:pt idx="34">
                  <c:v>46200000</c:v>
                </c:pt>
                <c:pt idx="35">
                  <c:v>46600000</c:v>
                </c:pt>
                <c:pt idx="36">
                  <c:v>47100000</c:v>
                </c:pt>
                <c:pt idx="37">
                  <c:v>47400000</c:v>
                </c:pt>
                <c:pt idx="38">
                  <c:v>47800000</c:v>
                </c:pt>
                <c:pt idx="39">
                  <c:v>48200000</c:v>
                </c:pt>
                <c:pt idx="40">
                  <c:v>48500000</c:v>
                </c:pt>
                <c:pt idx="41">
                  <c:v>48800000</c:v>
                </c:pt>
                <c:pt idx="42">
                  <c:v>49100000</c:v>
                </c:pt>
                <c:pt idx="43">
                  <c:v>49400000</c:v>
                </c:pt>
                <c:pt idx="44">
                  <c:v>49600000</c:v>
                </c:pt>
                <c:pt idx="45">
                  <c:v>49900000</c:v>
                </c:pt>
                <c:pt idx="46">
                  <c:v>50100000</c:v>
                </c:pt>
                <c:pt idx="47">
                  <c:v>50300000</c:v>
                </c:pt>
                <c:pt idx="48">
                  <c:v>50500000</c:v>
                </c:pt>
                <c:pt idx="49">
                  <c:v>50700000</c:v>
                </c:pt>
                <c:pt idx="50">
                  <c:v>50900000</c:v>
                </c:pt>
                <c:pt idx="51">
                  <c:v>51100000</c:v>
                </c:pt>
                <c:pt idx="52">
                  <c:v>51300000</c:v>
                </c:pt>
                <c:pt idx="53">
                  <c:v>51400000</c:v>
                </c:pt>
                <c:pt idx="54">
                  <c:v>51600000</c:v>
                </c:pt>
                <c:pt idx="55">
                  <c:v>51700000</c:v>
                </c:pt>
                <c:pt idx="56">
                  <c:v>51900000</c:v>
                </c:pt>
                <c:pt idx="57">
                  <c:v>52100000</c:v>
                </c:pt>
                <c:pt idx="58">
                  <c:v>52200000</c:v>
                </c:pt>
                <c:pt idx="59">
                  <c:v>52300000</c:v>
                </c:pt>
                <c:pt idx="60">
                  <c:v>52400000</c:v>
                </c:pt>
                <c:pt idx="61">
                  <c:v>52600000</c:v>
                </c:pt>
                <c:pt idx="62">
                  <c:v>52700000</c:v>
                </c:pt>
                <c:pt idx="63">
                  <c:v>52800000</c:v>
                </c:pt>
                <c:pt idx="64">
                  <c:v>52900000</c:v>
                </c:pt>
                <c:pt idx="65">
                  <c:v>53000000</c:v>
                </c:pt>
                <c:pt idx="66">
                  <c:v>53200000</c:v>
                </c:pt>
                <c:pt idx="67">
                  <c:v>53300000</c:v>
                </c:pt>
                <c:pt idx="68">
                  <c:v>53300000</c:v>
                </c:pt>
                <c:pt idx="69">
                  <c:v>53500000</c:v>
                </c:pt>
                <c:pt idx="70">
                  <c:v>53600000</c:v>
                </c:pt>
                <c:pt idx="71">
                  <c:v>53600000</c:v>
                </c:pt>
                <c:pt idx="72">
                  <c:v>53700000</c:v>
                </c:pt>
                <c:pt idx="73">
                  <c:v>53800000</c:v>
                </c:pt>
                <c:pt idx="74">
                  <c:v>53900000</c:v>
                </c:pt>
                <c:pt idx="75">
                  <c:v>54000000</c:v>
                </c:pt>
                <c:pt idx="76">
                  <c:v>54100000</c:v>
                </c:pt>
                <c:pt idx="77">
                  <c:v>54100000</c:v>
                </c:pt>
                <c:pt idx="78">
                  <c:v>54200000</c:v>
                </c:pt>
                <c:pt idx="79">
                  <c:v>54300000</c:v>
                </c:pt>
                <c:pt idx="80">
                  <c:v>54400000</c:v>
                </c:pt>
                <c:pt idx="81">
                  <c:v>54500000</c:v>
                </c:pt>
                <c:pt idx="82">
                  <c:v>54500000</c:v>
                </c:pt>
                <c:pt idx="83">
                  <c:v>54600000</c:v>
                </c:pt>
                <c:pt idx="84">
                  <c:v>54600000</c:v>
                </c:pt>
                <c:pt idx="85">
                  <c:v>54700000</c:v>
                </c:pt>
                <c:pt idx="86">
                  <c:v>54700000</c:v>
                </c:pt>
                <c:pt idx="87">
                  <c:v>54800000</c:v>
                </c:pt>
                <c:pt idx="88">
                  <c:v>54900000</c:v>
                </c:pt>
                <c:pt idx="89">
                  <c:v>54900000</c:v>
                </c:pt>
                <c:pt idx="90">
                  <c:v>54900000</c:v>
                </c:pt>
                <c:pt idx="91">
                  <c:v>55000000</c:v>
                </c:pt>
                <c:pt idx="92">
                  <c:v>55000000</c:v>
                </c:pt>
                <c:pt idx="93">
                  <c:v>55000000</c:v>
                </c:pt>
                <c:pt idx="94">
                  <c:v>55100000</c:v>
                </c:pt>
                <c:pt idx="95">
                  <c:v>55100000</c:v>
                </c:pt>
                <c:pt idx="96">
                  <c:v>55100000</c:v>
                </c:pt>
                <c:pt idx="97">
                  <c:v>55200000</c:v>
                </c:pt>
                <c:pt idx="98">
                  <c:v>55200000</c:v>
                </c:pt>
                <c:pt idx="99">
                  <c:v>55200000</c:v>
                </c:pt>
                <c:pt idx="100">
                  <c:v>55200000</c:v>
                </c:pt>
                <c:pt idx="101">
                  <c:v>55200000</c:v>
                </c:pt>
                <c:pt idx="102">
                  <c:v>55200000</c:v>
                </c:pt>
                <c:pt idx="103">
                  <c:v>55200000</c:v>
                </c:pt>
                <c:pt idx="104">
                  <c:v>55200000</c:v>
                </c:pt>
                <c:pt idx="105">
                  <c:v>55300000</c:v>
                </c:pt>
                <c:pt idx="106">
                  <c:v>55300000</c:v>
                </c:pt>
                <c:pt idx="107">
                  <c:v>55300000</c:v>
                </c:pt>
                <c:pt idx="108">
                  <c:v>55300000</c:v>
                </c:pt>
                <c:pt idx="109">
                  <c:v>55300000</c:v>
                </c:pt>
                <c:pt idx="110">
                  <c:v>55300000</c:v>
                </c:pt>
                <c:pt idx="111">
                  <c:v>55300000</c:v>
                </c:pt>
                <c:pt idx="112">
                  <c:v>55400000</c:v>
                </c:pt>
                <c:pt idx="113">
                  <c:v>55400000</c:v>
                </c:pt>
                <c:pt idx="114">
                  <c:v>55300000</c:v>
                </c:pt>
                <c:pt idx="115">
                  <c:v>55300000</c:v>
                </c:pt>
                <c:pt idx="116">
                  <c:v>55300000</c:v>
                </c:pt>
                <c:pt idx="117">
                  <c:v>55300000</c:v>
                </c:pt>
                <c:pt idx="118">
                  <c:v>55300000</c:v>
                </c:pt>
                <c:pt idx="119">
                  <c:v>55300000</c:v>
                </c:pt>
                <c:pt idx="120">
                  <c:v>55300000</c:v>
                </c:pt>
                <c:pt idx="121">
                  <c:v>55300000</c:v>
                </c:pt>
                <c:pt idx="122">
                  <c:v>55300000</c:v>
                </c:pt>
                <c:pt idx="123">
                  <c:v>55300000</c:v>
                </c:pt>
                <c:pt idx="124">
                  <c:v>55300000</c:v>
                </c:pt>
                <c:pt idx="125">
                  <c:v>55300000</c:v>
                </c:pt>
                <c:pt idx="126">
                  <c:v>55200000</c:v>
                </c:pt>
                <c:pt idx="127">
                  <c:v>55200000</c:v>
                </c:pt>
                <c:pt idx="128">
                  <c:v>55200000</c:v>
                </c:pt>
                <c:pt idx="129">
                  <c:v>55100000</c:v>
                </c:pt>
                <c:pt idx="130">
                  <c:v>55100000</c:v>
                </c:pt>
                <c:pt idx="131">
                  <c:v>55100000</c:v>
                </c:pt>
                <c:pt idx="132">
                  <c:v>55100000</c:v>
                </c:pt>
                <c:pt idx="133">
                  <c:v>55000000</c:v>
                </c:pt>
                <c:pt idx="134">
                  <c:v>55000000</c:v>
                </c:pt>
                <c:pt idx="135">
                  <c:v>55000000</c:v>
                </c:pt>
                <c:pt idx="136">
                  <c:v>54900000</c:v>
                </c:pt>
                <c:pt idx="137">
                  <c:v>54900000</c:v>
                </c:pt>
                <c:pt idx="138">
                  <c:v>54900000</c:v>
                </c:pt>
                <c:pt idx="139">
                  <c:v>54800000</c:v>
                </c:pt>
                <c:pt idx="140">
                  <c:v>54700000</c:v>
                </c:pt>
                <c:pt idx="141">
                  <c:v>54700000</c:v>
                </c:pt>
                <c:pt idx="142">
                  <c:v>54600000</c:v>
                </c:pt>
                <c:pt idx="143">
                  <c:v>54500000</c:v>
                </c:pt>
                <c:pt idx="144">
                  <c:v>54500000</c:v>
                </c:pt>
                <c:pt idx="145">
                  <c:v>54300000</c:v>
                </c:pt>
                <c:pt idx="146">
                  <c:v>54200000</c:v>
                </c:pt>
                <c:pt idx="147">
                  <c:v>54000000</c:v>
                </c:pt>
                <c:pt idx="148">
                  <c:v>53800000</c:v>
                </c:pt>
                <c:pt idx="149">
                  <c:v>53400000</c:v>
                </c:pt>
                <c:pt idx="150">
                  <c:v>52000000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AA-4F14-B9D1-2A0D109B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2296"/>
        <c:axId val="484984592"/>
      </c:scatterChart>
      <c:valAx>
        <c:axId val="48498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4592"/>
        <c:crosses val="autoZero"/>
        <c:crossBetween val="midCat"/>
      </c:valAx>
      <c:valAx>
        <c:axId val="4849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Vertical Test 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10'!$L$30:$L$59</c:f>
              <c:numCache>
                <c:formatCode>General</c:formatCode>
                <c:ptCount val="30"/>
              </c:numCache>
            </c:numRef>
          </c:xVal>
          <c:yVal>
            <c:numRef>
              <c:f>'Group 10'!$K$30:$K$59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F-4864-AAF8-05913AE6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0032"/>
        <c:axId val="498649624"/>
      </c:scatterChart>
      <c:valAx>
        <c:axId val="3163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49624"/>
        <c:crosses val="autoZero"/>
        <c:crossBetween val="midCat"/>
      </c:valAx>
      <c:valAx>
        <c:axId val="498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Vertical Test 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10'!$S$30:$S$63</c:f>
              <c:numCache>
                <c:formatCode>General</c:formatCode>
                <c:ptCount val="34"/>
              </c:numCache>
            </c:numRef>
          </c:xVal>
          <c:yVal>
            <c:numRef>
              <c:f>'Group 10'!$R$30:$R$63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0-485D-9FE5-062FFE3A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91744"/>
        <c:axId val="615442608"/>
      </c:scatterChart>
      <c:valAx>
        <c:axId val="5053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2608"/>
        <c:crosses val="autoZero"/>
        <c:crossBetween val="midCat"/>
      </c:valAx>
      <c:valAx>
        <c:axId val="6154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Vertical Test 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10'!$Z$30:$Z$63</c:f>
              <c:numCache>
                <c:formatCode>General</c:formatCode>
                <c:ptCount val="34"/>
              </c:numCache>
            </c:numRef>
          </c:xVal>
          <c:yVal>
            <c:numRef>
              <c:f>'Group 10'!$Y$30:$Y$63</c:f>
              <c:numCache>
                <c:formatCode>General</c:formatCode>
                <c:ptCount val="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C-4802-936B-D1FCDDEE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984"/>
        <c:axId val="497581952"/>
      </c:scatterChart>
      <c:valAx>
        <c:axId val="4975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1952"/>
        <c:crosses val="autoZero"/>
        <c:crossBetween val="midCat"/>
      </c:valAx>
      <c:valAx>
        <c:axId val="49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Vertical Test 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10'!$AG$30:$AG$53</c:f>
              <c:numCache>
                <c:formatCode>General</c:formatCode>
                <c:ptCount val="24"/>
              </c:numCache>
            </c:numRef>
          </c:xVal>
          <c:yVal>
            <c:numRef>
              <c:f>'Group 10'!$AF$30:$AF$53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F2-4557-BDE9-274F35EC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6872"/>
        <c:axId val="615447200"/>
      </c:scatterChart>
      <c:valAx>
        <c:axId val="6154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7200"/>
        <c:crosses val="autoZero"/>
        <c:crossBetween val="midCat"/>
      </c:valAx>
      <c:valAx>
        <c:axId val="615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Horizontal Test 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10'!$AM$31:$AM$212</c:f>
              <c:numCache>
                <c:formatCode>General</c:formatCode>
                <c:ptCount val="182"/>
              </c:numCache>
            </c:numRef>
          </c:xVal>
          <c:yVal>
            <c:numRef>
              <c:f>'Group 10'!$AL$30:$AL$212</c:f>
              <c:numCache>
                <c:formatCode>General</c:formatCode>
                <c:ptCount val="1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5-48AB-B0B0-A10A4F76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9064"/>
        <c:axId val="682973656"/>
      </c:scatterChart>
      <c:valAx>
        <c:axId val="6829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3656"/>
        <c:crosses val="autoZero"/>
        <c:crossBetween val="midCat"/>
      </c:valAx>
      <c:valAx>
        <c:axId val="6829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Horizontal Test 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10'!$AT$31:$AT$210</c:f>
              <c:numCache>
                <c:formatCode>General</c:formatCode>
                <c:ptCount val="180"/>
              </c:numCache>
            </c:numRef>
          </c:xVal>
          <c:yVal>
            <c:numRef>
              <c:f>'Group 10'!$AS$30:$AS$210</c:f>
              <c:numCache>
                <c:formatCode>General</c:formatCode>
                <c:ptCount val="18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1-4B3B-9052-020E415B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83936"/>
        <c:axId val="484979672"/>
      </c:scatterChart>
      <c:valAx>
        <c:axId val="4849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9672"/>
        <c:crosses val="autoZero"/>
        <c:crossBetween val="midCat"/>
      </c:valAx>
      <c:valAx>
        <c:axId val="4849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Horizontal Test</a:t>
            </a:r>
            <a:r>
              <a:rPr lang="en-US" baseline="0"/>
              <a:t> 9</a:t>
            </a: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10'!$BA$31:$BA$167</c:f>
              <c:numCache>
                <c:formatCode>General</c:formatCode>
                <c:ptCount val="137"/>
              </c:numCache>
            </c:numRef>
          </c:xVal>
          <c:yVal>
            <c:numRef>
              <c:f>'Group 10'!$AZ$31:$AZ$167</c:f>
              <c:numCache>
                <c:formatCode>General</c:formatCode>
                <c:ptCount val="13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0-41C1-8B9A-BCB01B8B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0136"/>
        <c:axId val="512934560"/>
      </c:scatterChart>
      <c:valAx>
        <c:axId val="5129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34560"/>
        <c:crosses val="autoZero"/>
        <c:crossBetween val="midCat"/>
      </c:valAx>
      <c:valAx>
        <c:axId val="5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Horizontal Test 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10'!$BH$31:$BH$201</c:f>
              <c:numCache>
                <c:formatCode>General</c:formatCode>
                <c:ptCount val="171"/>
              </c:numCache>
            </c:numRef>
          </c:xVal>
          <c:yVal>
            <c:numRef>
              <c:f>'Group 10'!$BG$31:$BG$201</c:f>
              <c:numCache>
                <c:formatCode>General</c:formatCode>
                <c:ptCount val="1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A-4B73-B96F-C3AED795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75328"/>
        <c:axId val="497579328"/>
      </c:scatterChart>
      <c:valAx>
        <c:axId val="6800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79328"/>
        <c:crosses val="autoZero"/>
        <c:crossBetween val="midCat"/>
      </c:valAx>
      <c:valAx>
        <c:axId val="497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10 Horizontal Test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Horizontal Test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10'!$BO$31:$BO$255</c:f>
              <c:numCache>
                <c:formatCode>General</c:formatCode>
                <c:ptCount val="225"/>
              </c:numCache>
            </c:numRef>
          </c:xVal>
          <c:yVal>
            <c:numRef>
              <c:f>'Group 10'!$BN$31:$BN$255</c:f>
              <c:numCache>
                <c:formatCode>General</c:formatCode>
                <c:ptCount val="2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1-41DB-9F1F-6EB4F4C2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42104"/>
        <c:axId val="512942760"/>
      </c:scatterChart>
      <c:valAx>
        <c:axId val="5129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760"/>
        <c:crosses val="autoZero"/>
        <c:crossBetween val="midCat"/>
      </c:valAx>
      <c:valAx>
        <c:axId val="51294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3 Vertical Tets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 3'!$E$30:$E$54</c:f>
              <c:numCache>
                <c:formatCode>General</c:formatCode>
                <c:ptCount val="25"/>
                <c:pt idx="0">
                  <c:v>0.13100000000000001</c:v>
                </c:pt>
                <c:pt idx="1">
                  <c:v>0.25800000000000001</c:v>
                </c:pt>
                <c:pt idx="2">
                  <c:v>0.39</c:v>
                </c:pt>
                <c:pt idx="3">
                  <c:v>0.52400000000000002</c:v>
                </c:pt>
                <c:pt idx="4">
                  <c:v>0.65700000000000003</c:v>
                </c:pt>
                <c:pt idx="5">
                  <c:v>0.79</c:v>
                </c:pt>
                <c:pt idx="6">
                  <c:v>0.91900000000000004</c:v>
                </c:pt>
                <c:pt idx="7">
                  <c:v>1.05</c:v>
                </c:pt>
                <c:pt idx="8">
                  <c:v>1.18</c:v>
                </c:pt>
                <c:pt idx="9">
                  <c:v>1.31</c:v>
                </c:pt>
                <c:pt idx="10">
                  <c:v>1.45</c:v>
                </c:pt>
                <c:pt idx="11">
                  <c:v>1.58</c:v>
                </c:pt>
                <c:pt idx="12">
                  <c:v>1.71</c:v>
                </c:pt>
                <c:pt idx="13">
                  <c:v>1.85</c:v>
                </c:pt>
                <c:pt idx="14">
                  <c:v>1.97</c:v>
                </c:pt>
                <c:pt idx="15">
                  <c:v>2.11</c:v>
                </c:pt>
                <c:pt idx="16">
                  <c:v>2.2400000000000002</c:v>
                </c:pt>
                <c:pt idx="17">
                  <c:v>2.37</c:v>
                </c:pt>
                <c:pt idx="18">
                  <c:v>2.5</c:v>
                </c:pt>
                <c:pt idx="19">
                  <c:v>2.64</c:v>
                </c:pt>
                <c:pt idx="20">
                  <c:v>2.77</c:v>
                </c:pt>
                <c:pt idx="21">
                  <c:v>2.9</c:v>
                </c:pt>
                <c:pt idx="22">
                  <c:v>3.04</c:v>
                </c:pt>
                <c:pt idx="23">
                  <c:v>3.16</c:v>
                </c:pt>
                <c:pt idx="24">
                  <c:v>3.3</c:v>
                </c:pt>
              </c:numCache>
            </c:numRef>
          </c:xVal>
          <c:yVal>
            <c:numRef>
              <c:f>'Group 3'!$D$29:$D$54</c:f>
              <c:numCache>
                <c:formatCode>General</c:formatCode>
                <c:ptCount val="26"/>
                <c:pt idx="0">
                  <c:v>0</c:v>
                </c:pt>
                <c:pt idx="1">
                  <c:v>1950000</c:v>
                </c:pt>
                <c:pt idx="2">
                  <c:v>2630000</c:v>
                </c:pt>
                <c:pt idx="3">
                  <c:v>2670000</c:v>
                </c:pt>
                <c:pt idx="4">
                  <c:v>2720000</c:v>
                </c:pt>
                <c:pt idx="5">
                  <c:v>3440000</c:v>
                </c:pt>
                <c:pt idx="6">
                  <c:v>5060000</c:v>
                </c:pt>
                <c:pt idx="7">
                  <c:v>6540000</c:v>
                </c:pt>
                <c:pt idx="8">
                  <c:v>8160000</c:v>
                </c:pt>
                <c:pt idx="9">
                  <c:v>9750000</c:v>
                </c:pt>
                <c:pt idx="10">
                  <c:v>11300000</c:v>
                </c:pt>
                <c:pt idx="11">
                  <c:v>12700000</c:v>
                </c:pt>
                <c:pt idx="12">
                  <c:v>14100000</c:v>
                </c:pt>
                <c:pt idx="13">
                  <c:v>15500000</c:v>
                </c:pt>
                <c:pt idx="14">
                  <c:v>16800000</c:v>
                </c:pt>
                <c:pt idx="15">
                  <c:v>18000000</c:v>
                </c:pt>
                <c:pt idx="16">
                  <c:v>19200000</c:v>
                </c:pt>
                <c:pt idx="17">
                  <c:v>20300000</c:v>
                </c:pt>
                <c:pt idx="18">
                  <c:v>21300000</c:v>
                </c:pt>
                <c:pt idx="19">
                  <c:v>22200000</c:v>
                </c:pt>
                <c:pt idx="20">
                  <c:v>23100000</c:v>
                </c:pt>
                <c:pt idx="21">
                  <c:v>24000000</c:v>
                </c:pt>
                <c:pt idx="22">
                  <c:v>24700000</c:v>
                </c:pt>
                <c:pt idx="23">
                  <c:v>25500000</c:v>
                </c:pt>
                <c:pt idx="24">
                  <c:v>26100000</c:v>
                </c:pt>
                <c:pt idx="25">
                  <c:v>26700000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B-470D-B828-D85A6B3B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41624"/>
        <c:axId val="615445560"/>
      </c:scatterChart>
      <c:valAx>
        <c:axId val="6154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5560"/>
        <c:crosses val="autoZero"/>
        <c:crossBetween val="midCat"/>
      </c:valAx>
      <c:valAx>
        <c:axId val="615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4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6</xdr:col>
      <xdr:colOff>195263</xdr:colOff>
      <xdr:row>21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DC982-09CE-43A5-8A1F-896DD2B9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373855</xdr:colOff>
      <xdr:row>7</xdr:row>
      <xdr:rowOff>9527</xdr:rowOff>
    </xdr:from>
    <xdr:to>
      <xdr:col>12</xdr:col>
      <xdr:colOff>361950</xdr:colOff>
      <xdr:row>21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66906-4EA4-4FA3-8507-9D16CCD90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250031</xdr:colOff>
      <xdr:row>6</xdr:row>
      <xdr:rowOff>128587</xdr:rowOff>
    </xdr:from>
    <xdr:to>
      <xdr:col>19</xdr:col>
      <xdr:colOff>157163</xdr:colOff>
      <xdr:row>22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14C4AF-319D-4FE3-BD36-7DAC55B18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450056</xdr:colOff>
      <xdr:row>6</xdr:row>
      <xdr:rowOff>104774</xdr:rowOff>
    </xdr:from>
    <xdr:to>
      <xdr:col>26</xdr:col>
      <xdr:colOff>314325</xdr:colOff>
      <xdr:row>21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CF56F2-912C-4A9B-9443-FAB8A0378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216693</xdr:colOff>
      <xdr:row>6</xdr:row>
      <xdr:rowOff>114299</xdr:rowOff>
    </xdr:from>
    <xdr:to>
      <xdr:col>33</xdr:col>
      <xdr:colOff>171450</xdr:colOff>
      <xdr:row>21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ADEB66-58FE-4742-9A8F-A76921F8C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269081</xdr:colOff>
      <xdr:row>6</xdr:row>
      <xdr:rowOff>133350</xdr:rowOff>
    </xdr:from>
    <xdr:to>
      <xdr:col>40</xdr:col>
      <xdr:colOff>219075</xdr:colOff>
      <xdr:row>21</xdr:row>
      <xdr:rowOff>147638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5B7174-1B20-4B58-B6EF-1AF651037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607218</xdr:colOff>
      <xdr:row>6</xdr:row>
      <xdr:rowOff>176212</xdr:rowOff>
    </xdr:from>
    <xdr:to>
      <xdr:col>47</xdr:col>
      <xdr:colOff>290513</xdr:colOff>
      <xdr:row>22</xdr:row>
      <xdr:rowOff>4761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C7E42A-BC09-44CA-BF0C-7D16E8C8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254793</xdr:colOff>
      <xdr:row>6</xdr:row>
      <xdr:rowOff>147637</xdr:rowOff>
    </xdr:from>
    <xdr:to>
      <xdr:col>54</xdr:col>
      <xdr:colOff>190501</xdr:colOff>
      <xdr:row>22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C0948D-6954-43AC-9476-6CF1E06F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E363-D4A2-4A89-ADC6-557BA6965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D025B-861F-4144-BB41-B5152518F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ACE63-E216-42CA-8DD4-3D2ADD689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5AC9F-1656-493A-8099-D84483D9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87EB24-7284-490E-9AE3-EAD85A1A0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2B7A00-62A4-4024-9AC9-73FC1163C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ECB48-EDDD-427C-A5FC-4490BDFD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00CE9-1827-469B-BAE6-98817329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BBF01C-C209-4F6B-B8BD-6BCFDE36E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9338BA-61D3-4BFD-B73B-2039119A2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CE7D9-E9BE-49B2-BF0B-422F9905C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F8D8D-5013-4331-A878-23F39C82F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2EA6ED-A157-4ADE-88D5-4327E4266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254D01-E653-4425-A037-44A47EE05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2E5B2-FBD4-4819-8D2F-2D6927278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79F6F-2756-4AB8-A9DC-8D21A345F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04C683-35EF-420D-B1BB-E93654AAE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F1DE6F-9FAC-46EF-A552-8EC36287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D762F-7123-4E2C-8964-BE8B9A216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D32C32-93B3-4487-9BCF-6BADD01A4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E8C1B-42C0-4802-8D4F-7ADEA50D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AC189-DC69-4176-AA80-672E0625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25731-740C-4BCF-9C22-E3DF782C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B1FEE1-E80B-46A8-8121-5A8340878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4DAA79-BBF4-4A3D-84E4-038F00B1B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282D0B-5DB0-43FF-BCAC-716F51A4B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BF1BC0-E022-4D3F-858C-11DF00DA3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C0B3B6-4F54-493B-82A3-689C5BAA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F50C53-32AF-4F8F-94EE-B42D2AA0C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39485A-D2DE-423D-AFA0-162CF217A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B6EBF-249D-4B9C-AE74-96F26A3D6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FE2BE-FB01-4768-B58B-19D0097E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1C021-111F-426B-9814-20210AC80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EE738-E586-4B42-95D7-A33057B6D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BE820-960D-4AD3-84DA-490DE0ED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A8CC5B-7251-4C0E-B129-703F8735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6D9C50-F1BF-4C6C-8E4F-9314E6F22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060EF0-5007-4933-8C64-280C6F8A1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8E0B6-05B1-4612-8EDC-C5B0ACBC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D4A46B-F4B9-487D-A1CD-A426DDBE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F1923-17E0-47C7-9104-02AF6EA2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CFFA7-2674-47BA-8C2D-07BFC55F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419F3-732D-48F1-B447-310D4DAC3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21437-8B26-4C5D-BB41-74628413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75936-7BCB-491E-8304-0785962B9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32C07-D8D5-4401-9A89-D66157916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59208-1E57-4E69-A5AC-CF841FAEB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030539-EB93-40B6-9B39-FC6AD110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108AA9-DFB8-49DE-932A-3F8A9D9E2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2EC716-BF44-417B-A41A-A754E50A3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FA2C3-94BF-4306-9178-3CAD6B837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85D3B-03A7-43E2-9587-3AA1D1FAC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357BD-F6BB-4888-9F2B-0E2B5E130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D07D1-9B3B-4E12-BFF3-E8F28A43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2828C-E32E-4597-8E0C-BB81A35B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76470E-C0A2-4A44-94E5-509014DC2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F0B18A-8109-4FDD-87F6-0B0C80419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B76C41-1A47-4702-8658-2B0D0410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F5033D-49F5-4EA3-8D48-CE426B9B4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6370C5-6667-472D-AA14-83AC4DC94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E2B5F-6F10-49A9-A054-E414294F6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D37ED-38F0-45F0-9FA7-D6FD459D2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7C78B-3191-4E18-AE3C-99464DFA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7C0AD9-04BF-44CA-963B-B858D6806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13713-2BDB-41D1-9EF1-41873F7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EFC67-40E7-476F-ABCB-8CC94EE4A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3F04F5-155E-4FA0-BBB8-7C84C4E8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BD0DF3-D348-4763-9559-77B3492B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F8651A-DFB7-455C-BBF9-89AA582E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49231F-3254-422B-8A59-5182E37C0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8</xdr:row>
      <xdr:rowOff>19050</xdr:rowOff>
    </xdr:from>
    <xdr:to>
      <xdr:col>5</xdr:col>
      <xdr:colOff>395288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BD84E-9FBF-4BCB-A079-14E231D8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7</xdr:row>
      <xdr:rowOff>114298</xdr:rowOff>
    </xdr:from>
    <xdr:to>
      <xdr:col>12</xdr:col>
      <xdr:colOff>428625</xdr:colOff>
      <xdr:row>23</xdr:row>
      <xdr:rowOff>23811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111CF-F2AB-4593-9E1F-EAF3F57BF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135731</xdr:colOff>
      <xdr:row>7</xdr:row>
      <xdr:rowOff>161924</xdr:rowOff>
    </xdr:from>
    <xdr:to>
      <xdr:col>19</xdr:col>
      <xdr:colOff>533400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ED72C-861F-4603-913E-6F928009A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254793</xdr:colOff>
      <xdr:row>8</xdr:row>
      <xdr:rowOff>28574</xdr:rowOff>
    </xdr:from>
    <xdr:to>
      <xdr:col>26</xdr:col>
      <xdr:colOff>423863</xdr:colOff>
      <xdr:row>23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0DB98-1947-454A-B4DE-E5C68D49F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21431</xdr:colOff>
      <xdr:row>7</xdr:row>
      <xdr:rowOff>180974</xdr:rowOff>
    </xdr:from>
    <xdr:to>
      <xdr:col>33</xdr:col>
      <xdr:colOff>33338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DE6FD-6B34-4F3C-BBDD-FF89F86CE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564355</xdr:colOff>
      <xdr:row>8</xdr:row>
      <xdr:rowOff>71437</xdr:rowOff>
    </xdr:from>
    <xdr:to>
      <xdr:col>39</xdr:col>
      <xdr:colOff>390525</xdr:colOff>
      <xdr:row>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FC83D-BD07-4FBA-ABF9-BC5CB834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64293</xdr:colOff>
      <xdr:row>8</xdr:row>
      <xdr:rowOff>114299</xdr:rowOff>
    </xdr:from>
    <xdr:to>
      <xdr:col>46</xdr:col>
      <xdr:colOff>447675</xdr:colOff>
      <xdr:row>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9D520C-42F7-4C9A-B148-9D18269E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164306</xdr:colOff>
      <xdr:row>8</xdr:row>
      <xdr:rowOff>90487</xdr:rowOff>
    </xdr:from>
    <xdr:to>
      <xdr:col>53</xdr:col>
      <xdr:colOff>361950</xdr:colOff>
      <xdr:row>23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DE6BD-CEB8-4055-8B17-D690FF647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183356</xdr:colOff>
      <xdr:row>8</xdr:row>
      <xdr:rowOff>119062</xdr:rowOff>
    </xdr:from>
    <xdr:to>
      <xdr:col>60</xdr:col>
      <xdr:colOff>409575</xdr:colOff>
      <xdr:row>23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D7DEF0-33F9-409D-99BC-38D8CBD0E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316706</xdr:colOff>
      <xdr:row>8</xdr:row>
      <xdr:rowOff>100011</xdr:rowOff>
    </xdr:from>
    <xdr:to>
      <xdr:col>67</xdr:col>
      <xdr:colOff>433388</xdr:colOff>
      <xdr:row>23</xdr:row>
      <xdr:rowOff>133349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D3E465-BD76-4E51-B26E-DA95A8179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23"/>
  <sheetViews>
    <sheetView topLeftCell="A3" workbookViewId="0">
      <selection activeCell="I26" sqref="I26"/>
    </sheetView>
  </sheetViews>
  <sheetFormatPr defaultRowHeight="14.25" x14ac:dyDescent="0.45"/>
  <cols>
    <col min="3" max="3" width="9.06640625" style="1"/>
    <col min="5" max="5" width="9.06640625" style="1"/>
    <col min="7" max="7" width="9.06640625" style="1"/>
    <col min="14" max="14" width="9.06640625" style="1"/>
    <col min="16" max="16" width="9.06640625" style="1"/>
    <col min="18" max="18" width="9.06640625" style="1"/>
  </cols>
  <sheetData>
    <row r="3" spans="1:21" x14ac:dyDescent="0.45">
      <c r="A3" s="16" t="s">
        <v>44</v>
      </c>
      <c r="B3" s="17"/>
      <c r="C3" s="17"/>
      <c r="D3" s="17"/>
      <c r="E3" s="17"/>
      <c r="F3" s="17"/>
      <c r="G3" s="17"/>
      <c r="H3" s="17"/>
      <c r="I3" s="17"/>
      <c r="J3" s="17"/>
      <c r="L3" s="17" t="s">
        <v>48</v>
      </c>
      <c r="M3" s="17"/>
      <c r="N3" s="17"/>
      <c r="O3" s="17"/>
      <c r="P3" s="17"/>
      <c r="Q3" s="17"/>
      <c r="R3" s="17"/>
      <c r="S3" s="17"/>
      <c r="T3" s="17"/>
      <c r="U3" s="17"/>
    </row>
    <row r="4" spans="1:21" ht="57" x14ac:dyDescent="0.45">
      <c r="A4" s="2"/>
      <c r="B4" s="7" t="s">
        <v>30</v>
      </c>
      <c r="C4" s="7" t="s">
        <v>86</v>
      </c>
      <c r="D4" s="7" t="s">
        <v>31</v>
      </c>
      <c r="E4" s="7" t="s">
        <v>87</v>
      </c>
      <c r="F4" s="7" t="s">
        <v>32</v>
      </c>
      <c r="G4" s="7" t="s">
        <v>88</v>
      </c>
      <c r="H4" s="7" t="s">
        <v>45</v>
      </c>
      <c r="I4" s="7" t="s">
        <v>46</v>
      </c>
      <c r="J4" s="7" t="s">
        <v>47</v>
      </c>
      <c r="K4" s="4"/>
      <c r="L4" s="4"/>
      <c r="M4" s="7" t="s">
        <v>30</v>
      </c>
      <c r="N4" s="7" t="s">
        <v>86</v>
      </c>
      <c r="O4" s="7" t="s">
        <v>31</v>
      </c>
      <c r="P4" s="7" t="s">
        <v>87</v>
      </c>
      <c r="Q4" s="7" t="s">
        <v>32</v>
      </c>
      <c r="R4" s="7" t="s">
        <v>88</v>
      </c>
      <c r="S4" s="7" t="s">
        <v>45</v>
      </c>
      <c r="T4" s="7" t="s">
        <v>46</v>
      </c>
      <c r="U4" s="7" t="s">
        <v>47</v>
      </c>
    </row>
    <row r="5" spans="1:21" x14ac:dyDescent="0.45">
      <c r="A5" s="2" t="s">
        <v>29</v>
      </c>
      <c r="B5" s="3">
        <f>'Group 1'!$C$4</f>
        <v>138.75</v>
      </c>
      <c r="C5" s="3">
        <v>92.639084624147713</v>
      </c>
      <c r="D5" s="3">
        <f>'Group 1'!$C$5</f>
        <v>1.0957666666666668</v>
      </c>
      <c r="E5" s="3">
        <v>0.2484428483351632</v>
      </c>
      <c r="F5" s="3">
        <f>'Group 1'!$C$6</f>
        <v>8.6533333333333342</v>
      </c>
      <c r="G5" s="3">
        <v>4.453053883447728</v>
      </c>
      <c r="H5" s="4">
        <v>0.1</v>
      </c>
      <c r="I5" s="4">
        <v>10</v>
      </c>
      <c r="J5" s="4">
        <v>4</v>
      </c>
      <c r="K5" s="4"/>
      <c r="L5" s="4" t="s">
        <v>29</v>
      </c>
      <c r="M5" s="3">
        <f>'Group 1'!$X$4</f>
        <v>1150</v>
      </c>
      <c r="N5" s="3">
        <v>36.331804249169899</v>
      </c>
      <c r="O5" s="3">
        <f>'Group 1'!$X$5</f>
        <v>10.2789</v>
      </c>
      <c r="P5" s="3">
        <v>1.1991951367479752</v>
      </c>
      <c r="Q5" s="3">
        <f>'Group 1'!$X$6</f>
        <v>55.34</v>
      </c>
      <c r="R5" s="3">
        <v>1.3124023773218334</v>
      </c>
      <c r="S5" s="4">
        <v>0.1</v>
      </c>
      <c r="T5" s="4">
        <v>10</v>
      </c>
      <c r="U5" s="4">
        <v>4</v>
      </c>
    </row>
    <row r="6" spans="1:21" x14ac:dyDescent="0.45">
      <c r="A6" s="2" t="s">
        <v>33</v>
      </c>
      <c r="B6" s="3">
        <f>'Group 2'!$C$4</f>
        <v>317.28000000000003</v>
      </c>
      <c r="C6" s="3">
        <v>171.11070568494532</v>
      </c>
      <c r="D6" s="3">
        <f>'Group 2'!$C$5</f>
        <v>2.9537399999999998</v>
      </c>
      <c r="E6" s="3">
        <v>0.48718425918742736</v>
      </c>
      <c r="F6" s="3">
        <f>'Group 2'!$C$6</f>
        <v>15.526</v>
      </c>
      <c r="G6" s="3">
        <v>8.2813225996817685</v>
      </c>
      <c r="H6" s="4">
        <v>0.125</v>
      </c>
      <c r="I6" s="4">
        <v>10</v>
      </c>
      <c r="J6" s="4">
        <v>4</v>
      </c>
      <c r="K6" s="4"/>
      <c r="L6" s="4" t="s">
        <v>33</v>
      </c>
      <c r="M6" s="3">
        <f>'Group 2'!$AK$4</f>
        <v>1116</v>
      </c>
      <c r="N6" s="3">
        <v>24.979991993593593</v>
      </c>
      <c r="O6" s="3">
        <f>'Group 2'!$AK$5</f>
        <v>12.103000000000002</v>
      </c>
      <c r="P6" s="3">
        <v>0.9923461089760971</v>
      </c>
      <c r="Q6" s="3">
        <f>'Group 2'!$AK$6</f>
        <v>50.72</v>
      </c>
      <c r="R6" s="3">
        <v>1.1838918869558994</v>
      </c>
      <c r="S6" s="4">
        <v>0.125</v>
      </c>
      <c r="T6" s="4">
        <v>10</v>
      </c>
      <c r="U6" s="4">
        <v>4</v>
      </c>
    </row>
    <row r="7" spans="1:21" x14ac:dyDescent="0.45">
      <c r="A7" s="2" t="s">
        <v>34</v>
      </c>
      <c r="B7" s="3">
        <f>'Group 3'!$C$4</f>
        <v>531.20000000000005</v>
      </c>
      <c r="C7" s="3">
        <v>69.11266164748686</v>
      </c>
      <c r="D7" s="3">
        <f>'Group 3'!$C$5</f>
        <v>1.5440999999999998</v>
      </c>
      <c r="E7" s="3">
        <v>0.18956790867654938</v>
      </c>
      <c r="F7" s="3">
        <f>'Group 3'!$C$6</f>
        <v>24.62</v>
      </c>
      <c r="G7" s="3">
        <v>3.1243559336285616</v>
      </c>
      <c r="H7" s="4">
        <v>0.2</v>
      </c>
      <c r="I7" s="4">
        <v>10</v>
      </c>
      <c r="J7" s="4">
        <v>4</v>
      </c>
      <c r="K7" s="4"/>
      <c r="L7" s="4" t="s">
        <v>34</v>
      </c>
      <c r="M7" s="3">
        <f>'Group 3'!$AK$4</f>
        <v>1088</v>
      </c>
      <c r="N7" s="3">
        <v>45.78209256903839</v>
      </c>
      <c r="O7" s="3">
        <f>'Group 3'!$AK$5</f>
        <v>12.07686</v>
      </c>
      <c r="P7" s="3">
        <v>1.9098274577563301</v>
      </c>
      <c r="Q7" s="3">
        <f>'Group 3'!$AK$6</f>
        <v>48.68</v>
      </c>
      <c r="R7" s="3">
        <v>2.7895519353473239</v>
      </c>
      <c r="S7" s="4">
        <v>0.2</v>
      </c>
      <c r="T7" s="4">
        <v>10</v>
      </c>
      <c r="U7" s="4">
        <v>4</v>
      </c>
    </row>
    <row r="8" spans="1:21" x14ac:dyDescent="0.45">
      <c r="A8" s="2" t="s">
        <v>35</v>
      </c>
      <c r="B8" s="3">
        <v>617.6</v>
      </c>
      <c r="C8" s="3">
        <v>78.497388491592503</v>
      </c>
      <c r="D8" s="3">
        <v>1.9066800000000002</v>
      </c>
      <c r="E8" s="3">
        <v>0.37432510148265463</v>
      </c>
      <c r="F8" s="3">
        <v>28.62</v>
      </c>
      <c r="G8" s="3">
        <v>3.4573978654473656</v>
      </c>
      <c r="H8" s="4">
        <v>0.1</v>
      </c>
      <c r="I8" s="4">
        <v>5</v>
      </c>
      <c r="J8" s="4">
        <v>4</v>
      </c>
      <c r="K8" s="4"/>
      <c r="L8" s="4" t="s">
        <v>35</v>
      </c>
      <c r="M8" s="3">
        <v>1136</v>
      </c>
      <c r="N8" s="3">
        <v>25.768197453450252</v>
      </c>
      <c r="O8" s="3">
        <v>9.2547999999999995</v>
      </c>
      <c r="P8" s="3">
        <v>0.65629490017826586</v>
      </c>
      <c r="Q8" s="3">
        <v>53.88</v>
      </c>
      <c r="R8" s="3">
        <v>1.0870142593360954</v>
      </c>
      <c r="S8" s="4">
        <v>0.1</v>
      </c>
      <c r="T8" s="4">
        <v>5</v>
      </c>
      <c r="U8" s="4">
        <v>4</v>
      </c>
    </row>
    <row r="9" spans="1:21" x14ac:dyDescent="0.45">
      <c r="A9" s="2" t="s">
        <v>36</v>
      </c>
      <c r="B9" s="4"/>
      <c r="C9" s="4"/>
      <c r="D9" s="4"/>
      <c r="E9" s="4"/>
      <c r="F9" s="4"/>
      <c r="G9" s="4"/>
      <c r="H9" s="4">
        <v>0.125</v>
      </c>
      <c r="I9" s="4">
        <v>5</v>
      </c>
      <c r="J9" s="4">
        <v>4</v>
      </c>
      <c r="K9" s="4"/>
      <c r="L9" s="4" t="s">
        <v>36</v>
      </c>
      <c r="M9" s="4"/>
      <c r="N9" s="4"/>
      <c r="O9" s="4"/>
      <c r="P9" s="4"/>
      <c r="Q9" s="4"/>
      <c r="R9" s="4"/>
      <c r="S9" s="4">
        <v>0.125</v>
      </c>
      <c r="T9" s="4">
        <v>5</v>
      </c>
      <c r="U9" s="4">
        <v>4</v>
      </c>
    </row>
    <row r="10" spans="1:21" x14ac:dyDescent="0.45">
      <c r="A10" s="2" t="s">
        <v>37</v>
      </c>
      <c r="B10" s="4"/>
      <c r="C10" s="4"/>
      <c r="D10" s="4"/>
      <c r="E10" s="4"/>
      <c r="F10" s="4"/>
      <c r="G10" s="4"/>
      <c r="H10" s="4">
        <v>0.2</v>
      </c>
      <c r="I10" s="4">
        <v>5</v>
      </c>
      <c r="J10" s="4">
        <v>4</v>
      </c>
      <c r="K10" s="4"/>
      <c r="L10" s="4" t="s">
        <v>37</v>
      </c>
      <c r="M10" s="4"/>
      <c r="N10" s="4"/>
      <c r="O10" s="4"/>
      <c r="P10" s="4"/>
      <c r="Q10" s="4"/>
      <c r="R10" s="4"/>
      <c r="S10" s="4">
        <v>0.2</v>
      </c>
      <c r="T10" s="4">
        <v>5</v>
      </c>
      <c r="U10" s="4">
        <v>4</v>
      </c>
    </row>
    <row r="11" spans="1:21" x14ac:dyDescent="0.45">
      <c r="A11" s="2" t="s">
        <v>38</v>
      </c>
      <c r="B11" s="4"/>
      <c r="C11" s="4"/>
      <c r="D11" s="4"/>
      <c r="E11" s="4"/>
      <c r="F11" s="4"/>
      <c r="G11" s="4"/>
      <c r="H11" s="4">
        <v>0.1</v>
      </c>
      <c r="I11" s="4">
        <v>1</v>
      </c>
      <c r="J11" s="4">
        <v>4</v>
      </c>
      <c r="K11" s="4"/>
      <c r="L11" s="4" t="s">
        <v>38</v>
      </c>
      <c r="M11" s="4"/>
      <c r="N11" s="4"/>
      <c r="O11" s="4"/>
      <c r="P11" s="4"/>
      <c r="Q11" s="4"/>
      <c r="R11" s="4"/>
      <c r="S11" s="4">
        <v>0.1</v>
      </c>
      <c r="T11" s="4">
        <v>1</v>
      </c>
      <c r="U11" s="4">
        <v>4</v>
      </c>
    </row>
    <row r="12" spans="1:21" x14ac:dyDescent="0.45">
      <c r="A12" s="2" t="s">
        <v>39</v>
      </c>
      <c r="B12" s="4"/>
      <c r="C12" s="4"/>
      <c r="D12" s="4"/>
      <c r="E12" s="4"/>
      <c r="F12" s="4"/>
      <c r="G12" s="4"/>
      <c r="H12" s="4">
        <v>0.125</v>
      </c>
      <c r="I12" s="4">
        <v>1</v>
      </c>
      <c r="J12" s="4">
        <v>4</v>
      </c>
      <c r="K12" s="4"/>
      <c r="L12" s="4" t="s">
        <v>39</v>
      </c>
      <c r="M12" s="4"/>
      <c r="N12" s="4"/>
      <c r="O12" s="4"/>
      <c r="P12" s="4"/>
      <c r="Q12" s="4"/>
      <c r="R12" s="4"/>
      <c r="S12" s="4">
        <v>0.125</v>
      </c>
      <c r="T12" s="4">
        <v>1</v>
      </c>
      <c r="U12" s="4">
        <v>4</v>
      </c>
    </row>
    <row r="13" spans="1:21" x14ac:dyDescent="0.45">
      <c r="A13" s="2" t="s">
        <v>40</v>
      </c>
      <c r="B13" s="4"/>
      <c r="C13" s="4"/>
      <c r="D13" s="4"/>
      <c r="E13" s="4"/>
      <c r="F13" s="4"/>
      <c r="G13" s="4"/>
      <c r="H13" s="4">
        <v>0.2</v>
      </c>
      <c r="I13" s="4">
        <v>1</v>
      </c>
      <c r="J13" s="4">
        <v>4</v>
      </c>
      <c r="K13" s="4"/>
      <c r="L13" s="4" t="s">
        <v>40</v>
      </c>
      <c r="M13" s="4"/>
      <c r="N13" s="4"/>
      <c r="O13" s="4"/>
      <c r="P13" s="4"/>
      <c r="Q13" s="4"/>
      <c r="R13" s="4"/>
      <c r="S13" s="4">
        <v>0.2</v>
      </c>
      <c r="T13" s="4">
        <v>1</v>
      </c>
      <c r="U13" s="4">
        <v>4</v>
      </c>
    </row>
    <row r="14" spans="1:21" x14ac:dyDescent="0.45">
      <c r="A14" s="2" t="s">
        <v>41</v>
      </c>
      <c r="B14" s="4"/>
      <c r="C14" s="4"/>
      <c r="D14" s="4"/>
      <c r="E14" s="4"/>
      <c r="F14" s="4"/>
      <c r="G14" s="4"/>
      <c r="H14" s="4">
        <v>0.1</v>
      </c>
      <c r="I14" s="4">
        <v>10</v>
      </c>
      <c r="J14" s="4">
        <v>1</v>
      </c>
      <c r="K14" s="4"/>
      <c r="L14" s="4" t="s">
        <v>41</v>
      </c>
      <c r="M14" s="4"/>
      <c r="N14" s="4"/>
      <c r="O14" s="4"/>
      <c r="P14" s="4"/>
      <c r="Q14" s="4"/>
      <c r="R14" s="4"/>
      <c r="S14" s="4">
        <v>0.1</v>
      </c>
      <c r="T14" s="4">
        <v>10</v>
      </c>
      <c r="U14" s="4">
        <v>1</v>
      </c>
    </row>
    <row r="15" spans="1:21" x14ac:dyDescent="0.45">
      <c r="A15" s="2" t="s">
        <v>42</v>
      </c>
      <c r="B15" s="4"/>
      <c r="C15" s="4"/>
      <c r="D15" s="4"/>
      <c r="E15" s="4"/>
      <c r="F15" s="4"/>
      <c r="G15" s="4"/>
      <c r="H15" s="4">
        <v>0.125</v>
      </c>
      <c r="I15" s="4">
        <v>10</v>
      </c>
      <c r="J15" s="4">
        <v>1</v>
      </c>
      <c r="K15" s="4"/>
      <c r="L15" s="4" t="s">
        <v>42</v>
      </c>
      <c r="M15" s="4"/>
      <c r="N15" s="4"/>
      <c r="O15" s="4"/>
      <c r="P15" s="4"/>
      <c r="Q15" s="4"/>
      <c r="R15" s="4"/>
      <c r="S15" s="4">
        <v>0.125</v>
      </c>
      <c r="T15" s="4">
        <v>10</v>
      </c>
      <c r="U15" s="4">
        <v>1</v>
      </c>
    </row>
    <row r="16" spans="1:21" x14ac:dyDescent="0.45">
      <c r="A16" s="2" t="s">
        <v>43</v>
      </c>
      <c r="B16" s="4"/>
      <c r="C16" s="4"/>
      <c r="D16" s="4"/>
      <c r="E16" s="4"/>
      <c r="F16" s="4"/>
      <c r="G16" s="4"/>
      <c r="H16" s="4">
        <v>0.2</v>
      </c>
      <c r="I16" s="4">
        <v>10</v>
      </c>
      <c r="J16" s="4">
        <v>1</v>
      </c>
      <c r="K16" s="4"/>
      <c r="L16" s="4" t="s">
        <v>43</v>
      </c>
      <c r="M16" s="4"/>
      <c r="N16" s="4"/>
      <c r="O16" s="4"/>
      <c r="P16" s="4"/>
      <c r="Q16" s="4"/>
      <c r="R16" s="4"/>
      <c r="S16" s="4">
        <v>0.2</v>
      </c>
      <c r="T16" s="4">
        <v>10</v>
      </c>
      <c r="U16" s="4">
        <v>1</v>
      </c>
    </row>
    <row r="19" spans="2:15" x14ac:dyDescent="0.45">
      <c r="C19" s="13"/>
      <c r="M19" s="12"/>
      <c r="N19" s="13"/>
    </row>
    <row r="20" spans="2:15" x14ac:dyDescent="0.45">
      <c r="B20" s="12"/>
      <c r="C20" s="13"/>
      <c r="D20" s="12"/>
      <c r="M20" s="12"/>
      <c r="N20" s="13"/>
      <c r="O20" s="12"/>
    </row>
    <row r="21" spans="2:15" x14ac:dyDescent="0.45">
      <c r="B21" s="12"/>
      <c r="C21" s="13"/>
      <c r="D21" s="12"/>
      <c r="F21" s="12"/>
      <c r="M21" s="12"/>
      <c r="N21" s="13"/>
      <c r="O21" s="12"/>
    </row>
    <row r="22" spans="2:15" x14ac:dyDescent="0.45">
      <c r="B22" s="12"/>
      <c r="D22" s="12"/>
      <c r="F22" s="12"/>
      <c r="N22" s="13"/>
      <c r="O22" s="12"/>
    </row>
    <row r="23" spans="2:15" x14ac:dyDescent="0.45">
      <c r="F23" s="12"/>
      <c r="O23" s="12"/>
    </row>
  </sheetData>
  <mergeCells count="2">
    <mergeCell ref="A3:J3"/>
    <mergeCell ref="L3:U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5793-B934-41C2-9581-9FA071A3973F}">
  <dimension ref="A1:BO29"/>
  <sheetViews>
    <sheetView zoomScale="70" workbookViewId="0">
      <selection activeCell="A2" sqref="A2:AG2"/>
    </sheetView>
  </sheetViews>
  <sheetFormatPr defaultRowHeight="14.25" x14ac:dyDescent="0.45"/>
  <sheetData>
    <row r="1" spans="1:67" ht="28.5" x14ac:dyDescent="0.85">
      <c r="A1" s="9" t="s">
        <v>163</v>
      </c>
      <c r="AH1" s="8"/>
    </row>
    <row r="2" spans="1:67" ht="18.399999999999999" thickBot="1" x14ac:dyDescent="0.6">
      <c r="A2" s="24" t="s">
        <v>138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139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11" t="s">
        <v>14</v>
      </c>
      <c r="G3" s="11" t="s">
        <v>15</v>
      </c>
      <c r="H3" s="5"/>
      <c r="AH3" s="8"/>
      <c r="AI3" s="18" t="s">
        <v>8</v>
      </c>
      <c r="AJ3" s="18"/>
      <c r="AK3" s="18"/>
      <c r="AL3" s="18"/>
      <c r="AM3" s="5"/>
      <c r="AN3" s="11" t="s">
        <v>14</v>
      </c>
      <c r="AO3" s="11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0</v>
      </c>
      <c r="D4" s="2" t="s">
        <v>12</v>
      </c>
      <c r="E4" s="19" t="s">
        <v>13</v>
      </c>
      <c r="F4" s="10">
        <f>MIN(B25,I25,P25,W25,AD25)</f>
        <v>0</v>
      </c>
      <c r="G4" s="10">
        <f>MAX(B25,I25,P25,W25,AD25)</f>
        <v>0</v>
      </c>
      <c r="H4" s="2" t="s">
        <v>12</v>
      </c>
      <c r="I4" t="s">
        <v>85</v>
      </c>
      <c r="J4" s="12">
        <f>_xlfn.STDEV.P(B25,I25,P25, W25, AD25)</f>
        <v>0</v>
      </c>
      <c r="AH4" s="8"/>
      <c r="AI4" s="16" t="s">
        <v>9</v>
      </c>
      <c r="AJ4" s="16"/>
      <c r="AK4" s="3">
        <f>AVERAGE(AJ25,AQ25,AX25,BE25,BL25)</f>
        <v>0</v>
      </c>
      <c r="AL4" s="2" t="s">
        <v>12</v>
      </c>
      <c r="AM4" s="19" t="s">
        <v>13</v>
      </c>
      <c r="AN4" s="10">
        <f>MIN(AJ25,AQ25,AX25,BE25,BL25)</f>
        <v>0</v>
      </c>
      <c r="AO4" s="10">
        <f>MAX(AJ25,AQ25,AX25,BE25,BL25)</f>
        <v>0</v>
      </c>
      <c r="AP4" s="2" t="s">
        <v>12</v>
      </c>
      <c r="AQ4" t="s">
        <v>85</v>
      </c>
      <c r="AR4" s="12">
        <f>_xlfn.STDEV.P(AJ25,AQ25,AX25, BE25, BL25)</f>
        <v>0</v>
      </c>
    </row>
    <row r="5" spans="1:67" x14ac:dyDescent="0.45">
      <c r="A5" s="16" t="s">
        <v>10</v>
      </c>
      <c r="B5" s="16"/>
      <c r="C5" s="3">
        <f>AVERAGE(C25, J25,Q25, X25, AE25)</f>
        <v>0</v>
      </c>
      <c r="D5" s="2" t="s">
        <v>16</v>
      </c>
      <c r="E5" s="19"/>
      <c r="F5" s="3">
        <f>MIN(C25, J25,Q25, X25, AE25)</f>
        <v>0</v>
      </c>
      <c r="G5" s="3">
        <f>MAX(C25, J25,Q25, X25, AE25)</f>
        <v>0</v>
      </c>
      <c r="H5" s="2" t="s">
        <v>16</v>
      </c>
      <c r="I5" t="s">
        <v>85</v>
      </c>
      <c r="J5" s="12">
        <f>_xlfn.STDEV.P(C25, J25,Q25, X25, AE25)</f>
        <v>0</v>
      </c>
      <c r="AH5" s="8"/>
      <c r="AI5" s="16" t="s">
        <v>10</v>
      </c>
      <c r="AJ5" s="16"/>
      <c r="AK5" s="3">
        <f>AVERAGE(AK25, AR25,AY25, BF25, BM25)</f>
        <v>0</v>
      </c>
      <c r="AL5" s="2" t="s">
        <v>16</v>
      </c>
      <c r="AM5" s="19"/>
      <c r="AN5" s="3">
        <f>MIN(AK25, AR25,AY25, BF25, BM25)</f>
        <v>0</v>
      </c>
      <c r="AO5" s="3">
        <f>MAX(AK25, AR25,AY25, BF25, BM25)</f>
        <v>0</v>
      </c>
      <c r="AP5" s="2" t="s">
        <v>16</v>
      </c>
      <c r="AQ5" t="s">
        <v>85</v>
      </c>
      <c r="AR5" s="12">
        <f>_xlfn.STDEV.P(AK25, AR25,AY25, BF25, BM25)</f>
        <v>0</v>
      </c>
    </row>
    <row r="6" spans="1:67" x14ac:dyDescent="0.45">
      <c r="A6" s="16" t="s">
        <v>11</v>
      </c>
      <c r="B6" s="16"/>
      <c r="C6" s="3">
        <f>AVERAGE(D25,K25,R25,Y25,AF25)/1000000</f>
        <v>0</v>
      </c>
      <c r="D6" s="2" t="s">
        <v>17</v>
      </c>
      <c r="E6" s="19"/>
      <c r="F6" s="10">
        <f>MIN(D25,K25,R25,Y25,AF25)/1000000</f>
        <v>0</v>
      </c>
      <c r="G6" s="10">
        <f>MAX(D25,K25,R25,Y25,AF25)/1000000</f>
        <v>0</v>
      </c>
      <c r="H6" s="2" t="s">
        <v>18</v>
      </c>
      <c r="I6" t="s">
        <v>85</v>
      </c>
      <c r="J6" s="12">
        <f>_xlfn.STDEV.P(D25,K25,R25, Y25, AF25)/1000000</f>
        <v>0</v>
      </c>
      <c r="AH6" s="8"/>
      <c r="AI6" s="16" t="s">
        <v>11</v>
      </c>
      <c r="AJ6" s="16"/>
      <c r="AK6" s="3">
        <f>AVERAGE(AL25,AS25,AZ25,BG25,BN25)/1000000</f>
        <v>0</v>
      </c>
      <c r="AL6" s="2" t="s">
        <v>17</v>
      </c>
      <c r="AM6" s="19"/>
      <c r="AN6" s="10">
        <f>MIN(AL25,AS25,AZ25,BG25,BN25)/1000000</f>
        <v>0</v>
      </c>
      <c r="AO6" s="10">
        <f>MAX(AL25,AS25,AZ25,BG25,BN25)/1000000</f>
        <v>0</v>
      </c>
      <c r="AP6" s="2" t="s">
        <v>18</v>
      </c>
      <c r="AQ6" t="s">
        <v>85</v>
      </c>
      <c r="AR6" s="12">
        <f>_xlfn.STDEV.P(AL25,AS25,AZ25,BG25,BN25)/1000000</f>
        <v>0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0</v>
      </c>
      <c r="C25">
        <f t="shared" ref="C25:E25" si="0">MAX(C30:C68)</f>
        <v>0</v>
      </c>
      <c r="D25">
        <f t="shared" si="0"/>
        <v>0</v>
      </c>
      <c r="E25">
        <f t="shared" si="0"/>
        <v>0</v>
      </c>
      <c r="H25" t="s">
        <v>6</v>
      </c>
      <c r="I25">
        <f>MAX(I30:I69)</f>
        <v>0</v>
      </c>
      <c r="J25">
        <f t="shared" ref="J25:L25" si="1">MAX(J30:J69)</f>
        <v>0</v>
      </c>
      <c r="K25">
        <f t="shared" si="1"/>
        <v>0</v>
      </c>
      <c r="L25">
        <f t="shared" si="1"/>
        <v>0</v>
      </c>
      <c r="O25" t="s">
        <v>6</v>
      </c>
      <c r="P25">
        <f>MAX(P30:P79)</f>
        <v>0</v>
      </c>
      <c r="Q25">
        <f t="shared" ref="Q25:S25" si="2">MAX(Q30:Q79)</f>
        <v>0</v>
      </c>
      <c r="R25">
        <f t="shared" si="2"/>
        <v>0</v>
      </c>
      <c r="S25">
        <f t="shared" si="2"/>
        <v>0</v>
      </c>
      <c r="V25" t="s">
        <v>6</v>
      </c>
      <c r="W25">
        <f>MAX(W30:W84)</f>
        <v>0</v>
      </c>
      <c r="X25">
        <f t="shared" ref="X25:Z25" si="3">MAX(X30:X84)</f>
        <v>0</v>
      </c>
      <c r="Y25">
        <f t="shared" si="3"/>
        <v>0</v>
      </c>
      <c r="Z25">
        <f t="shared" si="3"/>
        <v>0</v>
      </c>
      <c r="AC25" t="s">
        <v>6</v>
      </c>
      <c r="AD25">
        <f>MAX(AD30:AD65)</f>
        <v>0</v>
      </c>
      <c r="AE25">
        <f t="shared" ref="AE25:AG25" si="4">MAX(AE30:AE65)</f>
        <v>0</v>
      </c>
      <c r="AF25">
        <f t="shared" si="4"/>
        <v>0</v>
      </c>
      <c r="AG25">
        <f t="shared" si="4"/>
        <v>0</v>
      </c>
      <c r="AH25" s="8"/>
      <c r="AI25" t="s">
        <v>6</v>
      </c>
      <c r="AJ25">
        <f>MAX(AJ31:AJ212)</f>
        <v>0</v>
      </c>
      <c r="AK25">
        <f>MAX(AK31:AK212)</f>
        <v>0</v>
      </c>
      <c r="AL25">
        <f>MAX(AL31:AL212)</f>
        <v>0</v>
      </c>
      <c r="AM25">
        <f>MAX(AM31:AM212)</f>
        <v>0</v>
      </c>
      <c r="AP25" t="s">
        <v>6</v>
      </c>
      <c r="AQ25">
        <f>MAX(AQ31:AQ235)</f>
        <v>0</v>
      </c>
      <c r="AR25">
        <f>MAX(AR31:AR235)</f>
        <v>0</v>
      </c>
      <c r="AS25">
        <f>MAX(AS31:AS235)</f>
        <v>0</v>
      </c>
      <c r="AT25">
        <f>MAX(AT31:AT235)</f>
        <v>0</v>
      </c>
      <c r="AW25" t="s">
        <v>6</v>
      </c>
      <c r="AX25">
        <f>MAX(AX31:AX209)</f>
        <v>0</v>
      </c>
      <c r="AY25">
        <f>MAX(AY31:AY209)</f>
        <v>0</v>
      </c>
      <c r="AZ25">
        <f>MAX(AZ31:AZ209)</f>
        <v>0</v>
      </c>
      <c r="BA25">
        <f>MAX(BA31:BA209)</f>
        <v>0</v>
      </c>
      <c r="BD25" t="s">
        <v>6</v>
      </c>
      <c r="BE25">
        <f>MAX(BE31:BE202)</f>
        <v>0</v>
      </c>
      <c r="BF25">
        <f>MAX(BF31:BF202)</f>
        <v>0</v>
      </c>
      <c r="BG25">
        <f>MAX(BG31:BG202)</f>
        <v>0</v>
      </c>
      <c r="BH25">
        <f>MAX(BH31:BH202)</f>
        <v>0</v>
      </c>
      <c r="BK25" t="s">
        <v>6</v>
      </c>
      <c r="BL25">
        <f>MAX(BL31:BL255)</f>
        <v>0</v>
      </c>
      <c r="BM25">
        <f>MAX(BM31:BM255)</f>
        <v>0</v>
      </c>
      <c r="BN25">
        <f>MAX(BN31:BN255)</f>
        <v>0</v>
      </c>
      <c r="BO25">
        <f>MAX(BO31:BO255)</f>
        <v>0</v>
      </c>
    </row>
    <row r="26" spans="1:67" x14ac:dyDescent="0.45">
      <c r="AH26" s="8"/>
    </row>
    <row r="27" spans="1:67" x14ac:dyDescent="0.45">
      <c r="A27" s="21" t="s">
        <v>140</v>
      </c>
      <c r="B27" s="21"/>
      <c r="C27" s="21"/>
      <c r="D27" s="21"/>
      <c r="E27" s="21"/>
      <c r="H27" s="21" t="s">
        <v>141</v>
      </c>
      <c r="I27" s="21"/>
      <c r="J27" s="21"/>
      <c r="K27" s="21"/>
      <c r="L27" s="21"/>
      <c r="O27" s="21" t="s">
        <v>148</v>
      </c>
      <c r="P27" s="21"/>
      <c r="Q27" s="21"/>
      <c r="R27" s="21"/>
      <c r="S27" s="21"/>
      <c r="V27" s="21" t="s">
        <v>149</v>
      </c>
      <c r="W27" s="21"/>
      <c r="X27" s="21"/>
      <c r="Y27" s="21"/>
      <c r="Z27" s="21"/>
      <c r="AC27" s="21" t="s">
        <v>142</v>
      </c>
      <c r="AD27" s="21"/>
      <c r="AE27" s="21"/>
      <c r="AF27" s="21"/>
      <c r="AG27" s="21"/>
      <c r="AH27" s="8"/>
      <c r="AI27" s="21" t="s">
        <v>143</v>
      </c>
      <c r="AJ27" s="21"/>
      <c r="AK27" s="21"/>
      <c r="AL27" s="21"/>
      <c r="AM27" s="21"/>
      <c r="AP27" s="21" t="s">
        <v>144</v>
      </c>
      <c r="AQ27" s="21"/>
      <c r="AR27" s="21"/>
      <c r="AS27" s="21"/>
      <c r="AT27" s="21"/>
      <c r="AW27" s="21" t="s">
        <v>145</v>
      </c>
      <c r="AX27" s="21"/>
      <c r="AY27" s="21"/>
      <c r="AZ27" s="21"/>
      <c r="BA27" s="21"/>
      <c r="BD27" s="21" t="s">
        <v>146</v>
      </c>
      <c r="BE27" s="21"/>
      <c r="BF27" s="21"/>
      <c r="BG27" s="21"/>
      <c r="BH27" s="21"/>
      <c r="BK27" s="21" t="s">
        <v>147</v>
      </c>
      <c r="BL27" s="21"/>
      <c r="BM27" s="21"/>
      <c r="BN27" s="21"/>
      <c r="BO27" s="21"/>
    </row>
    <row r="29" spans="1:67" s="15" customFormat="1" x14ac:dyDescent="0.45"/>
  </sheetData>
  <mergeCells count="22"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CBFC-B1EE-4922-8D84-05F8FFED316F}">
  <dimension ref="A1:BO29"/>
  <sheetViews>
    <sheetView zoomScale="70" workbookViewId="0">
      <selection activeCell="BL7" sqref="BL7:BL8"/>
    </sheetView>
  </sheetViews>
  <sheetFormatPr defaultRowHeight="14.25" x14ac:dyDescent="0.45"/>
  <sheetData>
    <row r="1" spans="1:67" ht="28.5" x14ac:dyDescent="0.85">
      <c r="A1" s="9" t="s">
        <v>162</v>
      </c>
      <c r="AH1" s="8"/>
    </row>
    <row r="2" spans="1:67" ht="18.399999999999999" thickBot="1" x14ac:dyDescent="0.6">
      <c r="A2" s="24" t="s">
        <v>150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151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11" t="s">
        <v>14</v>
      </c>
      <c r="G3" s="11" t="s">
        <v>15</v>
      </c>
      <c r="H3" s="5"/>
      <c r="AH3" s="8"/>
      <c r="AI3" s="18" t="s">
        <v>8</v>
      </c>
      <c r="AJ3" s="18"/>
      <c r="AK3" s="18"/>
      <c r="AL3" s="18"/>
      <c r="AM3" s="5"/>
      <c r="AN3" s="11" t="s">
        <v>14</v>
      </c>
      <c r="AO3" s="11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0</v>
      </c>
      <c r="D4" s="2" t="s">
        <v>12</v>
      </c>
      <c r="E4" s="19" t="s">
        <v>13</v>
      </c>
      <c r="F4" s="10">
        <f>MIN(B25,I25,P25,W25,AD25)</f>
        <v>0</v>
      </c>
      <c r="G4" s="10">
        <f>MAX(B25,I25,P25,W25,AD25)</f>
        <v>0</v>
      </c>
      <c r="H4" s="2" t="s">
        <v>12</v>
      </c>
      <c r="I4" t="s">
        <v>85</v>
      </c>
      <c r="J4" s="12">
        <f>_xlfn.STDEV.P(B25,I25,P25, W25, AD25)</f>
        <v>0</v>
      </c>
      <c r="AH4" s="8"/>
      <c r="AI4" s="16" t="s">
        <v>9</v>
      </c>
      <c r="AJ4" s="16"/>
      <c r="AK4" s="3">
        <f>AVERAGE(AJ25,AQ25,AX25,BE25,BL25)</f>
        <v>0</v>
      </c>
      <c r="AL4" s="2" t="s">
        <v>12</v>
      </c>
      <c r="AM4" s="19" t="s">
        <v>13</v>
      </c>
      <c r="AN4" s="10">
        <f>MIN(AJ25,AQ25,AX25,BE25,BL25)</f>
        <v>0</v>
      </c>
      <c r="AO4" s="10">
        <f>MAX(AJ25,AQ25,AX25,BE25,BL25)</f>
        <v>0</v>
      </c>
      <c r="AP4" s="2" t="s">
        <v>12</v>
      </c>
      <c r="AQ4" t="s">
        <v>85</v>
      </c>
      <c r="AR4" s="12">
        <f>_xlfn.STDEV.P(AJ25,AQ25,AX25, BE25, BL25)</f>
        <v>0</v>
      </c>
    </row>
    <row r="5" spans="1:67" x14ac:dyDescent="0.45">
      <c r="A5" s="16" t="s">
        <v>10</v>
      </c>
      <c r="B5" s="16"/>
      <c r="C5" s="3">
        <f>AVERAGE(C25, J25,Q25, X25, AE25)</f>
        <v>0</v>
      </c>
      <c r="D5" s="2" t="s">
        <v>16</v>
      </c>
      <c r="E5" s="19"/>
      <c r="F5" s="3">
        <f>MIN(C25, J25,Q25, X25, AE25)</f>
        <v>0</v>
      </c>
      <c r="G5" s="3">
        <f>MAX(C25, J25,Q25, X25, AE25)</f>
        <v>0</v>
      </c>
      <c r="H5" s="2" t="s">
        <v>16</v>
      </c>
      <c r="I5" t="s">
        <v>85</v>
      </c>
      <c r="J5" s="12">
        <f>_xlfn.STDEV.P(C25, J25,Q25, X25, AE25)</f>
        <v>0</v>
      </c>
      <c r="AH5" s="8"/>
      <c r="AI5" s="16" t="s">
        <v>10</v>
      </c>
      <c r="AJ5" s="16"/>
      <c r="AK5" s="3">
        <f>AVERAGE(AK25, AR25,AY25, BF25, BM25)</f>
        <v>0</v>
      </c>
      <c r="AL5" s="2" t="s">
        <v>16</v>
      </c>
      <c r="AM5" s="19"/>
      <c r="AN5" s="3">
        <f>MIN(AK25, AR25,AY25, BF25, BM25)</f>
        <v>0</v>
      </c>
      <c r="AO5" s="3">
        <f>MAX(AK25, AR25,AY25, BF25, BM25)</f>
        <v>0</v>
      </c>
      <c r="AP5" s="2" t="s">
        <v>16</v>
      </c>
      <c r="AQ5" t="s">
        <v>85</v>
      </c>
      <c r="AR5" s="12">
        <f>_xlfn.STDEV.P(AK25, AR25,AY25, BF25, BM25)</f>
        <v>0</v>
      </c>
    </row>
    <row r="6" spans="1:67" x14ac:dyDescent="0.45">
      <c r="A6" s="16" t="s">
        <v>11</v>
      </c>
      <c r="B6" s="16"/>
      <c r="C6" s="3">
        <f>AVERAGE(D25,K25,R25,Y25,AF25)/1000000</f>
        <v>0</v>
      </c>
      <c r="D6" s="2" t="s">
        <v>17</v>
      </c>
      <c r="E6" s="19"/>
      <c r="F6" s="10">
        <f>MIN(D25,K25,R25,Y25,AF25)/1000000</f>
        <v>0</v>
      </c>
      <c r="G6" s="10">
        <f>MAX(D25,K25,R25,Y25,AF25)/1000000</f>
        <v>0</v>
      </c>
      <c r="H6" s="2" t="s">
        <v>18</v>
      </c>
      <c r="I6" t="s">
        <v>85</v>
      </c>
      <c r="J6" s="12">
        <f>_xlfn.STDEV.P(D25,K25,R25, Y25, AF25)/1000000</f>
        <v>0</v>
      </c>
      <c r="AH6" s="8"/>
      <c r="AI6" s="16" t="s">
        <v>11</v>
      </c>
      <c r="AJ6" s="16"/>
      <c r="AK6" s="3">
        <f>AVERAGE(AL25,AS25,AZ25,BG25,BN25)/1000000</f>
        <v>0</v>
      </c>
      <c r="AL6" s="2" t="s">
        <v>17</v>
      </c>
      <c r="AM6" s="19"/>
      <c r="AN6" s="10">
        <f>MIN(AL25,AS25,AZ25,BG25,BN25)/1000000</f>
        <v>0</v>
      </c>
      <c r="AO6" s="10">
        <f>MAX(AL25,AS25,AZ25,BG25,BN25)/1000000</f>
        <v>0</v>
      </c>
      <c r="AP6" s="2" t="s">
        <v>18</v>
      </c>
      <c r="AQ6" t="s">
        <v>85</v>
      </c>
      <c r="AR6" s="12">
        <f>_xlfn.STDEV.P(AL25,AS25,AZ25,BG25,BN25)/1000000</f>
        <v>0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0</v>
      </c>
      <c r="C25">
        <f t="shared" ref="C25:E25" si="0">MAX(C30:C68)</f>
        <v>0</v>
      </c>
      <c r="D25">
        <f t="shared" si="0"/>
        <v>0</v>
      </c>
      <c r="E25">
        <f t="shared" si="0"/>
        <v>0</v>
      </c>
      <c r="H25" t="s">
        <v>6</v>
      </c>
      <c r="I25">
        <f>MAX(I30:I69)</f>
        <v>0</v>
      </c>
      <c r="J25">
        <f t="shared" ref="J25:L25" si="1">MAX(J30:J69)</f>
        <v>0</v>
      </c>
      <c r="K25">
        <f t="shared" si="1"/>
        <v>0</v>
      </c>
      <c r="L25">
        <f t="shared" si="1"/>
        <v>0</v>
      </c>
      <c r="O25" t="s">
        <v>6</v>
      </c>
      <c r="P25">
        <f>MAX(P30:P79)</f>
        <v>0</v>
      </c>
      <c r="Q25">
        <f t="shared" ref="Q25:S25" si="2">MAX(Q30:Q79)</f>
        <v>0</v>
      </c>
      <c r="R25">
        <f t="shared" si="2"/>
        <v>0</v>
      </c>
      <c r="S25">
        <f t="shared" si="2"/>
        <v>0</v>
      </c>
      <c r="V25" t="s">
        <v>6</v>
      </c>
      <c r="W25">
        <f>MAX(W30:W84)</f>
        <v>0</v>
      </c>
      <c r="X25">
        <f t="shared" ref="X25:Z25" si="3">MAX(X30:X84)</f>
        <v>0</v>
      </c>
      <c r="Y25">
        <f t="shared" si="3"/>
        <v>0</v>
      </c>
      <c r="Z25">
        <f t="shared" si="3"/>
        <v>0</v>
      </c>
      <c r="AC25" t="s">
        <v>6</v>
      </c>
      <c r="AD25">
        <f>MAX(AD30:AD65)</f>
        <v>0</v>
      </c>
      <c r="AE25">
        <f t="shared" ref="AE25:AG25" si="4">MAX(AE30:AE65)</f>
        <v>0</v>
      </c>
      <c r="AF25">
        <f t="shared" si="4"/>
        <v>0</v>
      </c>
      <c r="AG25">
        <f t="shared" si="4"/>
        <v>0</v>
      </c>
      <c r="AH25" s="8"/>
      <c r="AI25" t="s">
        <v>6</v>
      </c>
      <c r="AJ25">
        <f>MAX(AJ31:AJ212)</f>
        <v>0</v>
      </c>
      <c r="AK25">
        <f>MAX(AK31:AK212)</f>
        <v>0</v>
      </c>
      <c r="AL25">
        <f>MAX(AL31:AL212)</f>
        <v>0</v>
      </c>
      <c r="AM25">
        <f>MAX(AM31:AM212)</f>
        <v>0</v>
      </c>
      <c r="AP25" t="s">
        <v>6</v>
      </c>
      <c r="AQ25">
        <f>MAX(AQ31:AQ235)</f>
        <v>0</v>
      </c>
      <c r="AR25">
        <f>MAX(AR31:AR235)</f>
        <v>0</v>
      </c>
      <c r="AS25">
        <f>MAX(AS31:AS235)</f>
        <v>0</v>
      </c>
      <c r="AT25">
        <f>MAX(AT31:AT235)</f>
        <v>0</v>
      </c>
      <c r="AW25" t="s">
        <v>6</v>
      </c>
      <c r="AX25">
        <f>MAX(AX31:AX209)</f>
        <v>0</v>
      </c>
      <c r="AY25">
        <f>MAX(AY31:AY209)</f>
        <v>0</v>
      </c>
      <c r="AZ25">
        <f>MAX(AZ31:AZ209)</f>
        <v>0</v>
      </c>
      <c r="BA25">
        <f>MAX(BA31:BA209)</f>
        <v>0</v>
      </c>
      <c r="BD25" t="s">
        <v>6</v>
      </c>
      <c r="BE25">
        <f>MAX(BE31:BE202)</f>
        <v>0</v>
      </c>
      <c r="BF25">
        <f>MAX(BF31:BF202)</f>
        <v>0</v>
      </c>
      <c r="BG25">
        <f>MAX(BG31:BG202)</f>
        <v>0</v>
      </c>
      <c r="BH25">
        <f>MAX(BH31:BH202)</f>
        <v>0</v>
      </c>
      <c r="BK25" t="s">
        <v>6</v>
      </c>
      <c r="BL25">
        <f>MAX(BL31:BL255)</f>
        <v>0</v>
      </c>
      <c r="BM25">
        <f>MAX(BM31:BM255)</f>
        <v>0</v>
      </c>
      <c r="BN25">
        <f>MAX(BN31:BN255)</f>
        <v>0</v>
      </c>
      <c r="BO25">
        <f>MAX(BO31:BO255)</f>
        <v>0</v>
      </c>
    </row>
    <row r="26" spans="1:67" x14ac:dyDescent="0.45">
      <c r="AH26" s="8"/>
    </row>
    <row r="27" spans="1:67" x14ac:dyDescent="0.45">
      <c r="A27" s="21" t="s">
        <v>153</v>
      </c>
      <c r="B27" s="21"/>
      <c r="C27" s="21"/>
      <c r="D27" s="21"/>
      <c r="E27" s="21"/>
      <c r="H27" s="21" t="s">
        <v>154</v>
      </c>
      <c r="I27" s="21"/>
      <c r="J27" s="21"/>
      <c r="K27" s="21"/>
      <c r="L27" s="21"/>
      <c r="O27" s="21" t="s">
        <v>160</v>
      </c>
      <c r="P27" s="21"/>
      <c r="Q27" s="21"/>
      <c r="R27" s="21"/>
      <c r="S27" s="21"/>
      <c r="V27" s="21" t="s">
        <v>161</v>
      </c>
      <c r="W27" s="21"/>
      <c r="X27" s="21"/>
      <c r="Y27" s="21"/>
      <c r="Z27" s="21"/>
      <c r="AC27" s="21" t="s">
        <v>155</v>
      </c>
      <c r="AD27" s="21"/>
      <c r="AE27" s="21"/>
      <c r="AF27" s="21"/>
      <c r="AG27" s="21"/>
      <c r="AH27" s="8"/>
      <c r="AI27" s="21" t="s">
        <v>156</v>
      </c>
      <c r="AJ27" s="21"/>
      <c r="AK27" s="21"/>
      <c r="AL27" s="21"/>
      <c r="AM27" s="21"/>
      <c r="AP27" s="21" t="s">
        <v>157</v>
      </c>
      <c r="AQ27" s="21"/>
      <c r="AR27" s="21"/>
      <c r="AS27" s="21"/>
      <c r="AT27" s="21"/>
      <c r="AW27" s="21" t="s">
        <v>158</v>
      </c>
      <c r="AX27" s="21"/>
      <c r="AY27" s="21"/>
      <c r="AZ27" s="21"/>
      <c r="BA27" s="21"/>
      <c r="BD27" s="21" t="s">
        <v>159</v>
      </c>
      <c r="BE27" s="21"/>
      <c r="BF27" s="21"/>
      <c r="BG27" s="21"/>
      <c r="BH27" s="21"/>
      <c r="BK27" s="21" t="s">
        <v>152</v>
      </c>
      <c r="BL27" s="21"/>
      <c r="BM27" s="21"/>
      <c r="BN27" s="21"/>
      <c r="BO27" s="21"/>
    </row>
    <row r="29" spans="1:67" s="15" customFormat="1" x14ac:dyDescent="0.45"/>
  </sheetData>
  <mergeCells count="22"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12"/>
  <sheetViews>
    <sheetView workbookViewId="0">
      <selection activeCell="L6" sqref="L6"/>
    </sheetView>
  </sheetViews>
  <sheetFormatPr defaultRowHeight="14.25" x14ac:dyDescent="0.45"/>
  <cols>
    <col min="1" max="1" width="9.06640625" customWidth="1"/>
    <col min="10" max="10" width="9.19921875" bestFit="1" customWidth="1"/>
    <col min="21" max="21" width="9.06640625" style="14"/>
  </cols>
  <sheetData>
    <row r="1" spans="1:54" ht="25.5" x14ac:dyDescent="0.7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ht="18" x14ac:dyDescent="0.55000000000000004">
      <c r="A2" s="20" t="s">
        <v>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V2" s="23" t="s">
        <v>27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</row>
    <row r="3" spans="1:54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V3" s="18" t="s">
        <v>8</v>
      </c>
      <c r="W3" s="18"/>
      <c r="X3" s="18"/>
      <c r="Y3" s="18"/>
      <c r="Z3" s="5"/>
      <c r="AA3" s="6" t="s">
        <v>14</v>
      </c>
      <c r="AB3" s="6" t="s">
        <v>15</v>
      </c>
      <c r="AC3" s="5"/>
    </row>
    <row r="4" spans="1:54" x14ac:dyDescent="0.45">
      <c r="A4" s="16" t="s">
        <v>9</v>
      </c>
      <c r="B4" s="16"/>
      <c r="C4" s="3">
        <f>AVERAGE(B25,I25,P25,)</f>
        <v>138.75</v>
      </c>
      <c r="D4" s="2" t="s">
        <v>12</v>
      </c>
      <c r="E4" s="19" t="s">
        <v>13</v>
      </c>
      <c r="F4" s="4">
        <f>MIN(B25,I25,P25)</f>
        <v>54</v>
      </c>
      <c r="G4" s="4">
        <f>MAX(B25,I25,P25)</f>
        <v>252</v>
      </c>
      <c r="H4" s="2" t="s">
        <v>12</v>
      </c>
      <c r="I4" t="s">
        <v>85</v>
      </c>
      <c r="J4" s="12">
        <f>_xlfn.STDEV.P(B25,I25,P25)</f>
        <v>92.639084624147713</v>
      </c>
      <c r="V4" s="16" t="s">
        <v>9</v>
      </c>
      <c r="W4" s="16"/>
      <c r="X4" s="3">
        <f>AVERAGE(W25,AD25,AK25,AR25, AY25)</f>
        <v>1150</v>
      </c>
      <c r="Y4" s="2" t="s">
        <v>12</v>
      </c>
      <c r="Z4" s="19" t="s">
        <v>13</v>
      </c>
      <c r="AA4" s="4">
        <f>MIN(W25,AD25,AK25,AR25,AY25)</f>
        <v>1080</v>
      </c>
      <c r="AB4" s="4">
        <f>MAX(W25,AD25,AK25, AR25, AY25)</f>
        <v>1180</v>
      </c>
      <c r="AC4" s="2" t="s">
        <v>12</v>
      </c>
      <c r="AD4" t="s">
        <v>85</v>
      </c>
      <c r="AE4" s="12">
        <f>_xlfn.STDEV.P(W25,AD25,AK25, AR25, AY25)</f>
        <v>36.331804249169899</v>
      </c>
    </row>
    <row r="5" spans="1:54" x14ac:dyDescent="0.45">
      <c r="A5" s="16" t="s">
        <v>10</v>
      </c>
      <c r="B5" s="16"/>
      <c r="C5" s="3">
        <f>AVERAGE(C25, J25,Q25)</f>
        <v>1.0957666666666668</v>
      </c>
      <c r="D5" s="2" t="s">
        <v>16</v>
      </c>
      <c r="E5" s="19"/>
      <c r="F5" s="3">
        <f>MIN(C25,J25,Q25)</f>
        <v>0.80289999999999995</v>
      </c>
      <c r="G5" s="3">
        <f>MAX(C25,J25,Q25)</f>
        <v>1.4103000000000001</v>
      </c>
      <c r="H5" s="2" t="s">
        <v>16</v>
      </c>
      <c r="I5" t="s">
        <v>85</v>
      </c>
      <c r="J5" s="12">
        <f>_xlfn.STDEV.P(C25, J25,Q25)</f>
        <v>0.2484428483351632</v>
      </c>
      <c r="V5" s="16" t="s">
        <v>10</v>
      </c>
      <c r="W5" s="16"/>
      <c r="X5" s="3">
        <f>AVERAGE(X25, AE25,AL25,AS25,AZ25)</f>
        <v>10.2789</v>
      </c>
      <c r="Y5" s="2" t="s">
        <v>16</v>
      </c>
      <c r="Z5" s="19"/>
      <c r="AA5" s="3">
        <f>MIN(X25,AE25,AL25, AS25, AZ25)</f>
        <v>8.9346999999999994</v>
      </c>
      <c r="AB5" s="3">
        <f>MAX(X25,AE25,AL25, AS25, AZ25)</f>
        <v>12.445</v>
      </c>
      <c r="AC5" s="2" t="s">
        <v>16</v>
      </c>
      <c r="AD5" t="s">
        <v>85</v>
      </c>
      <c r="AE5" s="12">
        <f>_xlfn.STDEV.P(X25, AE25,AL25, AS25, AZ25)</f>
        <v>1.1991951367479752</v>
      </c>
    </row>
    <row r="6" spans="1:54" x14ac:dyDescent="0.45">
      <c r="A6" s="16" t="s">
        <v>11</v>
      </c>
      <c r="B6" s="16"/>
      <c r="C6" s="3">
        <f>AVERAGE(D25,K25,R25)/1000000</f>
        <v>8.6533333333333342</v>
      </c>
      <c r="D6" s="2" t="s">
        <v>17</v>
      </c>
      <c r="E6" s="19"/>
      <c r="F6" s="4">
        <f>MIN(D25, K25, R25)/1000000</f>
        <v>2.36</v>
      </c>
      <c r="G6" s="4">
        <f>MAX(D25, K25, R25)/1000000</f>
        <v>12</v>
      </c>
      <c r="H6" s="2" t="s">
        <v>18</v>
      </c>
      <c r="I6" t="s">
        <v>85</v>
      </c>
      <c r="J6" s="12">
        <f>_xlfn.STDEV.P(D25,K25,R25)/1000000</f>
        <v>4.453053883447728</v>
      </c>
      <c r="V6" s="16" t="s">
        <v>11</v>
      </c>
      <c r="W6" s="16"/>
      <c r="X6" s="3">
        <f>AVERAGE(Y25,AF25,AM25,AT25,BA25)/1000000</f>
        <v>55.34</v>
      </c>
      <c r="Y6" s="2" t="s">
        <v>17</v>
      </c>
      <c r="Z6" s="19"/>
      <c r="AA6" s="4">
        <f>MIN(Y25, AF25, AM25,AT25,BA25)/1000000</f>
        <v>53.1</v>
      </c>
      <c r="AB6" s="4">
        <f>MAX(Y25, AF25, AM25,AT25,BA25)/1000000</f>
        <v>57.2</v>
      </c>
      <c r="AC6" s="2" t="s">
        <v>18</v>
      </c>
      <c r="AD6" t="s">
        <v>85</v>
      </c>
      <c r="AE6" s="12">
        <f>_xlfn.STDEV.P(Y25,AF25,AM25,AT25,BA25)/1000000</f>
        <v>1.3124023773218334</v>
      </c>
    </row>
    <row r="25" spans="1:54" x14ac:dyDescent="0.45">
      <c r="A25" t="s">
        <v>5</v>
      </c>
      <c r="B25">
        <f>MAX(B30:B45)</f>
        <v>54</v>
      </c>
      <c r="C25">
        <f>MAX(C30:C45)</f>
        <v>1.0741000000000001</v>
      </c>
      <c r="D25">
        <f>MAX(D30:D45)</f>
        <v>2360000</v>
      </c>
      <c r="E25">
        <f>MAX(E30:E45)</f>
        <v>2.11</v>
      </c>
      <c r="H25" t="s">
        <v>6</v>
      </c>
      <c r="I25">
        <f>MAX(I30:I41)</f>
        <v>252</v>
      </c>
      <c r="J25">
        <f>MAX(J30:J41)</f>
        <v>0.80289999999999995</v>
      </c>
      <c r="K25">
        <f>MAX(K30:K41)</f>
        <v>12000000</v>
      </c>
      <c r="L25">
        <f>MAX(L30:L41)</f>
        <v>1.58</v>
      </c>
      <c r="O25" t="s">
        <v>5</v>
      </c>
      <c r="P25">
        <f>MAX(P30:P50)</f>
        <v>249</v>
      </c>
      <c r="Q25">
        <f>MAX(Q30:Q50)</f>
        <v>1.4103000000000001</v>
      </c>
      <c r="R25">
        <f>MAX(R30:R50)</f>
        <v>11600000</v>
      </c>
      <c r="S25">
        <f>MAX(S30:S50)</f>
        <v>2.78</v>
      </c>
      <c r="V25" t="s">
        <v>6</v>
      </c>
      <c r="W25">
        <f>MAX(W30:W170)</f>
        <v>1180</v>
      </c>
      <c r="X25">
        <f t="shared" ref="X25:Z25" si="0">MAX(X30:X170)</f>
        <v>9.4678000000000004</v>
      </c>
      <c r="Y25">
        <f>MAX(Y30:Y170)</f>
        <v>57200000</v>
      </c>
      <c r="Z25">
        <f t="shared" si="0"/>
        <v>18.600000000000001</v>
      </c>
      <c r="AC25" t="s">
        <v>6</v>
      </c>
      <c r="AD25">
        <f>MAX(AD30:AD212)</f>
        <v>1170</v>
      </c>
      <c r="AE25">
        <f t="shared" ref="AE25:AG25" si="1">MAX(AE30:AE212)</f>
        <v>12.445</v>
      </c>
      <c r="AF25">
        <f t="shared" si="1"/>
        <v>55700000</v>
      </c>
      <c r="AG25">
        <f t="shared" si="1"/>
        <v>24.5</v>
      </c>
      <c r="AJ25" t="s">
        <v>6</v>
      </c>
      <c r="AK25">
        <f>MAX(AK30:AK161)</f>
        <v>1170</v>
      </c>
      <c r="AL25">
        <f t="shared" ref="AL25:AN25" si="2">MAX(AL30:AL161)</f>
        <v>8.9346999999999994</v>
      </c>
      <c r="AM25">
        <f t="shared" si="2"/>
        <v>55300000</v>
      </c>
      <c r="AN25">
        <f t="shared" si="2"/>
        <v>17.600000000000001</v>
      </c>
      <c r="AQ25" t="s">
        <v>6</v>
      </c>
      <c r="AR25">
        <f>MAX(AR30:AR183)</f>
        <v>1080</v>
      </c>
      <c r="AS25">
        <f t="shared" ref="AS25:AU25" si="3">MAX(AS30:AS183)</f>
        <v>10.403</v>
      </c>
      <c r="AT25">
        <f t="shared" si="3"/>
        <v>53100000</v>
      </c>
      <c r="AU25">
        <f t="shared" si="3"/>
        <v>20.5</v>
      </c>
      <c r="AX25" t="s">
        <v>6</v>
      </c>
      <c r="AY25">
        <f>MAX(AY30:AY180)</f>
        <v>1150</v>
      </c>
      <c r="AZ25">
        <f t="shared" ref="AZ25:BB25" si="4">MAX(AZ30:AZ180)</f>
        <v>10.144</v>
      </c>
      <c r="BA25">
        <f t="shared" si="4"/>
        <v>55400000</v>
      </c>
      <c r="BB25">
        <f t="shared" si="4"/>
        <v>20</v>
      </c>
    </row>
    <row r="27" spans="1:54" x14ac:dyDescent="0.45">
      <c r="A27" s="21" t="s">
        <v>19</v>
      </c>
      <c r="B27" s="21"/>
      <c r="C27" s="21"/>
      <c r="D27" s="21"/>
      <c r="E27" s="21"/>
      <c r="H27" s="21" t="s">
        <v>20</v>
      </c>
      <c r="I27" s="21"/>
      <c r="J27" s="21"/>
      <c r="K27" s="21"/>
      <c r="L27" s="21"/>
      <c r="O27" s="21" t="s">
        <v>21</v>
      </c>
      <c r="P27" s="21"/>
      <c r="Q27" s="21"/>
      <c r="R27" s="21"/>
      <c r="S27" s="21"/>
      <c r="V27" s="21" t="s">
        <v>22</v>
      </c>
      <c r="W27" s="21"/>
      <c r="X27" s="21"/>
      <c r="Y27" s="21"/>
      <c r="Z27" s="21"/>
      <c r="AC27" s="21" t="s">
        <v>23</v>
      </c>
      <c r="AD27" s="21"/>
      <c r="AE27" s="21"/>
      <c r="AF27" s="21"/>
      <c r="AG27" s="21"/>
      <c r="AJ27" s="21" t="s">
        <v>24</v>
      </c>
      <c r="AK27" s="21"/>
      <c r="AL27" s="21"/>
      <c r="AM27" s="21"/>
      <c r="AN27" s="21"/>
      <c r="AQ27" s="21" t="s">
        <v>25</v>
      </c>
      <c r="AR27" s="21"/>
      <c r="AS27" s="21"/>
      <c r="AT27" s="21"/>
      <c r="AU27" s="21"/>
      <c r="AX27" s="21" t="s">
        <v>26</v>
      </c>
      <c r="AY27" s="21"/>
      <c r="AZ27" s="21"/>
      <c r="BA27" s="21"/>
      <c r="BB27" s="21"/>
    </row>
    <row r="29" spans="1:54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J29" t="s">
        <v>0</v>
      </c>
      <c r="AK29" t="s">
        <v>1</v>
      </c>
      <c r="AL29" t="s">
        <v>2</v>
      </c>
      <c r="AM29" t="s">
        <v>3</v>
      </c>
      <c r="AN29" t="s">
        <v>4</v>
      </c>
      <c r="AQ29" t="s">
        <v>0</v>
      </c>
      <c r="AR29" t="s">
        <v>1</v>
      </c>
      <c r="AS29" t="s">
        <v>2</v>
      </c>
      <c r="AT29" t="s">
        <v>3</v>
      </c>
      <c r="AU29" t="s">
        <v>4</v>
      </c>
      <c r="AX29" t="s">
        <v>0</v>
      </c>
      <c r="AY29" t="s">
        <v>1</v>
      </c>
      <c r="AZ29" t="s">
        <v>2</v>
      </c>
      <c r="BA29" t="s">
        <v>3</v>
      </c>
      <c r="BB29" t="s">
        <v>4</v>
      </c>
    </row>
    <row r="30" spans="1:54" x14ac:dyDescent="0.45">
      <c r="A30">
        <v>2.09</v>
      </c>
      <c r="B30">
        <v>9.5399999999999991</v>
      </c>
      <c r="C30">
        <v>6.3899999999999998E-2</v>
      </c>
      <c r="D30">
        <v>418000</v>
      </c>
      <c r="E30">
        <v>0.126</v>
      </c>
      <c r="H30">
        <v>2.12</v>
      </c>
      <c r="I30">
        <v>35</v>
      </c>
      <c r="J30">
        <v>6.5799999999999997E-2</v>
      </c>
      <c r="K30">
        <v>1660000</v>
      </c>
      <c r="L30">
        <v>0.13</v>
      </c>
      <c r="O30">
        <v>2.2200000000000002</v>
      </c>
      <c r="P30">
        <v>37.9</v>
      </c>
      <c r="Q30">
        <v>6.8099999999999994E-2</v>
      </c>
      <c r="R30">
        <v>1770000</v>
      </c>
      <c r="S30">
        <v>0.13400000000000001</v>
      </c>
      <c r="V30">
        <v>2.16</v>
      </c>
      <c r="W30">
        <v>67.5</v>
      </c>
      <c r="X30">
        <v>6.7900000000000002E-2</v>
      </c>
      <c r="Y30">
        <v>3260000</v>
      </c>
      <c r="Z30">
        <v>0.13400000000000001</v>
      </c>
      <c r="AC30">
        <v>2.12</v>
      </c>
      <c r="AD30">
        <v>60.7</v>
      </c>
      <c r="AE30">
        <v>6.8599999999999994E-2</v>
      </c>
      <c r="AF30">
        <v>2880000</v>
      </c>
      <c r="AG30">
        <v>0.13500000000000001</v>
      </c>
      <c r="AJ30">
        <v>2.11</v>
      </c>
      <c r="AK30">
        <v>47.9</v>
      </c>
      <c r="AL30">
        <v>6.8500000000000005E-2</v>
      </c>
      <c r="AM30">
        <v>2260000</v>
      </c>
      <c r="AN30">
        <v>0.13500000000000001</v>
      </c>
      <c r="AQ30">
        <v>2.21</v>
      </c>
      <c r="AR30">
        <v>51.6</v>
      </c>
      <c r="AS30">
        <v>6.9800000000000001E-2</v>
      </c>
      <c r="AT30">
        <v>2540000</v>
      </c>
      <c r="AU30">
        <v>0.13700000000000001</v>
      </c>
      <c r="AX30">
        <v>2.2000000000000002</v>
      </c>
      <c r="AY30">
        <v>49.9</v>
      </c>
      <c r="AZ30">
        <v>6.7000000000000004E-2</v>
      </c>
      <c r="BA30">
        <v>2400000</v>
      </c>
      <c r="BB30">
        <v>0.13200000000000001</v>
      </c>
    </row>
    <row r="31" spans="1:54" x14ac:dyDescent="0.45">
      <c r="A31">
        <v>4.0999999999999996</v>
      </c>
      <c r="B31">
        <v>18.2</v>
      </c>
      <c r="C31">
        <v>0.13189999999999999</v>
      </c>
      <c r="D31">
        <v>797000</v>
      </c>
      <c r="E31">
        <v>0.26</v>
      </c>
      <c r="H31">
        <v>4.12</v>
      </c>
      <c r="I31">
        <v>62</v>
      </c>
      <c r="J31">
        <v>0.13120000000000001</v>
      </c>
      <c r="K31">
        <v>2940000</v>
      </c>
      <c r="L31">
        <v>0.25800000000000001</v>
      </c>
      <c r="O31">
        <v>4.2300000000000004</v>
      </c>
      <c r="P31">
        <v>69.400000000000006</v>
      </c>
      <c r="Q31">
        <v>0.13589999999999999</v>
      </c>
      <c r="R31">
        <v>3240000</v>
      </c>
      <c r="S31">
        <v>0.26800000000000002</v>
      </c>
      <c r="V31">
        <v>4.18</v>
      </c>
      <c r="W31">
        <v>75.2</v>
      </c>
      <c r="X31">
        <v>0.1356</v>
      </c>
      <c r="Y31">
        <v>3630000</v>
      </c>
      <c r="Z31">
        <v>0.26700000000000002</v>
      </c>
      <c r="AC31">
        <v>4.1399999999999997</v>
      </c>
      <c r="AD31">
        <v>64.5</v>
      </c>
      <c r="AE31">
        <v>0.13439999999999999</v>
      </c>
      <c r="AF31">
        <v>3060000</v>
      </c>
      <c r="AG31">
        <v>0.26500000000000001</v>
      </c>
      <c r="AJ31">
        <v>4.1100000000000003</v>
      </c>
      <c r="AK31">
        <v>49.7</v>
      </c>
      <c r="AL31">
        <v>0.13350000000000001</v>
      </c>
      <c r="AM31">
        <v>2340000</v>
      </c>
      <c r="AN31">
        <v>0.26300000000000001</v>
      </c>
      <c r="AQ31">
        <v>4.22</v>
      </c>
      <c r="AR31">
        <v>55.3</v>
      </c>
      <c r="AS31">
        <v>0.13600000000000001</v>
      </c>
      <c r="AT31">
        <v>2720000</v>
      </c>
      <c r="AU31">
        <v>0.26800000000000002</v>
      </c>
      <c r="AX31">
        <v>4.21</v>
      </c>
      <c r="AY31">
        <v>53.7</v>
      </c>
      <c r="AZ31">
        <v>0.1351</v>
      </c>
      <c r="BA31">
        <v>2580000</v>
      </c>
      <c r="BB31">
        <v>0.26600000000000001</v>
      </c>
    </row>
    <row r="32" spans="1:54" x14ac:dyDescent="0.45">
      <c r="A32">
        <v>6.12</v>
      </c>
      <c r="B32">
        <v>25.6</v>
      </c>
      <c r="C32">
        <v>0.19950000000000001</v>
      </c>
      <c r="D32">
        <v>1120000</v>
      </c>
      <c r="E32">
        <v>0.39300000000000002</v>
      </c>
      <c r="H32">
        <v>6.13</v>
      </c>
      <c r="I32">
        <v>65.8</v>
      </c>
      <c r="J32">
        <v>0.19869999999999999</v>
      </c>
      <c r="K32">
        <v>3120000</v>
      </c>
      <c r="L32">
        <v>0.39100000000000001</v>
      </c>
      <c r="O32">
        <v>6.24</v>
      </c>
      <c r="P32">
        <v>80.3</v>
      </c>
      <c r="Q32">
        <v>0.2014</v>
      </c>
      <c r="R32">
        <v>3750000</v>
      </c>
      <c r="S32">
        <v>0.39600000000000002</v>
      </c>
      <c r="V32">
        <v>6.21</v>
      </c>
      <c r="W32">
        <v>96</v>
      </c>
      <c r="X32">
        <v>0.20349999999999999</v>
      </c>
      <c r="Y32">
        <v>4630000</v>
      </c>
      <c r="Z32">
        <v>0.40100000000000002</v>
      </c>
      <c r="AC32">
        <v>6.15</v>
      </c>
      <c r="AD32">
        <v>71.900000000000006</v>
      </c>
      <c r="AE32">
        <v>0.20180000000000001</v>
      </c>
      <c r="AF32">
        <v>3420000</v>
      </c>
      <c r="AG32">
        <v>0.39700000000000002</v>
      </c>
      <c r="AJ32">
        <v>6.12</v>
      </c>
      <c r="AK32">
        <v>63.7</v>
      </c>
      <c r="AL32">
        <v>0.2014</v>
      </c>
      <c r="AM32">
        <v>3000000</v>
      </c>
      <c r="AN32">
        <v>0.39600000000000002</v>
      </c>
      <c r="AQ32">
        <v>6.22</v>
      </c>
      <c r="AR32">
        <v>54.7</v>
      </c>
      <c r="AS32">
        <v>0.20300000000000001</v>
      </c>
      <c r="AT32">
        <v>2690000</v>
      </c>
      <c r="AU32">
        <v>0.4</v>
      </c>
      <c r="AX32">
        <v>6.22</v>
      </c>
      <c r="AY32">
        <v>55.2</v>
      </c>
      <c r="AZ32">
        <v>0.2031</v>
      </c>
      <c r="BA32">
        <v>2660000</v>
      </c>
      <c r="BB32">
        <v>0.4</v>
      </c>
    </row>
    <row r="33" spans="1:54" x14ac:dyDescent="0.45">
      <c r="A33">
        <v>8.1300000000000008</v>
      </c>
      <c r="B33">
        <v>32</v>
      </c>
      <c r="C33">
        <v>0.26690000000000003</v>
      </c>
      <c r="D33">
        <v>1400000</v>
      </c>
      <c r="E33">
        <v>0.52500000000000002</v>
      </c>
      <c r="H33">
        <v>8.15</v>
      </c>
      <c r="I33">
        <v>70.7</v>
      </c>
      <c r="J33">
        <v>0.26629999999999998</v>
      </c>
      <c r="K33">
        <v>3360000</v>
      </c>
      <c r="L33">
        <v>0.52400000000000002</v>
      </c>
      <c r="O33">
        <v>8.25</v>
      </c>
      <c r="P33">
        <v>83.9</v>
      </c>
      <c r="Q33">
        <v>0.26879999999999998</v>
      </c>
      <c r="R33">
        <v>3920000</v>
      </c>
      <c r="S33">
        <v>0.52900000000000003</v>
      </c>
      <c r="V33">
        <v>8.2200000000000006</v>
      </c>
      <c r="W33">
        <v>134</v>
      </c>
      <c r="X33">
        <v>0.2707</v>
      </c>
      <c r="Y33">
        <v>6490000</v>
      </c>
      <c r="Z33">
        <v>0.53300000000000003</v>
      </c>
      <c r="AC33">
        <v>8.17</v>
      </c>
      <c r="AD33">
        <v>109</v>
      </c>
      <c r="AE33">
        <v>0.26950000000000002</v>
      </c>
      <c r="AF33">
        <v>5180000</v>
      </c>
      <c r="AG33">
        <v>0.53100000000000003</v>
      </c>
      <c r="AJ33">
        <v>8.1300000000000008</v>
      </c>
      <c r="AK33">
        <v>111</v>
      </c>
      <c r="AL33">
        <v>0.26919999999999999</v>
      </c>
      <c r="AM33">
        <v>5220000</v>
      </c>
      <c r="AN33">
        <v>0.53</v>
      </c>
      <c r="AQ33">
        <v>8.23</v>
      </c>
      <c r="AR33">
        <v>56.8</v>
      </c>
      <c r="AS33">
        <v>0.26989999999999997</v>
      </c>
      <c r="AT33">
        <v>2800000</v>
      </c>
      <c r="AU33">
        <v>0.53100000000000003</v>
      </c>
      <c r="AX33">
        <v>8.23</v>
      </c>
      <c r="AY33">
        <v>66.7</v>
      </c>
      <c r="AZ33">
        <v>0.26840000000000003</v>
      </c>
      <c r="BA33">
        <v>3210000</v>
      </c>
      <c r="BB33">
        <v>0.52800000000000002</v>
      </c>
    </row>
    <row r="34" spans="1:54" x14ac:dyDescent="0.45">
      <c r="A34">
        <v>10.1</v>
      </c>
      <c r="B34">
        <v>38.200000000000003</v>
      </c>
      <c r="C34">
        <v>0.33239999999999997</v>
      </c>
      <c r="D34">
        <v>1670000</v>
      </c>
      <c r="E34">
        <v>0.65400000000000003</v>
      </c>
      <c r="H34">
        <v>10.199999999999999</v>
      </c>
      <c r="I34">
        <v>91</v>
      </c>
      <c r="J34">
        <v>0.3342</v>
      </c>
      <c r="K34">
        <v>4320000</v>
      </c>
      <c r="L34">
        <v>0.65800000000000003</v>
      </c>
      <c r="O34">
        <v>10.3</v>
      </c>
      <c r="P34">
        <v>97.5</v>
      </c>
      <c r="Q34">
        <v>0.33660000000000001</v>
      </c>
      <c r="R34">
        <v>4560000</v>
      </c>
      <c r="S34">
        <v>0.66300000000000003</v>
      </c>
      <c r="V34">
        <v>10.199999999999999</v>
      </c>
      <c r="W34">
        <v>179</v>
      </c>
      <c r="X34">
        <v>0.33860000000000001</v>
      </c>
      <c r="Y34">
        <v>8630000</v>
      </c>
      <c r="Z34">
        <v>0.66700000000000004</v>
      </c>
      <c r="AC34">
        <v>10.199999999999999</v>
      </c>
      <c r="AD34">
        <v>154</v>
      </c>
      <c r="AE34">
        <v>0.33750000000000002</v>
      </c>
      <c r="AF34">
        <v>7290000</v>
      </c>
      <c r="AG34">
        <v>0.66400000000000003</v>
      </c>
      <c r="AJ34">
        <v>10.1</v>
      </c>
      <c r="AK34">
        <v>165</v>
      </c>
      <c r="AL34">
        <v>0.33679999999999999</v>
      </c>
      <c r="AM34">
        <v>7770000</v>
      </c>
      <c r="AN34">
        <v>0.66300000000000003</v>
      </c>
      <c r="AQ34">
        <v>10.199999999999999</v>
      </c>
      <c r="AR34">
        <v>75.599999999999994</v>
      </c>
      <c r="AS34">
        <v>0.3347</v>
      </c>
      <c r="AT34">
        <v>3720000</v>
      </c>
      <c r="AU34">
        <v>0.65900000000000003</v>
      </c>
      <c r="AX34">
        <v>10.199999999999999</v>
      </c>
      <c r="AY34">
        <v>114</v>
      </c>
      <c r="AZ34">
        <v>0.33629999999999999</v>
      </c>
      <c r="BA34">
        <v>5510000</v>
      </c>
      <c r="BB34">
        <v>0.66200000000000003</v>
      </c>
    </row>
    <row r="35" spans="1:54" x14ac:dyDescent="0.45">
      <c r="A35">
        <v>12.2</v>
      </c>
      <c r="B35">
        <v>43.4</v>
      </c>
      <c r="C35">
        <v>0.39989999999999998</v>
      </c>
      <c r="D35">
        <v>1900000</v>
      </c>
      <c r="E35">
        <v>0.78700000000000003</v>
      </c>
      <c r="H35">
        <v>12.2</v>
      </c>
      <c r="I35">
        <v>113</v>
      </c>
      <c r="J35">
        <v>0.3992</v>
      </c>
      <c r="K35">
        <v>5370000</v>
      </c>
      <c r="L35">
        <v>0.78600000000000003</v>
      </c>
      <c r="O35">
        <v>12.3</v>
      </c>
      <c r="P35">
        <v>116</v>
      </c>
      <c r="Q35">
        <v>0.40450000000000003</v>
      </c>
      <c r="R35">
        <v>5430000</v>
      </c>
      <c r="S35">
        <v>0.79600000000000004</v>
      </c>
      <c r="V35">
        <v>12.3</v>
      </c>
      <c r="W35">
        <v>220</v>
      </c>
      <c r="X35">
        <v>0.40400000000000003</v>
      </c>
      <c r="Y35">
        <v>10600000</v>
      </c>
      <c r="Z35">
        <v>0.79500000000000004</v>
      </c>
      <c r="AC35">
        <v>12.2</v>
      </c>
      <c r="AD35">
        <v>197</v>
      </c>
      <c r="AE35">
        <v>0.40489999999999998</v>
      </c>
      <c r="AF35">
        <v>9330000</v>
      </c>
      <c r="AG35">
        <v>0.79700000000000004</v>
      </c>
      <c r="AJ35">
        <v>12.1</v>
      </c>
      <c r="AK35">
        <v>215</v>
      </c>
      <c r="AL35">
        <v>0.40179999999999999</v>
      </c>
      <c r="AM35">
        <v>10100000</v>
      </c>
      <c r="AN35">
        <v>0.79100000000000004</v>
      </c>
      <c r="AQ35">
        <v>12.3</v>
      </c>
      <c r="AR35">
        <v>132</v>
      </c>
      <c r="AS35">
        <v>0.40279999999999999</v>
      </c>
      <c r="AT35">
        <v>6520000</v>
      </c>
      <c r="AU35">
        <v>0.79300000000000004</v>
      </c>
      <c r="AX35">
        <v>12.2</v>
      </c>
      <c r="AY35">
        <v>170</v>
      </c>
      <c r="AZ35">
        <v>0.4022</v>
      </c>
      <c r="BA35">
        <v>8210000</v>
      </c>
      <c r="BB35">
        <v>0.79200000000000004</v>
      </c>
    </row>
    <row r="36" spans="1:54" x14ac:dyDescent="0.45">
      <c r="A36">
        <v>14.2</v>
      </c>
      <c r="B36">
        <v>48.1</v>
      </c>
      <c r="C36">
        <v>0.46750000000000003</v>
      </c>
      <c r="D36">
        <v>2110000</v>
      </c>
      <c r="E36">
        <v>0.92</v>
      </c>
      <c r="H36">
        <v>14.2</v>
      </c>
      <c r="I36">
        <v>138</v>
      </c>
      <c r="J36">
        <v>0.46679999999999999</v>
      </c>
      <c r="K36">
        <v>6570000</v>
      </c>
      <c r="L36">
        <v>0.91900000000000004</v>
      </c>
      <c r="O36">
        <v>14.3</v>
      </c>
      <c r="P36">
        <v>137</v>
      </c>
      <c r="Q36">
        <v>0.47189999999999999</v>
      </c>
      <c r="R36">
        <v>6410000</v>
      </c>
      <c r="S36">
        <v>0.92900000000000005</v>
      </c>
      <c r="V36">
        <v>14.3</v>
      </c>
      <c r="W36">
        <v>260</v>
      </c>
      <c r="X36">
        <v>0.47099999999999997</v>
      </c>
      <c r="Y36">
        <v>12600000</v>
      </c>
      <c r="Z36">
        <v>0.92700000000000005</v>
      </c>
      <c r="AC36">
        <v>14.2</v>
      </c>
      <c r="AD36">
        <v>237</v>
      </c>
      <c r="AE36">
        <v>0.47010000000000002</v>
      </c>
      <c r="AF36">
        <v>11200000</v>
      </c>
      <c r="AG36">
        <v>0.92500000000000004</v>
      </c>
      <c r="AJ36">
        <v>14.2</v>
      </c>
      <c r="AK36">
        <v>268</v>
      </c>
      <c r="AL36">
        <v>0.4698</v>
      </c>
      <c r="AM36">
        <v>12600000</v>
      </c>
      <c r="AN36">
        <v>0.92500000000000004</v>
      </c>
      <c r="AQ36">
        <v>14.3</v>
      </c>
      <c r="AR36">
        <v>187</v>
      </c>
      <c r="AS36">
        <v>0.4703</v>
      </c>
      <c r="AT36">
        <v>9220000</v>
      </c>
      <c r="AU36">
        <v>0.92600000000000005</v>
      </c>
      <c r="AX36">
        <v>14.3</v>
      </c>
      <c r="AY36">
        <v>227</v>
      </c>
      <c r="AZ36">
        <v>0.4698</v>
      </c>
      <c r="BA36">
        <v>10900000</v>
      </c>
      <c r="BB36">
        <v>0.92500000000000004</v>
      </c>
    </row>
    <row r="37" spans="1:54" x14ac:dyDescent="0.45">
      <c r="A37">
        <v>16.2</v>
      </c>
      <c r="B37">
        <v>51.5</v>
      </c>
      <c r="C37">
        <v>0.53539999999999999</v>
      </c>
      <c r="D37">
        <v>2260000</v>
      </c>
      <c r="E37">
        <v>1.05</v>
      </c>
      <c r="H37">
        <v>16.2</v>
      </c>
      <c r="I37">
        <v>163</v>
      </c>
      <c r="J37">
        <v>0.53459999999999996</v>
      </c>
      <c r="K37">
        <v>7720000</v>
      </c>
      <c r="L37">
        <v>1.05</v>
      </c>
      <c r="O37">
        <v>16.3</v>
      </c>
      <c r="P37">
        <v>157</v>
      </c>
      <c r="Q37">
        <v>0.53710000000000002</v>
      </c>
      <c r="R37">
        <v>7320000</v>
      </c>
      <c r="S37">
        <v>1.06</v>
      </c>
      <c r="V37">
        <v>16.3</v>
      </c>
      <c r="W37">
        <v>294</v>
      </c>
      <c r="X37">
        <v>0.53910000000000002</v>
      </c>
      <c r="Y37">
        <v>14200000</v>
      </c>
      <c r="Z37">
        <v>1.06</v>
      </c>
      <c r="AC37">
        <v>16.2</v>
      </c>
      <c r="AD37">
        <v>278</v>
      </c>
      <c r="AE37">
        <v>0.53800000000000003</v>
      </c>
      <c r="AF37">
        <v>13200000</v>
      </c>
      <c r="AG37">
        <v>1.06</v>
      </c>
      <c r="AJ37">
        <v>16.2</v>
      </c>
      <c r="AK37">
        <v>318</v>
      </c>
      <c r="AL37">
        <v>0.53739999999999999</v>
      </c>
      <c r="AM37">
        <v>15000000</v>
      </c>
      <c r="AN37">
        <v>1.06</v>
      </c>
      <c r="AQ37">
        <v>16.3</v>
      </c>
      <c r="AR37">
        <v>240</v>
      </c>
      <c r="AS37">
        <v>0.53779999999999994</v>
      </c>
      <c r="AT37">
        <v>11800000</v>
      </c>
      <c r="AU37">
        <v>1.06</v>
      </c>
      <c r="AX37">
        <v>16.3</v>
      </c>
      <c r="AY37">
        <v>282</v>
      </c>
      <c r="AZ37">
        <v>0.53779999999999994</v>
      </c>
      <c r="BA37">
        <v>13600000</v>
      </c>
      <c r="BB37">
        <v>1.06</v>
      </c>
    </row>
    <row r="38" spans="1:54" x14ac:dyDescent="0.45">
      <c r="A38">
        <v>18.2</v>
      </c>
      <c r="B38">
        <v>53.1</v>
      </c>
      <c r="C38">
        <v>0.60299999999999998</v>
      </c>
      <c r="D38">
        <v>2320000</v>
      </c>
      <c r="E38">
        <v>1.19</v>
      </c>
      <c r="H38">
        <v>18.2</v>
      </c>
      <c r="I38">
        <v>187</v>
      </c>
      <c r="J38">
        <v>0.60229999999999995</v>
      </c>
      <c r="K38">
        <v>8880000</v>
      </c>
      <c r="L38">
        <v>1.19</v>
      </c>
      <c r="O38">
        <v>18.3</v>
      </c>
      <c r="P38">
        <v>176</v>
      </c>
      <c r="Q38">
        <v>0.60529999999999995</v>
      </c>
      <c r="R38">
        <v>8220000</v>
      </c>
      <c r="S38">
        <v>1.19</v>
      </c>
      <c r="V38">
        <v>18.3</v>
      </c>
      <c r="W38">
        <v>334</v>
      </c>
      <c r="X38">
        <v>0.60709999999999997</v>
      </c>
      <c r="Y38">
        <v>16100000</v>
      </c>
      <c r="Z38">
        <v>1.2</v>
      </c>
      <c r="AC38">
        <v>18.2</v>
      </c>
      <c r="AD38">
        <v>316</v>
      </c>
      <c r="AE38">
        <v>0.60529999999999995</v>
      </c>
      <c r="AF38">
        <v>15000000</v>
      </c>
      <c r="AG38">
        <v>1.19</v>
      </c>
      <c r="AJ38">
        <v>18.2</v>
      </c>
      <c r="AK38">
        <v>364</v>
      </c>
      <c r="AL38">
        <v>0.60240000000000005</v>
      </c>
      <c r="AM38">
        <v>17200000</v>
      </c>
      <c r="AN38">
        <v>1.19</v>
      </c>
      <c r="AQ38">
        <v>18.3</v>
      </c>
      <c r="AR38">
        <v>289</v>
      </c>
      <c r="AS38">
        <v>0.60570000000000002</v>
      </c>
      <c r="AT38">
        <v>14200000</v>
      </c>
      <c r="AU38">
        <v>1.19</v>
      </c>
      <c r="AX38">
        <v>18.3</v>
      </c>
      <c r="AY38">
        <v>331</v>
      </c>
      <c r="AZ38">
        <v>0.60340000000000005</v>
      </c>
      <c r="BA38">
        <v>16000000</v>
      </c>
      <c r="BB38">
        <v>1.19</v>
      </c>
    </row>
    <row r="39" spans="1:54" x14ac:dyDescent="0.45">
      <c r="A39">
        <v>20.3</v>
      </c>
      <c r="B39">
        <v>54</v>
      </c>
      <c r="C39">
        <v>0.67059999999999997</v>
      </c>
      <c r="D39">
        <v>2360000</v>
      </c>
      <c r="E39">
        <v>1.32</v>
      </c>
      <c r="H39">
        <v>20.2</v>
      </c>
      <c r="I39">
        <v>210</v>
      </c>
      <c r="J39">
        <v>0.66979999999999995</v>
      </c>
      <c r="K39">
        <v>9970000</v>
      </c>
      <c r="L39">
        <v>1.32</v>
      </c>
      <c r="O39">
        <v>20.3</v>
      </c>
      <c r="P39">
        <v>194</v>
      </c>
      <c r="Q39">
        <v>0.67259999999999998</v>
      </c>
      <c r="R39">
        <v>9060000</v>
      </c>
      <c r="S39">
        <v>1.32</v>
      </c>
      <c r="V39">
        <v>20.3</v>
      </c>
      <c r="W39">
        <v>370</v>
      </c>
      <c r="X39">
        <v>0.67179999999999995</v>
      </c>
      <c r="Y39">
        <v>17800000</v>
      </c>
      <c r="Z39">
        <v>1.32</v>
      </c>
      <c r="AC39">
        <v>20.2</v>
      </c>
      <c r="AD39">
        <v>354</v>
      </c>
      <c r="AE39">
        <v>0.67279999999999995</v>
      </c>
      <c r="AF39">
        <v>16800000</v>
      </c>
      <c r="AG39">
        <v>1.32</v>
      </c>
      <c r="AJ39">
        <v>20.2</v>
      </c>
      <c r="AK39">
        <v>411</v>
      </c>
      <c r="AL39">
        <v>0.67030000000000001</v>
      </c>
      <c r="AM39">
        <v>19400000</v>
      </c>
      <c r="AN39">
        <v>1.32</v>
      </c>
      <c r="AQ39">
        <v>20.3</v>
      </c>
      <c r="AR39">
        <v>333</v>
      </c>
      <c r="AS39">
        <v>0.67069999999999996</v>
      </c>
      <c r="AT39">
        <v>16400000</v>
      </c>
      <c r="AU39">
        <v>1.32</v>
      </c>
      <c r="AX39">
        <v>20.3</v>
      </c>
      <c r="AY39">
        <v>379</v>
      </c>
      <c r="AZ39">
        <v>0.67100000000000004</v>
      </c>
      <c r="BA39">
        <v>18200000</v>
      </c>
      <c r="BB39">
        <v>1.32</v>
      </c>
    </row>
    <row r="40" spans="1:54" x14ac:dyDescent="0.45">
      <c r="A40">
        <v>22.3</v>
      </c>
      <c r="B40">
        <v>37.4</v>
      </c>
      <c r="C40">
        <v>0.73850000000000005</v>
      </c>
      <c r="D40">
        <v>1640000</v>
      </c>
      <c r="E40">
        <v>1.45</v>
      </c>
      <c r="H40">
        <v>22.3</v>
      </c>
      <c r="I40">
        <v>231</v>
      </c>
      <c r="J40">
        <v>0.73519999999999996</v>
      </c>
      <c r="K40">
        <v>11000000</v>
      </c>
      <c r="L40">
        <v>1.45</v>
      </c>
      <c r="O40">
        <v>22.4</v>
      </c>
      <c r="P40">
        <v>209</v>
      </c>
      <c r="Q40">
        <v>0.74039999999999995</v>
      </c>
      <c r="R40">
        <v>9770000</v>
      </c>
      <c r="S40">
        <v>1.46</v>
      </c>
      <c r="V40">
        <v>22.3</v>
      </c>
      <c r="W40">
        <v>404</v>
      </c>
      <c r="X40">
        <v>0.73919999999999997</v>
      </c>
      <c r="Y40">
        <v>19500000</v>
      </c>
      <c r="Z40">
        <v>1.46</v>
      </c>
      <c r="AC40">
        <v>22.3</v>
      </c>
      <c r="AD40">
        <v>391</v>
      </c>
      <c r="AE40">
        <v>0.74080000000000001</v>
      </c>
      <c r="AF40">
        <v>18500000</v>
      </c>
      <c r="AG40">
        <v>1.46</v>
      </c>
      <c r="AJ40">
        <v>22.2</v>
      </c>
      <c r="AK40">
        <v>454</v>
      </c>
      <c r="AL40">
        <v>0.73819999999999997</v>
      </c>
      <c r="AM40">
        <v>21400000</v>
      </c>
      <c r="AN40">
        <v>1.45</v>
      </c>
      <c r="AQ40">
        <v>22.3</v>
      </c>
      <c r="AR40">
        <v>376</v>
      </c>
      <c r="AS40">
        <v>0.73829999999999996</v>
      </c>
      <c r="AT40">
        <v>18500000</v>
      </c>
      <c r="AU40">
        <v>1.45</v>
      </c>
      <c r="AX40">
        <v>22.3</v>
      </c>
      <c r="AY40">
        <v>424</v>
      </c>
      <c r="AZ40">
        <v>0.73899999999999999</v>
      </c>
      <c r="BA40">
        <v>20400000</v>
      </c>
      <c r="BB40">
        <v>1.45</v>
      </c>
    </row>
    <row r="41" spans="1:54" x14ac:dyDescent="0.45">
      <c r="A41">
        <v>24.3</v>
      </c>
      <c r="B41">
        <v>32.799999999999997</v>
      </c>
      <c r="C41">
        <v>0.80359999999999998</v>
      </c>
      <c r="D41">
        <v>1440000</v>
      </c>
      <c r="E41">
        <v>1.58</v>
      </c>
      <c r="H41">
        <v>24.3</v>
      </c>
      <c r="I41">
        <v>252</v>
      </c>
      <c r="J41">
        <v>0.80289999999999995</v>
      </c>
      <c r="K41">
        <v>12000000</v>
      </c>
      <c r="L41">
        <v>1.58</v>
      </c>
      <c r="O41">
        <v>24.4</v>
      </c>
      <c r="P41">
        <v>223</v>
      </c>
      <c r="Q41">
        <v>0.80579999999999996</v>
      </c>
      <c r="R41">
        <v>10400000</v>
      </c>
      <c r="S41">
        <v>1.59</v>
      </c>
      <c r="V41">
        <v>24.3</v>
      </c>
      <c r="W41">
        <v>439</v>
      </c>
      <c r="X41">
        <v>0.80730000000000002</v>
      </c>
      <c r="Y41">
        <v>21200000</v>
      </c>
      <c r="Z41">
        <v>1.59</v>
      </c>
      <c r="AC41">
        <v>24.3</v>
      </c>
      <c r="AD41">
        <v>423</v>
      </c>
      <c r="AE41">
        <v>0.80549999999999999</v>
      </c>
      <c r="AF41">
        <v>20100000</v>
      </c>
      <c r="AG41">
        <v>1.59</v>
      </c>
      <c r="AJ41">
        <v>24.2</v>
      </c>
      <c r="AK41">
        <v>494</v>
      </c>
      <c r="AL41">
        <v>0.80559999999999998</v>
      </c>
      <c r="AM41">
        <v>23300000</v>
      </c>
      <c r="AN41">
        <v>1.59</v>
      </c>
      <c r="AQ41">
        <v>24.3</v>
      </c>
      <c r="AR41">
        <v>416</v>
      </c>
      <c r="AS41">
        <v>0.80610000000000004</v>
      </c>
      <c r="AT41">
        <v>20500000</v>
      </c>
      <c r="AU41">
        <v>1.59</v>
      </c>
      <c r="AX41">
        <v>24.3</v>
      </c>
      <c r="AY41">
        <v>465</v>
      </c>
      <c r="AZ41">
        <v>0.80500000000000005</v>
      </c>
      <c r="BA41">
        <v>22400000</v>
      </c>
      <c r="BB41">
        <v>1.58</v>
      </c>
    </row>
    <row r="42" spans="1:54" x14ac:dyDescent="0.45">
      <c r="A42">
        <v>26.3</v>
      </c>
      <c r="B42">
        <v>30.1</v>
      </c>
      <c r="C42">
        <v>0.871</v>
      </c>
      <c r="D42">
        <v>1320000</v>
      </c>
      <c r="E42">
        <v>1.71</v>
      </c>
      <c r="O42">
        <v>26.4</v>
      </c>
      <c r="P42">
        <v>237</v>
      </c>
      <c r="Q42">
        <v>0.87309999999999999</v>
      </c>
      <c r="R42">
        <v>11100000</v>
      </c>
      <c r="S42">
        <v>1.72</v>
      </c>
      <c r="V42">
        <v>26.3</v>
      </c>
      <c r="W42">
        <v>470</v>
      </c>
      <c r="X42">
        <v>0.87490000000000001</v>
      </c>
      <c r="Y42">
        <v>22700000</v>
      </c>
      <c r="Z42">
        <v>1.72</v>
      </c>
      <c r="AC42">
        <v>26.3</v>
      </c>
      <c r="AD42">
        <v>452</v>
      </c>
      <c r="AE42">
        <v>0.87329999999999997</v>
      </c>
      <c r="AF42">
        <v>21400000</v>
      </c>
      <c r="AG42">
        <v>1.72</v>
      </c>
      <c r="AJ42">
        <v>26.2</v>
      </c>
      <c r="AK42">
        <v>530</v>
      </c>
      <c r="AL42">
        <v>0.87090000000000001</v>
      </c>
      <c r="AM42">
        <v>25000000</v>
      </c>
      <c r="AN42">
        <v>1.71</v>
      </c>
      <c r="AQ42">
        <v>26.4</v>
      </c>
      <c r="AR42">
        <v>453</v>
      </c>
      <c r="AS42">
        <v>0.87390000000000001</v>
      </c>
      <c r="AT42">
        <v>22300000</v>
      </c>
      <c r="AU42">
        <v>1.72</v>
      </c>
      <c r="AX42">
        <v>26.4</v>
      </c>
      <c r="AY42">
        <v>503</v>
      </c>
      <c r="AZ42">
        <v>0.87250000000000005</v>
      </c>
      <c r="BA42">
        <v>24200000</v>
      </c>
      <c r="BB42">
        <v>1.72</v>
      </c>
    </row>
    <row r="43" spans="1:54" x14ac:dyDescent="0.45">
      <c r="A43">
        <v>28.3</v>
      </c>
      <c r="B43">
        <v>16.600000000000001</v>
      </c>
      <c r="C43">
        <v>0.93889999999999996</v>
      </c>
      <c r="D43">
        <v>728000</v>
      </c>
      <c r="E43">
        <v>1.85</v>
      </c>
      <c r="O43">
        <v>28.4</v>
      </c>
      <c r="P43">
        <v>249</v>
      </c>
      <c r="Q43">
        <v>0.94089999999999996</v>
      </c>
      <c r="R43">
        <v>11600000</v>
      </c>
      <c r="S43">
        <v>1.85</v>
      </c>
      <c r="V43">
        <v>28.3</v>
      </c>
      <c r="W43">
        <v>500</v>
      </c>
      <c r="X43">
        <v>0.94</v>
      </c>
      <c r="Y43">
        <v>24100000</v>
      </c>
      <c r="Z43">
        <v>1.85</v>
      </c>
      <c r="AC43">
        <v>28.3</v>
      </c>
      <c r="AD43">
        <v>483</v>
      </c>
      <c r="AE43">
        <v>0.94120000000000004</v>
      </c>
      <c r="AF43">
        <v>22900000</v>
      </c>
      <c r="AG43">
        <v>1.85</v>
      </c>
      <c r="AJ43">
        <v>28.2</v>
      </c>
      <c r="AK43">
        <v>563</v>
      </c>
      <c r="AL43">
        <v>0.93820000000000003</v>
      </c>
      <c r="AM43">
        <v>26500000</v>
      </c>
      <c r="AN43">
        <v>1.85</v>
      </c>
      <c r="AQ43">
        <v>28.4</v>
      </c>
      <c r="AR43">
        <v>487</v>
      </c>
      <c r="AS43">
        <v>0.94130000000000003</v>
      </c>
      <c r="AT43">
        <v>24000000</v>
      </c>
      <c r="AU43">
        <v>1.85</v>
      </c>
      <c r="AX43">
        <v>28.4</v>
      </c>
      <c r="AY43">
        <v>539</v>
      </c>
      <c r="AZ43">
        <v>0.94040000000000001</v>
      </c>
      <c r="BA43">
        <v>25900000</v>
      </c>
      <c r="BB43">
        <v>1.85</v>
      </c>
    </row>
    <row r="44" spans="1:54" x14ac:dyDescent="0.45">
      <c r="A44">
        <v>30.3</v>
      </c>
      <c r="B44">
        <v>16.3</v>
      </c>
      <c r="C44">
        <v>1.0066999999999999</v>
      </c>
      <c r="D44">
        <v>712000</v>
      </c>
      <c r="E44">
        <v>1.98</v>
      </c>
      <c r="O44">
        <v>30.4</v>
      </c>
      <c r="P44">
        <v>229</v>
      </c>
      <c r="Q44">
        <v>1.0089999999999999</v>
      </c>
      <c r="R44">
        <v>10700000</v>
      </c>
      <c r="S44">
        <v>1.99</v>
      </c>
      <c r="V44">
        <v>30.4</v>
      </c>
      <c r="W44">
        <v>531</v>
      </c>
      <c r="X44">
        <v>1.0081</v>
      </c>
      <c r="Y44">
        <v>25600000</v>
      </c>
      <c r="Z44">
        <v>1.98</v>
      </c>
      <c r="AC44">
        <v>30.3</v>
      </c>
      <c r="AD44">
        <v>511</v>
      </c>
      <c r="AE44">
        <v>1.0085999999999999</v>
      </c>
      <c r="AF44">
        <v>24300000</v>
      </c>
      <c r="AG44">
        <v>1.99</v>
      </c>
      <c r="AJ44">
        <v>30.2</v>
      </c>
      <c r="AK44">
        <v>596</v>
      </c>
      <c r="AL44">
        <v>1.0062</v>
      </c>
      <c r="AM44">
        <v>28100000</v>
      </c>
      <c r="AN44">
        <v>1.98</v>
      </c>
      <c r="AQ44">
        <v>30.4</v>
      </c>
      <c r="AR44">
        <v>519</v>
      </c>
      <c r="AS44">
        <v>1.0065</v>
      </c>
      <c r="AT44">
        <v>25500000</v>
      </c>
      <c r="AU44">
        <v>1.98</v>
      </c>
      <c r="AX44">
        <v>30.4</v>
      </c>
      <c r="AY44">
        <v>573</v>
      </c>
      <c r="AZ44">
        <v>1.0086999999999999</v>
      </c>
      <c r="BA44">
        <v>27600000</v>
      </c>
      <c r="BB44">
        <v>1.99</v>
      </c>
    </row>
    <row r="45" spans="1:54" x14ac:dyDescent="0.45">
      <c r="A45">
        <v>32.4</v>
      </c>
      <c r="B45">
        <v>14.2</v>
      </c>
      <c r="C45">
        <v>1.0741000000000001</v>
      </c>
      <c r="D45">
        <v>623000</v>
      </c>
      <c r="E45">
        <v>2.11</v>
      </c>
      <c r="O45">
        <v>32.4</v>
      </c>
      <c r="P45">
        <v>168</v>
      </c>
      <c r="Q45">
        <v>1.0739000000000001</v>
      </c>
      <c r="R45">
        <v>7850000</v>
      </c>
      <c r="S45">
        <v>2.11</v>
      </c>
      <c r="V45">
        <v>32.4</v>
      </c>
      <c r="W45">
        <v>560</v>
      </c>
      <c r="X45">
        <v>1.0751999999999999</v>
      </c>
      <c r="Y45">
        <v>27000000</v>
      </c>
      <c r="Z45">
        <v>2.12</v>
      </c>
      <c r="AC45">
        <v>32.299999999999997</v>
      </c>
      <c r="AD45">
        <v>539</v>
      </c>
      <c r="AE45">
        <v>1.0763</v>
      </c>
      <c r="AF45">
        <v>25600000</v>
      </c>
      <c r="AG45">
        <v>2.12</v>
      </c>
      <c r="AJ45">
        <v>32.299999999999997</v>
      </c>
      <c r="AK45">
        <v>627</v>
      </c>
      <c r="AL45">
        <v>1.0738000000000001</v>
      </c>
      <c r="AM45">
        <v>29500000</v>
      </c>
      <c r="AN45">
        <v>2.11</v>
      </c>
      <c r="AQ45">
        <v>32.4</v>
      </c>
      <c r="AR45">
        <v>549</v>
      </c>
      <c r="AS45">
        <v>1.0744</v>
      </c>
      <c r="AT45">
        <v>27000000</v>
      </c>
      <c r="AU45">
        <v>2.11</v>
      </c>
      <c r="AX45">
        <v>32.4</v>
      </c>
      <c r="AY45">
        <v>602</v>
      </c>
      <c r="AZ45">
        <v>1.0761000000000001</v>
      </c>
      <c r="BA45">
        <v>29000000</v>
      </c>
      <c r="BB45">
        <v>2.12</v>
      </c>
    </row>
    <row r="46" spans="1:54" x14ac:dyDescent="0.45">
      <c r="O46">
        <v>34.4</v>
      </c>
      <c r="P46">
        <v>162</v>
      </c>
      <c r="Q46">
        <v>1.1416999999999999</v>
      </c>
      <c r="R46">
        <v>7580000</v>
      </c>
      <c r="S46">
        <v>2.25</v>
      </c>
      <c r="V46">
        <v>34.4</v>
      </c>
      <c r="W46">
        <v>587</v>
      </c>
      <c r="X46">
        <v>1.1429</v>
      </c>
      <c r="Y46">
        <v>28400000</v>
      </c>
      <c r="Z46">
        <v>2.25</v>
      </c>
      <c r="AC46">
        <v>34.4</v>
      </c>
      <c r="AD46">
        <v>566</v>
      </c>
      <c r="AE46">
        <v>1.1417999999999999</v>
      </c>
      <c r="AF46">
        <v>26900000</v>
      </c>
      <c r="AG46">
        <v>2.25</v>
      </c>
      <c r="AJ46">
        <v>34.299999999999997</v>
      </c>
      <c r="AK46">
        <v>656</v>
      </c>
      <c r="AL46">
        <v>1.139</v>
      </c>
      <c r="AM46">
        <v>30900000</v>
      </c>
      <c r="AN46">
        <v>2.2400000000000002</v>
      </c>
      <c r="AQ46">
        <v>34.4</v>
      </c>
      <c r="AR46">
        <v>577</v>
      </c>
      <c r="AS46">
        <v>1.1417999999999999</v>
      </c>
      <c r="AT46">
        <v>28400000</v>
      </c>
      <c r="AU46">
        <v>2.25</v>
      </c>
      <c r="AX46">
        <v>34.4</v>
      </c>
      <c r="AY46">
        <v>631</v>
      </c>
      <c r="AZ46">
        <v>1.1427</v>
      </c>
      <c r="BA46">
        <v>30400000</v>
      </c>
      <c r="BB46">
        <v>2.25</v>
      </c>
    </row>
    <row r="47" spans="1:54" x14ac:dyDescent="0.45">
      <c r="O47">
        <v>36.5</v>
      </c>
      <c r="P47">
        <v>149</v>
      </c>
      <c r="Q47">
        <v>1.2098</v>
      </c>
      <c r="R47">
        <v>6970000</v>
      </c>
      <c r="S47">
        <v>2.38</v>
      </c>
      <c r="V47">
        <v>36.4</v>
      </c>
      <c r="W47">
        <v>614</v>
      </c>
      <c r="X47">
        <v>1.2109000000000001</v>
      </c>
      <c r="Y47">
        <v>29600000</v>
      </c>
      <c r="Z47">
        <v>2.38</v>
      </c>
      <c r="AC47">
        <v>36.4</v>
      </c>
      <c r="AD47">
        <v>591</v>
      </c>
      <c r="AE47">
        <v>1.2091000000000001</v>
      </c>
      <c r="AF47">
        <v>28000000</v>
      </c>
      <c r="AG47">
        <v>2.38</v>
      </c>
      <c r="AJ47">
        <v>36.299999999999997</v>
      </c>
      <c r="AK47">
        <v>684</v>
      </c>
      <c r="AL47">
        <v>1.2064999999999999</v>
      </c>
      <c r="AM47">
        <v>32200000</v>
      </c>
      <c r="AN47">
        <v>2.37</v>
      </c>
      <c r="AQ47">
        <v>36.4</v>
      </c>
      <c r="AR47">
        <v>602</v>
      </c>
      <c r="AS47">
        <v>1.2096</v>
      </c>
      <c r="AT47">
        <v>29600000</v>
      </c>
      <c r="AU47">
        <v>2.38</v>
      </c>
      <c r="AX47">
        <v>36.4</v>
      </c>
      <c r="AY47">
        <v>658</v>
      </c>
      <c r="AZ47">
        <v>1.2081999999999999</v>
      </c>
      <c r="BA47">
        <v>31700000</v>
      </c>
      <c r="BB47">
        <v>2.38</v>
      </c>
    </row>
    <row r="48" spans="1:54" x14ac:dyDescent="0.45">
      <c r="O48">
        <v>38.5</v>
      </c>
      <c r="P48">
        <v>128</v>
      </c>
      <c r="Q48">
        <v>1.2769999999999999</v>
      </c>
      <c r="R48">
        <v>5970000</v>
      </c>
      <c r="S48">
        <v>2.5099999999999998</v>
      </c>
      <c r="V48">
        <v>38.4</v>
      </c>
      <c r="W48">
        <v>640</v>
      </c>
      <c r="X48">
        <v>1.2756000000000001</v>
      </c>
      <c r="Y48">
        <v>30900000</v>
      </c>
      <c r="Z48">
        <v>2.5099999999999998</v>
      </c>
      <c r="AC48">
        <v>38.4</v>
      </c>
      <c r="AD48">
        <v>615</v>
      </c>
      <c r="AE48">
        <v>1.2766999999999999</v>
      </c>
      <c r="AF48">
        <v>29200000</v>
      </c>
      <c r="AG48">
        <v>2.5099999999999998</v>
      </c>
      <c r="AJ48">
        <v>38.299999999999997</v>
      </c>
      <c r="AK48">
        <v>711</v>
      </c>
      <c r="AL48">
        <v>1.2742</v>
      </c>
      <c r="AM48">
        <v>33500000</v>
      </c>
      <c r="AN48">
        <v>2.5099999999999998</v>
      </c>
      <c r="AQ48">
        <v>38.5</v>
      </c>
      <c r="AR48">
        <v>627</v>
      </c>
      <c r="AS48">
        <v>1.2776000000000001</v>
      </c>
      <c r="AT48">
        <v>30900000</v>
      </c>
      <c r="AU48">
        <v>2.5099999999999998</v>
      </c>
      <c r="AX48">
        <v>38.5</v>
      </c>
      <c r="AY48">
        <v>684</v>
      </c>
      <c r="AZ48">
        <v>1.2753000000000001</v>
      </c>
      <c r="BA48">
        <v>32900000</v>
      </c>
      <c r="BB48">
        <v>2.5099999999999998</v>
      </c>
    </row>
    <row r="49" spans="15:54" x14ac:dyDescent="0.45">
      <c r="O49">
        <v>40.5</v>
      </c>
      <c r="P49">
        <v>111</v>
      </c>
      <c r="Q49">
        <v>1.3447</v>
      </c>
      <c r="R49">
        <v>5190000</v>
      </c>
      <c r="S49">
        <v>2.65</v>
      </c>
      <c r="V49">
        <v>40.4</v>
      </c>
      <c r="W49">
        <v>665</v>
      </c>
      <c r="X49">
        <v>1.3432999999999999</v>
      </c>
      <c r="Y49">
        <v>32100000</v>
      </c>
      <c r="Z49">
        <v>2.64</v>
      </c>
      <c r="AC49">
        <v>40.4</v>
      </c>
      <c r="AD49">
        <v>640</v>
      </c>
      <c r="AE49">
        <v>1.3448</v>
      </c>
      <c r="AF49">
        <v>30400000</v>
      </c>
      <c r="AG49">
        <v>2.65</v>
      </c>
      <c r="AJ49">
        <v>40.299999999999997</v>
      </c>
      <c r="AK49">
        <v>737</v>
      </c>
      <c r="AL49">
        <v>1.3423</v>
      </c>
      <c r="AM49">
        <v>34700000</v>
      </c>
      <c r="AN49">
        <v>2.64</v>
      </c>
      <c r="AQ49">
        <v>40.5</v>
      </c>
      <c r="AR49">
        <v>649</v>
      </c>
      <c r="AS49">
        <v>1.3423</v>
      </c>
      <c r="AT49">
        <v>32000000</v>
      </c>
      <c r="AU49">
        <v>2.64</v>
      </c>
      <c r="AX49">
        <v>40.5</v>
      </c>
      <c r="AY49">
        <v>708</v>
      </c>
      <c r="AZ49">
        <v>1.343</v>
      </c>
      <c r="BA49">
        <v>34100000</v>
      </c>
      <c r="BB49">
        <v>2.64</v>
      </c>
    </row>
    <row r="50" spans="15:54" x14ac:dyDescent="0.45">
      <c r="O50">
        <v>42.5</v>
      </c>
      <c r="P50">
        <v>99.2</v>
      </c>
      <c r="Q50">
        <v>1.4103000000000001</v>
      </c>
      <c r="R50">
        <v>4630000</v>
      </c>
      <c r="S50">
        <v>2.78</v>
      </c>
      <c r="V50">
        <v>42.4</v>
      </c>
      <c r="W50">
        <v>690</v>
      </c>
      <c r="X50">
        <v>1.4113</v>
      </c>
      <c r="Y50">
        <v>33300000</v>
      </c>
      <c r="Z50">
        <v>2.78</v>
      </c>
      <c r="AC50">
        <v>42.4</v>
      </c>
      <c r="AD50">
        <v>663</v>
      </c>
      <c r="AE50">
        <v>1.4121999999999999</v>
      </c>
      <c r="AF50">
        <v>31500000</v>
      </c>
      <c r="AG50">
        <v>2.78</v>
      </c>
      <c r="AJ50">
        <v>42.3</v>
      </c>
      <c r="AK50">
        <v>761</v>
      </c>
      <c r="AL50">
        <v>1.407</v>
      </c>
      <c r="AM50">
        <v>35800000</v>
      </c>
      <c r="AN50">
        <v>2.77</v>
      </c>
      <c r="AQ50">
        <v>42.5</v>
      </c>
      <c r="AR50">
        <v>671</v>
      </c>
      <c r="AS50">
        <v>1.4097999999999999</v>
      </c>
      <c r="AT50">
        <v>33000000</v>
      </c>
      <c r="AU50">
        <v>2.78</v>
      </c>
      <c r="AX50">
        <v>42.5</v>
      </c>
      <c r="AY50">
        <v>733</v>
      </c>
      <c r="AZ50">
        <v>1.411</v>
      </c>
      <c r="BA50">
        <v>35300000</v>
      </c>
      <c r="BB50">
        <v>2.78</v>
      </c>
    </row>
    <row r="51" spans="15:54" x14ac:dyDescent="0.45">
      <c r="V51">
        <v>44.5</v>
      </c>
      <c r="W51">
        <v>714</v>
      </c>
      <c r="X51">
        <v>1.4786999999999999</v>
      </c>
      <c r="Y51">
        <v>34400000</v>
      </c>
      <c r="Z51">
        <v>2.91</v>
      </c>
      <c r="AC51">
        <v>44.4</v>
      </c>
      <c r="AD51">
        <v>684</v>
      </c>
      <c r="AE51">
        <v>1.4771000000000001</v>
      </c>
      <c r="AF51">
        <v>32500000</v>
      </c>
      <c r="AG51">
        <v>2.91</v>
      </c>
      <c r="AJ51">
        <v>44.3</v>
      </c>
      <c r="AK51">
        <v>784</v>
      </c>
      <c r="AL51">
        <v>1.4748000000000001</v>
      </c>
      <c r="AM51">
        <v>36900000</v>
      </c>
      <c r="AN51">
        <v>2.9</v>
      </c>
      <c r="AQ51">
        <v>44.5</v>
      </c>
      <c r="AR51">
        <v>692</v>
      </c>
      <c r="AS51">
        <v>1.4778</v>
      </c>
      <c r="AT51">
        <v>34100000</v>
      </c>
      <c r="AU51">
        <v>2.91</v>
      </c>
      <c r="AX51">
        <v>44.5</v>
      </c>
      <c r="AY51">
        <v>756</v>
      </c>
      <c r="AZ51">
        <v>1.4783999999999999</v>
      </c>
      <c r="BA51">
        <v>36400000</v>
      </c>
      <c r="BB51">
        <v>2.91</v>
      </c>
    </row>
    <row r="52" spans="15:54" x14ac:dyDescent="0.45">
      <c r="V52">
        <v>46.5</v>
      </c>
      <c r="W52">
        <v>736</v>
      </c>
      <c r="X52">
        <v>1.5438000000000001</v>
      </c>
      <c r="Y52">
        <v>35500000</v>
      </c>
      <c r="Z52">
        <v>3.04</v>
      </c>
      <c r="AC52">
        <v>46.4</v>
      </c>
      <c r="AD52">
        <v>707</v>
      </c>
      <c r="AE52">
        <v>1.5452999999999999</v>
      </c>
      <c r="AF52">
        <v>33600000</v>
      </c>
      <c r="AG52">
        <v>3.04</v>
      </c>
      <c r="AJ52">
        <v>46.3</v>
      </c>
      <c r="AK52">
        <v>807</v>
      </c>
      <c r="AL52">
        <v>1.5427999999999999</v>
      </c>
      <c r="AM52">
        <v>38000000</v>
      </c>
      <c r="AN52">
        <v>3.04</v>
      </c>
      <c r="AQ52">
        <v>46.5</v>
      </c>
      <c r="AR52">
        <v>711</v>
      </c>
      <c r="AS52">
        <v>1.5448999999999999</v>
      </c>
      <c r="AT52">
        <v>35000000</v>
      </c>
      <c r="AU52">
        <v>3.04</v>
      </c>
      <c r="AX52">
        <v>46.5</v>
      </c>
      <c r="AY52">
        <v>777</v>
      </c>
      <c r="AZ52">
        <v>1.5434000000000001</v>
      </c>
      <c r="BA52">
        <v>37400000</v>
      </c>
      <c r="BB52">
        <v>3.04</v>
      </c>
    </row>
    <row r="53" spans="15:54" x14ac:dyDescent="0.45">
      <c r="V53">
        <v>48.5</v>
      </c>
      <c r="W53">
        <v>759</v>
      </c>
      <c r="X53">
        <v>1.6133</v>
      </c>
      <c r="Y53">
        <v>36600000</v>
      </c>
      <c r="Z53">
        <v>3.18</v>
      </c>
      <c r="AC53">
        <v>48.5</v>
      </c>
      <c r="AD53">
        <v>727</v>
      </c>
      <c r="AE53">
        <v>1.6129</v>
      </c>
      <c r="AF53">
        <v>34500000</v>
      </c>
      <c r="AG53">
        <v>3.18</v>
      </c>
      <c r="AJ53">
        <v>48.4</v>
      </c>
      <c r="AK53">
        <v>827</v>
      </c>
      <c r="AL53">
        <v>1.6101000000000001</v>
      </c>
      <c r="AM53">
        <v>39000000</v>
      </c>
      <c r="AN53">
        <v>3.17</v>
      </c>
      <c r="AQ53">
        <v>48.5</v>
      </c>
      <c r="AR53">
        <v>730</v>
      </c>
      <c r="AS53">
        <v>1.6101000000000001</v>
      </c>
      <c r="AT53">
        <v>35900000</v>
      </c>
      <c r="AU53">
        <v>3.17</v>
      </c>
      <c r="AX53">
        <v>48.5</v>
      </c>
      <c r="AY53">
        <v>799</v>
      </c>
      <c r="AZ53">
        <v>1.6114999999999999</v>
      </c>
      <c r="BA53">
        <v>38400000</v>
      </c>
      <c r="BB53">
        <v>3.17</v>
      </c>
    </row>
    <row r="54" spans="15:54" x14ac:dyDescent="0.45">
      <c r="V54">
        <v>50.5</v>
      </c>
      <c r="W54">
        <v>781</v>
      </c>
      <c r="X54">
        <v>1.681</v>
      </c>
      <c r="Y54">
        <v>37700000</v>
      </c>
      <c r="Z54">
        <v>3.31</v>
      </c>
      <c r="AC54">
        <v>50.5</v>
      </c>
      <c r="AD54">
        <v>748</v>
      </c>
      <c r="AE54">
        <v>1.6803999999999999</v>
      </c>
      <c r="AF54">
        <v>35500000</v>
      </c>
      <c r="AG54">
        <v>3.31</v>
      </c>
      <c r="AJ54">
        <v>50.4</v>
      </c>
      <c r="AK54">
        <v>847</v>
      </c>
      <c r="AL54">
        <v>1.6778</v>
      </c>
      <c r="AM54">
        <v>39900000</v>
      </c>
      <c r="AN54">
        <v>3.3</v>
      </c>
      <c r="AQ54">
        <v>50.5</v>
      </c>
      <c r="AR54">
        <v>748</v>
      </c>
      <c r="AS54">
        <v>1.6781999999999999</v>
      </c>
      <c r="AT54">
        <v>36800000</v>
      </c>
      <c r="AU54">
        <v>3.3</v>
      </c>
      <c r="AX54">
        <v>50.5</v>
      </c>
      <c r="AY54">
        <v>818</v>
      </c>
      <c r="AZ54">
        <v>1.6789000000000001</v>
      </c>
      <c r="BA54">
        <v>39400000</v>
      </c>
      <c r="BB54">
        <v>3.3</v>
      </c>
    </row>
    <row r="55" spans="15:54" x14ac:dyDescent="0.45">
      <c r="V55">
        <v>52.5</v>
      </c>
      <c r="W55">
        <v>802</v>
      </c>
      <c r="X55">
        <v>1.7458</v>
      </c>
      <c r="Y55">
        <v>38700000</v>
      </c>
      <c r="Z55">
        <v>3.44</v>
      </c>
      <c r="AC55">
        <v>52.5</v>
      </c>
      <c r="AD55">
        <v>767</v>
      </c>
      <c r="AE55">
        <v>1.7458</v>
      </c>
      <c r="AF55">
        <v>36400000</v>
      </c>
      <c r="AG55">
        <v>3.44</v>
      </c>
      <c r="AJ55">
        <v>52.4</v>
      </c>
      <c r="AK55">
        <v>867</v>
      </c>
      <c r="AL55">
        <v>1.7433000000000001</v>
      </c>
      <c r="AM55">
        <v>40800000</v>
      </c>
      <c r="AN55">
        <v>3.43</v>
      </c>
      <c r="AQ55">
        <v>52.5</v>
      </c>
      <c r="AR55">
        <v>764</v>
      </c>
      <c r="AS55">
        <v>1.7456</v>
      </c>
      <c r="AT55">
        <v>37600000</v>
      </c>
      <c r="AU55">
        <v>3.44</v>
      </c>
      <c r="AX55">
        <v>52.6</v>
      </c>
      <c r="AY55">
        <v>837</v>
      </c>
      <c r="AZ55">
        <v>1.7464999999999999</v>
      </c>
      <c r="BA55">
        <v>40300000</v>
      </c>
      <c r="BB55">
        <v>3.44</v>
      </c>
    </row>
    <row r="56" spans="15:54" x14ac:dyDescent="0.45">
      <c r="V56">
        <v>54.5</v>
      </c>
      <c r="W56">
        <v>821</v>
      </c>
      <c r="X56">
        <v>1.8138000000000001</v>
      </c>
      <c r="Y56">
        <v>39700000</v>
      </c>
      <c r="Z56">
        <v>3.57</v>
      </c>
      <c r="AC56">
        <v>54.5</v>
      </c>
      <c r="AD56">
        <v>786</v>
      </c>
      <c r="AE56">
        <v>1.8136000000000001</v>
      </c>
      <c r="AF56">
        <v>37300000</v>
      </c>
      <c r="AG56">
        <v>3.57</v>
      </c>
      <c r="AJ56">
        <v>54.4</v>
      </c>
      <c r="AK56">
        <v>885</v>
      </c>
      <c r="AL56">
        <v>1.8106</v>
      </c>
      <c r="AM56">
        <v>41700000</v>
      </c>
      <c r="AN56">
        <v>3.56</v>
      </c>
      <c r="AQ56">
        <v>54.5</v>
      </c>
      <c r="AR56">
        <v>780</v>
      </c>
      <c r="AS56">
        <v>1.8136000000000001</v>
      </c>
      <c r="AT56">
        <v>38400000</v>
      </c>
      <c r="AU56">
        <v>3.57</v>
      </c>
      <c r="AX56">
        <v>54.6</v>
      </c>
      <c r="AY56">
        <v>855</v>
      </c>
      <c r="AZ56">
        <v>1.8142</v>
      </c>
      <c r="BA56">
        <v>41200000</v>
      </c>
      <c r="BB56">
        <v>3.57</v>
      </c>
    </row>
    <row r="57" spans="15:54" x14ac:dyDescent="0.45">
      <c r="V57">
        <v>56.6</v>
      </c>
      <c r="W57">
        <v>840</v>
      </c>
      <c r="X57">
        <v>1.8815</v>
      </c>
      <c r="Y57">
        <v>40600000</v>
      </c>
      <c r="Z57">
        <v>3.7</v>
      </c>
      <c r="AC57">
        <v>56.5</v>
      </c>
      <c r="AD57">
        <v>805</v>
      </c>
      <c r="AE57">
        <v>1.8812</v>
      </c>
      <c r="AF57">
        <v>38200000</v>
      </c>
      <c r="AG57">
        <v>3.7</v>
      </c>
      <c r="AJ57">
        <v>56.4</v>
      </c>
      <c r="AK57">
        <v>902</v>
      </c>
      <c r="AL57">
        <v>1.8783000000000001</v>
      </c>
      <c r="AM57">
        <v>42500000</v>
      </c>
      <c r="AN57">
        <v>3.7</v>
      </c>
      <c r="AQ57">
        <v>56.6</v>
      </c>
      <c r="AR57">
        <v>795</v>
      </c>
      <c r="AS57">
        <v>1.8791</v>
      </c>
      <c r="AT57">
        <v>39200000</v>
      </c>
      <c r="AU57">
        <v>3.7</v>
      </c>
      <c r="AX57">
        <v>56.6</v>
      </c>
      <c r="AY57">
        <v>871</v>
      </c>
      <c r="AZ57">
        <v>1.8788</v>
      </c>
      <c r="BA57">
        <v>41900000</v>
      </c>
      <c r="BB57">
        <v>3.7</v>
      </c>
    </row>
    <row r="58" spans="15:54" x14ac:dyDescent="0.45">
      <c r="V58">
        <v>58.6</v>
      </c>
      <c r="W58">
        <v>858</v>
      </c>
      <c r="X58">
        <v>1.9489000000000001</v>
      </c>
      <c r="Y58">
        <v>41400000</v>
      </c>
      <c r="Z58">
        <v>3.84</v>
      </c>
      <c r="AC58">
        <v>58.5</v>
      </c>
      <c r="AD58">
        <v>823</v>
      </c>
      <c r="AE58">
        <v>1.9490000000000001</v>
      </c>
      <c r="AF58">
        <v>39100000</v>
      </c>
      <c r="AG58">
        <v>3.84</v>
      </c>
      <c r="AJ58">
        <v>58.4</v>
      </c>
      <c r="AK58">
        <v>919</v>
      </c>
      <c r="AL58">
        <v>1.9463999999999999</v>
      </c>
      <c r="AM58">
        <v>43300000</v>
      </c>
      <c r="AN58">
        <v>3.83</v>
      </c>
      <c r="AQ58">
        <v>58.6</v>
      </c>
      <c r="AR58">
        <v>809</v>
      </c>
      <c r="AS58">
        <v>1.9463999999999999</v>
      </c>
      <c r="AT58">
        <v>39800000</v>
      </c>
      <c r="AU58">
        <v>3.83</v>
      </c>
      <c r="AX58">
        <v>58.6</v>
      </c>
      <c r="AY58">
        <v>886</v>
      </c>
      <c r="AZ58">
        <v>1.9464999999999999</v>
      </c>
      <c r="BA58">
        <v>42600000</v>
      </c>
      <c r="BB58">
        <v>3.83</v>
      </c>
    </row>
    <row r="59" spans="15:54" x14ac:dyDescent="0.45">
      <c r="V59">
        <v>60.6</v>
      </c>
      <c r="W59">
        <v>875</v>
      </c>
      <c r="X59">
        <v>2.0167999999999999</v>
      </c>
      <c r="Y59">
        <v>42200000</v>
      </c>
      <c r="Z59">
        <v>3.97</v>
      </c>
      <c r="AC59">
        <v>60.5</v>
      </c>
      <c r="AD59">
        <v>837</v>
      </c>
      <c r="AE59">
        <v>2.0139</v>
      </c>
      <c r="AF59">
        <v>39800000</v>
      </c>
      <c r="AG59">
        <v>3.96</v>
      </c>
      <c r="AJ59">
        <v>60.5</v>
      </c>
      <c r="AK59">
        <v>934</v>
      </c>
      <c r="AL59">
        <v>2.0137</v>
      </c>
      <c r="AM59">
        <v>44000000</v>
      </c>
      <c r="AN59">
        <v>3.96</v>
      </c>
      <c r="AQ59">
        <v>60.6</v>
      </c>
      <c r="AR59">
        <v>823</v>
      </c>
      <c r="AS59">
        <v>2.0139999999999998</v>
      </c>
      <c r="AT59">
        <v>40500000</v>
      </c>
      <c r="AU59">
        <v>3.96</v>
      </c>
      <c r="AX59">
        <v>60.6</v>
      </c>
      <c r="AY59">
        <v>900</v>
      </c>
      <c r="AZ59">
        <v>2.0145</v>
      </c>
      <c r="BA59">
        <v>43400000</v>
      </c>
      <c r="BB59">
        <v>3.97</v>
      </c>
    </row>
    <row r="60" spans="15:54" x14ac:dyDescent="0.45">
      <c r="V60">
        <v>62.6</v>
      </c>
      <c r="W60">
        <v>891</v>
      </c>
      <c r="X60">
        <v>2.0819000000000001</v>
      </c>
      <c r="Y60">
        <v>43000000</v>
      </c>
      <c r="Z60">
        <v>4.0999999999999996</v>
      </c>
      <c r="AC60">
        <v>62.5</v>
      </c>
      <c r="AD60">
        <v>853</v>
      </c>
      <c r="AE60">
        <v>2.0815000000000001</v>
      </c>
      <c r="AF60">
        <v>40500000</v>
      </c>
      <c r="AG60">
        <v>4.0999999999999996</v>
      </c>
      <c r="AJ60">
        <v>62.5</v>
      </c>
      <c r="AK60">
        <v>949</v>
      </c>
      <c r="AL60">
        <v>2.0788000000000002</v>
      </c>
      <c r="AM60">
        <v>44700000</v>
      </c>
      <c r="AN60">
        <v>4.09</v>
      </c>
      <c r="AQ60">
        <v>62.6</v>
      </c>
      <c r="AR60">
        <v>836</v>
      </c>
      <c r="AS60">
        <v>2.0821999999999998</v>
      </c>
      <c r="AT60">
        <v>41200000</v>
      </c>
      <c r="AU60">
        <v>4.0999999999999996</v>
      </c>
      <c r="AX60">
        <v>62.6</v>
      </c>
      <c r="AY60">
        <v>914</v>
      </c>
      <c r="AZ60">
        <v>2.0821000000000001</v>
      </c>
      <c r="BA60">
        <v>44000000</v>
      </c>
      <c r="BB60">
        <v>4.0999999999999996</v>
      </c>
    </row>
    <row r="61" spans="15:54" x14ac:dyDescent="0.45">
      <c r="V61">
        <v>64.599999999999994</v>
      </c>
      <c r="W61">
        <v>906</v>
      </c>
      <c r="X61">
        <v>2.1494</v>
      </c>
      <c r="Y61">
        <v>43700000</v>
      </c>
      <c r="Z61">
        <v>4.2300000000000004</v>
      </c>
      <c r="AC61">
        <v>64.599999999999994</v>
      </c>
      <c r="AD61">
        <v>868</v>
      </c>
      <c r="AE61">
        <v>2.1495000000000002</v>
      </c>
      <c r="AF61">
        <v>41200000</v>
      </c>
      <c r="AG61">
        <v>4.2300000000000004</v>
      </c>
      <c r="AJ61">
        <v>64.5</v>
      </c>
      <c r="AK61">
        <v>963</v>
      </c>
      <c r="AL61">
        <v>2.1469</v>
      </c>
      <c r="AM61">
        <v>45400000</v>
      </c>
      <c r="AN61">
        <v>4.2300000000000004</v>
      </c>
      <c r="AQ61">
        <v>64.599999999999994</v>
      </c>
      <c r="AR61">
        <v>848</v>
      </c>
      <c r="AS61">
        <v>2.1493000000000002</v>
      </c>
      <c r="AT61">
        <v>41700000</v>
      </c>
      <c r="AU61">
        <v>4.2300000000000004</v>
      </c>
      <c r="AX61">
        <v>64.599999999999994</v>
      </c>
      <c r="AY61">
        <v>926</v>
      </c>
      <c r="AZ61">
        <v>2.1495000000000002</v>
      </c>
      <c r="BA61">
        <v>44600000</v>
      </c>
      <c r="BB61">
        <v>4.2300000000000004</v>
      </c>
    </row>
    <row r="62" spans="15:54" x14ac:dyDescent="0.45">
      <c r="V62">
        <v>66.599999999999994</v>
      </c>
      <c r="W62">
        <v>920</v>
      </c>
      <c r="X62">
        <v>2.2172999999999998</v>
      </c>
      <c r="Y62">
        <v>44400000</v>
      </c>
      <c r="Z62">
        <v>4.3600000000000003</v>
      </c>
      <c r="AC62">
        <v>66.599999999999994</v>
      </c>
      <c r="AD62">
        <v>883</v>
      </c>
      <c r="AE62">
        <v>2.2170999999999998</v>
      </c>
      <c r="AF62">
        <v>41900000</v>
      </c>
      <c r="AG62">
        <v>4.3600000000000003</v>
      </c>
      <c r="AJ62">
        <v>66.5</v>
      </c>
      <c r="AK62">
        <v>974</v>
      </c>
      <c r="AL62">
        <v>2.2141999999999999</v>
      </c>
      <c r="AM62">
        <v>45900000</v>
      </c>
      <c r="AN62">
        <v>4.3600000000000003</v>
      </c>
      <c r="AQ62">
        <v>66.599999999999994</v>
      </c>
      <c r="AR62">
        <v>859</v>
      </c>
      <c r="AS62">
        <v>2.2145999999999999</v>
      </c>
      <c r="AT62">
        <v>42300000</v>
      </c>
      <c r="AU62">
        <v>4.3600000000000003</v>
      </c>
      <c r="AX62">
        <v>66.599999999999994</v>
      </c>
      <c r="AY62">
        <v>938</v>
      </c>
      <c r="AZ62">
        <v>2.2149999999999999</v>
      </c>
      <c r="BA62">
        <v>45200000</v>
      </c>
      <c r="BB62">
        <v>4.3600000000000003</v>
      </c>
    </row>
    <row r="63" spans="15:54" x14ac:dyDescent="0.45">
      <c r="V63">
        <v>68.599999999999994</v>
      </c>
      <c r="W63">
        <v>934</v>
      </c>
      <c r="X63">
        <v>2.2850000000000001</v>
      </c>
      <c r="Y63">
        <v>45100000</v>
      </c>
      <c r="Z63">
        <v>4.5</v>
      </c>
      <c r="AC63">
        <v>68.599999999999994</v>
      </c>
      <c r="AD63">
        <v>896</v>
      </c>
      <c r="AE63">
        <v>2.2845</v>
      </c>
      <c r="AF63">
        <v>42500000</v>
      </c>
      <c r="AG63">
        <v>4.5</v>
      </c>
      <c r="AJ63">
        <v>68.5</v>
      </c>
      <c r="AK63">
        <v>986</v>
      </c>
      <c r="AL63">
        <v>2.2818000000000001</v>
      </c>
      <c r="AM63">
        <v>46400000</v>
      </c>
      <c r="AN63">
        <v>4.49</v>
      </c>
      <c r="AQ63">
        <v>68.599999999999994</v>
      </c>
      <c r="AR63">
        <v>870</v>
      </c>
      <c r="AS63">
        <v>2.2826</v>
      </c>
      <c r="AT63">
        <v>42800000</v>
      </c>
      <c r="AU63">
        <v>4.49</v>
      </c>
      <c r="AX63">
        <v>68.7</v>
      </c>
      <c r="AY63">
        <v>949</v>
      </c>
      <c r="AZ63">
        <v>2.2825000000000002</v>
      </c>
      <c r="BA63">
        <v>45700000</v>
      </c>
      <c r="BB63">
        <v>4.49</v>
      </c>
    </row>
    <row r="64" spans="15:54" x14ac:dyDescent="0.45">
      <c r="V64">
        <v>70.7</v>
      </c>
      <c r="W64">
        <v>947</v>
      </c>
      <c r="X64">
        <v>2.3525</v>
      </c>
      <c r="Y64">
        <v>45700000</v>
      </c>
      <c r="Z64">
        <v>4.63</v>
      </c>
      <c r="AC64">
        <v>70.599999999999994</v>
      </c>
      <c r="AD64">
        <v>909</v>
      </c>
      <c r="AE64">
        <v>2.3498999999999999</v>
      </c>
      <c r="AF64">
        <v>43100000</v>
      </c>
      <c r="AG64">
        <v>4.63</v>
      </c>
      <c r="AJ64">
        <v>70.5</v>
      </c>
      <c r="AK64">
        <v>997</v>
      </c>
      <c r="AL64">
        <v>2.35</v>
      </c>
      <c r="AM64">
        <v>47000000</v>
      </c>
      <c r="AN64">
        <v>4.63</v>
      </c>
      <c r="AQ64">
        <v>70.7</v>
      </c>
      <c r="AR64">
        <v>879</v>
      </c>
      <c r="AS64">
        <v>2.35</v>
      </c>
      <c r="AT64">
        <v>43300000</v>
      </c>
      <c r="AU64">
        <v>4.63</v>
      </c>
      <c r="AX64">
        <v>70.7</v>
      </c>
      <c r="AY64">
        <v>959</v>
      </c>
      <c r="AZ64">
        <v>2.3498000000000001</v>
      </c>
      <c r="BA64">
        <v>46200000</v>
      </c>
      <c r="BB64">
        <v>4.63</v>
      </c>
    </row>
    <row r="65" spans="22:54" x14ac:dyDescent="0.45">
      <c r="V65">
        <v>72.7</v>
      </c>
      <c r="W65">
        <v>959</v>
      </c>
      <c r="X65">
        <v>2.4178000000000002</v>
      </c>
      <c r="Y65">
        <v>46300000</v>
      </c>
      <c r="Z65">
        <v>4.76</v>
      </c>
      <c r="AC65">
        <v>72.599999999999994</v>
      </c>
      <c r="AD65">
        <v>920</v>
      </c>
      <c r="AE65">
        <v>2.4175</v>
      </c>
      <c r="AF65">
        <v>43700000</v>
      </c>
      <c r="AG65">
        <v>4.76</v>
      </c>
      <c r="AJ65">
        <v>72.5</v>
      </c>
      <c r="AK65">
        <v>1010</v>
      </c>
      <c r="AL65">
        <v>2.4146999999999998</v>
      </c>
      <c r="AM65">
        <v>47400000</v>
      </c>
      <c r="AN65">
        <v>4.75</v>
      </c>
      <c r="AQ65">
        <v>72.7</v>
      </c>
      <c r="AR65">
        <v>889</v>
      </c>
      <c r="AS65">
        <v>2.4176000000000002</v>
      </c>
      <c r="AT65">
        <v>43800000</v>
      </c>
      <c r="AU65">
        <v>4.76</v>
      </c>
      <c r="AX65">
        <v>72.7</v>
      </c>
      <c r="AY65">
        <v>969</v>
      </c>
      <c r="AZ65">
        <v>2.4178000000000002</v>
      </c>
      <c r="BA65">
        <v>46600000</v>
      </c>
      <c r="BB65">
        <v>4.76</v>
      </c>
    </row>
    <row r="66" spans="22:54" x14ac:dyDescent="0.45">
      <c r="V66">
        <v>74.7</v>
      </c>
      <c r="W66">
        <v>970</v>
      </c>
      <c r="X66">
        <v>2.4855</v>
      </c>
      <c r="Y66">
        <v>46800000</v>
      </c>
      <c r="Z66">
        <v>4.8899999999999997</v>
      </c>
      <c r="AC66">
        <v>74.599999999999994</v>
      </c>
      <c r="AD66">
        <v>932</v>
      </c>
      <c r="AE66">
        <v>2.4851000000000001</v>
      </c>
      <c r="AF66">
        <v>44200000</v>
      </c>
      <c r="AG66">
        <v>4.8899999999999997</v>
      </c>
      <c r="AJ66">
        <v>74.599999999999994</v>
      </c>
      <c r="AK66">
        <v>1020</v>
      </c>
      <c r="AL66">
        <v>2.4823</v>
      </c>
      <c r="AM66">
        <v>47800000</v>
      </c>
      <c r="AN66">
        <v>4.8899999999999997</v>
      </c>
      <c r="AQ66">
        <v>74.7</v>
      </c>
      <c r="AR66">
        <v>897</v>
      </c>
      <c r="AS66">
        <v>2.4828999999999999</v>
      </c>
      <c r="AT66">
        <v>44200000</v>
      </c>
      <c r="AU66">
        <v>4.8899999999999997</v>
      </c>
      <c r="AX66">
        <v>74.7</v>
      </c>
      <c r="AY66">
        <v>977</v>
      </c>
      <c r="AZ66">
        <v>2.4853999999999998</v>
      </c>
      <c r="BA66">
        <v>47100000</v>
      </c>
      <c r="BB66">
        <v>4.8899999999999997</v>
      </c>
    </row>
    <row r="67" spans="22:54" x14ac:dyDescent="0.45">
      <c r="V67">
        <v>76.7</v>
      </c>
      <c r="W67">
        <v>980</v>
      </c>
      <c r="X67">
        <v>2.5529999999999999</v>
      </c>
      <c r="Y67">
        <v>47300000</v>
      </c>
      <c r="Z67">
        <v>5.03</v>
      </c>
      <c r="AC67">
        <v>76.599999999999994</v>
      </c>
      <c r="AD67">
        <v>942</v>
      </c>
      <c r="AE67">
        <v>2.5529000000000002</v>
      </c>
      <c r="AF67">
        <v>44700000</v>
      </c>
      <c r="AG67">
        <v>5.03</v>
      </c>
      <c r="AJ67">
        <v>76.599999999999994</v>
      </c>
      <c r="AK67">
        <v>1020</v>
      </c>
      <c r="AL67">
        <v>2.5503999999999998</v>
      </c>
      <c r="AM67">
        <v>48300000</v>
      </c>
      <c r="AN67">
        <v>5.0199999999999996</v>
      </c>
      <c r="AQ67">
        <v>76.7</v>
      </c>
      <c r="AR67">
        <v>905</v>
      </c>
      <c r="AS67">
        <v>2.5501999999999998</v>
      </c>
      <c r="AT67">
        <v>44600000</v>
      </c>
      <c r="AU67">
        <v>5.0199999999999996</v>
      </c>
      <c r="AX67">
        <v>76.7</v>
      </c>
      <c r="AY67">
        <v>985</v>
      </c>
      <c r="AZ67">
        <v>2.5503</v>
      </c>
      <c r="BA67">
        <v>47400000</v>
      </c>
      <c r="BB67">
        <v>5.0199999999999996</v>
      </c>
    </row>
    <row r="68" spans="22:54" x14ac:dyDescent="0.45">
      <c r="V68">
        <v>78.7</v>
      </c>
      <c r="W68">
        <v>990</v>
      </c>
      <c r="X68">
        <v>2.6204999999999998</v>
      </c>
      <c r="Y68">
        <v>47800000</v>
      </c>
      <c r="Z68">
        <v>5.16</v>
      </c>
      <c r="AC68">
        <v>78.599999999999994</v>
      </c>
      <c r="AD68">
        <v>952</v>
      </c>
      <c r="AE68">
        <v>2.6179000000000001</v>
      </c>
      <c r="AF68">
        <v>45200000</v>
      </c>
      <c r="AG68">
        <v>5.15</v>
      </c>
      <c r="AJ68">
        <v>78.599999999999994</v>
      </c>
      <c r="AK68">
        <v>1030</v>
      </c>
      <c r="AL68">
        <v>2.6177000000000001</v>
      </c>
      <c r="AM68">
        <v>48600000</v>
      </c>
      <c r="AN68">
        <v>5.15</v>
      </c>
      <c r="AQ68">
        <v>78.7</v>
      </c>
      <c r="AR68">
        <v>913</v>
      </c>
      <c r="AS68">
        <v>2.6177999999999999</v>
      </c>
      <c r="AT68">
        <v>44900000</v>
      </c>
      <c r="AU68">
        <v>5.15</v>
      </c>
      <c r="AX68">
        <v>78.7</v>
      </c>
      <c r="AY68">
        <v>993</v>
      </c>
      <c r="AZ68">
        <v>2.6181999999999999</v>
      </c>
      <c r="BA68">
        <v>47800000</v>
      </c>
      <c r="BB68">
        <v>5.15</v>
      </c>
    </row>
    <row r="69" spans="22:54" x14ac:dyDescent="0.45">
      <c r="V69">
        <v>80.7</v>
      </c>
      <c r="W69">
        <v>1000</v>
      </c>
      <c r="X69">
        <v>2.6855000000000002</v>
      </c>
      <c r="Y69">
        <v>48300000</v>
      </c>
      <c r="Z69">
        <v>5.29</v>
      </c>
      <c r="AC69">
        <v>80.7</v>
      </c>
      <c r="AD69">
        <v>961</v>
      </c>
      <c r="AE69">
        <v>2.6855000000000002</v>
      </c>
      <c r="AF69">
        <v>45600000</v>
      </c>
      <c r="AG69">
        <v>5.29</v>
      </c>
      <c r="AJ69">
        <v>80.599999999999994</v>
      </c>
      <c r="AK69">
        <v>1040</v>
      </c>
      <c r="AL69">
        <v>2.6852999999999998</v>
      </c>
      <c r="AM69">
        <v>49000000</v>
      </c>
      <c r="AN69">
        <v>5.29</v>
      </c>
      <c r="AQ69">
        <v>80.7</v>
      </c>
      <c r="AR69">
        <v>921</v>
      </c>
      <c r="AS69">
        <v>2.6858</v>
      </c>
      <c r="AT69">
        <v>45300000</v>
      </c>
      <c r="AU69">
        <v>5.29</v>
      </c>
      <c r="AX69">
        <v>80.7</v>
      </c>
      <c r="AY69">
        <v>1000</v>
      </c>
      <c r="AZ69">
        <v>2.6859000000000002</v>
      </c>
      <c r="BA69">
        <v>48200000</v>
      </c>
      <c r="BB69">
        <v>5.29</v>
      </c>
    </row>
    <row r="70" spans="22:54" x14ac:dyDescent="0.45">
      <c r="V70">
        <v>82.7</v>
      </c>
      <c r="W70">
        <v>1010</v>
      </c>
      <c r="X70">
        <v>2.7528999999999999</v>
      </c>
      <c r="Y70">
        <v>48700000</v>
      </c>
      <c r="Z70">
        <v>5.42</v>
      </c>
      <c r="AC70">
        <v>82.7</v>
      </c>
      <c r="AD70">
        <v>970</v>
      </c>
      <c r="AE70">
        <v>2.7532999999999999</v>
      </c>
      <c r="AF70">
        <v>46100000</v>
      </c>
      <c r="AG70">
        <v>5.42</v>
      </c>
      <c r="AJ70">
        <v>82.6</v>
      </c>
      <c r="AK70">
        <v>1050</v>
      </c>
      <c r="AL70">
        <v>2.7509000000000001</v>
      </c>
      <c r="AM70">
        <v>49400000</v>
      </c>
      <c r="AN70">
        <v>5.42</v>
      </c>
      <c r="AQ70">
        <v>82.7</v>
      </c>
      <c r="AR70">
        <v>927</v>
      </c>
      <c r="AS70">
        <v>2.7534000000000001</v>
      </c>
      <c r="AT70">
        <v>45600000</v>
      </c>
      <c r="AU70">
        <v>5.42</v>
      </c>
      <c r="AX70">
        <v>82.8</v>
      </c>
      <c r="AY70">
        <v>1010</v>
      </c>
      <c r="AZ70">
        <v>2.7534000000000001</v>
      </c>
      <c r="BA70">
        <v>48500000</v>
      </c>
      <c r="BB70">
        <v>5.42</v>
      </c>
    </row>
    <row r="71" spans="22:54" x14ac:dyDescent="0.45">
      <c r="V71">
        <v>84.7</v>
      </c>
      <c r="W71">
        <v>1020</v>
      </c>
      <c r="X71">
        <v>2.8207</v>
      </c>
      <c r="Y71">
        <v>49100000</v>
      </c>
      <c r="Z71">
        <v>5.55</v>
      </c>
      <c r="AC71">
        <v>84.7</v>
      </c>
      <c r="AD71">
        <v>979</v>
      </c>
      <c r="AE71">
        <v>2.8212000000000002</v>
      </c>
      <c r="AF71">
        <v>46500000</v>
      </c>
      <c r="AG71">
        <v>5.55</v>
      </c>
      <c r="AJ71">
        <v>84.6</v>
      </c>
      <c r="AK71">
        <v>1050</v>
      </c>
      <c r="AL71">
        <v>2.8182</v>
      </c>
      <c r="AM71">
        <v>49600000</v>
      </c>
      <c r="AN71">
        <v>5.55</v>
      </c>
      <c r="AQ71">
        <v>84.7</v>
      </c>
      <c r="AR71">
        <v>933</v>
      </c>
      <c r="AS71">
        <v>2.8182999999999998</v>
      </c>
      <c r="AT71">
        <v>45900000</v>
      </c>
      <c r="AU71">
        <v>5.55</v>
      </c>
      <c r="AX71">
        <v>84.8</v>
      </c>
      <c r="AY71">
        <v>1010</v>
      </c>
      <c r="AZ71">
        <v>2.8212000000000002</v>
      </c>
      <c r="BA71">
        <v>48800000</v>
      </c>
      <c r="BB71">
        <v>5.55</v>
      </c>
    </row>
    <row r="72" spans="22:54" x14ac:dyDescent="0.45">
      <c r="V72">
        <v>86.7</v>
      </c>
      <c r="W72">
        <v>1020</v>
      </c>
      <c r="X72">
        <v>2.8887</v>
      </c>
      <c r="Y72">
        <v>49400000</v>
      </c>
      <c r="Z72">
        <v>5.69</v>
      </c>
      <c r="AC72">
        <v>86.7</v>
      </c>
      <c r="AD72">
        <v>986</v>
      </c>
      <c r="AE72">
        <v>2.8862999999999999</v>
      </c>
      <c r="AF72">
        <v>46800000</v>
      </c>
      <c r="AG72">
        <v>5.68</v>
      </c>
      <c r="AJ72">
        <v>86.6</v>
      </c>
      <c r="AK72">
        <v>1060</v>
      </c>
      <c r="AL72">
        <v>2.8860999999999999</v>
      </c>
      <c r="AM72">
        <v>49900000</v>
      </c>
      <c r="AN72">
        <v>5.68</v>
      </c>
      <c r="AQ72">
        <v>86.8</v>
      </c>
      <c r="AR72">
        <v>940</v>
      </c>
      <c r="AS72">
        <v>2.8864000000000001</v>
      </c>
      <c r="AT72">
        <v>46300000</v>
      </c>
      <c r="AU72">
        <v>5.68</v>
      </c>
      <c r="AX72">
        <v>86.8</v>
      </c>
      <c r="AY72">
        <v>1020</v>
      </c>
      <c r="AZ72">
        <v>2.8864000000000001</v>
      </c>
      <c r="BA72">
        <v>49100000</v>
      </c>
      <c r="BB72">
        <v>5.68</v>
      </c>
    </row>
    <row r="73" spans="22:54" x14ac:dyDescent="0.45">
      <c r="V73">
        <v>88.8</v>
      </c>
      <c r="W73">
        <v>1030</v>
      </c>
      <c r="X73">
        <v>2.956</v>
      </c>
      <c r="Y73">
        <v>49800000</v>
      </c>
      <c r="Z73">
        <v>5.82</v>
      </c>
      <c r="AC73">
        <v>88.7</v>
      </c>
      <c r="AD73">
        <v>994</v>
      </c>
      <c r="AE73">
        <v>2.9540999999999999</v>
      </c>
      <c r="AF73">
        <v>47200000</v>
      </c>
      <c r="AG73">
        <v>5.82</v>
      </c>
      <c r="AJ73">
        <v>88.7</v>
      </c>
      <c r="AK73">
        <v>1070</v>
      </c>
      <c r="AL73">
        <v>2.9540999999999999</v>
      </c>
      <c r="AM73">
        <v>50200000</v>
      </c>
      <c r="AN73">
        <v>5.82</v>
      </c>
      <c r="AQ73">
        <v>88.8</v>
      </c>
      <c r="AR73">
        <v>945</v>
      </c>
      <c r="AS73">
        <v>2.9538000000000002</v>
      </c>
      <c r="AT73">
        <v>46500000</v>
      </c>
      <c r="AU73">
        <v>5.81</v>
      </c>
      <c r="AX73">
        <v>88.8</v>
      </c>
      <c r="AY73">
        <v>1030</v>
      </c>
      <c r="AZ73">
        <v>2.9538000000000002</v>
      </c>
      <c r="BA73">
        <v>49400000</v>
      </c>
      <c r="BB73">
        <v>5.81</v>
      </c>
    </row>
    <row r="74" spans="22:54" x14ac:dyDescent="0.45">
      <c r="V74">
        <v>90.8</v>
      </c>
      <c r="W74">
        <v>1040</v>
      </c>
      <c r="X74">
        <v>3.0211999999999999</v>
      </c>
      <c r="Y74">
        <v>50100000</v>
      </c>
      <c r="Z74">
        <v>5.95</v>
      </c>
      <c r="AC74">
        <v>90.7</v>
      </c>
      <c r="AD74">
        <v>1000</v>
      </c>
      <c r="AE74">
        <v>3.0219999999999998</v>
      </c>
      <c r="AF74">
        <v>47600000</v>
      </c>
      <c r="AG74">
        <v>5.95</v>
      </c>
      <c r="AJ74">
        <v>90.7</v>
      </c>
      <c r="AK74">
        <v>1070</v>
      </c>
      <c r="AL74">
        <v>3.0190000000000001</v>
      </c>
      <c r="AM74">
        <v>50500000</v>
      </c>
      <c r="AN74">
        <v>5.94</v>
      </c>
      <c r="AQ74">
        <v>90.8</v>
      </c>
      <c r="AR74">
        <v>951</v>
      </c>
      <c r="AS74">
        <v>3.0213999999999999</v>
      </c>
      <c r="AT74">
        <v>46800000</v>
      </c>
      <c r="AU74">
        <v>5.95</v>
      </c>
      <c r="AX74">
        <v>90.8</v>
      </c>
      <c r="AY74">
        <v>1030</v>
      </c>
      <c r="AZ74">
        <v>3.0217000000000001</v>
      </c>
      <c r="BA74">
        <v>49600000</v>
      </c>
      <c r="BB74">
        <v>5.95</v>
      </c>
    </row>
    <row r="75" spans="22:54" x14ac:dyDescent="0.45">
      <c r="V75">
        <v>92.8</v>
      </c>
      <c r="W75">
        <v>1050</v>
      </c>
      <c r="X75">
        <v>3.0891999999999999</v>
      </c>
      <c r="Y75">
        <v>50500000</v>
      </c>
      <c r="Z75">
        <v>6.08</v>
      </c>
      <c r="AC75">
        <v>92.7</v>
      </c>
      <c r="AD75">
        <v>1010</v>
      </c>
      <c r="AE75">
        <v>3.0893000000000002</v>
      </c>
      <c r="AF75">
        <v>47900000</v>
      </c>
      <c r="AG75">
        <v>6.08</v>
      </c>
      <c r="AJ75">
        <v>92.7</v>
      </c>
      <c r="AK75">
        <v>1080</v>
      </c>
      <c r="AL75">
        <v>3.0865999999999998</v>
      </c>
      <c r="AM75">
        <v>50700000</v>
      </c>
      <c r="AN75">
        <v>6.08</v>
      </c>
      <c r="AQ75">
        <v>92.8</v>
      </c>
      <c r="AR75">
        <v>956</v>
      </c>
      <c r="AS75">
        <v>3.0870000000000002</v>
      </c>
      <c r="AT75">
        <v>47100000</v>
      </c>
      <c r="AU75">
        <v>6.08</v>
      </c>
      <c r="AX75">
        <v>92.8</v>
      </c>
      <c r="AY75">
        <v>1040</v>
      </c>
      <c r="AZ75">
        <v>3.0895999999999999</v>
      </c>
      <c r="BA75">
        <v>49900000</v>
      </c>
      <c r="BB75">
        <v>6.08</v>
      </c>
    </row>
    <row r="76" spans="22:54" x14ac:dyDescent="0.45">
      <c r="V76">
        <v>94.8</v>
      </c>
      <c r="W76">
        <v>1050</v>
      </c>
      <c r="X76">
        <v>3.1564999999999999</v>
      </c>
      <c r="Y76">
        <v>50700000</v>
      </c>
      <c r="Z76">
        <v>6.21</v>
      </c>
      <c r="AC76">
        <v>94.8</v>
      </c>
      <c r="AD76">
        <v>1010</v>
      </c>
      <c r="AE76">
        <v>3.1570999999999998</v>
      </c>
      <c r="AF76">
        <v>48100000</v>
      </c>
      <c r="AG76">
        <v>6.21</v>
      </c>
      <c r="AJ76">
        <v>94.7</v>
      </c>
      <c r="AK76">
        <v>1080</v>
      </c>
      <c r="AL76">
        <v>3.1545999999999998</v>
      </c>
      <c r="AM76">
        <v>51000000</v>
      </c>
      <c r="AN76">
        <v>6.21</v>
      </c>
      <c r="AQ76">
        <v>94.8</v>
      </c>
      <c r="AR76">
        <v>961</v>
      </c>
      <c r="AS76">
        <v>3.1543999999999999</v>
      </c>
      <c r="AT76">
        <v>47300000</v>
      </c>
      <c r="AU76">
        <v>6.21</v>
      </c>
      <c r="AX76">
        <v>94.9</v>
      </c>
      <c r="AY76">
        <v>1040</v>
      </c>
      <c r="AZ76">
        <v>3.157</v>
      </c>
      <c r="BA76">
        <v>50100000</v>
      </c>
      <c r="BB76">
        <v>6.21</v>
      </c>
    </row>
    <row r="77" spans="22:54" x14ac:dyDescent="0.45">
      <c r="V77">
        <v>96.8</v>
      </c>
      <c r="W77">
        <v>1060</v>
      </c>
      <c r="X77">
        <v>3.2242000000000002</v>
      </c>
      <c r="Y77">
        <v>51000000</v>
      </c>
      <c r="Z77">
        <v>6.35</v>
      </c>
      <c r="AC77">
        <v>96.8</v>
      </c>
      <c r="AD77">
        <v>1020</v>
      </c>
      <c r="AE77">
        <v>3.2223000000000002</v>
      </c>
      <c r="AF77">
        <v>48500000</v>
      </c>
      <c r="AG77">
        <v>6.34</v>
      </c>
      <c r="AJ77">
        <v>96.7</v>
      </c>
      <c r="AK77">
        <v>1090</v>
      </c>
      <c r="AL77">
        <v>3.2221000000000002</v>
      </c>
      <c r="AM77">
        <v>51100000</v>
      </c>
      <c r="AN77">
        <v>6.34</v>
      </c>
      <c r="AQ77">
        <v>96.8</v>
      </c>
      <c r="AR77">
        <v>966</v>
      </c>
      <c r="AS77">
        <v>3.2221000000000002</v>
      </c>
      <c r="AT77">
        <v>47600000</v>
      </c>
      <c r="AU77">
        <v>6.34</v>
      </c>
      <c r="AX77">
        <v>96.9</v>
      </c>
      <c r="AY77">
        <v>1050</v>
      </c>
      <c r="AZ77">
        <v>3.2233000000000001</v>
      </c>
      <c r="BA77">
        <v>50300000</v>
      </c>
      <c r="BB77">
        <v>6.35</v>
      </c>
    </row>
    <row r="78" spans="22:54" x14ac:dyDescent="0.45">
      <c r="V78">
        <v>98.8</v>
      </c>
      <c r="W78">
        <v>1060</v>
      </c>
      <c r="X78">
        <v>3.2919999999999998</v>
      </c>
      <c r="Y78">
        <v>51300000</v>
      </c>
      <c r="Z78">
        <v>6.48</v>
      </c>
      <c r="AC78">
        <v>98.8</v>
      </c>
      <c r="AD78">
        <v>1030</v>
      </c>
      <c r="AE78">
        <v>3.2898000000000001</v>
      </c>
      <c r="AF78">
        <v>48700000</v>
      </c>
      <c r="AG78">
        <v>6.48</v>
      </c>
      <c r="AJ78">
        <v>98.7</v>
      </c>
      <c r="AK78">
        <v>1090</v>
      </c>
      <c r="AL78">
        <v>3.2896000000000001</v>
      </c>
      <c r="AM78">
        <v>51300000</v>
      </c>
      <c r="AN78">
        <v>6.48</v>
      </c>
      <c r="AQ78">
        <v>98.8</v>
      </c>
      <c r="AR78">
        <v>971</v>
      </c>
      <c r="AS78">
        <v>3.29</v>
      </c>
      <c r="AT78">
        <v>47800000</v>
      </c>
      <c r="AU78">
        <v>6.48</v>
      </c>
      <c r="AX78">
        <v>98.9</v>
      </c>
      <c r="AY78">
        <v>1050</v>
      </c>
      <c r="AZ78">
        <v>3.2913000000000001</v>
      </c>
      <c r="BA78">
        <v>50500000</v>
      </c>
      <c r="BB78">
        <v>6.48</v>
      </c>
    </row>
    <row r="79" spans="22:54" x14ac:dyDescent="0.45">
      <c r="V79">
        <v>101</v>
      </c>
      <c r="W79">
        <v>1070</v>
      </c>
      <c r="X79">
        <v>3.3563000000000001</v>
      </c>
      <c r="Y79">
        <v>51500000</v>
      </c>
      <c r="Z79">
        <v>6.61</v>
      </c>
      <c r="AC79">
        <v>101</v>
      </c>
      <c r="AD79">
        <v>1030</v>
      </c>
      <c r="AE79">
        <v>3.3574999999999999</v>
      </c>
      <c r="AF79">
        <v>49000000</v>
      </c>
      <c r="AG79">
        <v>6.61</v>
      </c>
      <c r="AJ79">
        <v>101</v>
      </c>
      <c r="AK79">
        <v>1090</v>
      </c>
      <c r="AL79">
        <v>3.3552</v>
      </c>
      <c r="AM79">
        <v>51500000</v>
      </c>
      <c r="AN79">
        <v>6.6</v>
      </c>
      <c r="AQ79">
        <v>101</v>
      </c>
      <c r="AR79">
        <v>975</v>
      </c>
      <c r="AS79">
        <v>3.355</v>
      </c>
      <c r="AT79">
        <v>48000000</v>
      </c>
      <c r="AU79">
        <v>6.6</v>
      </c>
      <c r="AX79">
        <v>101</v>
      </c>
      <c r="AY79">
        <v>1050</v>
      </c>
      <c r="AZ79">
        <v>3.3559999999999999</v>
      </c>
      <c r="BA79">
        <v>50700000</v>
      </c>
      <c r="BB79">
        <v>6.61</v>
      </c>
    </row>
    <row r="80" spans="22:54" x14ac:dyDescent="0.45">
      <c r="V80">
        <v>103</v>
      </c>
      <c r="W80">
        <v>1070</v>
      </c>
      <c r="X80">
        <v>3.4239999999999999</v>
      </c>
      <c r="Y80">
        <v>51700000</v>
      </c>
      <c r="Z80">
        <v>6.74</v>
      </c>
      <c r="AC80">
        <v>103</v>
      </c>
      <c r="AD80">
        <v>1040</v>
      </c>
      <c r="AE80">
        <v>3.4256000000000002</v>
      </c>
      <c r="AF80">
        <v>49300000</v>
      </c>
      <c r="AG80">
        <v>6.74</v>
      </c>
      <c r="AJ80">
        <v>103</v>
      </c>
      <c r="AK80">
        <v>1100</v>
      </c>
      <c r="AL80">
        <v>3.4226999999999999</v>
      </c>
      <c r="AM80">
        <v>51700000</v>
      </c>
      <c r="AN80">
        <v>6.74</v>
      </c>
      <c r="AQ80">
        <v>103</v>
      </c>
      <c r="AR80">
        <v>979</v>
      </c>
      <c r="AS80">
        <v>3.4226000000000001</v>
      </c>
      <c r="AT80">
        <v>48200000</v>
      </c>
      <c r="AU80">
        <v>6.74</v>
      </c>
      <c r="AX80">
        <v>103</v>
      </c>
      <c r="AY80">
        <v>1060</v>
      </c>
      <c r="AZ80">
        <v>3.4238</v>
      </c>
      <c r="BA80">
        <v>50900000</v>
      </c>
      <c r="BB80">
        <v>6.74</v>
      </c>
    </row>
    <row r="81" spans="22:54" x14ac:dyDescent="0.45">
      <c r="V81">
        <v>105</v>
      </c>
      <c r="W81">
        <v>1080</v>
      </c>
      <c r="X81">
        <v>3.492</v>
      </c>
      <c r="Y81">
        <v>52000000</v>
      </c>
      <c r="Z81">
        <v>6.87</v>
      </c>
      <c r="AC81">
        <v>105</v>
      </c>
      <c r="AD81">
        <v>1040</v>
      </c>
      <c r="AE81">
        <v>3.4929000000000001</v>
      </c>
      <c r="AF81">
        <v>49500000</v>
      </c>
      <c r="AG81">
        <v>6.88</v>
      </c>
      <c r="AJ81">
        <v>105</v>
      </c>
      <c r="AK81">
        <v>1100</v>
      </c>
      <c r="AL81">
        <v>3.4902000000000002</v>
      </c>
      <c r="AM81">
        <v>51900000</v>
      </c>
      <c r="AN81">
        <v>6.87</v>
      </c>
      <c r="AQ81">
        <v>105</v>
      </c>
      <c r="AR81">
        <v>984</v>
      </c>
      <c r="AS81">
        <v>3.4904999999999999</v>
      </c>
      <c r="AT81">
        <v>48400000</v>
      </c>
      <c r="AU81">
        <v>6.87</v>
      </c>
      <c r="AX81">
        <v>105</v>
      </c>
      <c r="AY81">
        <v>1060</v>
      </c>
      <c r="AZ81">
        <v>3.4918</v>
      </c>
      <c r="BA81">
        <v>51100000</v>
      </c>
      <c r="BB81">
        <v>6.87</v>
      </c>
    </row>
    <row r="82" spans="22:54" x14ac:dyDescent="0.45">
      <c r="V82">
        <v>107</v>
      </c>
      <c r="W82">
        <v>1080</v>
      </c>
      <c r="X82">
        <v>3.5592999999999999</v>
      </c>
      <c r="Y82">
        <v>52200000</v>
      </c>
      <c r="Z82">
        <v>7.01</v>
      </c>
      <c r="AC82">
        <v>107</v>
      </c>
      <c r="AD82">
        <v>1050</v>
      </c>
      <c r="AE82">
        <v>3.5579999999999998</v>
      </c>
      <c r="AF82">
        <v>49700000</v>
      </c>
      <c r="AG82">
        <v>7</v>
      </c>
      <c r="AJ82">
        <v>107</v>
      </c>
      <c r="AK82">
        <v>1110</v>
      </c>
      <c r="AL82">
        <v>3.5581</v>
      </c>
      <c r="AM82">
        <v>52100000</v>
      </c>
      <c r="AN82">
        <v>7</v>
      </c>
      <c r="AQ82">
        <v>107</v>
      </c>
      <c r="AR82">
        <v>988</v>
      </c>
      <c r="AS82">
        <v>3.5581999999999998</v>
      </c>
      <c r="AT82">
        <v>48600000</v>
      </c>
      <c r="AU82">
        <v>7</v>
      </c>
      <c r="AX82">
        <v>107</v>
      </c>
      <c r="AY82">
        <v>1060</v>
      </c>
      <c r="AZ82">
        <v>3.5590999999999999</v>
      </c>
      <c r="BA82">
        <v>51300000</v>
      </c>
      <c r="BB82">
        <v>7.01</v>
      </c>
    </row>
    <row r="83" spans="22:54" x14ac:dyDescent="0.45">
      <c r="V83">
        <v>109</v>
      </c>
      <c r="W83">
        <v>1090</v>
      </c>
      <c r="X83">
        <v>3.6269999999999998</v>
      </c>
      <c r="Y83">
        <v>52400000</v>
      </c>
      <c r="Z83">
        <v>7.14</v>
      </c>
      <c r="AC83">
        <v>109</v>
      </c>
      <c r="AD83">
        <v>1050</v>
      </c>
      <c r="AE83">
        <v>3.6259999999999999</v>
      </c>
      <c r="AF83">
        <v>50000000</v>
      </c>
      <c r="AG83">
        <v>7.14</v>
      </c>
      <c r="AJ83">
        <v>109</v>
      </c>
      <c r="AK83">
        <v>1110</v>
      </c>
      <c r="AL83">
        <v>3.6257999999999999</v>
      </c>
      <c r="AM83">
        <v>52300000</v>
      </c>
      <c r="AN83">
        <v>7.14</v>
      </c>
      <c r="AQ83">
        <v>109</v>
      </c>
      <c r="AR83">
        <v>991</v>
      </c>
      <c r="AS83">
        <v>3.6232000000000002</v>
      </c>
      <c r="AT83">
        <v>48800000</v>
      </c>
      <c r="AU83">
        <v>7.13</v>
      </c>
      <c r="AX83">
        <v>109</v>
      </c>
      <c r="AY83">
        <v>1070</v>
      </c>
      <c r="AZ83">
        <v>3.6267999999999998</v>
      </c>
      <c r="BA83">
        <v>51400000</v>
      </c>
      <c r="BB83">
        <v>7.14</v>
      </c>
    </row>
    <row r="84" spans="22:54" x14ac:dyDescent="0.45">
      <c r="V84">
        <v>111</v>
      </c>
      <c r="W84">
        <v>1090</v>
      </c>
      <c r="X84">
        <v>3.6924000000000001</v>
      </c>
      <c r="Y84">
        <v>52600000</v>
      </c>
      <c r="Z84">
        <v>7.27</v>
      </c>
      <c r="AC84">
        <v>111</v>
      </c>
      <c r="AD84">
        <v>1060</v>
      </c>
      <c r="AE84">
        <v>3.6932999999999998</v>
      </c>
      <c r="AF84">
        <v>50200000</v>
      </c>
      <c r="AG84">
        <v>7.27</v>
      </c>
      <c r="AJ84">
        <v>111</v>
      </c>
      <c r="AK84">
        <v>1110</v>
      </c>
      <c r="AL84">
        <v>3.6905999999999999</v>
      </c>
      <c r="AM84">
        <v>52400000</v>
      </c>
      <c r="AN84">
        <v>7.26</v>
      </c>
      <c r="AQ84">
        <v>111</v>
      </c>
      <c r="AR84">
        <v>995</v>
      </c>
      <c r="AS84">
        <v>3.6911999999999998</v>
      </c>
      <c r="AT84">
        <v>49000000</v>
      </c>
      <c r="AU84">
        <v>7.27</v>
      </c>
      <c r="AX84">
        <v>111</v>
      </c>
      <c r="AY84">
        <v>1070</v>
      </c>
      <c r="AZ84">
        <v>3.6922000000000001</v>
      </c>
      <c r="BA84">
        <v>51600000</v>
      </c>
      <c r="BB84">
        <v>7.27</v>
      </c>
    </row>
    <row r="85" spans="22:54" x14ac:dyDescent="0.45">
      <c r="V85">
        <v>113</v>
      </c>
      <c r="W85">
        <v>1090</v>
      </c>
      <c r="X85">
        <v>3.7597999999999998</v>
      </c>
      <c r="Y85">
        <v>52800000</v>
      </c>
      <c r="Z85">
        <v>7.4</v>
      </c>
      <c r="AC85">
        <v>113</v>
      </c>
      <c r="AD85">
        <v>1060</v>
      </c>
      <c r="AE85">
        <v>3.7610000000000001</v>
      </c>
      <c r="AF85">
        <v>50400000</v>
      </c>
      <c r="AG85">
        <v>7.4</v>
      </c>
      <c r="AJ85">
        <v>113</v>
      </c>
      <c r="AK85">
        <v>1120</v>
      </c>
      <c r="AL85">
        <v>3.7585000000000002</v>
      </c>
      <c r="AM85">
        <v>52600000</v>
      </c>
      <c r="AN85">
        <v>7.4</v>
      </c>
      <c r="AQ85">
        <v>113</v>
      </c>
      <c r="AR85">
        <v>998</v>
      </c>
      <c r="AS85">
        <v>3.7587000000000002</v>
      </c>
      <c r="AT85">
        <v>49200000</v>
      </c>
      <c r="AU85">
        <v>7.4</v>
      </c>
      <c r="AX85">
        <v>113</v>
      </c>
      <c r="AY85">
        <v>1070</v>
      </c>
      <c r="AZ85">
        <v>3.7595000000000001</v>
      </c>
      <c r="BA85">
        <v>51700000</v>
      </c>
      <c r="BB85">
        <v>7.4</v>
      </c>
    </row>
    <row r="86" spans="22:54" x14ac:dyDescent="0.45">
      <c r="V86">
        <v>115</v>
      </c>
      <c r="W86">
        <v>1100</v>
      </c>
      <c r="X86">
        <v>3.8273999999999999</v>
      </c>
      <c r="Y86">
        <v>53000000</v>
      </c>
      <c r="Z86">
        <v>7.53</v>
      </c>
      <c r="AC86">
        <v>115</v>
      </c>
      <c r="AD86">
        <v>1070</v>
      </c>
      <c r="AE86">
        <v>3.8290999999999999</v>
      </c>
      <c r="AF86">
        <v>50600000</v>
      </c>
      <c r="AG86">
        <v>7.54</v>
      </c>
      <c r="AJ86">
        <v>115</v>
      </c>
      <c r="AK86">
        <v>1120</v>
      </c>
      <c r="AL86">
        <v>3.8262</v>
      </c>
      <c r="AM86">
        <v>52700000</v>
      </c>
      <c r="AN86">
        <v>7.53</v>
      </c>
      <c r="AQ86">
        <v>115</v>
      </c>
      <c r="AR86">
        <v>1000</v>
      </c>
      <c r="AS86">
        <v>3.8262999999999998</v>
      </c>
      <c r="AT86">
        <v>49300000</v>
      </c>
      <c r="AU86">
        <v>7.53</v>
      </c>
      <c r="AX86">
        <v>115</v>
      </c>
      <c r="AY86">
        <v>1080</v>
      </c>
      <c r="AZ86">
        <v>3.8273000000000001</v>
      </c>
      <c r="BA86">
        <v>51900000</v>
      </c>
      <c r="BB86">
        <v>7.53</v>
      </c>
    </row>
    <row r="87" spans="22:54" x14ac:dyDescent="0.45">
      <c r="V87">
        <v>117</v>
      </c>
      <c r="W87">
        <v>1100</v>
      </c>
      <c r="X87">
        <v>3.8956</v>
      </c>
      <c r="Y87">
        <v>53200000</v>
      </c>
      <c r="Z87">
        <v>7.67</v>
      </c>
      <c r="AC87">
        <v>117</v>
      </c>
      <c r="AD87">
        <v>1070</v>
      </c>
      <c r="AE87">
        <v>3.8938000000000001</v>
      </c>
      <c r="AF87">
        <v>50800000</v>
      </c>
      <c r="AG87">
        <v>7.66</v>
      </c>
      <c r="AJ87">
        <v>117</v>
      </c>
      <c r="AK87">
        <v>1120</v>
      </c>
      <c r="AL87">
        <v>3.8936000000000002</v>
      </c>
      <c r="AM87">
        <v>52900000</v>
      </c>
      <c r="AN87">
        <v>7.66</v>
      </c>
      <c r="AQ87">
        <v>117</v>
      </c>
      <c r="AR87">
        <v>1000</v>
      </c>
      <c r="AS87">
        <v>3.8942000000000001</v>
      </c>
      <c r="AT87">
        <v>49500000</v>
      </c>
      <c r="AU87">
        <v>7.67</v>
      </c>
      <c r="AX87">
        <v>117</v>
      </c>
      <c r="AY87">
        <v>1080</v>
      </c>
      <c r="AZ87">
        <v>3.8954</v>
      </c>
      <c r="BA87">
        <v>52100000</v>
      </c>
      <c r="BB87">
        <v>7.67</v>
      </c>
    </row>
    <row r="88" spans="22:54" x14ac:dyDescent="0.45">
      <c r="V88">
        <v>119</v>
      </c>
      <c r="W88">
        <v>1110</v>
      </c>
      <c r="X88">
        <v>3.9628999999999999</v>
      </c>
      <c r="Y88">
        <v>53400000</v>
      </c>
      <c r="Z88">
        <v>7.8</v>
      </c>
      <c r="AC88">
        <v>119</v>
      </c>
      <c r="AD88">
        <v>1070</v>
      </c>
      <c r="AE88">
        <v>3.9613999999999998</v>
      </c>
      <c r="AF88">
        <v>50900000</v>
      </c>
      <c r="AG88">
        <v>7.8</v>
      </c>
      <c r="AJ88">
        <v>119</v>
      </c>
      <c r="AK88">
        <v>1130</v>
      </c>
      <c r="AL88">
        <v>3.9615</v>
      </c>
      <c r="AM88">
        <v>53000000</v>
      </c>
      <c r="AN88">
        <v>7.8</v>
      </c>
      <c r="AQ88">
        <v>119</v>
      </c>
      <c r="AR88">
        <v>1010</v>
      </c>
      <c r="AS88">
        <v>3.9592999999999998</v>
      </c>
      <c r="AT88">
        <v>49600000</v>
      </c>
      <c r="AU88">
        <v>7.79</v>
      </c>
      <c r="AX88">
        <v>119</v>
      </c>
      <c r="AY88">
        <v>1080</v>
      </c>
      <c r="AZ88">
        <v>3.9626999999999999</v>
      </c>
      <c r="BA88">
        <v>52200000</v>
      </c>
      <c r="BB88">
        <v>7.8</v>
      </c>
    </row>
    <row r="89" spans="22:54" x14ac:dyDescent="0.45">
      <c r="V89">
        <v>121</v>
      </c>
      <c r="W89">
        <v>1110</v>
      </c>
      <c r="X89">
        <v>4.0278999999999998</v>
      </c>
      <c r="Y89">
        <v>53500000</v>
      </c>
      <c r="Z89">
        <v>7.93</v>
      </c>
      <c r="AC89">
        <v>121</v>
      </c>
      <c r="AD89">
        <v>1080</v>
      </c>
      <c r="AE89">
        <v>4.0296000000000003</v>
      </c>
      <c r="AF89">
        <v>51100000</v>
      </c>
      <c r="AG89">
        <v>7.93</v>
      </c>
      <c r="AJ89">
        <v>121</v>
      </c>
      <c r="AK89">
        <v>1130</v>
      </c>
      <c r="AL89">
        <v>4.0266999999999999</v>
      </c>
      <c r="AM89">
        <v>53100000</v>
      </c>
      <c r="AN89">
        <v>7.93</v>
      </c>
      <c r="AQ89">
        <v>121</v>
      </c>
      <c r="AR89">
        <v>1010</v>
      </c>
      <c r="AS89">
        <v>4.0269000000000004</v>
      </c>
      <c r="AT89">
        <v>49800000</v>
      </c>
      <c r="AU89">
        <v>7.93</v>
      </c>
      <c r="AX89">
        <v>121</v>
      </c>
      <c r="AY89">
        <v>1090</v>
      </c>
      <c r="AZ89">
        <v>4.0278</v>
      </c>
      <c r="BA89">
        <v>52300000</v>
      </c>
      <c r="BB89">
        <v>7.93</v>
      </c>
    </row>
    <row r="90" spans="22:54" x14ac:dyDescent="0.45">
      <c r="V90">
        <v>123</v>
      </c>
      <c r="W90">
        <v>1110</v>
      </c>
      <c r="X90">
        <v>4.0960999999999999</v>
      </c>
      <c r="Y90">
        <v>53700000</v>
      </c>
      <c r="Z90">
        <v>8.06</v>
      </c>
      <c r="AC90">
        <v>123</v>
      </c>
      <c r="AD90">
        <v>1080</v>
      </c>
      <c r="AE90">
        <v>4.0968999999999998</v>
      </c>
      <c r="AF90">
        <v>51300000</v>
      </c>
      <c r="AG90">
        <v>8.06</v>
      </c>
      <c r="AJ90">
        <v>123</v>
      </c>
      <c r="AK90">
        <v>1130</v>
      </c>
      <c r="AL90">
        <v>4.0941000000000001</v>
      </c>
      <c r="AM90">
        <v>53200000</v>
      </c>
      <c r="AN90">
        <v>8.06</v>
      </c>
      <c r="AQ90">
        <v>123</v>
      </c>
      <c r="AR90">
        <v>1010</v>
      </c>
      <c r="AS90">
        <v>4.0946999999999996</v>
      </c>
      <c r="AT90">
        <v>49900000</v>
      </c>
      <c r="AU90">
        <v>8.06</v>
      </c>
      <c r="AX90">
        <v>123</v>
      </c>
      <c r="AY90">
        <v>1090</v>
      </c>
      <c r="AZ90">
        <v>4.0957999999999997</v>
      </c>
      <c r="BA90">
        <v>52400000</v>
      </c>
      <c r="BB90">
        <v>8.06</v>
      </c>
    </row>
    <row r="91" spans="22:54" x14ac:dyDescent="0.45">
      <c r="V91">
        <v>125</v>
      </c>
      <c r="W91">
        <v>1120</v>
      </c>
      <c r="X91">
        <v>4.1634000000000002</v>
      </c>
      <c r="Y91">
        <v>53900000</v>
      </c>
      <c r="Z91">
        <v>8.1999999999999993</v>
      </c>
      <c r="AC91">
        <v>125</v>
      </c>
      <c r="AD91">
        <v>1080</v>
      </c>
      <c r="AE91">
        <v>4.1646000000000001</v>
      </c>
      <c r="AF91">
        <v>51500000</v>
      </c>
      <c r="AG91">
        <v>8.1999999999999993</v>
      </c>
      <c r="AJ91">
        <v>125</v>
      </c>
      <c r="AK91">
        <v>1130</v>
      </c>
      <c r="AL91">
        <v>4.1619999999999999</v>
      </c>
      <c r="AM91">
        <v>53400000</v>
      </c>
      <c r="AN91">
        <v>8.19</v>
      </c>
      <c r="AQ91">
        <v>125</v>
      </c>
      <c r="AR91">
        <v>1020</v>
      </c>
      <c r="AS91">
        <v>4.1626000000000003</v>
      </c>
      <c r="AT91">
        <v>50000000</v>
      </c>
      <c r="AU91">
        <v>8.19</v>
      </c>
      <c r="AX91">
        <v>125</v>
      </c>
      <c r="AY91">
        <v>1090</v>
      </c>
      <c r="AZ91">
        <v>4.1631999999999998</v>
      </c>
      <c r="BA91">
        <v>52600000</v>
      </c>
      <c r="BB91">
        <v>8.1999999999999993</v>
      </c>
    </row>
    <row r="92" spans="22:54" x14ac:dyDescent="0.45">
      <c r="V92">
        <v>127</v>
      </c>
      <c r="W92">
        <v>1120</v>
      </c>
      <c r="X92">
        <v>4.2309999999999999</v>
      </c>
      <c r="Y92">
        <v>54000000</v>
      </c>
      <c r="Z92">
        <v>8.33</v>
      </c>
      <c r="AC92">
        <v>127</v>
      </c>
      <c r="AD92">
        <v>1090</v>
      </c>
      <c r="AE92">
        <v>4.2301000000000002</v>
      </c>
      <c r="AF92">
        <v>51700000</v>
      </c>
      <c r="AG92">
        <v>8.33</v>
      </c>
      <c r="AJ92">
        <v>127</v>
      </c>
      <c r="AK92">
        <v>1140</v>
      </c>
      <c r="AL92">
        <v>4.2298999999999998</v>
      </c>
      <c r="AM92">
        <v>53500000</v>
      </c>
      <c r="AN92">
        <v>8.33</v>
      </c>
      <c r="AQ92">
        <v>127</v>
      </c>
      <c r="AR92">
        <v>1020</v>
      </c>
      <c r="AS92">
        <v>4.2298999999999998</v>
      </c>
      <c r="AT92">
        <v>50200000</v>
      </c>
      <c r="AU92">
        <v>8.33</v>
      </c>
      <c r="AX92">
        <v>127</v>
      </c>
      <c r="AY92">
        <v>1090</v>
      </c>
      <c r="AZ92">
        <v>4.2308000000000003</v>
      </c>
      <c r="BA92">
        <v>52700000</v>
      </c>
      <c r="BB92">
        <v>8.33</v>
      </c>
    </row>
    <row r="93" spans="22:54" x14ac:dyDescent="0.45">
      <c r="V93">
        <v>129</v>
      </c>
      <c r="W93">
        <v>1120</v>
      </c>
      <c r="X93">
        <v>4.2991000000000001</v>
      </c>
      <c r="Y93">
        <v>54200000</v>
      </c>
      <c r="Z93">
        <v>8.4600000000000009</v>
      </c>
      <c r="AC93">
        <v>129</v>
      </c>
      <c r="AD93">
        <v>1090</v>
      </c>
      <c r="AE93">
        <v>4.2973999999999997</v>
      </c>
      <c r="AF93">
        <v>51800000</v>
      </c>
      <c r="AG93">
        <v>8.4600000000000009</v>
      </c>
      <c r="AJ93">
        <v>129</v>
      </c>
      <c r="AK93">
        <v>1140</v>
      </c>
      <c r="AL93">
        <v>4.2972999999999999</v>
      </c>
      <c r="AM93">
        <v>53600000</v>
      </c>
      <c r="AN93">
        <v>8.4600000000000009</v>
      </c>
      <c r="AQ93">
        <v>129</v>
      </c>
      <c r="AR93">
        <v>1020</v>
      </c>
      <c r="AS93">
        <v>4.2950999999999997</v>
      </c>
      <c r="AT93">
        <v>50300000</v>
      </c>
      <c r="AU93">
        <v>8.4499999999999993</v>
      </c>
      <c r="AX93">
        <v>129</v>
      </c>
      <c r="AY93">
        <v>1100</v>
      </c>
      <c r="AZ93">
        <v>4.2988999999999997</v>
      </c>
      <c r="BA93">
        <v>52800000</v>
      </c>
      <c r="BB93">
        <v>8.4600000000000009</v>
      </c>
    </row>
    <row r="94" spans="22:54" x14ac:dyDescent="0.45">
      <c r="V94">
        <v>131</v>
      </c>
      <c r="W94">
        <v>1120</v>
      </c>
      <c r="X94">
        <v>4.3636999999999997</v>
      </c>
      <c r="Y94">
        <v>54300000</v>
      </c>
      <c r="Z94">
        <v>8.59</v>
      </c>
      <c r="AC94">
        <v>131</v>
      </c>
      <c r="AD94">
        <v>1090</v>
      </c>
      <c r="AE94">
        <v>4.3650000000000002</v>
      </c>
      <c r="AF94">
        <v>52000000</v>
      </c>
      <c r="AG94">
        <v>8.59</v>
      </c>
      <c r="AJ94">
        <v>131</v>
      </c>
      <c r="AK94">
        <v>1140</v>
      </c>
      <c r="AL94">
        <v>4.3624000000000001</v>
      </c>
      <c r="AM94">
        <v>53700000</v>
      </c>
      <c r="AN94">
        <v>8.59</v>
      </c>
      <c r="AQ94">
        <v>131</v>
      </c>
      <c r="AR94">
        <v>1020</v>
      </c>
      <c r="AS94">
        <v>4.3628999999999998</v>
      </c>
      <c r="AT94">
        <v>50400000</v>
      </c>
      <c r="AU94">
        <v>8.59</v>
      </c>
      <c r="AX94">
        <v>131</v>
      </c>
      <c r="AY94">
        <v>1100</v>
      </c>
      <c r="AZ94">
        <v>4.3636999999999997</v>
      </c>
      <c r="BA94">
        <v>52900000</v>
      </c>
      <c r="BB94">
        <v>8.59</v>
      </c>
    </row>
    <row r="95" spans="22:54" x14ac:dyDescent="0.45">
      <c r="V95">
        <v>133</v>
      </c>
      <c r="W95">
        <v>1130</v>
      </c>
      <c r="X95">
        <v>4.4313000000000002</v>
      </c>
      <c r="Y95">
        <v>54400000</v>
      </c>
      <c r="Z95">
        <v>8.7200000000000006</v>
      </c>
      <c r="AC95">
        <v>133</v>
      </c>
      <c r="AD95">
        <v>1100</v>
      </c>
      <c r="AE95">
        <v>4.4330999999999996</v>
      </c>
      <c r="AF95">
        <v>52100000</v>
      </c>
      <c r="AG95">
        <v>8.73</v>
      </c>
      <c r="AJ95">
        <v>133</v>
      </c>
      <c r="AK95">
        <v>1140</v>
      </c>
      <c r="AL95">
        <v>4.4302999999999999</v>
      </c>
      <c r="AM95">
        <v>53800000</v>
      </c>
      <c r="AN95">
        <v>8.7200000000000006</v>
      </c>
      <c r="AQ95">
        <v>133</v>
      </c>
      <c r="AR95">
        <v>1030</v>
      </c>
      <c r="AS95">
        <v>4.4302999999999999</v>
      </c>
      <c r="AT95">
        <v>50600000</v>
      </c>
      <c r="AU95">
        <v>8.7200000000000006</v>
      </c>
      <c r="AX95">
        <v>133</v>
      </c>
      <c r="AY95">
        <v>1100</v>
      </c>
      <c r="AZ95">
        <v>4.4313000000000002</v>
      </c>
      <c r="BA95">
        <v>53000000</v>
      </c>
      <c r="BB95">
        <v>8.7200000000000006</v>
      </c>
    </row>
    <row r="96" spans="22:54" x14ac:dyDescent="0.45">
      <c r="V96">
        <v>135</v>
      </c>
      <c r="W96">
        <v>1130</v>
      </c>
      <c r="X96">
        <v>4.4995000000000003</v>
      </c>
      <c r="Y96">
        <v>54600000</v>
      </c>
      <c r="Z96">
        <v>8.86</v>
      </c>
      <c r="AC96">
        <v>135</v>
      </c>
      <c r="AD96">
        <v>1100</v>
      </c>
      <c r="AE96">
        <v>4.5004999999999997</v>
      </c>
      <c r="AF96">
        <v>52200000</v>
      </c>
      <c r="AG96">
        <v>8.86</v>
      </c>
      <c r="AJ96">
        <v>135</v>
      </c>
      <c r="AK96">
        <v>1140</v>
      </c>
      <c r="AL96">
        <v>4.4977</v>
      </c>
      <c r="AM96">
        <v>53900000</v>
      </c>
      <c r="AN96">
        <v>8.85</v>
      </c>
      <c r="AQ96">
        <v>135</v>
      </c>
      <c r="AR96">
        <v>1030</v>
      </c>
      <c r="AS96">
        <v>4.4981</v>
      </c>
      <c r="AT96">
        <v>50700000</v>
      </c>
      <c r="AU96">
        <v>8.85</v>
      </c>
      <c r="AX96">
        <v>135</v>
      </c>
      <c r="AY96">
        <v>1100</v>
      </c>
      <c r="AZ96">
        <v>4.4993999999999996</v>
      </c>
      <c r="BA96">
        <v>53200000</v>
      </c>
      <c r="BB96">
        <v>8.86</v>
      </c>
    </row>
    <row r="97" spans="22:54" x14ac:dyDescent="0.45">
      <c r="V97">
        <v>137</v>
      </c>
      <c r="W97">
        <v>1130</v>
      </c>
      <c r="X97">
        <v>4.5669000000000004</v>
      </c>
      <c r="Y97">
        <v>54700000</v>
      </c>
      <c r="Z97">
        <v>8.99</v>
      </c>
      <c r="AC97">
        <v>137</v>
      </c>
      <c r="AD97">
        <v>1100</v>
      </c>
      <c r="AE97">
        <v>4.5654000000000003</v>
      </c>
      <c r="AF97">
        <v>52400000</v>
      </c>
      <c r="AG97">
        <v>8.99</v>
      </c>
      <c r="AJ97">
        <v>137</v>
      </c>
      <c r="AK97">
        <v>1150</v>
      </c>
      <c r="AL97">
        <v>4.5656999999999996</v>
      </c>
      <c r="AM97">
        <v>54000000</v>
      </c>
      <c r="AN97">
        <v>8.99</v>
      </c>
      <c r="AQ97">
        <v>137</v>
      </c>
      <c r="AR97">
        <v>1030</v>
      </c>
      <c r="AS97">
        <v>4.5660999999999996</v>
      </c>
      <c r="AT97">
        <v>50800000</v>
      </c>
      <c r="AU97">
        <v>8.99</v>
      </c>
      <c r="AX97">
        <v>137</v>
      </c>
      <c r="AY97">
        <v>1110</v>
      </c>
      <c r="AZ97">
        <v>4.5667999999999997</v>
      </c>
      <c r="BA97">
        <v>53300000</v>
      </c>
      <c r="BB97">
        <v>8.99</v>
      </c>
    </row>
    <row r="98" spans="22:54" x14ac:dyDescent="0.45">
      <c r="V98">
        <v>139</v>
      </c>
      <c r="W98">
        <v>1140</v>
      </c>
      <c r="X98">
        <v>4.6345000000000001</v>
      </c>
      <c r="Y98">
        <v>54800000</v>
      </c>
      <c r="Z98">
        <v>9.1199999999999992</v>
      </c>
      <c r="AC98">
        <v>139</v>
      </c>
      <c r="AD98">
        <v>1110</v>
      </c>
      <c r="AE98">
        <v>4.6337999999999999</v>
      </c>
      <c r="AF98">
        <v>52500000</v>
      </c>
      <c r="AG98">
        <v>9.1199999999999992</v>
      </c>
      <c r="AJ98">
        <v>139</v>
      </c>
      <c r="AK98">
        <v>1150</v>
      </c>
      <c r="AL98">
        <v>4.6311999999999998</v>
      </c>
      <c r="AM98">
        <v>54100000</v>
      </c>
      <c r="AN98">
        <v>9.1199999999999992</v>
      </c>
      <c r="AQ98">
        <v>139</v>
      </c>
      <c r="AR98">
        <v>1030</v>
      </c>
      <c r="AS98">
        <v>4.6307999999999998</v>
      </c>
      <c r="AT98">
        <v>50900000</v>
      </c>
      <c r="AU98">
        <v>9.1199999999999992</v>
      </c>
      <c r="AX98">
        <v>139</v>
      </c>
      <c r="AY98">
        <v>1110</v>
      </c>
      <c r="AZ98">
        <v>4.6345000000000001</v>
      </c>
      <c r="BA98">
        <v>53300000</v>
      </c>
      <c r="BB98">
        <v>9.1199999999999992</v>
      </c>
    </row>
    <row r="99" spans="22:54" x14ac:dyDescent="0.45">
      <c r="V99">
        <v>141</v>
      </c>
      <c r="W99">
        <v>1140</v>
      </c>
      <c r="X99">
        <v>4.7</v>
      </c>
      <c r="Y99">
        <v>55000000</v>
      </c>
      <c r="Z99">
        <v>9.25</v>
      </c>
      <c r="AC99">
        <v>141</v>
      </c>
      <c r="AD99">
        <v>1110</v>
      </c>
      <c r="AE99">
        <v>4.7011000000000003</v>
      </c>
      <c r="AF99">
        <v>52700000</v>
      </c>
      <c r="AG99">
        <v>9.25</v>
      </c>
      <c r="AJ99">
        <v>141</v>
      </c>
      <c r="AK99">
        <v>1150</v>
      </c>
      <c r="AL99">
        <v>4.6985000000000001</v>
      </c>
      <c r="AM99">
        <v>54200000</v>
      </c>
      <c r="AN99">
        <v>9.25</v>
      </c>
      <c r="AQ99">
        <v>141</v>
      </c>
      <c r="AR99">
        <v>1040</v>
      </c>
      <c r="AS99">
        <v>4.6985999999999999</v>
      </c>
      <c r="AT99">
        <v>51000000</v>
      </c>
      <c r="AU99">
        <v>9.25</v>
      </c>
      <c r="AX99">
        <v>141</v>
      </c>
      <c r="AY99">
        <v>1110</v>
      </c>
      <c r="AZ99">
        <v>4.6999000000000004</v>
      </c>
      <c r="BA99">
        <v>53500000</v>
      </c>
      <c r="BB99">
        <v>9.25</v>
      </c>
    </row>
    <row r="100" spans="22:54" x14ac:dyDescent="0.45">
      <c r="V100">
        <v>143</v>
      </c>
      <c r="W100">
        <v>1140</v>
      </c>
      <c r="X100">
        <v>4.7674000000000003</v>
      </c>
      <c r="Y100">
        <v>55100000</v>
      </c>
      <c r="Z100">
        <v>9.3800000000000008</v>
      </c>
      <c r="AC100">
        <v>143</v>
      </c>
      <c r="AD100">
        <v>1110</v>
      </c>
      <c r="AE100">
        <v>4.7686999999999999</v>
      </c>
      <c r="AF100">
        <v>52800000</v>
      </c>
      <c r="AG100">
        <v>9.39</v>
      </c>
      <c r="AJ100">
        <v>143</v>
      </c>
      <c r="AK100">
        <v>1150</v>
      </c>
      <c r="AL100">
        <v>4.7660999999999998</v>
      </c>
      <c r="AM100">
        <v>54300000</v>
      </c>
      <c r="AN100">
        <v>9.3800000000000008</v>
      </c>
      <c r="AQ100">
        <v>143</v>
      </c>
      <c r="AR100">
        <v>1040</v>
      </c>
      <c r="AS100">
        <v>4.7666000000000004</v>
      </c>
      <c r="AT100">
        <v>51100000</v>
      </c>
      <c r="AU100">
        <v>9.3800000000000008</v>
      </c>
      <c r="AX100">
        <v>143</v>
      </c>
      <c r="AY100">
        <v>1110</v>
      </c>
      <c r="AZ100">
        <v>4.7671999999999999</v>
      </c>
      <c r="BA100">
        <v>53600000</v>
      </c>
      <c r="BB100">
        <v>9.3800000000000008</v>
      </c>
    </row>
    <row r="101" spans="22:54" x14ac:dyDescent="0.45">
      <c r="V101">
        <v>145</v>
      </c>
      <c r="W101">
        <v>1140</v>
      </c>
      <c r="X101">
        <v>4.8346</v>
      </c>
      <c r="Y101">
        <v>55200000</v>
      </c>
      <c r="Z101">
        <v>9.52</v>
      </c>
      <c r="AC101">
        <v>145</v>
      </c>
      <c r="AD101">
        <v>1110</v>
      </c>
      <c r="AE101">
        <v>4.8342000000000001</v>
      </c>
      <c r="AF101">
        <v>52900000</v>
      </c>
      <c r="AG101">
        <v>9.52</v>
      </c>
      <c r="AJ101">
        <v>145</v>
      </c>
      <c r="AK101">
        <v>1150</v>
      </c>
      <c r="AL101">
        <v>4.8342999999999998</v>
      </c>
      <c r="AM101">
        <v>54400000</v>
      </c>
      <c r="AN101">
        <v>9.52</v>
      </c>
      <c r="AQ101">
        <v>145</v>
      </c>
      <c r="AR101">
        <v>1040</v>
      </c>
      <c r="AS101">
        <v>4.8342000000000001</v>
      </c>
      <c r="AT101">
        <v>51200000</v>
      </c>
      <c r="AU101">
        <v>9.52</v>
      </c>
      <c r="AX101">
        <v>145</v>
      </c>
      <c r="AY101">
        <v>1110</v>
      </c>
      <c r="AZ101">
        <v>4.8348000000000004</v>
      </c>
      <c r="BA101">
        <v>53600000</v>
      </c>
      <c r="BB101">
        <v>9.52</v>
      </c>
    </row>
    <row r="102" spans="22:54" x14ac:dyDescent="0.45">
      <c r="V102">
        <v>147</v>
      </c>
      <c r="W102">
        <v>1150</v>
      </c>
      <c r="X102">
        <v>4.9027000000000003</v>
      </c>
      <c r="Y102">
        <v>55300000</v>
      </c>
      <c r="Z102">
        <v>9.65</v>
      </c>
      <c r="AC102">
        <v>147</v>
      </c>
      <c r="AD102">
        <v>1120</v>
      </c>
      <c r="AE102">
        <v>4.9016000000000002</v>
      </c>
      <c r="AF102">
        <v>53100000</v>
      </c>
      <c r="AG102">
        <v>9.65</v>
      </c>
      <c r="AJ102">
        <v>147</v>
      </c>
      <c r="AK102">
        <v>1160</v>
      </c>
      <c r="AL102">
        <v>4.9016000000000002</v>
      </c>
      <c r="AM102">
        <v>54500000</v>
      </c>
      <c r="AN102">
        <v>9.65</v>
      </c>
      <c r="AQ102">
        <v>147</v>
      </c>
      <c r="AR102">
        <v>1040</v>
      </c>
      <c r="AS102">
        <v>4.8993000000000002</v>
      </c>
      <c r="AT102">
        <v>51300000</v>
      </c>
      <c r="AU102">
        <v>9.64</v>
      </c>
      <c r="AX102">
        <v>147</v>
      </c>
      <c r="AY102">
        <v>1120</v>
      </c>
      <c r="AZ102">
        <v>4.9028</v>
      </c>
      <c r="BA102">
        <v>53700000</v>
      </c>
      <c r="BB102">
        <v>9.65</v>
      </c>
    </row>
    <row r="103" spans="22:54" x14ac:dyDescent="0.45">
      <c r="V103">
        <v>149</v>
      </c>
      <c r="W103">
        <v>1150</v>
      </c>
      <c r="X103">
        <v>4.9702999999999999</v>
      </c>
      <c r="Y103">
        <v>55400000</v>
      </c>
      <c r="Z103">
        <v>9.7799999999999994</v>
      </c>
      <c r="AC103">
        <v>149</v>
      </c>
      <c r="AD103">
        <v>1120</v>
      </c>
      <c r="AE103">
        <v>4.9691999999999998</v>
      </c>
      <c r="AF103">
        <v>53200000</v>
      </c>
      <c r="AG103">
        <v>9.7799999999999994</v>
      </c>
      <c r="AJ103">
        <v>149</v>
      </c>
      <c r="AK103">
        <v>1160</v>
      </c>
      <c r="AL103">
        <v>4.9665999999999997</v>
      </c>
      <c r="AM103">
        <v>54500000</v>
      </c>
      <c r="AN103">
        <v>9.7799999999999994</v>
      </c>
      <c r="AQ103">
        <v>149</v>
      </c>
      <c r="AR103">
        <v>1040</v>
      </c>
      <c r="AS103">
        <v>4.9673999999999996</v>
      </c>
      <c r="AT103">
        <v>51400000</v>
      </c>
      <c r="AU103">
        <v>9.7799999999999994</v>
      </c>
      <c r="AX103">
        <v>149</v>
      </c>
      <c r="AY103">
        <v>1120</v>
      </c>
      <c r="AZ103">
        <v>4.9703999999999997</v>
      </c>
      <c r="BA103">
        <v>53800000</v>
      </c>
      <c r="BB103">
        <v>9.7799999999999994</v>
      </c>
    </row>
    <row r="104" spans="22:54" x14ac:dyDescent="0.45">
      <c r="V104">
        <v>151</v>
      </c>
      <c r="W104">
        <v>1150</v>
      </c>
      <c r="X104">
        <v>5.0351999999999997</v>
      </c>
      <c r="Y104">
        <v>55500000</v>
      </c>
      <c r="Z104">
        <v>9.91</v>
      </c>
      <c r="AC104">
        <v>151</v>
      </c>
      <c r="AD104">
        <v>1120</v>
      </c>
      <c r="AE104">
        <v>5.0372000000000003</v>
      </c>
      <c r="AF104">
        <v>53300000</v>
      </c>
      <c r="AG104">
        <v>9.92</v>
      </c>
      <c r="AJ104">
        <v>151</v>
      </c>
      <c r="AK104">
        <v>1160</v>
      </c>
      <c r="AL104">
        <v>5.0347999999999997</v>
      </c>
      <c r="AM104">
        <v>54600000</v>
      </c>
      <c r="AN104">
        <v>9.91</v>
      </c>
      <c r="AQ104">
        <v>151</v>
      </c>
      <c r="AR104">
        <v>1050</v>
      </c>
      <c r="AS104">
        <v>5.0347</v>
      </c>
      <c r="AT104">
        <v>51500000</v>
      </c>
      <c r="AU104">
        <v>9.91</v>
      </c>
      <c r="AX104">
        <v>151</v>
      </c>
      <c r="AY104">
        <v>1120</v>
      </c>
      <c r="AZ104">
        <v>5.0353000000000003</v>
      </c>
      <c r="BA104">
        <v>53900000</v>
      </c>
      <c r="BB104">
        <v>9.91</v>
      </c>
    </row>
    <row r="105" spans="22:54" x14ac:dyDescent="0.45">
      <c r="V105">
        <v>153</v>
      </c>
      <c r="W105">
        <v>1150</v>
      </c>
      <c r="X105">
        <v>5.1032000000000002</v>
      </c>
      <c r="Y105">
        <v>55600000</v>
      </c>
      <c r="Z105">
        <v>10</v>
      </c>
      <c r="AC105">
        <v>153</v>
      </c>
      <c r="AD105">
        <v>1120</v>
      </c>
      <c r="AE105">
        <v>5.1047000000000002</v>
      </c>
      <c r="AF105">
        <v>53400000</v>
      </c>
      <c r="AG105">
        <v>10</v>
      </c>
      <c r="AJ105">
        <v>153</v>
      </c>
      <c r="AK105">
        <v>1160</v>
      </c>
      <c r="AL105">
        <v>5.1020000000000003</v>
      </c>
      <c r="AM105">
        <v>54700000</v>
      </c>
      <c r="AN105">
        <v>10</v>
      </c>
      <c r="AQ105">
        <v>153</v>
      </c>
      <c r="AR105">
        <v>1050</v>
      </c>
      <c r="AS105">
        <v>5.1022999999999996</v>
      </c>
      <c r="AT105">
        <v>51600000</v>
      </c>
      <c r="AU105">
        <v>10</v>
      </c>
      <c r="AX105">
        <v>153</v>
      </c>
      <c r="AY105">
        <v>1120</v>
      </c>
      <c r="AZ105">
        <v>5.1032999999999999</v>
      </c>
      <c r="BA105">
        <v>54000000</v>
      </c>
      <c r="BB105">
        <v>10</v>
      </c>
    </row>
    <row r="106" spans="22:54" x14ac:dyDescent="0.45">
      <c r="V106">
        <v>155</v>
      </c>
      <c r="W106">
        <v>1150</v>
      </c>
      <c r="X106">
        <v>5.1707999999999998</v>
      </c>
      <c r="Y106">
        <v>55700000</v>
      </c>
      <c r="Z106">
        <v>10.199999999999999</v>
      </c>
      <c r="AC106">
        <v>155</v>
      </c>
      <c r="AD106">
        <v>1130</v>
      </c>
      <c r="AE106">
        <v>5.1696999999999997</v>
      </c>
      <c r="AF106">
        <v>53500000</v>
      </c>
      <c r="AG106">
        <v>10.199999999999999</v>
      </c>
      <c r="AJ106">
        <v>155</v>
      </c>
      <c r="AK106">
        <v>1160</v>
      </c>
      <c r="AL106">
        <v>5.1696999999999997</v>
      </c>
      <c r="AM106">
        <v>54700000</v>
      </c>
      <c r="AN106">
        <v>10.199999999999999</v>
      </c>
      <c r="AQ106">
        <v>155</v>
      </c>
      <c r="AR106">
        <v>1050</v>
      </c>
      <c r="AS106">
        <v>5.1677999999999997</v>
      </c>
      <c r="AT106">
        <v>51700000</v>
      </c>
      <c r="AU106">
        <v>10.199999999999999</v>
      </c>
      <c r="AX106">
        <v>155</v>
      </c>
      <c r="AY106">
        <v>1120</v>
      </c>
      <c r="AZ106">
        <v>5.1708999999999996</v>
      </c>
      <c r="BA106">
        <v>54100000</v>
      </c>
      <c r="BB106">
        <v>10.199999999999999</v>
      </c>
    </row>
    <row r="107" spans="22:54" x14ac:dyDescent="0.45">
      <c r="V107">
        <v>157</v>
      </c>
      <c r="W107">
        <v>1160</v>
      </c>
      <c r="X107">
        <v>5.2382999999999997</v>
      </c>
      <c r="Y107">
        <v>55800000</v>
      </c>
      <c r="Z107">
        <v>10.3</v>
      </c>
      <c r="AC107">
        <v>157</v>
      </c>
      <c r="AD107">
        <v>1130</v>
      </c>
      <c r="AE107">
        <v>5.2375999999999996</v>
      </c>
      <c r="AF107">
        <v>53600000</v>
      </c>
      <c r="AG107">
        <v>10.3</v>
      </c>
      <c r="AJ107">
        <v>157</v>
      </c>
      <c r="AK107">
        <v>1160</v>
      </c>
      <c r="AL107">
        <v>5.2355</v>
      </c>
      <c r="AM107">
        <v>54800000</v>
      </c>
      <c r="AN107">
        <v>10.3</v>
      </c>
      <c r="AQ107">
        <v>157</v>
      </c>
      <c r="AR107">
        <v>1050</v>
      </c>
      <c r="AS107">
        <v>5.2351000000000001</v>
      </c>
      <c r="AT107">
        <v>51700000</v>
      </c>
      <c r="AU107">
        <v>10.3</v>
      </c>
      <c r="AX107">
        <v>157</v>
      </c>
      <c r="AY107">
        <v>1120</v>
      </c>
      <c r="AZ107">
        <v>5.2384000000000004</v>
      </c>
      <c r="BA107">
        <v>54100000</v>
      </c>
      <c r="BB107">
        <v>10.3</v>
      </c>
    </row>
    <row r="108" spans="22:54" x14ac:dyDescent="0.45">
      <c r="V108">
        <v>159</v>
      </c>
      <c r="W108">
        <v>1160</v>
      </c>
      <c r="X108">
        <v>5.3060999999999998</v>
      </c>
      <c r="Y108">
        <v>55800000</v>
      </c>
      <c r="Z108">
        <v>10.4</v>
      </c>
      <c r="AC108">
        <v>159</v>
      </c>
      <c r="AD108">
        <v>1130</v>
      </c>
      <c r="AE108">
        <v>5.3052000000000001</v>
      </c>
      <c r="AF108">
        <v>53700000</v>
      </c>
      <c r="AG108">
        <v>10.4</v>
      </c>
      <c r="AJ108">
        <v>159</v>
      </c>
      <c r="AK108">
        <v>1160</v>
      </c>
      <c r="AL108">
        <v>5.3028000000000004</v>
      </c>
      <c r="AM108">
        <v>54800000</v>
      </c>
      <c r="AN108">
        <v>10.4</v>
      </c>
      <c r="AQ108">
        <v>159</v>
      </c>
      <c r="AR108">
        <v>1050</v>
      </c>
      <c r="AS108">
        <v>5.3026999999999997</v>
      </c>
      <c r="AT108">
        <v>51800000</v>
      </c>
      <c r="AU108">
        <v>10.4</v>
      </c>
      <c r="AX108">
        <v>159</v>
      </c>
      <c r="AY108">
        <v>1130</v>
      </c>
      <c r="AZ108">
        <v>5.3061999999999996</v>
      </c>
      <c r="BA108">
        <v>54200000</v>
      </c>
      <c r="BB108">
        <v>10.4</v>
      </c>
    </row>
    <row r="109" spans="22:54" x14ac:dyDescent="0.45">
      <c r="V109">
        <v>161</v>
      </c>
      <c r="W109">
        <v>1160</v>
      </c>
      <c r="X109">
        <v>5.3712</v>
      </c>
      <c r="Y109">
        <v>55900000</v>
      </c>
      <c r="Z109">
        <v>10.6</v>
      </c>
      <c r="AC109">
        <v>161</v>
      </c>
      <c r="AD109">
        <v>1130</v>
      </c>
      <c r="AE109">
        <v>5.3727999999999998</v>
      </c>
      <c r="AF109">
        <v>53800000</v>
      </c>
      <c r="AG109">
        <v>10.6</v>
      </c>
      <c r="AJ109">
        <v>161</v>
      </c>
      <c r="AK109">
        <v>1160</v>
      </c>
      <c r="AL109">
        <v>5.3704000000000001</v>
      </c>
      <c r="AM109">
        <v>54900000</v>
      </c>
      <c r="AN109">
        <v>10.6</v>
      </c>
      <c r="AQ109">
        <v>161</v>
      </c>
      <c r="AR109">
        <v>1050</v>
      </c>
      <c r="AS109">
        <v>5.3708999999999998</v>
      </c>
      <c r="AT109">
        <v>51900000</v>
      </c>
      <c r="AU109">
        <v>10.6</v>
      </c>
      <c r="AX109">
        <v>161</v>
      </c>
      <c r="AY109">
        <v>1130</v>
      </c>
      <c r="AZ109">
        <v>5.3714000000000004</v>
      </c>
      <c r="BA109">
        <v>54300000</v>
      </c>
      <c r="BB109">
        <v>10.6</v>
      </c>
    </row>
    <row r="110" spans="22:54" x14ac:dyDescent="0.45">
      <c r="V110">
        <v>163</v>
      </c>
      <c r="W110">
        <v>1160</v>
      </c>
      <c r="X110">
        <v>5.4386999999999999</v>
      </c>
      <c r="Y110">
        <v>56000000</v>
      </c>
      <c r="Z110">
        <v>10.7</v>
      </c>
      <c r="AC110">
        <v>163</v>
      </c>
      <c r="AD110">
        <v>1130</v>
      </c>
      <c r="AE110">
        <v>5.4405999999999999</v>
      </c>
      <c r="AF110">
        <v>53900000</v>
      </c>
      <c r="AG110">
        <v>10.7</v>
      </c>
      <c r="AJ110">
        <v>163</v>
      </c>
      <c r="AK110">
        <v>1170</v>
      </c>
      <c r="AL110">
        <v>5.4385000000000003</v>
      </c>
      <c r="AM110">
        <v>54900000</v>
      </c>
      <c r="AN110">
        <v>10.7</v>
      </c>
      <c r="AQ110">
        <v>163</v>
      </c>
      <c r="AR110">
        <v>1050</v>
      </c>
      <c r="AS110">
        <v>5.4382000000000001</v>
      </c>
      <c r="AT110">
        <v>51900000</v>
      </c>
      <c r="AU110">
        <v>10.7</v>
      </c>
      <c r="AX110">
        <v>163</v>
      </c>
      <c r="AY110">
        <v>1130</v>
      </c>
      <c r="AZ110">
        <v>5.4389000000000003</v>
      </c>
      <c r="BA110">
        <v>54400000</v>
      </c>
      <c r="BB110">
        <v>10.7</v>
      </c>
    </row>
    <row r="111" spans="22:54" x14ac:dyDescent="0.45">
      <c r="V111">
        <v>165</v>
      </c>
      <c r="W111">
        <v>1160</v>
      </c>
      <c r="X111">
        <v>5.5065</v>
      </c>
      <c r="Y111">
        <v>56100000</v>
      </c>
      <c r="Z111">
        <v>10.8</v>
      </c>
      <c r="AC111">
        <v>165</v>
      </c>
      <c r="AD111">
        <v>1140</v>
      </c>
      <c r="AE111">
        <v>5.5057</v>
      </c>
      <c r="AF111">
        <v>54000000</v>
      </c>
      <c r="AG111">
        <v>10.8</v>
      </c>
      <c r="AJ111">
        <v>165</v>
      </c>
      <c r="AK111">
        <v>1170</v>
      </c>
      <c r="AL111">
        <v>5.5033000000000003</v>
      </c>
      <c r="AM111">
        <v>54900000</v>
      </c>
      <c r="AN111">
        <v>10.8</v>
      </c>
      <c r="AQ111">
        <v>165</v>
      </c>
      <c r="AR111">
        <v>1060</v>
      </c>
      <c r="AS111">
        <v>5.5034999999999998</v>
      </c>
      <c r="AT111">
        <v>52000000</v>
      </c>
      <c r="AU111">
        <v>10.8</v>
      </c>
      <c r="AX111">
        <v>165</v>
      </c>
      <c r="AY111">
        <v>1130</v>
      </c>
      <c r="AZ111">
        <v>5.5067000000000004</v>
      </c>
      <c r="BA111">
        <v>54500000</v>
      </c>
      <c r="BB111">
        <v>10.8</v>
      </c>
    </row>
    <row r="112" spans="22:54" x14ac:dyDescent="0.45">
      <c r="V112">
        <v>167</v>
      </c>
      <c r="W112">
        <v>1160</v>
      </c>
      <c r="X112">
        <v>5.5743999999999998</v>
      </c>
      <c r="Y112">
        <v>56200000</v>
      </c>
      <c r="Z112">
        <v>11</v>
      </c>
      <c r="AC112">
        <v>167</v>
      </c>
      <c r="AD112">
        <v>1140</v>
      </c>
      <c r="AE112">
        <v>5.5730000000000004</v>
      </c>
      <c r="AF112">
        <v>54100000</v>
      </c>
      <c r="AG112">
        <v>11</v>
      </c>
      <c r="AJ112">
        <v>167</v>
      </c>
      <c r="AK112">
        <v>1170</v>
      </c>
      <c r="AL112">
        <v>5.5709</v>
      </c>
      <c r="AM112">
        <v>55000000</v>
      </c>
      <c r="AN112">
        <v>11</v>
      </c>
      <c r="AQ112">
        <v>167</v>
      </c>
      <c r="AR112">
        <v>1060</v>
      </c>
      <c r="AS112">
        <v>5.5716000000000001</v>
      </c>
      <c r="AT112">
        <v>52100000</v>
      </c>
      <c r="AU112">
        <v>11</v>
      </c>
      <c r="AX112">
        <v>167</v>
      </c>
      <c r="AY112">
        <v>1130</v>
      </c>
      <c r="AZ112">
        <v>5.5746000000000002</v>
      </c>
      <c r="BA112">
        <v>54500000</v>
      </c>
      <c r="BB112">
        <v>11</v>
      </c>
    </row>
    <row r="113" spans="22:54" x14ac:dyDescent="0.45">
      <c r="V113">
        <v>169</v>
      </c>
      <c r="W113">
        <v>1160</v>
      </c>
      <c r="X113">
        <v>5.6417999999999999</v>
      </c>
      <c r="Y113">
        <v>56200000</v>
      </c>
      <c r="Z113">
        <v>11.1</v>
      </c>
      <c r="AC113">
        <v>169</v>
      </c>
      <c r="AD113">
        <v>1140</v>
      </c>
      <c r="AE113">
        <v>5.6409000000000002</v>
      </c>
      <c r="AF113">
        <v>54200000</v>
      </c>
      <c r="AG113">
        <v>11.1</v>
      </c>
      <c r="AJ113">
        <v>169</v>
      </c>
      <c r="AK113">
        <v>1170</v>
      </c>
      <c r="AL113">
        <v>5.6390000000000002</v>
      </c>
      <c r="AM113">
        <v>55100000</v>
      </c>
      <c r="AN113">
        <v>11.1</v>
      </c>
      <c r="AQ113">
        <v>169</v>
      </c>
      <c r="AR113">
        <v>1060</v>
      </c>
      <c r="AS113">
        <v>5.6390000000000002</v>
      </c>
      <c r="AT113">
        <v>52100000</v>
      </c>
      <c r="AU113">
        <v>11.1</v>
      </c>
      <c r="AX113">
        <v>169</v>
      </c>
      <c r="AY113">
        <v>1130</v>
      </c>
      <c r="AZ113">
        <v>5.6420000000000003</v>
      </c>
      <c r="BA113">
        <v>54600000</v>
      </c>
      <c r="BB113">
        <v>11.1</v>
      </c>
    </row>
    <row r="114" spans="22:54" x14ac:dyDescent="0.45">
      <c r="V114">
        <v>171</v>
      </c>
      <c r="W114">
        <v>1170</v>
      </c>
      <c r="X114">
        <v>5.7069999999999999</v>
      </c>
      <c r="Y114">
        <v>56300000</v>
      </c>
      <c r="Z114">
        <v>11.2</v>
      </c>
      <c r="AC114">
        <v>171</v>
      </c>
      <c r="AD114">
        <v>1140</v>
      </c>
      <c r="AE114">
        <v>5.7087000000000003</v>
      </c>
      <c r="AF114">
        <v>54200000</v>
      </c>
      <c r="AG114">
        <v>11.2</v>
      </c>
      <c r="AJ114">
        <v>171</v>
      </c>
      <c r="AK114">
        <v>1170</v>
      </c>
      <c r="AL114">
        <v>5.7064000000000004</v>
      </c>
      <c r="AM114">
        <v>55100000</v>
      </c>
      <c r="AN114">
        <v>11.2</v>
      </c>
      <c r="AQ114">
        <v>171</v>
      </c>
      <c r="AR114">
        <v>1060</v>
      </c>
      <c r="AS114">
        <v>5.7065999999999999</v>
      </c>
      <c r="AT114">
        <v>52200000</v>
      </c>
      <c r="AU114">
        <v>11.2</v>
      </c>
      <c r="AX114">
        <v>171</v>
      </c>
      <c r="AY114">
        <v>1130</v>
      </c>
      <c r="AZ114">
        <v>5.7073</v>
      </c>
      <c r="BA114">
        <v>54600000</v>
      </c>
      <c r="BB114">
        <v>11.2</v>
      </c>
    </row>
    <row r="115" spans="22:54" x14ac:dyDescent="0.45">
      <c r="V115">
        <v>173</v>
      </c>
      <c r="W115">
        <v>1170</v>
      </c>
      <c r="X115">
        <v>5.7747999999999999</v>
      </c>
      <c r="Y115">
        <v>56400000</v>
      </c>
      <c r="Z115">
        <v>11.4</v>
      </c>
      <c r="AC115">
        <v>173</v>
      </c>
      <c r="AD115">
        <v>1140</v>
      </c>
      <c r="AE115">
        <v>5.7762000000000002</v>
      </c>
      <c r="AF115">
        <v>54300000</v>
      </c>
      <c r="AG115">
        <v>11.4</v>
      </c>
      <c r="AJ115">
        <v>173</v>
      </c>
      <c r="AK115">
        <v>1170</v>
      </c>
      <c r="AL115">
        <v>5.7739000000000003</v>
      </c>
      <c r="AM115">
        <v>55100000</v>
      </c>
      <c r="AN115">
        <v>11.4</v>
      </c>
      <c r="AQ115">
        <v>173</v>
      </c>
      <c r="AR115">
        <v>1060</v>
      </c>
      <c r="AS115">
        <v>5.7746000000000004</v>
      </c>
      <c r="AT115">
        <v>52200000</v>
      </c>
      <c r="AU115">
        <v>11.4</v>
      </c>
      <c r="AX115">
        <v>173</v>
      </c>
      <c r="AY115">
        <v>1140</v>
      </c>
      <c r="AZ115">
        <v>5.7750000000000004</v>
      </c>
      <c r="BA115">
        <v>54700000</v>
      </c>
      <c r="BB115">
        <v>11.4</v>
      </c>
    </row>
    <row r="116" spans="22:54" x14ac:dyDescent="0.45">
      <c r="V116">
        <v>175</v>
      </c>
      <c r="W116">
        <v>1170</v>
      </c>
      <c r="X116">
        <v>5.8422999999999998</v>
      </c>
      <c r="Y116">
        <v>56400000</v>
      </c>
      <c r="Z116">
        <v>11.5</v>
      </c>
      <c r="AC116">
        <v>175</v>
      </c>
      <c r="AD116">
        <v>1150</v>
      </c>
      <c r="AE116">
        <v>5.8414000000000001</v>
      </c>
      <c r="AF116">
        <v>54400000</v>
      </c>
      <c r="AG116">
        <v>11.5</v>
      </c>
      <c r="AJ116">
        <v>175</v>
      </c>
      <c r="AK116">
        <v>1170</v>
      </c>
      <c r="AL116">
        <v>5.8394000000000004</v>
      </c>
      <c r="AM116">
        <v>55200000</v>
      </c>
      <c r="AN116">
        <v>11.5</v>
      </c>
      <c r="AQ116">
        <v>175</v>
      </c>
      <c r="AR116">
        <v>1060</v>
      </c>
      <c r="AS116">
        <v>5.8394000000000004</v>
      </c>
      <c r="AT116">
        <v>52300000</v>
      </c>
      <c r="AU116">
        <v>11.5</v>
      </c>
      <c r="AX116">
        <v>175</v>
      </c>
      <c r="AY116">
        <v>1140</v>
      </c>
      <c r="AZ116">
        <v>5.8423999999999996</v>
      </c>
      <c r="BA116">
        <v>54700000</v>
      </c>
      <c r="BB116">
        <v>11.5</v>
      </c>
    </row>
    <row r="117" spans="22:54" x14ac:dyDescent="0.45">
      <c r="V117">
        <v>177</v>
      </c>
      <c r="W117">
        <v>1170</v>
      </c>
      <c r="X117">
        <v>5.91</v>
      </c>
      <c r="Y117">
        <v>56500000</v>
      </c>
      <c r="Z117">
        <v>11.6</v>
      </c>
      <c r="AC117">
        <v>177</v>
      </c>
      <c r="AD117">
        <v>1150</v>
      </c>
      <c r="AE117">
        <v>5.9092000000000002</v>
      </c>
      <c r="AF117">
        <v>54500000</v>
      </c>
      <c r="AG117">
        <v>11.6</v>
      </c>
      <c r="AJ117">
        <v>177</v>
      </c>
      <c r="AK117">
        <v>1170</v>
      </c>
      <c r="AL117">
        <v>5.9067999999999996</v>
      </c>
      <c r="AM117">
        <v>55200000</v>
      </c>
      <c r="AN117">
        <v>11.6</v>
      </c>
      <c r="AQ117">
        <v>177</v>
      </c>
      <c r="AR117">
        <v>1060</v>
      </c>
      <c r="AS117">
        <v>5.907</v>
      </c>
      <c r="AT117">
        <v>52300000</v>
      </c>
      <c r="AU117">
        <v>11.6</v>
      </c>
      <c r="AX117">
        <v>177</v>
      </c>
      <c r="AY117">
        <v>1140</v>
      </c>
      <c r="AZ117">
        <v>5.9101999999999997</v>
      </c>
      <c r="BA117">
        <v>54800000</v>
      </c>
      <c r="BB117">
        <v>11.6</v>
      </c>
    </row>
    <row r="118" spans="22:54" x14ac:dyDescent="0.45">
      <c r="V118">
        <v>179</v>
      </c>
      <c r="W118">
        <v>1170</v>
      </c>
      <c r="X118">
        <v>5.9781000000000004</v>
      </c>
      <c r="Y118">
        <v>56600000</v>
      </c>
      <c r="Z118">
        <v>11.8</v>
      </c>
      <c r="AC118">
        <v>179</v>
      </c>
      <c r="AD118">
        <v>1150</v>
      </c>
      <c r="AE118">
        <v>5.9766000000000004</v>
      </c>
      <c r="AF118">
        <v>54500000</v>
      </c>
      <c r="AG118">
        <v>11.8</v>
      </c>
      <c r="AJ118">
        <v>179</v>
      </c>
      <c r="AK118">
        <v>1170</v>
      </c>
      <c r="AL118">
        <v>5.9744000000000002</v>
      </c>
      <c r="AM118">
        <v>55200000</v>
      </c>
      <c r="AN118">
        <v>11.8</v>
      </c>
      <c r="AQ118">
        <v>179</v>
      </c>
      <c r="AR118">
        <v>1060</v>
      </c>
      <c r="AS118">
        <v>5.9751000000000003</v>
      </c>
      <c r="AT118">
        <v>52400000</v>
      </c>
      <c r="AU118">
        <v>11.8</v>
      </c>
      <c r="AX118">
        <v>179</v>
      </c>
      <c r="AY118">
        <v>1140</v>
      </c>
      <c r="AZ118">
        <v>5.9782000000000002</v>
      </c>
      <c r="BA118">
        <v>54900000</v>
      </c>
      <c r="BB118">
        <v>11.8</v>
      </c>
    </row>
    <row r="119" spans="22:54" x14ac:dyDescent="0.45">
      <c r="V119">
        <v>181</v>
      </c>
      <c r="W119">
        <v>1170</v>
      </c>
      <c r="X119">
        <v>6.0427</v>
      </c>
      <c r="Y119">
        <v>56600000</v>
      </c>
      <c r="Z119">
        <v>11.9</v>
      </c>
      <c r="AC119">
        <v>181</v>
      </c>
      <c r="AD119">
        <v>1150</v>
      </c>
      <c r="AE119">
        <v>6.0444000000000004</v>
      </c>
      <c r="AF119">
        <v>54600000</v>
      </c>
      <c r="AG119">
        <v>11.9</v>
      </c>
      <c r="AJ119">
        <v>181</v>
      </c>
      <c r="AK119">
        <v>1170</v>
      </c>
      <c r="AL119">
        <v>6.0425000000000004</v>
      </c>
      <c r="AM119">
        <v>55200000</v>
      </c>
      <c r="AN119">
        <v>11.9</v>
      </c>
      <c r="AQ119">
        <v>181</v>
      </c>
      <c r="AR119">
        <v>1070</v>
      </c>
      <c r="AS119">
        <v>6.0426000000000002</v>
      </c>
      <c r="AT119">
        <v>52400000</v>
      </c>
      <c r="AU119">
        <v>11.9</v>
      </c>
      <c r="AX119">
        <v>181</v>
      </c>
      <c r="AY119">
        <v>1140</v>
      </c>
      <c r="AZ119">
        <v>6.0429000000000004</v>
      </c>
      <c r="BA119">
        <v>54900000</v>
      </c>
      <c r="BB119">
        <v>11.9</v>
      </c>
    </row>
    <row r="120" spans="22:54" x14ac:dyDescent="0.45">
      <c r="V120">
        <v>183</v>
      </c>
      <c r="W120">
        <v>1170</v>
      </c>
      <c r="X120">
        <v>6.1105</v>
      </c>
      <c r="Y120">
        <v>56700000</v>
      </c>
      <c r="Z120">
        <v>12</v>
      </c>
      <c r="AC120">
        <v>183</v>
      </c>
      <c r="AD120">
        <v>1150</v>
      </c>
      <c r="AE120">
        <v>6.1096000000000004</v>
      </c>
      <c r="AF120">
        <v>54700000</v>
      </c>
      <c r="AG120">
        <v>12</v>
      </c>
      <c r="AJ120">
        <v>183</v>
      </c>
      <c r="AK120">
        <v>1170</v>
      </c>
      <c r="AL120">
        <v>6.11</v>
      </c>
      <c r="AM120">
        <v>55200000</v>
      </c>
      <c r="AN120">
        <v>12</v>
      </c>
      <c r="AQ120">
        <v>183</v>
      </c>
      <c r="AR120">
        <v>1070</v>
      </c>
      <c r="AS120">
        <v>6.1074999999999999</v>
      </c>
      <c r="AT120">
        <v>52500000</v>
      </c>
      <c r="AU120">
        <v>12</v>
      </c>
      <c r="AX120">
        <v>184</v>
      </c>
      <c r="AY120">
        <v>1140</v>
      </c>
      <c r="AZ120">
        <v>6.1106999999999996</v>
      </c>
      <c r="BA120">
        <v>54900000</v>
      </c>
      <c r="BB120">
        <v>12</v>
      </c>
    </row>
    <row r="121" spans="22:54" x14ac:dyDescent="0.45">
      <c r="V121">
        <v>185</v>
      </c>
      <c r="W121">
        <v>1170</v>
      </c>
      <c r="X121">
        <v>6.1784999999999997</v>
      </c>
      <c r="Y121">
        <v>56700000</v>
      </c>
      <c r="Z121">
        <v>12.2</v>
      </c>
      <c r="AC121">
        <v>185</v>
      </c>
      <c r="AD121">
        <v>1150</v>
      </c>
      <c r="AE121">
        <v>6.1769999999999996</v>
      </c>
      <c r="AF121">
        <v>54700000</v>
      </c>
      <c r="AG121">
        <v>12.2</v>
      </c>
      <c r="AJ121">
        <v>185</v>
      </c>
      <c r="AK121">
        <v>1170</v>
      </c>
      <c r="AL121">
        <v>6.1748000000000003</v>
      </c>
      <c r="AM121">
        <v>55200000</v>
      </c>
      <c r="AN121">
        <v>12.2</v>
      </c>
      <c r="AQ121">
        <v>185</v>
      </c>
      <c r="AR121">
        <v>1070</v>
      </c>
      <c r="AS121">
        <v>6.1755000000000004</v>
      </c>
      <c r="AT121">
        <v>52500000</v>
      </c>
      <c r="AU121">
        <v>12.2</v>
      </c>
      <c r="AX121">
        <v>186</v>
      </c>
      <c r="AY121">
        <v>1140</v>
      </c>
      <c r="AZ121">
        <v>6.1786000000000003</v>
      </c>
      <c r="BA121">
        <v>55000000</v>
      </c>
      <c r="BB121">
        <v>12.2</v>
      </c>
    </row>
    <row r="122" spans="22:54" x14ac:dyDescent="0.45">
      <c r="V122">
        <v>187</v>
      </c>
      <c r="W122">
        <v>1180</v>
      </c>
      <c r="X122">
        <v>6.2458</v>
      </c>
      <c r="Y122">
        <v>56700000</v>
      </c>
      <c r="Z122">
        <v>12.3</v>
      </c>
      <c r="AC122">
        <v>187</v>
      </c>
      <c r="AD122">
        <v>1150</v>
      </c>
      <c r="AE122">
        <v>6.2447999999999997</v>
      </c>
      <c r="AF122">
        <v>54800000</v>
      </c>
      <c r="AG122">
        <v>12.3</v>
      </c>
      <c r="AJ122">
        <v>187</v>
      </c>
      <c r="AK122">
        <v>1170</v>
      </c>
      <c r="AL122">
        <v>6.2428999999999997</v>
      </c>
      <c r="AM122">
        <v>55200000</v>
      </c>
      <c r="AN122">
        <v>12.3</v>
      </c>
      <c r="AQ122">
        <v>187</v>
      </c>
      <c r="AR122">
        <v>1070</v>
      </c>
      <c r="AS122">
        <v>6.2431000000000001</v>
      </c>
      <c r="AT122">
        <v>52600000</v>
      </c>
      <c r="AU122">
        <v>12.3</v>
      </c>
      <c r="AX122">
        <v>188</v>
      </c>
      <c r="AY122">
        <v>1140</v>
      </c>
      <c r="AZ122">
        <v>6.2461000000000002</v>
      </c>
      <c r="BA122">
        <v>55000000</v>
      </c>
      <c r="BB122">
        <v>12.3</v>
      </c>
    </row>
    <row r="123" spans="22:54" x14ac:dyDescent="0.45">
      <c r="V123">
        <v>189</v>
      </c>
      <c r="W123">
        <v>1180</v>
      </c>
      <c r="X123">
        <v>6.3135000000000003</v>
      </c>
      <c r="Y123">
        <v>56800000</v>
      </c>
      <c r="Z123">
        <v>12.4</v>
      </c>
      <c r="AC123">
        <v>189</v>
      </c>
      <c r="AD123">
        <v>1160</v>
      </c>
      <c r="AE123">
        <v>6.3129</v>
      </c>
      <c r="AF123">
        <v>54900000</v>
      </c>
      <c r="AG123">
        <v>12.4</v>
      </c>
      <c r="AJ123">
        <v>189</v>
      </c>
      <c r="AK123">
        <v>1170</v>
      </c>
      <c r="AL123">
        <v>6.3105000000000002</v>
      </c>
      <c r="AM123">
        <v>55300000</v>
      </c>
      <c r="AN123">
        <v>12.4</v>
      </c>
      <c r="AQ123">
        <v>189</v>
      </c>
      <c r="AR123">
        <v>1070</v>
      </c>
      <c r="AS123">
        <v>6.3106</v>
      </c>
      <c r="AT123">
        <v>52600000</v>
      </c>
      <c r="AU123">
        <v>12.4</v>
      </c>
      <c r="AX123">
        <v>190</v>
      </c>
      <c r="AY123">
        <v>1140</v>
      </c>
      <c r="AZ123">
        <v>6.3136000000000001</v>
      </c>
      <c r="BA123">
        <v>55000000</v>
      </c>
      <c r="BB123">
        <v>12.4</v>
      </c>
    </row>
    <row r="124" spans="22:54" x14ac:dyDescent="0.45">
      <c r="V124">
        <v>192</v>
      </c>
      <c r="W124">
        <v>1180</v>
      </c>
      <c r="X124">
        <v>6.3789999999999996</v>
      </c>
      <c r="Y124">
        <v>56800000</v>
      </c>
      <c r="Z124">
        <v>12.6</v>
      </c>
      <c r="AC124">
        <v>191</v>
      </c>
      <c r="AD124">
        <v>1160</v>
      </c>
      <c r="AE124">
        <v>6.3802000000000003</v>
      </c>
      <c r="AF124">
        <v>54900000</v>
      </c>
      <c r="AG124">
        <v>12.6</v>
      </c>
      <c r="AJ124">
        <v>191</v>
      </c>
      <c r="AK124">
        <v>1170</v>
      </c>
      <c r="AL124">
        <v>6.3780000000000001</v>
      </c>
      <c r="AM124">
        <v>55300000</v>
      </c>
      <c r="AN124">
        <v>12.6</v>
      </c>
      <c r="AQ124">
        <v>191</v>
      </c>
      <c r="AR124">
        <v>1070</v>
      </c>
      <c r="AS124">
        <v>6.3784999999999998</v>
      </c>
      <c r="AT124">
        <v>52600000</v>
      </c>
      <c r="AU124">
        <v>12.6</v>
      </c>
      <c r="AX124">
        <v>192</v>
      </c>
      <c r="AY124">
        <v>1140</v>
      </c>
      <c r="AZ124">
        <v>6.3792</v>
      </c>
      <c r="BA124">
        <v>55100000</v>
      </c>
      <c r="BB124">
        <v>12.6</v>
      </c>
    </row>
    <row r="125" spans="22:54" x14ac:dyDescent="0.45">
      <c r="V125">
        <v>194</v>
      </c>
      <c r="W125">
        <v>1180</v>
      </c>
      <c r="X125">
        <v>6.4462999999999999</v>
      </c>
      <c r="Y125">
        <v>56800000</v>
      </c>
      <c r="Z125">
        <v>12.7</v>
      </c>
      <c r="AC125">
        <v>193</v>
      </c>
      <c r="AD125">
        <v>1160</v>
      </c>
      <c r="AE125">
        <v>6.4452999999999996</v>
      </c>
      <c r="AF125">
        <v>54900000</v>
      </c>
      <c r="AG125">
        <v>12.7</v>
      </c>
      <c r="AJ125">
        <v>193</v>
      </c>
      <c r="AK125">
        <v>1170</v>
      </c>
      <c r="AL125">
        <v>6.4458000000000002</v>
      </c>
      <c r="AM125">
        <v>55200000</v>
      </c>
      <c r="AN125">
        <v>12.7</v>
      </c>
      <c r="AQ125">
        <v>194</v>
      </c>
      <c r="AR125">
        <v>1070</v>
      </c>
      <c r="AS125">
        <v>6.4435000000000002</v>
      </c>
      <c r="AT125">
        <v>52700000</v>
      </c>
      <c r="AU125">
        <v>12.7</v>
      </c>
      <c r="AX125">
        <v>194</v>
      </c>
      <c r="AY125">
        <v>1140</v>
      </c>
      <c r="AZ125">
        <v>6.4465000000000003</v>
      </c>
      <c r="BA125">
        <v>55100000</v>
      </c>
      <c r="BB125">
        <v>12.7</v>
      </c>
    </row>
    <row r="126" spans="22:54" x14ac:dyDescent="0.45">
      <c r="V126">
        <v>196</v>
      </c>
      <c r="W126">
        <v>1180</v>
      </c>
      <c r="X126">
        <v>6.5138999999999996</v>
      </c>
      <c r="Y126">
        <v>56900000</v>
      </c>
      <c r="Z126">
        <v>12.8</v>
      </c>
      <c r="AC126">
        <v>195</v>
      </c>
      <c r="AD126">
        <v>1160</v>
      </c>
      <c r="AE126">
        <v>6.5133000000000001</v>
      </c>
      <c r="AF126">
        <v>55000000</v>
      </c>
      <c r="AG126">
        <v>12.8</v>
      </c>
      <c r="AJ126">
        <v>195</v>
      </c>
      <c r="AK126">
        <v>1170</v>
      </c>
      <c r="AL126">
        <v>6.5109000000000004</v>
      </c>
      <c r="AM126">
        <v>55300000</v>
      </c>
      <c r="AN126">
        <v>12.8</v>
      </c>
      <c r="AQ126">
        <v>196</v>
      </c>
      <c r="AR126">
        <v>1070</v>
      </c>
      <c r="AS126">
        <v>6.5110000000000001</v>
      </c>
      <c r="AT126">
        <v>52700000</v>
      </c>
      <c r="AU126">
        <v>12.8</v>
      </c>
      <c r="AX126">
        <v>196</v>
      </c>
      <c r="AY126">
        <v>1140</v>
      </c>
      <c r="AZ126">
        <v>6.5141</v>
      </c>
      <c r="BA126">
        <v>55100000</v>
      </c>
      <c r="BB126">
        <v>12.8</v>
      </c>
    </row>
    <row r="127" spans="22:54" x14ac:dyDescent="0.45">
      <c r="V127">
        <v>198</v>
      </c>
      <c r="W127">
        <v>1180</v>
      </c>
      <c r="X127">
        <v>6.5823999999999998</v>
      </c>
      <c r="Y127">
        <v>56900000</v>
      </c>
      <c r="Z127">
        <v>13</v>
      </c>
      <c r="AC127">
        <v>198</v>
      </c>
      <c r="AD127">
        <v>1160</v>
      </c>
      <c r="AE127">
        <v>6.5805999999999996</v>
      </c>
      <c r="AF127">
        <v>55000000</v>
      </c>
      <c r="AG127">
        <v>13</v>
      </c>
      <c r="AJ127">
        <v>197</v>
      </c>
      <c r="AK127">
        <v>1170</v>
      </c>
      <c r="AL127">
        <v>6.5784000000000002</v>
      </c>
      <c r="AM127">
        <v>55200000</v>
      </c>
      <c r="AN127">
        <v>12.9</v>
      </c>
      <c r="AQ127">
        <v>198</v>
      </c>
      <c r="AR127">
        <v>1070</v>
      </c>
      <c r="AS127">
        <v>6.5789999999999997</v>
      </c>
      <c r="AT127">
        <v>52700000</v>
      </c>
      <c r="AU127">
        <v>13</v>
      </c>
      <c r="AX127">
        <v>198</v>
      </c>
      <c r="AY127">
        <v>1150</v>
      </c>
      <c r="AZ127">
        <v>6.5823</v>
      </c>
      <c r="BA127">
        <v>55200000</v>
      </c>
      <c r="BB127">
        <v>13</v>
      </c>
    </row>
    <row r="128" spans="22:54" x14ac:dyDescent="0.45">
      <c r="V128">
        <v>200</v>
      </c>
      <c r="W128">
        <v>1180</v>
      </c>
      <c r="X128">
        <v>6.6486000000000001</v>
      </c>
      <c r="Y128">
        <v>57000000</v>
      </c>
      <c r="Z128">
        <v>13.1</v>
      </c>
      <c r="AC128">
        <v>200</v>
      </c>
      <c r="AD128">
        <v>1160</v>
      </c>
      <c r="AE128">
        <v>6.6482999999999999</v>
      </c>
      <c r="AF128">
        <v>55000000</v>
      </c>
      <c r="AG128">
        <v>13.1</v>
      </c>
      <c r="AJ128">
        <v>199</v>
      </c>
      <c r="AK128">
        <v>1170</v>
      </c>
      <c r="AL128">
        <v>6.6463000000000001</v>
      </c>
      <c r="AM128">
        <v>55200000</v>
      </c>
      <c r="AN128">
        <v>13.1</v>
      </c>
      <c r="AQ128">
        <v>200</v>
      </c>
      <c r="AR128">
        <v>1070</v>
      </c>
      <c r="AS128">
        <v>6.6467000000000001</v>
      </c>
      <c r="AT128">
        <v>52700000</v>
      </c>
      <c r="AU128">
        <v>13.1</v>
      </c>
      <c r="AX128">
        <v>200</v>
      </c>
      <c r="AY128">
        <v>1150</v>
      </c>
      <c r="AZ128">
        <v>6.6496000000000004</v>
      </c>
      <c r="BA128">
        <v>55200000</v>
      </c>
      <c r="BB128">
        <v>13.1</v>
      </c>
    </row>
    <row r="129" spans="22:54" x14ac:dyDescent="0.45">
      <c r="V129">
        <v>202</v>
      </c>
      <c r="W129">
        <v>1180</v>
      </c>
      <c r="X129">
        <v>6.7160000000000002</v>
      </c>
      <c r="Y129">
        <v>57000000</v>
      </c>
      <c r="Z129">
        <v>13.2</v>
      </c>
      <c r="AC129">
        <v>202</v>
      </c>
      <c r="AD129">
        <v>1160</v>
      </c>
      <c r="AE129">
        <v>6.7164999999999999</v>
      </c>
      <c r="AF129">
        <v>55100000</v>
      </c>
      <c r="AG129">
        <v>13.2</v>
      </c>
      <c r="AJ129">
        <v>201</v>
      </c>
      <c r="AK129">
        <v>1170</v>
      </c>
      <c r="AL129">
        <v>6.7141000000000002</v>
      </c>
      <c r="AM129">
        <v>55200000</v>
      </c>
      <c r="AN129">
        <v>13.2</v>
      </c>
      <c r="AQ129">
        <v>202</v>
      </c>
      <c r="AR129">
        <v>1070</v>
      </c>
      <c r="AS129">
        <v>6.7141999999999999</v>
      </c>
      <c r="AT129">
        <v>52800000</v>
      </c>
      <c r="AU129">
        <v>13.2</v>
      </c>
      <c r="AX129">
        <v>202</v>
      </c>
      <c r="AY129">
        <v>1150</v>
      </c>
      <c r="AZ129">
        <v>6.7145999999999999</v>
      </c>
      <c r="BA129">
        <v>55200000</v>
      </c>
      <c r="BB129">
        <v>13.2</v>
      </c>
    </row>
    <row r="130" spans="22:54" x14ac:dyDescent="0.45">
      <c r="V130">
        <v>204</v>
      </c>
      <c r="W130">
        <v>1180</v>
      </c>
      <c r="X130">
        <v>6.7838000000000003</v>
      </c>
      <c r="Y130">
        <v>57000000</v>
      </c>
      <c r="Z130">
        <v>13.4</v>
      </c>
      <c r="AC130">
        <v>204</v>
      </c>
      <c r="AD130">
        <v>1160</v>
      </c>
      <c r="AE130">
        <v>6.7811000000000003</v>
      </c>
      <c r="AF130">
        <v>55100000</v>
      </c>
      <c r="AG130">
        <v>13.3</v>
      </c>
      <c r="AJ130">
        <v>203</v>
      </c>
      <c r="AK130">
        <v>1170</v>
      </c>
      <c r="AL130">
        <v>6.7816000000000001</v>
      </c>
      <c r="AM130">
        <v>55200000</v>
      </c>
      <c r="AN130">
        <v>13.3</v>
      </c>
      <c r="AQ130">
        <v>204</v>
      </c>
      <c r="AR130">
        <v>1070</v>
      </c>
      <c r="AS130">
        <v>6.7794999999999996</v>
      </c>
      <c r="AT130">
        <v>52800000</v>
      </c>
      <c r="AU130">
        <v>13.3</v>
      </c>
      <c r="AX130">
        <v>204</v>
      </c>
      <c r="AY130">
        <v>1150</v>
      </c>
      <c r="AZ130">
        <v>6.7827999999999999</v>
      </c>
      <c r="BA130">
        <v>55200000</v>
      </c>
      <c r="BB130">
        <v>13.4</v>
      </c>
    </row>
    <row r="131" spans="22:54" x14ac:dyDescent="0.45">
      <c r="V131">
        <v>206</v>
      </c>
      <c r="W131">
        <v>1180</v>
      </c>
      <c r="X131">
        <v>6.8482000000000003</v>
      </c>
      <c r="Y131">
        <v>57000000</v>
      </c>
      <c r="Z131">
        <v>13.5</v>
      </c>
      <c r="AC131">
        <v>206</v>
      </c>
      <c r="AD131">
        <v>1160</v>
      </c>
      <c r="AE131">
        <v>6.8487999999999998</v>
      </c>
      <c r="AF131">
        <v>55200000</v>
      </c>
      <c r="AG131">
        <v>13.5</v>
      </c>
      <c r="AJ131">
        <v>206</v>
      </c>
      <c r="AK131">
        <v>1170</v>
      </c>
      <c r="AL131">
        <v>6.8468</v>
      </c>
      <c r="AM131">
        <v>55200000</v>
      </c>
      <c r="AN131">
        <v>13.5</v>
      </c>
      <c r="AQ131">
        <v>206</v>
      </c>
      <c r="AR131">
        <v>1070</v>
      </c>
      <c r="AS131">
        <v>6.8471000000000002</v>
      </c>
      <c r="AT131">
        <v>52800000</v>
      </c>
      <c r="AU131">
        <v>13.5</v>
      </c>
      <c r="AX131">
        <v>206</v>
      </c>
      <c r="AY131">
        <v>1150</v>
      </c>
      <c r="AZ131">
        <v>6.85</v>
      </c>
      <c r="BA131">
        <v>55200000</v>
      </c>
      <c r="BB131">
        <v>13.5</v>
      </c>
    </row>
    <row r="132" spans="22:54" x14ac:dyDescent="0.45">
      <c r="V132">
        <v>208</v>
      </c>
      <c r="W132">
        <v>1180</v>
      </c>
      <c r="X132">
        <v>6.9157999999999999</v>
      </c>
      <c r="Y132">
        <v>57000000</v>
      </c>
      <c r="Z132">
        <v>13.6</v>
      </c>
      <c r="AC132">
        <v>208</v>
      </c>
      <c r="AD132">
        <v>1160</v>
      </c>
      <c r="AE132">
        <v>6.9169</v>
      </c>
      <c r="AF132">
        <v>55200000</v>
      </c>
      <c r="AG132">
        <v>13.6</v>
      </c>
      <c r="AJ132">
        <v>208</v>
      </c>
      <c r="AK132">
        <v>1170</v>
      </c>
      <c r="AL132">
        <v>6.9146000000000001</v>
      </c>
      <c r="AM132">
        <v>55200000</v>
      </c>
      <c r="AN132">
        <v>13.6</v>
      </c>
      <c r="AQ132">
        <v>208</v>
      </c>
      <c r="AR132">
        <v>1070</v>
      </c>
      <c r="AS132">
        <v>6.9146000000000001</v>
      </c>
      <c r="AT132">
        <v>52800000</v>
      </c>
      <c r="AU132">
        <v>13.6</v>
      </c>
      <c r="AX132">
        <v>208</v>
      </c>
      <c r="AY132">
        <v>1150</v>
      </c>
      <c r="AZ132">
        <v>6.9177</v>
      </c>
      <c r="BA132">
        <v>55200000</v>
      </c>
      <c r="BB132">
        <v>13.6</v>
      </c>
    </row>
    <row r="133" spans="22:54" x14ac:dyDescent="0.45">
      <c r="V133">
        <v>210</v>
      </c>
      <c r="W133">
        <v>1180</v>
      </c>
      <c r="X133">
        <v>6.9839000000000002</v>
      </c>
      <c r="Y133">
        <v>57100000</v>
      </c>
      <c r="Z133">
        <v>13.7</v>
      </c>
      <c r="AC133">
        <v>210</v>
      </c>
      <c r="AD133">
        <v>1160</v>
      </c>
      <c r="AE133">
        <v>6.9842000000000004</v>
      </c>
      <c r="AF133">
        <v>55300000</v>
      </c>
      <c r="AG133">
        <v>13.7</v>
      </c>
      <c r="AJ133">
        <v>210</v>
      </c>
      <c r="AK133">
        <v>1170</v>
      </c>
      <c r="AL133">
        <v>6.9820000000000002</v>
      </c>
      <c r="AM133">
        <v>55100000</v>
      </c>
      <c r="AN133">
        <v>13.7</v>
      </c>
      <c r="AQ133">
        <v>210</v>
      </c>
      <c r="AR133">
        <v>1070</v>
      </c>
      <c r="AS133">
        <v>6.9824999999999999</v>
      </c>
      <c r="AT133">
        <v>52800000</v>
      </c>
      <c r="AU133">
        <v>13.7</v>
      </c>
      <c r="AX133">
        <v>210</v>
      </c>
      <c r="AY133">
        <v>1150</v>
      </c>
      <c r="AZ133">
        <v>6.9856999999999996</v>
      </c>
      <c r="BA133">
        <v>55200000</v>
      </c>
      <c r="BB133">
        <v>13.8</v>
      </c>
    </row>
    <row r="134" spans="22:54" x14ac:dyDescent="0.45">
      <c r="V134">
        <v>212</v>
      </c>
      <c r="W134">
        <v>1180</v>
      </c>
      <c r="X134">
        <v>7.0511999999999997</v>
      </c>
      <c r="Y134">
        <v>57100000</v>
      </c>
      <c r="Z134">
        <v>13.9</v>
      </c>
      <c r="AC134">
        <v>212</v>
      </c>
      <c r="AD134">
        <v>1160</v>
      </c>
      <c r="AE134">
        <v>7.0518000000000001</v>
      </c>
      <c r="AF134">
        <v>55300000</v>
      </c>
      <c r="AG134">
        <v>13.9</v>
      </c>
      <c r="AJ134">
        <v>212</v>
      </c>
      <c r="AK134">
        <v>1170</v>
      </c>
      <c r="AL134">
        <v>7.0498000000000003</v>
      </c>
      <c r="AM134">
        <v>55100000</v>
      </c>
      <c r="AN134">
        <v>13.9</v>
      </c>
      <c r="AQ134">
        <v>212</v>
      </c>
      <c r="AR134">
        <v>1070</v>
      </c>
      <c r="AS134">
        <v>7.0503999999999998</v>
      </c>
      <c r="AT134">
        <v>52900000</v>
      </c>
      <c r="AU134">
        <v>13.9</v>
      </c>
      <c r="AX134">
        <v>212</v>
      </c>
      <c r="AY134">
        <v>1150</v>
      </c>
      <c r="AZ134">
        <v>7.0506000000000002</v>
      </c>
      <c r="BA134">
        <v>55200000</v>
      </c>
      <c r="BB134">
        <v>13.9</v>
      </c>
    </row>
    <row r="135" spans="22:54" x14ac:dyDescent="0.45">
      <c r="V135">
        <v>214</v>
      </c>
      <c r="W135">
        <v>1180</v>
      </c>
      <c r="X135">
        <v>7.1189</v>
      </c>
      <c r="Y135">
        <v>57100000</v>
      </c>
      <c r="Z135">
        <v>14</v>
      </c>
      <c r="AC135">
        <v>214</v>
      </c>
      <c r="AD135">
        <v>1170</v>
      </c>
      <c r="AE135">
        <v>7.1174999999999997</v>
      </c>
      <c r="AF135">
        <v>55300000</v>
      </c>
      <c r="AG135">
        <v>14</v>
      </c>
      <c r="AJ135">
        <v>214</v>
      </c>
      <c r="AK135">
        <v>1170</v>
      </c>
      <c r="AL135">
        <v>7.1178999999999997</v>
      </c>
      <c r="AM135">
        <v>55100000</v>
      </c>
      <c r="AN135">
        <v>14</v>
      </c>
      <c r="AQ135">
        <v>214</v>
      </c>
      <c r="AR135">
        <v>1070</v>
      </c>
      <c r="AS135">
        <v>7.1177999999999999</v>
      </c>
      <c r="AT135">
        <v>52900000</v>
      </c>
      <c r="AU135">
        <v>14</v>
      </c>
      <c r="AX135">
        <v>214</v>
      </c>
      <c r="AY135">
        <v>1150</v>
      </c>
      <c r="AZ135">
        <v>7.1181000000000001</v>
      </c>
      <c r="BA135">
        <v>55300000</v>
      </c>
      <c r="BB135">
        <v>14</v>
      </c>
    </row>
    <row r="136" spans="22:54" x14ac:dyDescent="0.45">
      <c r="V136">
        <v>216</v>
      </c>
      <c r="W136">
        <v>1180</v>
      </c>
      <c r="X136">
        <v>7.1844000000000001</v>
      </c>
      <c r="Y136">
        <v>57100000</v>
      </c>
      <c r="Z136">
        <v>14.1</v>
      </c>
      <c r="AC136">
        <v>216</v>
      </c>
      <c r="AD136">
        <v>1170</v>
      </c>
      <c r="AE136">
        <v>7.1847000000000003</v>
      </c>
      <c r="AF136">
        <v>55300000</v>
      </c>
      <c r="AG136">
        <v>14.1</v>
      </c>
      <c r="AJ136">
        <v>216</v>
      </c>
      <c r="AK136">
        <v>1170</v>
      </c>
      <c r="AL136">
        <v>7.1825000000000001</v>
      </c>
      <c r="AM136">
        <v>55100000</v>
      </c>
      <c r="AN136">
        <v>14.1</v>
      </c>
      <c r="AQ136">
        <v>216</v>
      </c>
      <c r="AR136">
        <v>1070</v>
      </c>
      <c r="AS136">
        <v>7.1829000000000001</v>
      </c>
      <c r="AT136">
        <v>52900000</v>
      </c>
      <c r="AU136">
        <v>14.1</v>
      </c>
      <c r="AX136">
        <v>216</v>
      </c>
      <c r="AY136">
        <v>1150</v>
      </c>
      <c r="AZ136">
        <v>7.1862000000000004</v>
      </c>
      <c r="BA136">
        <v>55300000</v>
      </c>
      <c r="BB136">
        <v>14.1</v>
      </c>
    </row>
    <row r="137" spans="22:54" x14ac:dyDescent="0.45">
      <c r="V137">
        <v>218</v>
      </c>
      <c r="W137">
        <v>1180</v>
      </c>
      <c r="X137">
        <v>7.2516999999999996</v>
      </c>
      <c r="Y137">
        <v>57100000</v>
      </c>
      <c r="Z137">
        <v>14.3</v>
      </c>
      <c r="AC137">
        <v>218</v>
      </c>
      <c r="AD137">
        <v>1170</v>
      </c>
      <c r="AE137">
        <v>7.2523999999999997</v>
      </c>
      <c r="AF137">
        <v>55400000</v>
      </c>
      <c r="AG137">
        <v>14.3</v>
      </c>
      <c r="AJ137">
        <v>218</v>
      </c>
      <c r="AK137">
        <v>1170</v>
      </c>
      <c r="AL137">
        <v>7.2502000000000004</v>
      </c>
      <c r="AM137">
        <v>55100000</v>
      </c>
      <c r="AN137">
        <v>14.3</v>
      </c>
      <c r="AQ137">
        <v>218</v>
      </c>
      <c r="AR137">
        <v>1070</v>
      </c>
      <c r="AS137">
        <v>7.2508999999999997</v>
      </c>
      <c r="AT137">
        <v>52900000</v>
      </c>
      <c r="AU137">
        <v>14.3</v>
      </c>
      <c r="AX137">
        <v>218</v>
      </c>
      <c r="AY137">
        <v>1150</v>
      </c>
      <c r="AZ137">
        <v>7.2537000000000003</v>
      </c>
      <c r="BA137">
        <v>55300000</v>
      </c>
      <c r="BB137">
        <v>14.3</v>
      </c>
    </row>
    <row r="138" spans="22:54" x14ac:dyDescent="0.45">
      <c r="V138">
        <v>220</v>
      </c>
      <c r="W138">
        <v>1180</v>
      </c>
      <c r="X138">
        <v>7.3193999999999999</v>
      </c>
      <c r="Y138">
        <v>57100000</v>
      </c>
      <c r="Z138">
        <v>14.4</v>
      </c>
      <c r="AC138">
        <v>220</v>
      </c>
      <c r="AD138">
        <v>1170</v>
      </c>
      <c r="AE138">
        <v>7.3205</v>
      </c>
      <c r="AF138">
        <v>55400000</v>
      </c>
      <c r="AG138">
        <v>14.4</v>
      </c>
      <c r="AJ138">
        <v>220</v>
      </c>
      <c r="AK138">
        <v>1170</v>
      </c>
      <c r="AL138">
        <v>7.3182999999999998</v>
      </c>
      <c r="AM138">
        <v>55100000</v>
      </c>
      <c r="AN138">
        <v>14.4</v>
      </c>
      <c r="AQ138">
        <v>220</v>
      </c>
      <c r="AR138">
        <v>1070</v>
      </c>
      <c r="AS138">
        <v>7.3182999999999998</v>
      </c>
      <c r="AT138">
        <v>52900000</v>
      </c>
      <c r="AU138">
        <v>14.4</v>
      </c>
      <c r="AX138">
        <v>220</v>
      </c>
      <c r="AY138">
        <v>1150</v>
      </c>
      <c r="AZ138">
        <v>7.3212000000000002</v>
      </c>
      <c r="BA138">
        <v>55300000</v>
      </c>
      <c r="BB138">
        <v>14.4</v>
      </c>
    </row>
    <row r="139" spans="22:54" x14ac:dyDescent="0.45">
      <c r="V139">
        <v>222</v>
      </c>
      <c r="W139">
        <v>1180</v>
      </c>
      <c r="X139">
        <v>7.3874000000000004</v>
      </c>
      <c r="Y139">
        <v>57200000</v>
      </c>
      <c r="Z139">
        <v>14.5</v>
      </c>
      <c r="AC139">
        <v>222</v>
      </c>
      <c r="AD139">
        <v>1170</v>
      </c>
      <c r="AE139">
        <v>7.3879000000000001</v>
      </c>
      <c r="AF139">
        <v>55400000</v>
      </c>
      <c r="AG139">
        <v>14.5</v>
      </c>
      <c r="AJ139">
        <v>222</v>
      </c>
      <c r="AK139">
        <v>1170</v>
      </c>
      <c r="AL139">
        <v>7.3856000000000002</v>
      </c>
      <c r="AM139">
        <v>55000000</v>
      </c>
      <c r="AN139">
        <v>14.5</v>
      </c>
      <c r="AQ139">
        <v>222</v>
      </c>
      <c r="AR139">
        <v>1070</v>
      </c>
      <c r="AS139">
        <v>7.3859000000000004</v>
      </c>
      <c r="AT139">
        <v>52900000</v>
      </c>
      <c r="AU139">
        <v>14.5</v>
      </c>
      <c r="AX139">
        <v>222</v>
      </c>
      <c r="AY139">
        <v>1150</v>
      </c>
      <c r="AZ139">
        <v>7.3891</v>
      </c>
      <c r="BA139">
        <v>55300000</v>
      </c>
      <c r="BB139">
        <v>14.5</v>
      </c>
    </row>
    <row r="140" spans="22:54" x14ac:dyDescent="0.45">
      <c r="V140">
        <v>224</v>
      </c>
      <c r="W140">
        <v>1180</v>
      </c>
      <c r="X140">
        <v>7.4549000000000003</v>
      </c>
      <c r="Y140">
        <v>57200000</v>
      </c>
      <c r="Z140">
        <v>14.7</v>
      </c>
      <c r="AC140">
        <v>224</v>
      </c>
      <c r="AD140">
        <v>1170</v>
      </c>
      <c r="AE140">
        <v>7.4527000000000001</v>
      </c>
      <c r="AF140">
        <v>55400000</v>
      </c>
      <c r="AG140">
        <v>14.7</v>
      </c>
      <c r="AJ140">
        <v>224</v>
      </c>
      <c r="AK140">
        <v>1170</v>
      </c>
      <c r="AL140">
        <v>7.4507000000000003</v>
      </c>
      <c r="AM140">
        <v>55000000</v>
      </c>
      <c r="AN140">
        <v>14.7</v>
      </c>
      <c r="AQ140">
        <v>224</v>
      </c>
      <c r="AR140">
        <v>1080</v>
      </c>
      <c r="AS140">
        <v>7.4539999999999997</v>
      </c>
      <c r="AT140">
        <v>53000000</v>
      </c>
      <c r="AU140">
        <v>14.7</v>
      </c>
      <c r="AX140">
        <v>224</v>
      </c>
      <c r="AY140">
        <v>1150</v>
      </c>
      <c r="AZ140">
        <v>7.4541000000000004</v>
      </c>
      <c r="BA140">
        <v>55300000</v>
      </c>
      <c r="BB140">
        <v>14.7</v>
      </c>
    </row>
    <row r="141" spans="22:54" x14ac:dyDescent="0.45">
      <c r="V141">
        <v>226</v>
      </c>
      <c r="W141">
        <v>1180</v>
      </c>
      <c r="X141">
        <v>7.5198</v>
      </c>
      <c r="Y141">
        <v>57200000</v>
      </c>
      <c r="Z141">
        <v>14.8</v>
      </c>
      <c r="AC141">
        <v>226</v>
      </c>
      <c r="AD141">
        <v>1170</v>
      </c>
      <c r="AE141">
        <v>7.5208000000000004</v>
      </c>
      <c r="AF141">
        <v>55500000</v>
      </c>
      <c r="AG141">
        <v>14.8</v>
      </c>
      <c r="AJ141">
        <v>226</v>
      </c>
      <c r="AK141">
        <v>1170</v>
      </c>
      <c r="AL141">
        <v>7.5187999999999997</v>
      </c>
      <c r="AM141">
        <v>55000000</v>
      </c>
      <c r="AN141">
        <v>14.8</v>
      </c>
      <c r="AQ141">
        <v>226</v>
      </c>
      <c r="AR141">
        <v>1080</v>
      </c>
      <c r="AS141">
        <v>7.5186999999999999</v>
      </c>
      <c r="AT141">
        <v>53000000</v>
      </c>
      <c r="AU141">
        <v>14.8</v>
      </c>
      <c r="AX141">
        <v>226</v>
      </c>
      <c r="AY141">
        <v>1150</v>
      </c>
      <c r="AZ141">
        <v>7.5217000000000001</v>
      </c>
      <c r="BA141">
        <v>55300000</v>
      </c>
      <c r="BB141">
        <v>14.8</v>
      </c>
    </row>
    <row r="142" spans="22:54" x14ac:dyDescent="0.45">
      <c r="V142">
        <v>228</v>
      </c>
      <c r="W142">
        <v>1180</v>
      </c>
      <c r="X142">
        <v>7.5877999999999997</v>
      </c>
      <c r="Y142">
        <v>57200000</v>
      </c>
      <c r="Z142">
        <v>14.9</v>
      </c>
      <c r="AC142">
        <v>228</v>
      </c>
      <c r="AD142">
        <v>1170</v>
      </c>
      <c r="AE142">
        <v>7.5883000000000003</v>
      </c>
      <c r="AF142">
        <v>55500000</v>
      </c>
      <c r="AG142">
        <v>14.9</v>
      </c>
      <c r="AJ142">
        <v>228</v>
      </c>
      <c r="AK142">
        <v>1170</v>
      </c>
      <c r="AL142">
        <v>7.5861000000000001</v>
      </c>
      <c r="AM142">
        <v>55000000</v>
      </c>
      <c r="AN142">
        <v>14.9</v>
      </c>
      <c r="AQ142">
        <v>228</v>
      </c>
      <c r="AR142">
        <v>1080</v>
      </c>
      <c r="AS142">
        <v>7.5864000000000003</v>
      </c>
      <c r="AT142">
        <v>53000000</v>
      </c>
      <c r="AU142">
        <v>14.9</v>
      </c>
      <c r="AX142">
        <v>228</v>
      </c>
      <c r="AY142">
        <v>1150</v>
      </c>
      <c r="AZ142">
        <v>7.5895999999999999</v>
      </c>
      <c r="BA142">
        <v>55400000</v>
      </c>
      <c r="BB142">
        <v>14.9</v>
      </c>
    </row>
    <row r="143" spans="22:54" x14ac:dyDescent="0.45">
      <c r="V143">
        <v>230</v>
      </c>
      <c r="W143">
        <v>1180</v>
      </c>
      <c r="X143">
        <v>7.6555</v>
      </c>
      <c r="Y143">
        <v>57200000</v>
      </c>
      <c r="Z143">
        <v>15.1</v>
      </c>
      <c r="AC143">
        <v>230</v>
      </c>
      <c r="AD143">
        <v>1170</v>
      </c>
      <c r="AE143">
        <v>7.6558000000000002</v>
      </c>
      <c r="AF143">
        <v>55500000</v>
      </c>
      <c r="AG143">
        <v>15.1</v>
      </c>
      <c r="AJ143">
        <v>230</v>
      </c>
      <c r="AK143">
        <v>1170</v>
      </c>
      <c r="AL143">
        <v>7.6538000000000004</v>
      </c>
      <c r="AM143">
        <v>54900000</v>
      </c>
      <c r="AN143">
        <v>15.1</v>
      </c>
      <c r="AQ143">
        <v>230</v>
      </c>
      <c r="AR143">
        <v>1080</v>
      </c>
      <c r="AS143">
        <v>7.6544999999999996</v>
      </c>
      <c r="AT143">
        <v>53000000</v>
      </c>
      <c r="AU143">
        <v>15.1</v>
      </c>
      <c r="AX143">
        <v>230</v>
      </c>
      <c r="AY143">
        <v>1150</v>
      </c>
      <c r="AZ143">
        <v>7.6574</v>
      </c>
      <c r="BA143">
        <v>55400000</v>
      </c>
      <c r="BB143">
        <v>15.1</v>
      </c>
    </row>
    <row r="144" spans="22:54" x14ac:dyDescent="0.45">
      <c r="V144">
        <v>232</v>
      </c>
      <c r="W144">
        <v>1180</v>
      </c>
      <c r="X144">
        <v>7.7229999999999999</v>
      </c>
      <c r="Y144">
        <v>57100000</v>
      </c>
      <c r="Z144">
        <v>15.2</v>
      </c>
      <c r="AC144">
        <v>232</v>
      </c>
      <c r="AD144">
        <v>1170</v>
      </c>
      <c r="AE144">
        <v>7.7237999999999998</v>
      </c>
      <c r="AF144">
        <v>55500000</v>
      </c>
      <c r="AG144">
        <v>15.2</v>
      </c>
      <c r="AJ144">
        <v>232</v>
      </c>
      <c r="AK144">
        <v>1170</v>
      </c>
      <c r="AL144">
        <v>7.7218999999999998</v>
      </c>
      <c r="AM144">
        <v>54900000</v>
      </c>
      <c r="AN144">
        <v>15.2</v>
      </c>
      <c r="AQ144">
        <v>232</v>
      </c>
      <c r="AR144">
        <v>1080</v>
      </c>
      <c r="AS144">
        <v>7.7218</v>
      </c>
      <c r="AT144">
        <v>53000000</v>
      </c>
      <c r="AU144">
        <v>15.2</v>
      </c>
      <c r="AX144">
        <v>232</v>
      </c>
      <c r="AY144">
        <v>1150</v>
      </c>
      <c r="AZ144">
        <v>7.7248000000000001</v>
      </c>
      <c r="BA144">
        <v>55300000</v>
      </c>
      <c r="BB144">
        <v>15.2</v>
      </c>
    </row>
    <row r="145" spans="22:54" x14ac:dyDescent="0.45">
      <c r="V145">
        <v>234</v>
      </c>
      <c r="W145">
        <v>1180</v>
      </c>
      <c r="X145">
        <v>7.7907999999999999</v>
      </c>
      <c r="Y145">
        <v>57100000</v>
      </c>
      <c r="Z145">
        <v>15.3</v>
      </c>
      <c r="AC145">
        <v>234</v>
      </c>
      <c r="AD145">
        <v>1170</v>
      </c>
      <c r="AE145">
        <v>7.7888000000000002</v>
      </c>
      <c r="AF145">
        <v>55600000</v>
      </c>
      <c r="AG145">
        <v>15.3</v>
      </c>
      <c r="AJ145">
        <v>234</v>
      </c>
      <c r="AK145">
        <v>1160</v>
      </c>
      <c r="AL145">
        <v>7.7866</v>
      </c>
      <c r="AM145">
        <v>54900000</v>
      </c>
      <c r="AN145">
        <v>15.3</v>
      </c>
      <c r="AQ145">
        <v>234</v>
      </c>
      <c r="AR145">
        <v>1080</v>
      </c>
      <c r="AS145">
        <v>7.7868000000000004</v>
      </c>
      <c r="AT145">
        <v>53000000</v>
      </c>
      <c r="AU145">
        <v>15.3</v>
      </c>
      <c r="AX145">
        <v>234</v>
      </c>
      <c r="AY145">
        <v>1150</v>
      </c>
      <c r="AZ145">
        <v>7.7900999999999998</v>
      </c>
      <c r="BA145">
        <v>55300000</v>
      </c>
      <c r="BB145">
        <v>15.3</v>
      </c>
    </row>
    <row r="146" spans="22:54" x14ac:dyDescent="0.45">
      <c r="V146">
        <v>236</v>
      </c>
      <c r="W146">
        <v>1180</v>
      </c>
      <c r="X146">
        <v>7.8559000000000001</v>
      </c>
      <c r="Y146">
        <v>57200000</v>
      </c>
      <c r="Z146">
        <v>15.5</v>
      </c>
      <c r="AC146">
        <v>236</v>
      </c>
      <c r="AD146">
        <v>1170</v>
      </c>
      <c r="AE146">
        <v>7.8563000000000001</v>
      </c>
      <c r="AF146">
        <v>55500000</v>
      </c>
      <c r="AG146">
        <v>15.5</v>
      </c>
      <c r="AJ146">
        <v>236</v>
      </c>
      <c r="AK146">
        <v>1160</v>
      </c>
      <c r="AL146">
        <v>7.8541999999999996</v>
      </c>
      <c r="AM146">
        <v>54800000</v>
      </c>
      <c r="AN146">
        <v>15.5</v>
      </c>
      <c r="AQ146">
        <v>236</v>
      </c>
      <c r="AR146">
        <v>1080</v>
      </c>
      <c r="AS146">
        <v>7.8550000000000004</v>
      </c>
      <c r="AT146">
        <v>53000000</v>
      </c>
      <c r="AU146">
        <v>15.5</v>
      </c>
      <c r="AX146">
        <v>236</v>
      </c>
      <c r="AY146">
        <v>1150</v>
      </c>
      <c r="AZ146">
        <v>7.8579999999999997</v>
      </c>
      <c r="BA146">
        <v>55300000</v>
      </c>
      <c r="BB146">
        <v>15.5</v>
      </c>
    </row>
    <row r="147" spans="22:54" x14ac:dyDescent="0.45">
      <c r="V147">
        <v>238</v>
      </c>
      <c r="W147">
        <v>1180</v>
      </c>
      <c r="X147">
        <v>7.9234</v>
      </c>
      <c r="Y147">
        <v>57100000</v>
      </c>
      <c r="Z147">
        <v>15.6</v>
      </c>
      <c r="AC147">
        <v>238</v>
      </c>
      <c r="AD147">
        <v>1170</v>
      </c>
      <c r="AE147">
        <v>7.9244000000000003</v>
      </c>
      <c r="AF147">
        <v>55600000</v>
      </c>
      <c r="AG147">
        <v>15.6</v>
      </c>
      <c r="AJ147">
        <v>238</v>
      </c>
      <c r="AK147">
        <v>1160</v>
      </c>
      <c r="AL147">
        <v>7.9223999999999997</v>
      </c>
      <c r="AM147">
        <v>54800000</v>
      </c>
      <c r="AN147">
        <v>15.6</v>
      </c>
      <c r="AQ147">
        <v>238</v>
      </c>
      <c r="AR147">
        <v>1080</v>
      </c>
      <c r="AS147">
        <v>7.9222000000000001</v>
      </c>
      <c r="AT147">
        <v>53000000</v>
      </c>
      <c r="AU147">
        <v>15.6</v>
      </c>
      <c r="AX147">
        <v>238</v>
      </c>
      <c r="AY147">
        <v>1150</v>
      </c>
      <c r="AZ147">
        <v>7.9252000000000002</v>
      </c>
      <c r="BA147">
        <v>55300000</v>
      </c>
      <c r="BB147">
        <v>15.6</v>
      </c>
    </row>
    <row r="148" spans="22:54" x14ac:dyDescent="0.45">
      <c r="V148">
        <v>240</v>
      </c>
      <c r="W148">
        <v>1180</v>
      </c>
      <c r="X148">
        <v>7.9912999999999998</v>
      </c>
      <c r="Y148">
        <v>57200000</v>
      </c>
      <c r="Z148">
        <v>15.7</v>
      </c>
      <c r="AC148">
        <v>240</v>
      </c>
      <c r="AD148">
        <v>1170</v>
      </c>
      <c r="AE148">
        <v>7.9919000000000002</v>
      </c>
      <c r="AF148">
        <v>55600000</v>
      </c>
      <c r="AG148">
        <v>15.7</v>
      </c>
      <c r="AJ148">
        <v>240</v>
      </c>
      <c r="AK148">
        <v>1160</v>
      </c>
      <c r="AL148">
        <v>7.9897</v>
      </c>
      <c r="AM148">
        <v>54700000</v>
      </c>
      <c r="AN148">
        <v>15.7</v>
      </c>
      <c r="AQ148">
        <v>240</v>
      </c>
      <c r="AR148">
        <v>1080</v>
      </c>
      <c r="AS148">
        <v>7.9898999999999996</v>
      </c>
      <c r="AT148">
        <v>53000000</v>
      </c>
      <c r="AU148">
        <v>15.7</v>
      </c>
      <c r="AX148">
        <v>240</v>
      </c>
      <c r="AY148">
        <v>1150</v>
      </c>
      <c r="AZ148">
        <v>7.9930000000000003</v>
      </c>
      <c r="BA148">
        <v>55300000</v>
      </c>
      <c r="BB148">
        <v>15.7</v>
      </c>
    </row>
    <row r="149" spans="22:54" x14ac:dyDescent="0.45">
      <c r="V149">
        <v>242</v>
      </c>
      <c r="W149">
        <v>1180</v>
      </c>
      <c r="X149">
        <v>8.0591000000000008</v>
      </c>
      <c r="Y149">
        <v>57100000</v>
      </c>
      <c r="Z149">
        <v>15.9</v>
      </c>
      <c r="AC149">
        <v>242</v>
      </c>
      <c r="AD149">
        <v>1170</v>
      </c>
      <c r="AE149">
        <v>8.0594000000000001</v>
      </c>
      <c r="AF149">
        <v>55600000</v>
      </c>
      <c r="AG149">
        <v>15.9</v>
      </c>
      <c r="AJ149">
        <v>242</v>
      </c>
      <c r="AK149">
        <v>1160</v>
      </c>
      <c r="AL149">
        <v>8.0571999999999999</v>
      </c>
      <c r="AM149">
        <v>54700000</v>
      </c>
      <c r="AN149">
        <v>15.9</v>
      </c>
      <c r="AQ149">
        <v>242</v>
      </c>
      <c r="AR149">
        <v>1080</v>
      </c>
      <c r="AS149">
        <v>8.0579999999999998</v>
      </c>
      <c r="AT149">
        <v>53100000</v>
      </c>
      <c r="AU149">
        <v>15.9</v>
      </c>
      <c r="AX149">
        <v>242</v>
      </c>
      <c r="AY149">
        <v>1150</v>
      </c>
      <c r="AZ149">
        <v>8.0610999999999997</v>
      </c>
      <c r="BA149">
        <v>55300000</v>
      </c>
      <c r="BB149">
        <v>15.9</v>
      </c>
    </row>
    <row r="150" spans="22:54" x14ac:dyDescent="0.45">
      <c r="V150">
        <v>244</v>
      </c>
      <c r="W150">
        <v>1180</v>
      </c>
      <c r="X150">
        <v>8.1265000000000001</v>
      </c>
      <c r="Y150">
        <v>57100000</v>
      </c>
      <c r="Z150">
        <v>16</v>
      </c>
      <c r="AC150">
        <v>244</v>
      </c>
      <c r="AD150">
        <v>1170</v>
      </c>
      <c r="AE150">
        <v>8.1248000000000005</v>
      </c>
      <c r="AF150">
        <v>55600000</v>
      </c>
      <c r="AG150">
        <v>16</v>
      </c>
      <c r="AJ150">
        <v>244</v>
      </c>
      <c r="AK150">
        <v>1160</v>
      </c>
      <c r="AL150">
        <v>8.1227999999999998</v>
      </c>
      <c r="AM150">
        <v>54700000</v>
      </c>
      <c r="AN150">
        <v>16</v>
      </c>
      <c r="AQ150">
        <v>244</v>
      </c>
      <c r="AR150">
        <v>1080</v>
      </c>
      <c r="AS150">
        <v>8.1227999999999998</v>
      </c>
      <c r="AT150">
        <v>53000000</v>
      </c>
      <c r="AU150">
        <v>16</v>
      </c>
      <c r="AX150">
        <v>244</v>
      </c>
      <c r="AY150">
        <v>1150</v>
      </c>
      <c r="AZ150">
        <v>8.1283999999999992</v>
      </c>
      <c r="BA150">
        <v>55300000</v>
      </c>
      <c r="BB150">
        <v>16</v>
      </c>
    </row>
    <row r="151" spans="22:54" x14ac:dyDescent="0.45">
      <c r="V151">
        <v>246</v>
      </c>
      <c r="W151">
        <v>1180</v>
      </c>
      <c r="X151">
        <v>8.1917000000000009</v>
      </c>
      <c r="Y151">
        <v>57100000</v>
      </c>
      <c r="Z151">
        <v>16.100000000000001</v>
      </c>
      <c r="AC151">
        <v>246</v>
      </c>
      <c r="AD151">
        <v>1170</v>
      </c>
      <c r="AE151">
        <v>8.1923999999999992</v>
      </c>
      <c r="AF151">
        <v>55600000</v>
      </c>
      <c r="AG151">
        <v>16.100000000000001</v>
      </c>
      <c r="AJ151">
        <v>246</v>
      </c>
      <c r="AK151">
        <v>1160</v>
      </c>
      <c r="AL151">
        <v>8.2058999999999997</v>
      </c>
      <c r="AM151">
        <v>54600000</v>
      </c>
      <c r="AN151">
        <v>16.2</v>
      </c>
      <c r="AQ151">
        <v>246</v>
      </c>
      <c r="AR151">
        <v>1080</v>
      </c>
      <c r="AS151">
        <v>8.1981999999999999</v>
      </c>
      <c r="AT151">
        <v>53000000</v>
      </c>
      <c r="AU151">
        <v>16.100000000000001</v>
      </c>
      <c r="AX151">
        <v>246</v>
      </c>
      <c r="AY151">
        <v>1150</v>
      </c>
      <c r="AZ151">
        <v>8.1935000000000002</v>
      </c>
      <c r="BA151">
        <v>55300000</v>
      </c>
      <c r="BB151">
        <v>16.100000000000001</v>
      </c>
    </row>
    <row r="152" spans="22:54" x14ac:dyDescent="0.45">
      <c r="V152">
        <v>248</v>
      </c>
      <c r="W152">
        <v>1180</v>
      </c>
      <c r="X152">
        <v>8.2596000000000007</v>
      </c>
      <c r="Y152">
        <v>57100000</v>
      </c>
      <c r="Z152">
        <v>16.3</v>
      </c>
      <c r="AC152">
        <v>248</v>
      </c>
      <c r="AD152">
        <v>1170</v>
      </c>
      <c r="AE152">
        <v>8.2594999999999992</v>
      </c>
      <c r="AF152">
        <v>55600000</v>
      </c>
      <c r="AG152">
        <v>16.3</v>
      </c>
      <c r="AJ152">
        <v>249</v>
      </c>
      <c r="AK152">
        <v>1160</v>
      </c>
      <c r="AL152">
        <v>8.2763000000000009</v>
      </c>
      <c r="AM152">
        <v>54600000</v>
      </c>
      <c r="AN152">
        <v>16.3</v>
      </c>
      <c r="AQ152">
        <v>248</v>
      </c>
      <c r="AR152">
        <v>1080</v>
      </c>
      <c r="AS152">
        <v>8.2684999999999995</v>
      </c>
      <c r="AT152">
        <v>53000000</v>
      </c>
      <c r="AU152">
        <v>16.3</v>
      </c>
      <c r="AX152">
        <v>248</v>
      </c>
      <c r="AY152">
        <v>1150</v>
      </c>
      <c r="AZ152">
        <v>8.2614999999999998</v>
      </c>
      <c r="BA152">
        <v>55300000</v>
      </c>
      <c r="BB152">
        <v>16.3</v>
      </c>
    </row>
    <row r="153" spans="22:54" x14ac:dyDescent="0.45">
      <c r="V153">
        <v>250</v>
      </c>
      <c r="W153">
        <v>1180</v>
      </c>
      <c r="X153">
        <v>8.327</v>
      </c>
      <c r="Y153">
        <v>57000000</v>
      </c>
      <c r="Z153">
        <v>16.399999999999999</v>
      </c>
      <c r="AC153">
        <v>250</v>
      </c>
      <c r="AD153">
        <v>1170</v>
      </c>
      <c r="AE153">
        <v>8.3272999999999993</v>
      </c>
      <c r="AF153">
        <v>55600000</v>
      </c>
      <c r="AG153">
        <v>16.399999999999999</v>
      </c>
      <c r="AJ153">
        <v>251</v>
      </c>
      <c r="AK153">
        <v>1160</v>
      </c>
      <c r="AL153">
        <v>8.3622999999999994</v>
      </c>
      <c r="AM153">
        <v>54500000</v>
      </c>
      <c r="AN153">
        <v>16.5</v>
      </c>
      <c r="AQ153">
        <v>251</v>
      </c>
      <c r="AR153">
        <v>1080</v>
      </c>
      <c r="AS153">
        <v>8.3416999999999994</v>
      </c>
      <c r="AT153">
        <v>53000000</v>
      </c>
      <c r="AU153">
        <v>16.399999999999999</v>
      </c>
      <c r="AX153">
        <v>250</v>
      </c>
      <c r="AY153">
        <v>1150</v>
      </c>
      <c r="AZ153">
        <v>8.3289000000000009</v>
      </c>
      <c r="BA153">
        <v>55300000</v>
      </c>
      <c r="BB153">
        <v>16.399999999999999</v>
      </c>
    </row>
    <row r="154" spans="22:54" x14ac:dyDescent="0.45">
      <c r="V154">
        <v>252</v>
      </c>
      <c r="W154">
        <v>1180</v>
      </c>
      <c r="X154">
        <v>8.3947000000000003</v>
      </c>
      <c r="Y154">
        <v>57100000</v>
      </c>
      <c r="Z154">
        <v>16.5</v>
      </c>
      <c r="AC154">
        <v>252</v>
      </c>
      <c r="AD154">
        <v>1170</v>
      </c>
      <c r="AE154">
        <v>8.3952000000000009</v>
      </c>
      <c r="AF154">
        <v>55600000</v>
      </c>
      <c r="AG154">
        <v>16.5</v>
      </c>
      <c r="AJ154">
        <v>253</v>
      </c>
      <c r="AK154">
        <v>1160</v>
      </c>
      <c r="AL154">
        <v>8.4323999999999995</v>
      </c>
      <c r="AM154">
        <v>54500000</v>
      </c>
      <c r="AN154">
        <v>16.600000000000001</v>
      </c>
      <c r="AQ154">
        <v>253</v>
      </c>
      <c r="AR154">
        <v>1080</v>
      </c>
      <c r="AS154">
        <v>8.4172999999999991</v>
      </c>
      <c r="AT154">
        <v>53000000</v>
      </c>
      <c r="AU154">
        <v>16.600000000000001</v>
      </c>
      <c r="AX154">
        <v>252</v>
      </c>
      <c r="AY154">
        <v>1150</v>
      </c>
      <c r="AZ154">
        <v>8.3964999999999996</v>
      </c>
      <c r="BA154">
        <v>55300000</v>
      </c>
      <c r="BB154">
        <v>16.5</v>
      </c>
    </row>
    <row r="155" spans="22:54" x14ac:dyDescent="0.45">
      <c r="V155">
        <v>254</v>
      </c>
      <c r="W155">
        <v>1180</v>
      </c>
      <c r="X155">
        <v>8.4601000000000006</v>
      </c>
      <c r="Y155">
        <v>57000000</v>
      </c>
      <c r="Z155">
        <v>16.7</v>
      </c>
      <c r="AC155">
        <v>254</v>
      </c>
      <c r="AD155">
        <v>1170</v>
      </c>
      <c r="AE155">
        <v>8.4598999999999993</v>
      </c>
      <c r="AF155">
        <v>55600000</v>
      </c>
      <c r="AG155">
        <v>16.7</v>
      </c>
      <c r="AJ155">
        <v>255</v>
      </c>
      <c r="AK155">
        <v>1160</v>
      </c>
      <c r="AL155">
        <v>8.4946999999999999</v>
      </c>
      <c r="AM155">
        <v>54400000</v>
      </c>
      <c r="AN155">
        <v>16.7</v>
      </c>
      <c r="AQ155">
        <v>255</v>
      </c>
      <c r="AR155">
        <v>1080</v>
      </c>
      <c r="AS155">
        <v>8.4872999999999994</v>
      </c>
      <c r="AT155">
        <v>53000000</v>
      </c>
      <c r="AU155">
        <v>16.7</v>
      </c>
      <c r="AX155">
        <v>254</v>
      </c>
      <c r="AY155">
        <v>1150</v>
      </c>
      <c r="AZ155">
        <v>8.4647000000000006</v>
      </c>
      <c r="BA155">
        <v>55300000</v>
      </c>
      <c r="BB155">
        <v>16.7</v>
      </c>
    </row>
    <row r="156" spans="22:54" x14ac:dyDescent="0.45">
      <c r="V156">
        <v>256</v>
      </c>
      <c r="W156">
        <v>1180</v>
      </c>
      <c r="X156">
        <v>8.5274999999999999</v>
      </c>
      <c r="Y156">
        <v>57000000</v>
      </c>
      <c r="Z156">
        <v>16.8</v>
      </c>
      <c r="AC156">
        <v>256</v>
      </c>
      <c r="AD156">
        <v>1170</v>
      </c>
      <c r="AE156">
        <v>8.5276999999999994</v>
      </c>
      <c r="AF156">
        <v>55600000</v>
      </c>
      <c r="AG156">
        <v>16.8</v>
      </c>
      <c r="AJ156">
        <v>257</v>
      </c>
      <c r="AK156">
        <v>1150</v>
      </c>
      <c r="AL156">
        <v>8.5728000000000009</v>
      </c>
      <c r="AM156">
        <v>54300000</v>
      </c>
      <c r="AN156">
        <v>16.899999999999999</v>
      </c>
      <c r="AQ156">
        <v>257</v>
      </c>
      <c r="AR156">
        <v>1080</v>
      </c>
      <c r="AS156">
        <v>8.5521999999999991</v>
      </c>
      <c r="AT156">
        <v>53000000</v>
      </c>
      <c r="AU156">
        <v>16.8</v>
      </c>
      <c r="AX156">
        <v>256</v>
      </c>
      <c r="AY156">
        <v>1150</v>
      </c>
      <c r="AZ156">
        <v>8.5292999999999992</v>
      </c>
      <c r="BA156">
        <v>55200000</v>
      </c>
      <c r="BB156">
        <v>16.8</v>
      </c>
    </row>
    <row r="157" spans="22:54" x14ac:dyDescent="0.45">
      <c r="V157">
        <v>258</v>
      </c>
      <c r="W157">
        <v>1180</v>
      </c>
      <c r="X157">
        <v>8.5952000000000002</v>
      </c>
      <c r="Y157">
        <v>57000000</v>
      </c>
      <c r="Z157">
        <v>16.899999999999999</v>
      </c>
      <c r="AC157">
        <v>258</v>
      </c>
      <c r="AD157">
        <v>1170</v>
      </c>
      <c r="AE157">
        <v>8.5955999999999992</v>
      </c>
      <c r="AF157">
        <v>55700000</v>
      </c>
      <c r="AG157">
        <v>16.899999999999999</v>
      </c>
      <c r="AJ157">
        <v>260</v>
      </c>
      <c r="AK157">
        <v>1150</v>
      </c>
      <c r="AL157">
        <v>8.6433999999999997</v>
      </c>
      <c r="AM157">
        <v>54300000</v>
      </c>
      <c r="AN157">
        <v>17</v>
      </c>
      <c r="AQ157">
        <v>259</v>
      </c>
      <c r="AR157">
        <v>1080</v>
      </c>
      <c r="AS157">
        <v>8.6303999999999998</v>
      </c>
      <c r="AT157">
        <v>53000000</v>
      </c>
      <c r="AU157">
        <v>17</v>
      </c>
      <c r="AX157">
        <v>258</v>
      </c>
      <c r="AY157">
        <v>1150</v>
      </c>
      <c r="AZ157">
        <v>8.5969999999999995</v>
      </c>
      <c r="BA157">
        <v>55200000</v>
      </c>
      <c r="BB157">
        <v>16.899999999999999</v>
      </c>
    </row>
    <row r="158" spans="22:54" x14ac:dyDescent="0.45">
      <c r="V158">
        <v>260</v>
      </c>
      <c r="W158">
        <v>1180</v>
      </c>
      <c r="X158">
        <v>8.6631999999999998</v>
      </c>
      <c r="Y158">
        <v>57000000</v>
      </c>
      <c r="Z158">
        <v>17.100000000000001</v>
      </c>
      <c r="AC158">
        <v>260</v>
      </c>
      <c r="AD158">
        <v>1170</v>
      </c>
      <c r="AE158">
        <v>8.6630000000000003</v>
      </c>
      <c r="AF158">
        <v>55600000</v>
      </c>
      <c r="AG158">
        <v>17.100000000000001</v>
      </c>
      <c r="AJ158">
        <v>261</v>
      </c>
      <c r="AK158">
        <v>1150</v>
      </c>
      <c r="AL158">
        <v>8.7109000000000005</v>
      </c>
      <c r="AM158">
        <v>54200000</v>
      </c>
      <c r="AN158">
        <v>17.100000000000001</v>
      </c>
      <c r="AQ158">
        <v>261</v>
      </c>
      <c r="AR158">
        <v>1080</v>
      </c>
      <c r="AS158">
        <v>8.7010000000000005</v>
      </c>
      <c r="AT158">
        <v>53000000</v>
      </c>
      <c r="AU158">
        <v>17.100000000000001</v>
      </c>
      <c r="AX158">
        <v>260</v>
      </c>
      <c r="AY158">
        <v>1150</v>
      </c>
      <c r="AZ158">
        <v>8.6651000000000007</v>
      </c>
      <c r="BA158">
        <v>55200000</v>
      </c>
      <c r="BB158">
        <v>17.100000000000001</v>
      </c>
    </row>
    <row r="159" spans="22:54" x14ac:dyDescent="0.45">
      <c r="V159">
        <v>262</v>
      </c>
      <c r="W159">
        <v>1180</v>
      </c>
      <c r="X159">
        <v>8.7306000000000008</v>
      </c>
      <c r="Y159">
        <v>56900000</v>
      </c>
      <c r="Z159">
        <v>17.2</v>
      </c>
      <c r="AC159">
        <v>262</v>
      </c>
      <c r="AD159">
        <v>1170</v>
      </c>
      <c r="AE159">
        <v>8.7281999999999993</v>
      </c>
      <c r="AF159">
        <v>55600000</v>
      </c>
      <c r="AG159">
        <v>17.2</v>
      </c>
      <c r="AJ159">
        <v>264</v>
      </c>
      <c r="AK159">
        <v>1150</v>
      </c>
      <c r="AL159">
        <v>8.7836999999999996</v>
      </c>
      <c r="AM159">
        <v>54100000</v>
      </c>
      <c r="AN159">
        <v>17.3</v>
      </c>
      <c r="AQ159">
        <v>263</v>
      </c>
      <c r="AR159">
        <v>1080</v>
      </c>
      <c r="AS159">
        <v>8.7712000000000003</v>
      </c>
      <c r="AT159">
        <v>53000000</v>
      </c>
      <c r="AU159">
        <v>17.3</v>
      </c>
      <c r="AX159">
        <v>262</v>
      </c>
      <c r="AY159">
        <v>1150</v>
      </c>
      <c r="AZ159">
        <v>8.7324000000000002</v>
      </c>
      <c r="BA159">
        <v>55100000</v>
      </c>
      <c r="BB159">
        <v>17.2</v>
      </c>
    </row>
    <row r="160" spans="22:54" x14ac:dyDescent="0.45">
      <c r="V160">
        <v>264</v>
      </c>
      <c r="W160">
        <v>1180</v>
      </c>
      <c r="X160">
        <v>8.7982999999999993</v>
      </c>
      <c r="Y160">
        <v>56900000</v>
      </c>
      <c r="Z160">
        <v>17.3</v>
      </c>
      <c r="AC160">
        <v>265</v>
      </c>
      <c r="AD160">
        <v>1170</v>
      </c>
      <c r="AE160">
        <v>8.8088999999999995</v>
      </c>
      <c r="AF160">
        <v>55600000</v>
      </c>
      <c r="AG160">
        <v>17.3</v>
      </c>
      <c r="AJ160">
        <v>266</v>
      </c>
      <c r="AK160">
        <v>1140</v>
      </c>
      <c r="AL160">
        <v>8.8618000000000006</v>
      </c>
      <c r="AM160">
        <v>53800000</v>
      </c>
      <c r="AN160">
        <v>17.399999999999999</v>
      </c>
      <c r="AQ160">
        <v>265</v>
      </c>
      <c r="AR160">
        <v>1080</v>
      </c>
      <c r="AS160">
        <v>8.8308999999999997</v>
      </c>
      <c r="AT160">
        <v>52900000</v>
      </c>
      <c r="AU160">
        <v>17.399999999999999</v>
      </c>
      <c r="AX160">
        <v>264</v>
      </c>
      <c r="AY160">
        <v>1150</v>
      </c>
      <c r="AZ160">
        <v>8.8000000000000007</v>
      </c>
      <c r="BA160">
        <v>55100000</v>
      </c>
      <c r="BB160">
        <v>17.3</v>
      </c>
    </row>
    <row r="161" spans="22:54" x14ac:dyDescent="0.45">
      <c r="V161">
        <v>266</v>
      </c>
      <c r="W161">
        <v>1180</v>
      </c>
      <c r="X161">
        <v>8.8635999999999999</v>
      </c>
      <c r="Y161">
        <v>56800000</v>
      </c>
      <c r="Z161">
        <v>17.399999999999999</v>
      </c>
      <c r="AC161">
        <v>267</v>
      </c>
      <c r="AD161">
        <v>1170</v>
      </c>
      <c r="AE161">
        <v>8.8871000000000002</v>
      </c>
      <c r="AF161">
        <v>55600000</v>
      </c>
      <c r="AG161">
        <v>17.5</v>
      </c>
      <c r="AJ161">
        <v>268</v>
      </c>
      <c r="AK161">
        <v>1130</v>
      </c>
      <c r="AL161">
        <v>8.9346999999999994</v>
      </c>
      <c r="AM161">
        <v>53200000</v>
      </c>
      <c r="AN161">
        <v>17.600000000000001</v>
      </c>
      <c r="AQ161">
        <v>267</v>
      </c>
      <c r="AR161">
        <v>1080</v>
      </c>
      <c r="AS161">
        <v>8.8988999999999994</v>
      </c>
      <c r="AT161">
        <v>52900000</v>
      </c>
      <c r="AU161">
        <v>17.5</v>
      </c>
      <c r="AX161">
        <v>266</v>
      </c>
      <c r="AY161">
        <v>1140</v>
      </c>
      <c r="AZ161">
        <v>8.8656000000000006</v>
      </c>
      <c r="BA161">
        <v>55100000</v>
      </c>
      <c r="BB161">
        <v>17.5</v>
      </c>
    </row>
    <row r="162" spans="22:54" x14ac:dyDescent="0.45">
      <c r="V162">
        <v>268</v>
      </c>
      <c r="W162">
        <v>1180</v>
      </c>
      <c r="X162">
        <v>8.9311000000000007</v>
      </c>
      <c r="Y162">
        <v>56800000</v>
      </c>
      <c r="Z162">
        <v>17.600000000000001</v>
      </c>
      <c r="AC162">
        <v>269</v>
      </c>
      <c r="AD162">
        <v>1170</v>
      </c>
      <c r="AE162">
        <v>8.9678000000000004</v>
      </c>
      <c r="AF162">
        <v>55600000</v>
      </c>
      <c r="AG162">
        <v>17.7</v>
      </c>
      <c r="AQ162">
        <v>270</v>
      </c>
      <c r="AR162">
        <v>1080</v>
      </c>
      <c r="AS162">
        <v>8.9774999999999991</v>
      </c>
      <c r="AT162">
        <v>52900000</v>
      </c>
      <c r="AU162">
        <v>17.7</v>
      </c>
      <c r="AX162">
        <v>268</v>
      </c>
      <c r="AY162">
        <v>1140</v>
      </c>
      <c r="AZ162">
        <v>8.9329999999999998</v>
      </c>
      <c r="BA162">
        <v>55100000</v>
      </c>
      <c r="BB162">
        <v>17.600000000000001</v>
      </c>
    </row>
    <row r="163" spans="22:54" x14ac:dyDescent="0.45">
      <c r="V163">
        <v>270</v>
      </c>
      <c r="W163">
        <v>1170</v>
      </c>
      <c r="X163">
        <v>8.9985999999999997</v>
      </c>
      <c r="Y163">
        <v>56700000</v>
      </c>
      <c r="Z163">
        <v>17.7</v>
      </c>
      <c r="AC163">
        <v>271</v>
      </c>
      <c r="AD163">
        <v>1170</v>
      </c>
      <c r="AE163">
        <v>9.0382999999999996</v>
      </c>
      <c r="AF163">
        <v>55600000</v>
      </c>
      <c r="AG163">
        <v>17.8</v>
      </c>
      <c r="AQ163">
        <v>272</v>
      </c>
      <c r="AR163">
        <v>1070</v>
      </c>
      <c r="AS163">
        <v>9.0581999999999994</v>
      </c>
      <c r="AT163">
        <v>52900000</v>
      </c>
      <c r="AU163">
        <v>17.8</v>
      </c>
      <c r="AX163">
        <v>270</v>
      </c>
      <c r="AY163">
        <v>1140</v>
      </c>
      <c r="AZ163">
        <v>9.0005000000000006</v>
      </c>
      <c r="BA163">
        <v>55000000</v>
      </c>
      <c r="BB163">
        <v>17.7</v>
      </c>
    </row>
    <row r="164" spans="22:54" x14ac:dyDescent="0.45">
      <c r="V164">
        <v>272</v>
      </c>
      <c r="W164">
        <v>1170</v>
      </c>
      <c r="X164">
        <v>9.0668000000000006</v>
      </c>
      <c r="Y164">
        <v>56600000</v>
      </c>
      <c r="Z164">
        <v>17.8</v>
      </c>
      <c r="AC164">
        <v>274</v>
      </c>
      <c r="AD164">
        <v>1170</v>
      </c>
      <c r="AE164">
        <v>9.1109000000000009</v>
      </c>
      <c r="AF164">
        <v>55600000</v>
      </c>
      <c r="AG164">
        <v>17.899999999999999</v>
      </c>
      <c r="AQ164">
        <v>274</v>
      </c>
      <c r="AR164">
        <v>1070</v>
      </c>
      <c r="AS164">
        <v>9.1228999999999996</v>
      </c>
      <c r="AT164">
        <v>52900000</v>
      </c>
      <c r="AU164">
        <v>18</v>
      </c>
      <c r="AX164">
        <v>272</v>
      </c>
      <c r="AY164">
        <v>1140</v>
      </c>
      <c r="AZ164">
        <v>9.0686999999999998</v>
      </c>
      <c r="BA164">
        <v>55000000</v>
      </c>
      <c r="BB164">
        <v>17.899999999999999</v>
      </c>
    </row>
    <row r="165" spans="22:54" x14ac:dyDescent="0.45">
      <c r="V165">
        <v>274</v>
      </c>
      <c r="W165">
        <v>1170</v>
      </c>
      <c r="X165">
        <v>9.1313999999999993</v>
      </c>
      <c r="Y165">
        <v>56500000</v>
      </c>
      <c r="Z165">
        <v>18</v>
      </c>
      <c r="AC165">
        <v>275</v>
      </c>
      <c r="AD165">
        <v>1170</v>
      </c>
      <c r="AE165">
        <v>9.1679999999999993</v>
      </c>
      <c r="AF165">
        <v>55600000</v>
      </c>
      <c r="AG165">
        <v>18</v>
      </c>
      <c r="AQ165">
        <v>276</v>
      </c>
      <c r="AR165">
        <v>1070</v>
      </c>
      <c r="AS165">
        <v>9.1930999999999994</v>
      </c>
      <c r="AT165">
        <v>52800000</v>
      </c>
      <c r="AU165">
        <v>18.100000000000001</v>
      </c>
      <c r="AX165">
        <v>274</v>
      </c>
      <c r="AY165">
        <v>1140</v>
      </c>
      <c r="AZ165">
        <v>9.1361000000000008</v>
      </c>
      <c r="BA165">
        <v>55000000</v>
      </c>
      <c r="BB165">
        <v>18</v>
      </c>
    </row>
    <row r="166" spans="22:54" x14ac:dyDescent="0.45">
      <c r="V166">
        <v>276</v>
      </c>
      <c r="W166">
        <v>1170</v>
      </c>
      <c r="X166">
        <v>9.1989999999999998</v>
      </c>
      <c r="Y166">
        <v>56400000</v>
      </c>
      <c r="Z166">
        <v>18.100000000000001</v>
      </c>
      <c r="AC166">
        <v>277</v>
      </c>
      <c r="AD166">
        <v>1170</v>
      </c>
      <c r="AE166">
        <v>9.2350999999999992</v>
      </c>
      <c r="AF166">
        <v>55600000</v>
      </c>
      <c r="AG166">
        <v>18.2</v>
      </c>
      <c r="AQ166">
        <v>278</v>
      </c>
      <c r="AR166">
        <v>1070</v>
      </c>
      <c r="AS166">
        <v>9.2637</v>
      </c>
      <c r="AT166">
        <v>52800000</v>
      </c>
      <c r="AU166">
        <v>18.2</v>
      </c>
      <c r="AX166">
        <v>276</v>
      </c>
      <c r="AY166">
        <v>1140</v>
      </c>
      <c r="AZ166">
        <v>9.2010000000000005</v>
      </c>
      <c r="BA166">
        <v>54900000</v>
      </c>
      <c r="BB166">
        <v>18.100000000000001</v>
      </c>
    </row>
    <row r="167" spans="22:54" x14ac:dyDescent="0.45">
      <c r="V167">
        <v>278</v>
      </c>
      <c r="W167">
        <v>1170</v>
      </c>
      <c r="X167">
        <v>9.2674000000000003</v>
      </c>
      <c r="Y167">
        <v>56300000</v>
      </c>
      <c r="Z167">
        <v>18.2</v>
      </c>
      <c r="AC167">
        <v>279</v>
      </c>
      <c r="AD167">
        <v>1170</v>
      </c>
      <c r="AE167">
        <v>9.3025000000000002</v>
      </c>
      <c r="AF167">
        <v>55600000</v>
      </c>
      <c r="AG167">
        <v>18.3</v>
      </c>
      <c r="AQ167">
        <v>280</v>
      </c>
      <c r="AR167">
        <v>1070</v>
      </c>
      <c r="AS167">
        <v>9.3286999999999995</v>
      </c>
      <c r="AT167">
        <v>52800000</v>
      </c>
      <c r="AU167">
        <v>18.399999999999999</v>
      </c>
      <c r="AX167">
        <v>278</v>
      </c>
      <c r="AY167">
        <v>1140</v>
      </c>
      <c r="AZ167">
        <v>9.2690000000000001</v>
      </c>
      <c r="BA167">
        <v>54900000</v>
      </c>
      <c r="BB167">
        <v>18.2</v>
      </c>
    </row>
    <row r="168" spans="22:54" x14ac:dyDescent="0.45">
      <c r="V168">
        <v>280</v>
      </c>
      <c r="W168">
        <v>1160</v>
      </c>
      <c r="X168">
        <v>9.3346</v>
      </c>
      <c r="Y168">
        <v>56100000</v>
      </c>
      <c r="Z168">
        <v>18.399999999999999</v>
      </c>
      <c r="AC168">
        <v>281</v>
      </c>
      <c r="AD168">
        <v>1170</v>
      </c>
      <c r="AE168">
        <v>9.3703000000000003</v>
      </c>
      <c r="AF168">
        <v>55600000</v>
      </c>
      <c r="AG168">
        <v>18.399999999999999</v>
      </c>
      <c r="AQ168">
        <v>282</v>
      </c>
      <c r="AR168">
        <v>1070</v>
      </c>
      <c r="AS168">
        <v>9.3962000000000003</v>
      </c>
      <c r="AT168">
        <v>52800000</v>
      </c>
      <c r="AU168">
        <v>18.5</v>
      </c>
      <c r="AX168">
        <v>280</v>
      </c>
      <c r="AY168">
        <v>1140</v>
      </c>
      <c r="AZ168">
        <v>9.3364999999999991</v>
      </c>
      <c r="BA168">
        <v>54900000</v>
      </c>
      <c r="BB168">
        <v>18.399999999999999</v>
      </c>
    </row>
    <row r="169" spans="22:54" x14ac:dyDescent="0.45">
      <c r="V169">
        <v>282</v>
      </c>
      <c r="W169">
        <v>1160</v>
      </c>
      <c r="X169">
        <v>9.4022000000000006</v>
      </c>
      <c r="Y169">
        <v>55800000</v>
      </c>
      <c r="Z169">
        <v>18.5</v>
      </c>
      <c r="AC169">
        <v>283</v>
      </c>
      <c r="AD169">
        <v>1170</v>
      </c>
      <c r="AE169">
        <v>9.4382999999999999</v>
      </c>
      <c r="AF169">
        <v>55600000</v>
      </c>
      <c r="AG169">
        <v>18.600000000000001</v>
      </c>
      <c r="AQ169">
        <v>284</v>
      </c>
      <c r="AR169">
        <v>1070</v>
      </c>
      <c r="AS169">
        <v>9.4641999999999999</v>
      </c>
      <c r="AT169">
        <v>52700000</v>
      </c>
      <c r="AU169">
        <v>18.600000000000001</v>
      </c>
      <c r="AX169">
        <v>282</v>
      </c>
      <c r="AY169">
        <v>1140</v>
      </c>
      <c r="AZ169">
        <v>9.4040999999999997</v>
      </c>
      <c r="BA169">
        <v>54800000</v>
      </c>
      <c r="BB169">
        <v>18.5</v>
      </c>
    </row>
    <row r="170" spans="22:54" x14ac:dyDescent="0.45">
      <c r="V170">
        <v>284</v>
      </c>
      <c r="W170">
        <v>1150</v>
      </c>
      <c r="X170">
        <v>9.4678000000000004</v>
      </c>
      <c r="Y170">
        <v>55300000</v>
      </c>
      <c r="Z170">
        <v>18.600000000000001</v>
      </c>
      <c r="AC170">
        <v>285</v>
      </c>
      <c r="AD170">
        <v>1170</v>
      </c>
      <c r="AE170">
        <v>9.5055999999999994</v>
      </c>
      <c r="AF170">
        <v>55600000</v>
      </c>
      <c r="AG170">
        <v>18.7</v>
      </c>
      <c r="AQ170">
        <v>286</v>
      </c>
      <c r="AR170">
        <v>1070</v>
      </c>
      <c r="AS170">
        <v>9.5319000000000003</v>
      </c>
      <c r="AT170">
        <v>52700000</v>
      </c>
      <c r="AU170">
        <v>18.8</v>
      </c>
      <c r="AX170">
        <v>284</v>
      </c>
      <c r="AY170">
        <v>1140</v>
      </c>
      <c r="AZ170">
        <v>9.4719999999999995</v>
      </c>
      <c r="BA170">
        <v>54700000</v>
      </c>
      <c r="BB170">
        <v>18.600000000000001</v>
      </c>
    </row>
    <row r="171" spans="22:54" x14ac:dyDescent="0.45">
      <c r="AC171">
        <v>287</v>
      </c>
      <c r="AD171">
        <v>1170</v>
      </c>
      <c r="AE171">
        <v>9.5708000000000002</v>
      </c>
      <c r="AF171">
        <v>55600000</v>
      </c>
      <c r="AG171">
        <v>18.8</v>
      </c>
      <c r="AQ171">
        <v>288</v>
      </c>
      <c r="AR171">
        <v>1070</v>
      </c>
      <c r="AS171">
        <v>9.5967000000000002</v>
      </c>
      <c r="AT171">
        <v>52600000</v>
      </c>
      <c r="AU171">
        <v>18.899999999999999</v>
      </c>
      <c r="AX171">
        <v>286</v>
      </c>
      <c r="AY171">
        <v>1140</v>
      </c>
      <c r="AZ171">
        <v>9.5370000000000008</v>
      </c>
      <c r="BA171">
        <v>54700000</v>
      </c>
      <c r="BB171">
        <v>18.8</v>
      </c>
    </row>
    <row r="172" spans="22:54" x14ac:dyDescent="0.45">
      <c r="AC172">
        <v>289</v>
      </c>
      <c r="AD172">
        <v>1170</v>
      </c>
      <c r="AE172">
        <v>9.6387</v>
      </c>
      <c r="AF172">
        <v>55600000</v>
      </c>
      <c r="AG172">
        <v>19</v>
      </c>
      <c r="AQ172">
        <v>290</v>
      </c>
      <c r="AR172">
        <v>1070</v>
      </c>
      <c r="AS172">
        <v>9.6646000000000001</v>
      </c>
      <c r="AT172">
        <v>52600000</v>
      </c>
      <c r="AU172">
        <v>19</v>
      </c>
      <c r="AX172">
        <v>288</v>
      </c>
      <c r="AY172">
        <v>1130</v>
      </c>
      <c r="AZ172">
        <v>9.6044999999999998</v>
      </c>
      <c r="BA172">
        <v>54600000</v>
      </c>
      <c r="BB172">
        <v>18.899999999999999</v>
      </c>
    </row>
    <row r="173" spans="22:54" x14ac:dyDescent="0.45">
      <c r="AC173">
        <v>291</v>
      </c>
      <c r="AD173">
        <v>1170</v>
      </c>
      <c r="AE173">
        <v>9.7059999999999995</v>
      </c>
      <c r="AF173">
        <v>55600000</v>
      </c>
      <c r="AG173">
        <v>19.100000000000001</v>
      </c>
      <c r="AQ173">
        <v>292</v>
      </c>
      <c r="AR173">
        <v>1070</v>
      </c>
      <c r="AS173">
        <v>9.7323000000000004</v>
      </c>
      <c r="AT173">
        <v>52500000</v>
      </c>
      <c r="AU173">
        <v>19.2</v>
      </c>
      <c r="AX173">
        <v>290</v>
      </c>
      <c r="AY173">
        <v>1130</v>
      </c>
      <c r="AZ173">
        <v>9.6724999999999994</v>
      </c>
      <c r="BA173">
        <v>54500000</v>
      </c>
      <c r="BB173">
        <v>19</v>
      </c>
    </row>
    <row r="174" spans="22:54" x14ac:dyDescent="0.45">
      <c r="AC174">
        <v>293</v>
      </c>
      <c r="AD174">
        <v>1170</v>
      </c>
      <c r="AE174">
        <v>9.7737999999999996</v>
      </c>
      <c r="AF174">
        <v>55600000</v>
      </c>
      <c r="AG174">
        <v>19.2</v>
      </c>
      <c r="AQ174">
        <v>294</v>
      </c>
      <c r="AR174">
        <v>1070</v>
      </c>
      <c r="AS174">
        <v>9.7997999999999994</v>
      </c>
      <c r="AT174">
        <v>52500000</v>
      </c>
      <c r="AU174">
        <v>19.3</v>
      </c>
      <c r="AX174">
        <v>292</v>
      </c>
      <c r="AY174">
        <v>1130</v>
      </c>
      <c r="AZ174">
        <v>9.7401</v>
      </c>
      <c r="BA174">
        <v>54500000</v>
      </c>
      <c r="BB174">
        <v>19.2</v>
      </c>
    </row>
    <row r="175" spans="22:54" x14ac:dyDescent="0.45">
      <c r="AC175">
        <v>295</v>
      </c>
      <c r="AD175">
        <v>1170</v>
      </c>
      <c r="AE175">
        <v>9.8419000000000008</v>
      </c>
      <c r="AF175">
        <v>55600000</v>
      </c>
      <c r="AG175">
        <v>19.399999999999999</v>
      </c>
      <c r="AQ175">
        <v>296</v>
      </c>
      <c r="AR175">
        <v>1060</v>
      </c>
      <c r="AS175">
        <v>9.8676999999999992</v>
      </c>
      <c r="AT175">
        <v>52400000</v>
      </c>
      <c r="AU175">
        <v>19.399999999999999</v>
      </c>
      <c r="AX175">
        <v>294</v>
      </c>
      <c r="AY175">
        <v>1130</v>
      </c>
      <c r="AZ175">
        <v>9.8076000000000008</v>
      </c>
      <c r="BA175">
        <v>54300000</v>
      </c>
      <c r="BB175">
        <v>19.3</v>
      </c>
    </row>
    <row r="176" spans="22:54" x14ac:dyDescent="0.45">
      <c r="AC176">
        <v>297</v>
      </c>
      <c r="AD176">
        <v>1170</v>
      </c>
      <c r="AE176">
        <v>9.9065999999999992</v>
      </c>
      <c r="AF176">
        <v>55500000</v>
      </c>
      <c r="AG176">
        <v>19.5</v>
      </c>
      <c r="AQ176">
        <v>298</v>
      </c>
      <c r="AR176">
        <v>1060</v>
      </c>
      <c r="AS176">
        <v>9.9328000000000003</v>
      </c>
      <c r="AT176">
        <v>52300000</v>
      </c>
      <c r="AU176">
        <v>19.600000000000001</v>
      </c>
      <c r="AX176">
        <v>296</v>
      </c>
      <c r="AY176">
        <v>1130</v>
      </c>
      <c r="AZ176">
        <v>9.8729999999999993</v>
      </c>
      <c r="BA176">
        <v>54200000</v>
      </c>
      <c r="BB176">
        <v>19.399999999999999</v>
      </c>
    </row>
    <row r="177" spans="29:54" x14ac:dyDescent="0.45">
      <c r="AC177">
        <v>299</v>
      </c>
      <c r="AD177">
        <v>1170</v>
      </c>
      <c r="AE177">
        <v>9.9741999999999997</v>
      </c>
      <c r="AF177">
        <v>55500000</v>
      </c>
      <c r="AG177">
        <v>19.600000000000001</v>
      </c>
      <c r="AQ177">
        <v>300</v>
      </c>
      <c r="AR177">
        <v>1060</v>
      </c>
      <c r="AS177">
        <v>10</v>
      </c>
      <c r="AT177">
        <v>52200000</v>
      </c>
      <c r="AU177">
        <v>19.7</v>
      </c>
      <c r="AX177">
        <v>298</v>
      </c>
      <c r="AY177">
        <v>1120</v>
      </c>
      <c r="AZ177">
        <v>9.9405999999999999</v>
      </c>
      <c r="BA177">
        <v>54000000</v>
      </c>
      <c r="BB177">
        <v>19.600000000000001</v>
      </c>
    </row>
    <row r="178" spans="29:54" x14ac:dyDescent="0.45">
      <c r="AC178">
        <v>301</v>
      </c>
      <c r="AD178">
        <v>1170</v>
      </c>
      <c r="AE178">
        <v>10.042</v>
      </c>
      <c r="AF178">
        <v>55500000</v>
      </c>
      <c r="AG178">
        <v>19.8</v>
      </c>
      <c r="AQ178">
        <v>302</v>
      </c>
      <c r="AR178">
        <v>1060</v>
      </c>
      <c r="AS178">
        <v>10.068</v>
      </c>
      <c r="AT178">
        <v>52100000</v>
      </c>
      <c r="AU178">
        <v>19.8</v>
      </c>
      <c r="AX178">
        <v>300</v>
      </c>
      <c r="AY178">
        <v>1120</v>
      </c>
      <c r="AZ178">
        <v>10.007999999999999</v>
      </c>
      <c r="BA178">
        <v>53800000</v>
      </c>
      <c r="BB178">
        <v>19.7</v>
      </c>
    </row>
    <row r="179" spans="29:54" x14ac:dyDescent="0.45">
      <c r="AC179">
        <v>303</v>
      </c>
      <c r="AD179">
        <v>1170</v>
      </c>
      <c r="AE179">
        <v>10.11</v>
      </c>
      <c r="AF179">
        <v>55500000</v>
      </c>
      <c r="AG179">
        <v>19.899999999999999</v>
      </c>
      <c r="AQ179">
        <v>304</v>
      </c>
      <c r="AR179">
        <v>1060</v>
      </c>
      <c r="AS179">
        <v>10.135999999999999</v>
      </c>
      <c r="AT179">
        <v>52100000</v>
      </c>
      <c r="AU179">
        <v>20</v>
      </c>
      <c r="AX179">
        <v>302</v>
      </c>
      <c r="AY179">
        <v>1110</v>
      </c>
      <c r="AZ179">
        <v>10.076000000000001</v>
      </c>
      <c r="BA179">
        <v>53400000</v>
      </c>
      <c r="BB179">
        <v>19.8</v>
      </c>
    </row>
    <row r="180" spans="29:54" x14ac:dyDescent="0.45">
      <c r="AC180">
        <v>305</v>
      </c>
      <c r="AD180">
        <v>1170</v>
      </c>
      <c r="AE180">
        <v>10.177</v>
      </c>
      <c r="AF180">
        <v>55400000</v>
      </c>
      <c r="AG180">
        <v>20</v>
      </c>
      <c r="AQ180">
        <v>306</v>
      </c>
      <c r="AR180">
        <v>1050</v>
      </c>
      <c r="AS180">
        <v>10.202999999999999</v>
      </c>
      <c r="AT180">
        <v>51900000</v>
      </c>
      <c r="AU180">
        <v>20.100000000000001</v>
      </c>
      <c r="AX180">
        <v>304</v>
      </c>
      <c r="AY180">
        <v>1080</v>
      </c>
      <c r="AZ180">
        <v>10.144</v>
      </c>
      <c r="BA180">
        <v>52000000</v>
      </c>
      <c r="BB180">
        <v>20</v>
      </c>
    </row>
    <row r="181" spans="29:54" x14ac:dyDescent="0.45">
      <c r="AC181">
        <v>307</v>
      </c>
      <c r="AD181">
        <v>1170</v>
      </c>
      <c r="AE181">
        <v>10.243</v>
      </c>
      <c r="AF181">
        <v>55500000</v>
      </c>
      <c r="AG181">
        <v>20.2</v>
      </c>
      <c r="AQ181">
        <v>308</v>
      </c>
      <c r="AR181">
        <v>1050</v>
      </c>
      <c r="AS181">
        <v>10.268000000000001</v>
      </c>
      <c r="AT181">
        <v>51700000</v>
      </c>
      <c r="AU181">
        <v>20.2</v>
      </c>
    </row>
    <row r="182" spans="29:54" x14ac:dyDescent="0.45">
      <c r="AC182">
        <v>309</v>
      </c>
      <c r="AD182">
        <v>1170</v>
      </c>
      <c r="AE182">
        <v>10.31</v>
      </c>
      <c r="AF182">
        <v>55400000</v>
      </c>
      <c r="AG182">
        <v>20.3</v>
      </c>
      <c r="AQ182">
        <v>310</v>
      </c>
      <c r="AR182">
        <v>1050</v>
      </c>
      <c r="AS182">
        <v>10.336</v>
      </c>
      <c r="AT182">
        <v>51500000</v>
      </c>
      <c r="AU182">
        <v>20.3</v>
      </c>
    </row>
    <row r="183" spans="29:54" x14ac:dyDescent="0.45">
      <c r="AC183">
        <v>311</v>
      </c>
      <c r="AD183">
        <v>1170</v>
      </c>
      <c r="AE183">
        <v>10.378</v>
      </c>
      <c r="AF183">
        <v>55400000</v>
      </c>
      <c r="AG183">
        <v>20.399999999999999</v>
      </c>
      <c r="AQ183">
        <v>312</v>
      </c>
      <c r="AR183">
        <v>1040</v>
      </c>
      <c r="AS183">
        <v>10.403</v>
      </c>
      <c r="AT183">
        <v>51200000</v>
      </c>
      <c r="AU183">
        <v>20.5</v>
      </c>
    </row>
    <row r="184" spans="29:54" x14ac:dyDescent="0.45">
      <c r="AC184">
        <v>313</v>
      </c>
      <c r="AD184">
        <v>1170</v>
      </c>
      <c r="AE184">
        <v>10.446</v>
      </c>
      <c r="AF184">
        <v>55400000</v>
      </c>
      <c r="AG184">
        <v>20.6</v>
      </c>
    </row>
    <row r="185" spans="29:54" x14ac:dyDescent="0.45">
      <c r="AC185">
        <v>315</v>
      </c>
      <c r="AD185">
        <v>1160</v>
      </c>
      <c r="AE185">
        <v>10.513</v>
      </c>
      <c r="AF185">
        <v>55300000</v>
      </c>
      <c r="AG185">
        <v>20.7</v>
      </c>
    </row>
    <row r="186" spans="29:54" x14ac:dyDescent="0.45">
      <c r="AC186">
        <v>317</v>
      </c>
      <c r="AD186">
        <v>1160</v>
      </c>
      <c r="AE186">
        <v>10.577999999999999</v>
      </c>
      <c r="AF186">
        <v>55300000</v>
      </c>
      <c r="AG186">
        <v>20.8</v>
      </c>
    </row>
    <row r="187" spans="29:54" x14ac:dyDescent="0.45">
      <c r="AC187">
        <v>319</v>
      </c>
      <c r="AD187">
        <v>1160</v>
      </c>
      <c r="AE187">
        <v>10.646000000000001</v>
      </c>
      <c r="AF187">
        <v>55200000</v>
      </c>
      <c r="AG187">
        <v>21</v>
      </c>
    </row>
    <row r="188" spans="29:54" x14ac:dyDescent="0.45">
      <c r="AC188">
        <v>321</v>
      </c>
      <c r="AD188">
        <v>1160</v>
      </c>
      <c r="AE188">
        <v>10.714</v>
      </c>
      <c r="AF188">
        <v>55200000</v>
      </c>
      <c r="AG188">
        <v>21.1</v>
      </c>
    </row>
    <row r="189" spans="29:54" x14ac:dyDescent="0.45">
      <c r="AC189">
        <v>324</v>
      </c>
      <c r="AD189">
        <v>1160</v>
      </c>
      <c r="AE189">
        <v>10.781000000000001</v>
      </c>
      <c r="AF189">
        <v>55200000</v>
      </c>
      <c r="AG189">
        <v>21.2</v>
      </c>
    </row>
    <row r="190" spans="29:54" x14ac:dyDescent="0.45">
      <c r="AC190">
        <v>326</v>
      </c>
      <c r="AD190">
        <v>1160</v>
      </c>
      <c r="AE190">
        <v>10.849</v>
      </c>
      <c r="AF190">
        <v>55200000</v>
      </c>
      <c r="AG190">
        <v>21.4</v>
      </c>
    </row>
    <row r="191" spans="29:54" x14ac:dyDescent="0.45">
      <c r="AC191">
        <v>328</v>
      </c>
      <c r="AD191">
        <v>1160</v>
      </c>
      <c r="AE191">
        <v>10.914</v>
      </c>
      <c r="AF191">
        <v>55100000</v>
      </c>
      <c r="AG191">
        <v>21.5</v>
      </c>
    </row>
    <row r="192" spans="29:54" x14ac:dyDescent="0.45">
      <c r="AC192">
        <v>330</v>
      </c>
      <c r="AD192">
        <v>1160</v>
      </c>
      <c r="AE192">
        <v>10.994999999999999</v>
      </c>
      <c r="AF192">
        <v>55100000</v>
      </c>
      <c r="AG192">
        <v>21.6</v>
      </c>
    </row>
    <row r="193" spans="29:33" x14ac:dyDescent="0.45">
      <c r="AC193">
        <v>333</v>
      </c>
      <c r="AD193">
        <v>1160</v>
      </c>
      <c r="AE193">
        <v>11.103999999999999</v>
      </c>
      <c r="AF193">
        <v>55000000</v>
      </c>
      <c r="AG193">
        <v>21.9</v>
      </c>
    </row>
    <row r="194" spans="29:33" x14ac:dyDescent="0.45">
      <c r="AC194">
        <v>335</v>
      </c>
      <c r="AD194">
        <v>1160</v>
      </c>
      <c r="AE194">
        <v>11.177</v>
      </c>
      <c r="AF194">
        <v>55000000</v>
      </c>
      <c r="AG194">
        <v>22</v>
      </c>
    </row>
    <row r="195" spans="29:33" x14ac:dyDescent="0.45">
      <c r="AC195">
        <v>338</v>
      </c>
      <c r="AD195">
        <v>1160</v>
      </c>
      <c r="AE195">
        <v>11.26</v>
      </c>
      <c r="AF195">
        <v>54900000</v>
      </c>
      <c r="AG195">
        <v>22.2</v>
      </c>
    </row>
    <row r="196" spans="29:33" x14ac:dyDescent="0.45">
      <c r="AC196">
        <v>340</v>
      </c>
      <c r="AD196">
        <v>1160</v>
      </c>
      <c r="AE196">
        <v>11.339</v>
      </c>
      <c r="AF196">
        <v>54800000</v>
      </c>
      <c r="AG196">
        <v>22.3</v>
      </c>
    </row>
    <row r="197" spans="29:33" x14ac:dyDescent="0.45">
      <c r="AC197">
        <v>343</v>
      </c>
      <c r="AD197">
        <v>1150</v>
      </c>
      <c r="AE197">
        <v>11.409000000000001</v>
      </c>
      <c r="AF197">
        <v>54800000</v>
      </c>
      <c r="AG197">
        <v>22.5</v>
      </c>
    </row>
    <row r="198" spans="29:33" x14ac:dyDescent="0.45">
      <c r="AC198">
        <v>344</v>
      </c>
      <c r="AD198">
        <v>1150</v>
      </c>
      <c r="AE198">
        <v>11.471</v>
      </c>
      <c r="AF198">
        <v>54800000</v>
      </c>
      <c r="AG198">
        <v>22.6</v>
      </c>
    </row>
    <row r="199" spans="29:33" x14ac:dyDescent="0.45">
      <c r="AC199">
        <v>346</v>
      </c>
      <c r="AD199">
        <v>1150</v>
      </c>
      <c r="AE199">
        <v>11.537000000000001</v>
      </c>
      <c r="AF199">
        <v>54700000</v>
      </c>
      <c r="AG199">
        <v>22.7</v>
      </c>
    </row>
    <row r="200" spans="29:33" x14ac:dyDescent="0.45">
      <c r="AC200">
        <v>348</v>
      </c>
      <c r="AD200">
        <v>1150</v>
      </c>
      <c r="AE200">
        <v>11.605</v>
      </c>
      <c r="AF200">
        <v>54700000</v>
      </c>
      <c r="AG200">
        <v>22.8</v>
      </c>
    </row>
    <row r="201" spans="29:33" x14ac:dyDescent="0.45">
      <c r="AC201">
        <v>350</v>
      </c>
      <c r="AD201">
        <v>1150</v>
      </c>
      <c r="AE201">
        <v>11.672000000000001</v>
      </c>
      <c r="AF201">
        <v>54600000</v>
      </c>
      <c r="AG201">
        <v>23</v>
      </c>
    </row>
    <row r="202" spans="29:33" x14ac:dyDescent="0.45">
      <c r="AC202">
        <v>352</v>
      </c>
      <c r="AD202">
        <v>1150</v>
      </c>
      <c r="AE202">
        <v>11.739000000000001</v>
      </c>
      <c r="AF202">
        <v>54500000</v>
      </c>
      <c r="AG202">
        <v>23.1</v>
      </c>
    </row>
    <row r="203" spans="29:33" x14ac:dyDescent="0.45">
      <c r="AC203">
        <v>354</v>
      </c>
      <c r="AD203">
        <v>1150</v>
      </c>
      <c r="AE203">
        <v>11.805</v>
      </c>
      <c r="AF203">
        <v>54500000</v>
      </c>
      <c r="AG203">
        <v>23.2</v>
      </c>
    </row>
    <row r="204" spans="29:33" x14ac:dyDescent="0.45">
      <c r="AC204">
        <v>356</v>
      </c>
      <c r="AD204">
        <v>1150</v>
      </c>
      <c r="AE204">
        <v>11.872</v>
      </c>
      <c r="AF204">
        <v>54400000</v>
      </c>
      <c r="AG204">
        <v>23.4</v>
      </c>
    </row>
    <row r="205" spans="29:33" x14ac:dyDescent="0.45">
      <c r="AC205">
        <v>358</v>
      </c>
      <c r="AD205">
        <v>1140</v>
      </c>
      <c r="AE205">
        <v>11.94</v>
      </c>
      <c r="AF205">
        <v>54300000</v>
      </c>
      <c r="AG205">
        <v>23.5</v>
      </c>
    </row>
    <row r="206" spans="29:33" x14ac:dyDescent="0.45">
      <c r="AC206">
        <v>360</v>
      </c>
      <c r="AD206">
        <v>1140</v>
      </c>
      <c r="AE206">
        <v>12.007999999999999</v>
      </c>
      <c r="AF206">
        <v>54200000</v>
      </c>
      <c r="AG206">
        <v>23.6</v>
      </c>
    </row>
    <row r="207" spans="29:33" x14ac:dyDescent="0.45">
      <c r="AC207">
        <v>362</v>
      </c>
      <c r="AD207">
        <v>1140</v>
      </c>
      <c r="AE207">
        <v>12.074999999999999</v>
      </c>
      <c r="AF207">
        <v>54100000</v>
      </c>
      <c r="AG207">
        <v>23.8</v>
      </c>
    </row>
    <row r="208" spans="29:33" x14ac:dyDescent="0.45">
      <c r="AC208">
        <v>364</v>
      </c>
      <c r="AD208">
        <v>1140</v>
      </c>
      <c r="AE208">
        <v>12.14</v>
      </c>
      <c r="AF208">
        <v>54000000</v>
      </c>
      <c r="AG208">
        <v>23.9</v>
      </c>
    </row>
    <row r="209" spans="29:33" x14ac:dyDescent="0.45">
      <c r="AC209">
        <v>366</v>
      </c>
      <c r="AD209">
        <v>1140</v>
      </c>
      <c r="AE209">
        <v>12.208</v>
      </c>
      <c r="AF209">
        <v>53900000</v>
      </c>
      <c r="AG209">
        <v>24</v>
      </c>
    </row>
    <row r="210" spans="29:33" x14ac:dyDescent="0.45">
      <c r="AC210">
        <v>368</v>
      </c>
      <c r="AD210">
        <v>1130</v>
      </c>
      <c r="AE210">
        <v>12.276</v>
      </c>
      <c r="AF210">
        <v>53700000</v>
      </c>
      <c r="AG210">
        <v>24.2</v>
      </c>
    </row>
    <row r="211" spans="29:33" x14ac:dyDescent="0.45">
      <c r="AC211">
        <v>371</v>
      </c>
      <c r="AD211">
        <v>1120</v>
      </c>
      <c r="AE211">
        <v>12.359</v>
      </c>
      <c r="AF211">
        <v>53400000</v>
      </c>
      <c r="AG211">
        <v>24.3</v>
      </c>
    </row>
    <row r="212" spans="29:33" x14ac:dyDescent="0.45">
      <c r="AC212">
        <v>374</v>
      </c>
      <c r="AD212">
        <v>1110</v>
      </c>
      <c r="AE212">
        <v>12.445</v>
      </c>
      <c r="AF212">
        <v>52600000</v>
      </c>
      <c r="AG212">
        <v>24.5</v>
      </c>
    </row>
  </sheetData>
  <mergeCells count="21">
    <mergeCell ref="AC27:AG27"/>
    <mergeCell ref="AJ27:AN27"/>
    <mergeCell ref="AQ27:AU27"/>
    <mergeCell ref="AX27:BB27"/>
    <mergeCell ref="A1:BB1"/>
    <mergeCell ref="V2:BB2"/>
    <mergeCell ref="A27:E27"/>
    <mergeCell ref="H27:L27"/>
    <mergeCell ref="O27:S27"/>
    <mergeCell ref="V27:Z27"/>
    <mergeCell ref="V3:Y3"/>
    <mergeCell ref="V4:W4"/>
    <mergeCell ref="Z4:Z6"/>
    <mergeCell ref="V5:W5"/>
    <mergeCell ref="V6:W6"/>
    <mergeCell ref="A4:B4"/>
    <mergeCell ref="A5:B5"/>
    <mergeCell ref="A6:B6"/>
    <mergeCell ref="A3:D3"/>
    <mergeCell ref="E4:E6"/>
    <mergeCell ref="A2:S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35"/>
  <sheetViews>
    <sheetView topLeftCell="AH1" workbookViewId="0">
      <selection activeCell="G15" sqref="G15"/>
    </sheetView>
  </sheetViews>
  <sheetFormatPr defaultRowHeight="14.25" x14ac:dyDescent="0.45"/>
  <cols>
    <col min="34" max="34" width="9.06640625" style="8"/>
  </cols>
  <sheetData>
    <row r="1" spans="1:67" ht="28.5" x14ac:dyDescent="0.85">
      <c r="A1" s="9" t="s">
        <v>33</v>
      </c>
    </row>
    <row r="2" spans="1:67" ht="18.399999999999999" thickBot="1" x14ac:dyDescent="0.6">
      <c r="A2" s="24" t="s">
        <v>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I2" s="24" t="s">
        <v>60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AI3" s="18" t="s">
        <v>8</v>
      </c>
      <c r="AJ3" s="18"/>
      <c r="AK3" s="18"/>
      <c r="AL3" s="18"/>
      <c r="AM3" s="5"/>
      <c r="AN3" s="6" t="s">
        <v>14</v>
      </c>
      <c r="AO3" s="6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317.28000000000003</v>
      </c>
      <c r="D4" s="2" t="s">
        <v>12</v>
      </c>
      <c r="E4" s="19" t="s">
        <v>13</v>
      </c>
      <c r="F4" s="4">
        <f>MIN(B25,I25,P25,W25,AD25)</f>
        <v>59.4</v>
      </c>
      <c r="G4" s="4">
        <f>MAX(B25,I25,P25,W25,AD25)</f>
        <v>531</v>
      </c>
      <c r="H4" s="2" t="s">
        <v>12</v>
      </c>
      <c r="I4" t="s">
        <v>85</v>
      </c>
      <c r="J4" s="12">
        <f>_xlfn.STDEV.P(B25,I25,P25, W25, AD25)</f>
        <v>171.11070568494532</v>
      </c>
      <c r="AI4" s="16" t="s">
        <v>9</v>
      </c>
      <c r="AJ4" s="16"/>
      <c r="AK4" s="3">
        <f>AVERAGE(AJ25,AQ25,AX25,BE25,BL25)</f>
        <v>1116</v>
      </c>
      <c r="AL4" s="2" t="s">
        <v>12</v>
      </c>
      <c r="AM4" s="19" t="s">
        <v>13</v>
      </c>
      <c r="AN4" s="4">
        <f>MIN(AJ25,AQ25,AX25,BE25,BL25)</f>
        <v>1090</v>
      </c>
      <c r="AO4" s="4">
        <f>MAX(AJ25,AQ25,AX25,BE25,BL25)</f>
        <v>1150</v>
      </c>
      <c r="AP4" s="2" t="s">
        <v>12</v>
      </c>
      <c r="AQ4" t="s">
        <v>85</v>
      </c>
      <c r="AR4" s="12">
        <f>_xlfn.STDEV.P(AJ25,AQ25,AX25, BE25, BL25)</f>
        <v>24.979991993593593</v>
      </c>
    </row>
    <row r="5" spans="1:67" x14ac:dyDescent="0.45">
      <c r="A5" s="16" t="s">
        <v>10</v>
      </c>
      <c r="B5" s="16"/>
      <c r="C5" s="3">
        <f>AVERAGE(C25, J25,Q25, X25, AE25)</f>
        <v>2.9537399999999998</v>
      </c>
      <c r="D5" s="2" t="s">
        <v>16</v>
      </c>
      <c r="E5" s="19"/>
      <c r="F5" s="3">
        <f>MIN(C25, J25,Q25, X25, AE25)</f>
        <v>2.4178000000000002</v>
      </c>
      <c r="G5" s="3">
        <f>MAX(C25, J25,Q25, X25, AE25)</f>
        <v>3.6962000000000002</v>
      </c>
      <c r="H5" s="2" t="s">
        <v>16</v>
      </c>
      <c r="I5" t="s">
        <v>85</v>
      </c>
      <c r="J5" s="12">
        <f>_xlfn.STDEV.P(C25, J25,Q25, X25, AE25)</f>
        <v>0.48718425918742736</v>
      </c>
      <c r="AI5" s="16" t="s">
        <v>10</v>
      </c>
      <c r="AJ5" s="16"/>
      <c r="AK5" s="3">
        <f>AVERAGE(AK25, AR25,AY25, BF25, BM25)</f>
        <v>12.103000000000002</v>
      </c>
      <c r="AL5" s="2" t="s">
        <v>16</v>
      </c>
      <c r="AM5" s="19"/>
      <c r="AN5" s="3">
        <f>MIN(AK25, AR25,AY25, BF25, BM25)</f>
        <v>10.813000000000001</v>
      </c>
      <c r="AO5" s="3">
        <f>MAX(AK25, AR25,AY25, BF25, BM25)</f>
        <v>13.842000000000001</v>
      </c>
      <c r="AP5" s="2" t="s">
        <v>16</v>
      </c>
      <c r="AQ5" t="s">
        <v>85</v>
      </c>
      <c r="AR5" s="12">
        <f>_xlfn.STDEV.P(AK25, AR25,AY25, BF25, BM25)</f>
        <v>0.9923461089760971</v>
      </c>
    </row>
    <row r="6" spans="1:67" x14ac:dyDescent="0.45">
      <c r="A6" s="16" t="s">
        <v>11</v>
      </c>
      <c r="B6" s="16"/>
      <c r="C6" s="3">
        <f>AVERAGE(D25,K25,R25,Y25,AF25)/1000000</f>
        <v>15.526</v>
      </c>
      <c r="D6" s="2" t="s">
        <v>17</v>
      </c>
      <c r="E6" s="19"/>
      <c r="F6" s="4">
        <f>MIN(D25,K25,R25,Y25,AF25)/1000000</f>
        <v>2.95</v>
      </c>
      <c r="G6" s="4">
        <f>MAX(D25,K25,R25,Y25,AF25)/1000000</f>
        <v>25.9</v>
      </c>
      <c r="H6" s="2" t="s">
        <v>18</v>
      </c>
      <c r="I6" t="s">
        <v>85</v>
      </c>
      <c r="J6" s="12">
        <f>_xlfn.STDEV.P(D25,K25,R25, Y25, AF25)/1000000</f>
        <v>8.2813225996817685</v>
      </c>
      <c r="AI6" s="16" t="s">
        <v>11</v>
      </c>
      <c r="AJ6" s="16"/>
      <c r="AK6" s="3">
        <f>AVERAGE(AL25,AS25,AZ25,BG25,BN25)/1000000</f>
        <v>50.72</v>
      </c>
      <c r="AL6" s="2" t="s">
        <v>17</v>
      </c>
      <c r="AM6" s="19"/>
      <c r="AN6" s="4">
        <f>MIN(AL25,AS25,AZ25,BG25,BN25)/1000000</f>
        <v>49.3</v>
      </c>
      <c r="AO6" s="4">
        <f>MAX(AL25,AS25,AZ25,BG25,BN25)/1000000</f>
        <v>52.6</v>
      </c>
      <c r="AP6" s="2" t="s">
        <v>18</v>
      </c>
      <c r="AQ6" t="s">
        <v>85</v>
      </c>
      <c r="AR6" s="12">
        <f>_xlfn.STDEV.P(AL25,AS25,AZ25,BG25,BN25)/1000000</f>
        <v>1.1838918869558994</v>
      </c>
    </row>
    <row r="25" spans="1:67" x14ac:dyDescent="0.45">
      <c r="A25" t="s">
        <v>6</v>
      </c>
      <c r="B25">
        <f>MAX(B30:B68)</f>
        <v>183</v>
      </c>
      <c r="C25">
        <f t="shared" ref="C25:E25" si="0">MAX(C30:C68)</f>
        <v>2.6141000000000001</v>
      </c>
      <c r="D25">
        <f t="shared" si="0"/>
        <v>9180000</v>
      </c>
      <c r="E25">
        <f t="shared" si="0"/>
        <v>5.15</v>
      </c>
      <c r="H25" t="s">
        <v>6</v>
      </c>
      <c r="I25">
        <f>MAX(I30:I69)</f>
        <v>59.4</v>
      </c>
      <c r="J25">
        <f t="shared" ref="J25:L25" si="1">MAX(J30:J69)</f>
        <v>2.6856</v>
      </c>
      <c r="K25">
        <f t="shared" si="1"/>
        <v>2950000</v>
      </c>
      <c r="L25">
        <f t="shared" si="1"/>
        <v>5.29</v>
      </c>
      <c r="O25" t="s">
        <v>6</v>
      </c>
      <c r="P25">
        <f>MAX(P30:P79)</f>
        <v>418</v>
      </c>
      <c r="Q25">
        <f t="shared" ref="Q25:S25" si="2">MAX(Q30:Q79)</f>
        <v>3.355</v>
      </c>
      <c r="R25">
        <f t="shared" si="2"/>
        <v>20200000</v>
      </c>
      <c r="S25">
        <f t="shared" si="2"/>
        <v>6.6</v>
      </c>
      <c r="V25" t="s">
        <v>6</v>
      </c>
      <c r="W25">
        <f>MAX(W30:W84)</f>
        <v>395</v>
      </c>
      <c r="X25">
        <f t="shared" ref="X25:Z25" si="3">MAX(X30:X84)</f>
        <v>3.6962000000000002</v>
      </c>
      <c r="Y25">
        <f t="shared" si="3"/>
        <v>19400000</v>
      </c>
      <c r="Z25">
        <f t="shared" si="3"/>
        <v>7.28</v>
      </c>
      <c r="AC25" t="s">
        <v>6</v>
      </c>
      <c r="AD25">
        <f>MAX(AD30:AD65)</f>
        <v>531</v>
      </c>
      <c r="AE25">
        <f t="shared" ref="AE25:AG25" si="4">MAX(AE30:AE65)</f>
        <v>2.4178000000000002</v>
      </c>
      <c r="AF25">
        <f t="shared" si="4"/>
        <v>25900000</v>
      </c>
      <c r="AG25">
        <f t="shared" si="4"/>
        <v>4.76</v>
      </c>
      <c r="AI25" t="s">
        <v>6</v>
      </c>
      <c r="AJ25">
        <f>MAX(AJ30:AJ210)</f>
        <v>1090</v>
      </c>
      <c r="AK25">
        <f t="shared" ref="AK25:AM25" si="5">MAX(AK30:AK210)</f>
        <v>12.156000000000001</v>
      </c>
      <c r="AL25">
        <f t="shared" si="5"/>
        <v>49900000</v>
      </c>
      <c r="AM25">
        <f t="shared" si="5"/>
        <v>23.9</v>
      </c>
      <c r="AP25" t="s">
        <v>6</v>
      </c>
      <c r="AQ25">
        <f>MAX(AQ30:AQ235)</f>
        <v>1110</v>
      </c>
      <c r="AR25">
        <f t="shared" ref="AR25:AT25" si="6">MAX(AR30:AR235)</f>
        <v>13.842000000000001</v>
      </c>
      <c r="AS25">
        <f t="shared" si="6"/>
        <v>49300000</v>
      </c>
      <c r="AT25">
        <f t="shared" si="6"/>
        <v>27.2</v>
      </c>
      <c r="AW25" t="s">
        <v>6</v>
      </c>
      <c r="AX25">
        <f>MAX(AX30:AX209)</f>
        <v>1090</v>
      </c>
      <c r="AY25">
        <f t="shared" ref="AY25:BA25" si="7">MAX(AY30:AY209)</f>
        <v>12.083</v>
      </c>
      <c r="AZ25">
        <f t="shared" si="7"/>
        <v>50300000</v>
      </c>
      <c r="BA25">
        <f t="shared" si="7"/>
        <v>23.8</v>
      </c>
      <c r="BD25" t="s">
        <v>6</v>
      </c>
      <c r="BE25">
        <f>MAX(BE30:BE202)</f>
        <v>1140</v>
      </c>
      <c r="BF25">
        <f t="shared" ref="BF25:BH25" si="8">MAX(BF30:BF202)</f>
        <v>11.621</v>
      </c>
      <c r="BG25">
        <f t="shared" si="8"/>
        <v>52600000</v>
      </c>
      <c r="BH25">
        <f t="shared" si="8"/>
        <v>22.9</v>
      </c>
      <c r="BK25" t="s">
        <v>6</v>
      </c>
      <c r="BL25">
        <f>MAX(BL30:BL235)</f>
        <v>1150</v>
      </c>
      <c r="BM25">
        <f t="shared" ref="BM25:BO25" si="9">MAX(BM30:BM235)</f>
        <v>10.813000000000001</v>
      </c>
      <c r="BN25">
        <f t="shared" si="9"/>
        <v>51500000</v>
      </c>
      <c r="BO25">
        <f t="shared" si="9"/>
        <v>21.3</v>
      </c>
    </row>
    <row r="27" spans="1:67" x14ac:dyDescent="0.45">
      <c r="A27" s="21" t="s">
        <v>50</v>
      </c>
      <c r="B27" s="21"/>
      <c r="C27" s="21"/>
      <c r="D27" s="21"/>
      <c r="E27" s="21"/>
      <c r="H27" s="21" t="s">
        <v>51</v>
      </c>
      <c r="I27" s="21"/>
      <c r="J27" s="21"/>
      <c r="K27" s="21"/>
      <c r="L27" s="21"/>
      <c r="O27" s="21" t="s">
        <v>52</v>
      </c>
      <c r="P27" s="21"/>
      <c r="Q27" s="21"/>
      <c r="R27" s="21"/>
      <c r="S27" s="21"/>
      <c r="V27" s="21" t="s">
        <v>53</v>
      </c>
      <c r="W27" s="21"/>
      <c r="X27" s="21"/>
      <c r="Y27" s="21"/>
      <c r="Z27" s="21"/>
      <c r="AC27" s="21" t="s">
        <v>54</v>
      </c>
      <c r="AD27" s="21"/>
      <c r="AE27" s="21"/>
      <c r="AF27" s="21"/>
      <c r="AG27" s="21"/>
      <c r="AI27" s="21" t="s">
        <v>55</v>
      </c>
      <c r="AJ27" s="21"/>
      <c r="AK27" s="21"/>
      <c r="AL27" s="21"/>
      <c r="AM27" s="21"/>
      <c r="AP27" s="21" t="s">
        <v>56</v>
      </c>
      <c r="AQ27" s="21"/>
      <c r="AR27" s="21"/>
      <c r="AS27" s="21"/>
      <c r="AT27" s="21"/>
      <c r="AW27" s="21" t="s">
        <v>57</v>
      </c>
      <c r="AX27" s="21"/>
      <c r="AY27" s="21"/>
      <c r="AZ27" s="21"/>
      <c r="BA27" s="21"/>
      <c r="BD27" s="21" t="s">
        <v>58</v>
      </c>
      <c r="BE27" s="21"/>
      <c r="BF27" s="21"/>
      <c r="BG27" s="21"/>
      <c r="BH27" s="21"/>
      <c r="BK27" s="21" t="s">
        <v>59</v>
      </c>
      <c r="BL27" s="21"/>
      <c r="BM27" s="21"/>
      <c r="BN27" s="21"/>
      <c r="BO27" s="21"/>
    </row>
    <row r="29" spans="1:67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I29" t="s">
        <v>0</v>
      </c>
      <c r="AJ29" t="s">
        <v>1</v>
      </c>
      <c r="AK29" t="s">
        <v>2</v>
      </c>
      <c r="AL29" t="s">
        <v>3</v>
      </c>
      <c r="AM29" t="s">
        <v>4</v>
      </c>
      <c r="AP29" t="s">
        <v>0</v>
      </c>
      <c r="AQ29" t="s">
        <v>1</v>
      </c>
      <c r="AR29" t="s">
        <v>2</v>
      </c>
      <c r="AS29" t="s">
        <v>3</v>
      </c>
      <c r="AT29" t="s">
        <v>4</v>
      </c>
      <c r="AW29" t="s">
        <v>0</v>
      </c>
      <c r="AX29" t="s">
        <v>1</v>
      </c>
      <c r="AY29" t="s">
        <v>2</v>
      </c>
      <c r="AZ29" t="s">
        <v>3</v>
      </c>
      <c r="BA29" t="s">
        <v>4</v>
      </c>
      <c r="BD29" t="s">
        <v>0</v>
      </c>
      <c r="BE29" t="s">
        <v>1</v>
      </c>
      <c r="BF29" t="s">
        <v>2</v>
      </c>
      <c r="BG29" t="s">
        <v>3</v>
      </c>
      <c r="BH29" t="s">
        <v>4</v>
      </c>
      <c r="BK29" t="s">
        <v>0</v>
      </c>
      <c r="BL29" t="s">
        <v>1</v>
      </c>
      <c r="BM29" t="s">
        <v>2</v>
      </c>
      <c r="BN29" t="s">
        <v>3</v>
      </c>
      <c r="BO29" t="s">
        <v>4</v>
      </c>
    </row>
    <row r="30" spans="1:67" x14ac:dyDescent="0.45">
      <c r="A30">
        <v>2.02</v>
      </c>
      <c r="B30">
        <v>12.8</v>
      </c>
      <c r="C30">
        <v>6.3899999999999998E-2</v>
      </c>
      <c r="D30">
        <v>641000</v>
      </c>
      <c r="E30">
        <v>0.126</v>
      </c>
      <c r="H30">
        <v>2.21</v>
      </c>
      <c r="I30">
        <v>7.72</v>
      </c>
      <c r="J30">
        <v>6.7500000000000004E-2</v>
      </c>
      <c r="K30">
        <v>384000</v>
      </c>
      <c r="L30">
        <v>0.13300000000000001</v>
      </c>
      <c r="O30">
        <v>2.2000000000000002</v>
      </c>
      <c r="P30">
        <v>28.9</v>
      </c>
      <c r="Q30">
        <v>6.8699999999999997E-2</v>
      </c>
      <c r="R30">
        <v>1400000</v>
      </c>
      <c r="S30">
        <v>0.13500000000000001</v>
      </c>
      <c r="V30">
        <v>2.21</v>
      </c>
      <c r="W30">
        <v>25.3</v>
      </c>
      <c r="X30">
        <v>6.7500000000000004E-2</v>
      </c>
      <c r="Y30">
        <v>1240000</v>
      </c>
      <c r="Z30">
        <v>0.13300000000000001</v>
      </c>
      <c r="AC30">
        <v>2.11</v>
      </c>
      <c r="AD30">
        <v>33.9</v>
      </c>
      <c r="AE30">
        <v>6.8000000000000005E-2</v>
      </c>
      <c r="AF30">
        <v>1650000</v>
      </c>
      <c r="AG30">
        <v>0.13400000000000001</v>
      </c>
      <c r="AI30">
        <v>2.21</v>
      </c>
      <c r="AJ30">
        <v>59.1</v>
      </c>
      <c r="AK30">
        <v>6.7400000000000002E-2</v>
      </c>
      <c r="AL30">
        <v>2720000</v>
      </c>
      <c r="AM30">
        <v>0.13300000000000001</v>
      </c>
      <c r="AP30">
        <v>2.14</v>
      </c>
      <c r="AQ30">
        <v>56.6</v>
      </c>
      <c r="AR30">
        <v>6.7799999999999999E-2</v>
      </c>
      <c r="AS30">
        <v>2510000</v>
      </c>
      <c r="AT30">
        <v>0.13300000000000001</v>
      </c>
      <c r="AW30">
        <v>1.97</v>
      </c>
      <c r="AX30">
        <v>54.2</v>
      </c>
      <c r="AY30">
        <v>6.4199999999999993E-2</v>
      </c>
      <c r="AZ30">
        <v>2500000</v>
      </c>
      <c r="BA30">
        <v>0.126</v>
      </c>
      <c r="BD30">
        <v>2.13</v>
      </c>
      <c r="BE30">
        <v>51.5</v>
      </c>
      <c r="BF30">
        <v>6.8000000000000005E-2</v>
      </c>
      <c r="BG30">
        <v>2370000</v>
      </c>
      <c r="BH30">
        <v>0.13400000000000001</v>
      </c>
      <c r="BK30">
        <v>2.14</v>
      </c>
      <c r="BL30">
        <v>56.4</v>
      </c>
      <c r="BM30">
        <v>6.8500000000000005E-2</v>
      </c>
      <c r="BN30">
        <v>2520000</v>
      </c>
      <c r="BO30">
        <v>0.13500000000000001</v>
      </c>
    </row>
    <row r="31" spans="1:67" x14ac:dyDescent="0.45">
      <c r="A31">
        <v>4.03</v>
      </c>
      <c r="B31">
        <v>24.7</v>
      </c>
      <c r="C31">
        <v>0.13189999999999999</v>
      </c>
      <c r="D31">
        <v>1240000</v>
      </c>
      <c r="E31">
        <v>0.26</v>
      </c>
      <c r="H31">
        <v>4.2300000000000004</v>
      </c>
      <c r="I31">
        <v>13.9</v>
      </c>
      <c r="J31">
        <v>0.13569999999999999</v>
      </c>
      <c r="K31">
        <v>690000</v>
      </c>
      <c r="L31">
        <v>0.26700000000000002</v>
      </c>
      <c r="O31">
        <v>4.21</v>
      </c>
      <c r="P31">
        <v>52.9</v>
      </c>
      <c r="Q31">
        <v>0.13450000000000001</v>
      </c>
      <c r="R31">
        <v>2560000</v>
      </c>
      <c r="S31">
        <v>0.26500000000000001</v>
      </c>
      <c r="V31">
        <v>4.2300000000000004</v>
      </c>
      <c r="W31">
        <v>48.9</v>
      </c>
      <c r="X31">
        <v>0.13539999999999999</v>
      </c>
      <c r="Y31">
        <v>2400000</v>
      </c>
      <c r="Z31">
        <v>0.26700000000000002</v>
      </c>
      <c r="AC31">
        <v>4.13</v>
      </c>
      <c r="AD31">
        <v>61.8</v>
      </c>
      <c r="AE31">
        <v>0.13550000000000001</v>
      </c>
      <c r="AF31">
        <v>3010000</v>
      </c>
      <c r="AG31">
        <v>0.26700000000000002</v>
      </c>
      <c r="AI31">
        <v>4.2300000000000004</v>
      </c>
      <c r="AJ31">
        <v>65.900000000000006</v>
      </c>
      <c r="AK31">
        <v>0.13500000000000001</v>
      </c>
      <c r="AL31">
        <v>3030000</v>
      </c>
      <c r="AM31">
        <v>0.26600000000000001</v>
      </c>
      <c r="AP31">
        <v>4.1500000000000004</v>
      </c>
      <c r="AQ31">
        <v>61.5</v>
      </c>
      <c r="AR31">
        <v>0.1358</v>
      </c>
      <c r="AS31">
        <v>2720000</v>
      </c>
      <c r="AT31">
        <v>0.26700000000000002</v>
      </c>
      <c r="AW31">
        <v>3.98</v>
      </c>
      <c r="AX31">
        <v>56.4</v>
      </c>
      <c r="AY31">
        <v>0.13159999999999999</v>
      </c>
      <c r="AZ31">
        <v>2600000</v>
      </c>
      <c r="BA31">
        <v>0.25900000000000001</v>
      </c>
      <c r="BD31">
        <v>4.1399999999999997</v>
      </c>
      <c r="BE31">
        <v>56.5</v>
      </c>
      <c r="BF31">
        <v>0.13589999999999999</v>
      </c>
      <c r="BG31">
        <v>2600000</v>
      </c>
      <c r="BH31">
        <v>0.26800000000000002</v>
      </c>
      <c r="BK31">
        <v>4.1500000000000004</v>
      </c>
      <c r="BL31">
        <v>59.8</v>
      </c>
      <c r="BM31">
        <v>0.1363</v>
      </c>
      <c r="BN31">
        <v>2670000</v>
      </c>
      <c r="BO31">
        <v>0.26800000000000002</v>
      </c>
    </row>
    <row r="32" spans="1:67" x14ac:dyDescent="0.45">
      <c r="A32">
        <v>6.05</v>
      </c>
      <c r="B32">
        <v>36.200000000000003</v>
      </c>
      <c r="C32">
        <v>0.19919999999999999</v>
      </c>
      <c r="D32">
        <v>1810000</v>
      </c>
      <c r="E32">
        <v>0.39200000000000002</v>
      </c>
      <c r="H32">
        <v>6.24</v>
      </c>
      <c r="I32">
        <v>19.899999999999999</v>
      </c>
      <c r="J32">
        <v>0.2036</v>
      </c>
      <c r="K32">
        <v>988000</v>
      </c>
      <c r="L32">
        <v>0.40100000000000002</v>
      </c>
      <c r="O32">
        <v>6.22</v>
      </c>
      <c r="P32">
        <v>68.2</v>
      </c>
      <c r="Q32">
        <v>0.20250000000000001</v>
      </c>
      <c r="R32">
        <v>3300000</v>
      </c>
      <c r="S32">
        <v>0.39900000000000002</v>
      </c>
      <c r="V32">
        <v>6.23</v>
      </c>
      <c r="W32">
        <v>60.8</v>
      </c>
      <c r="X32">
        <v>0.20369999999999999</v>
      </c>
      <c r="Y32">
        <v>2980000</v>
      </c>
      <c r="Z32">
        <v>0.40100000000000002</v>
      </c>
      <c r="AC32">
        <v>6.14</v>
      </c>
      <c r="AD32">
        <v>63.1</v>
      </c>
      <c r="AE32">
        <v>0.2034</v>
      </c>
      <c r="AF32">
        <v>3070000</v>
      </c>
      <c r="AG32">
        <v>0.4</v>
      </c>
      <c r="AI32">
        <v>6.23</v>
      </c>
      <c r="AJ32">
        <v>70.599999999999994</v>
      </c>
      <c r="AK32">
        <v>0.20269999999999999</v>
      </c>
      <c r="AL32">
        <v>3250000</v>
      </c>
      <c r="AM32">
        <v>0.39900000000000002</v>
      </c>
      <c r="AP32">
        <v>6.15</v>
      </c>
      <c r="AQ32">
        <v>66.3</v>
      </c>
      <c r="AR32">
        <v>0.20100000000000001</v>
      </c>
      <c r="AS32">
        <v>2930000</v>
      </c>
      <c r="AT32">
        <v>0.39600000000000002</v>
      </c>
      <c r="AW32">
        <v>6</v>
      </c>
      <c r="AX32">
        <v>56.7</v>
      </c>
      <c r="AY32">
        <v>0.19670000000000001</v>
      </c>
      <c r="AZ32">
        <v>2620000</v>
      </c>
      <c r="BA32">
        <v>0.38700000000000001</v>
      </c>
      <c r="BD32">
        <v>6.15</v>
      </c>
      <c r="BE32">
        <v>59.1</v>
      </c>
      <c r="BF32">
        <v>0.20100000000000001</v>
      </c>
      <c r="BG32">
        <v>2720000</v>
      </c>
      <c r="BH32">
        <v>0.39600000000000002</v>
      </c>
      <c r="BK32">
        <v>6.16</v>
      </c>
      <c r="BL32">
        <v>60.5</v>
      </c>
      <c r="BM32">
        <v>0.2036</v>
      </c>
      <c r="BN32">
        <v>2700000</v>
      </c>
      <c r="BO32">
        <v>0.40100000000000002</v>
      </c>
    </row>
    <row r="33" spans="1:67" x14ac:dyDescent="0.45">
      <c r="A33">
        <v>8.0500000000000007</v>
      </c>
      <c r="B33">
        <v>47.4</v>
      </c>
      <c r="C33">
        <v>0.26679999999999998</v>
      </c>
      <c r="D33">
        <v>2370000</v>
      </c>
      <c r="E33">
        <v>0.52500000000000002</v>
      </c>
      <c r="H33">
        <v>8.24</v>
      </c>
      <c r="I33">
        <v>25.2</v>
      </c>
      <c r="J33">
        <v>0.26889999999999997</v>
      </c>
      <c r="K33">
        <v>1250000</v>
      </c>
      <c r="L33">
        <v>0.52900000000000003</v>
      </c>
      <c r="O33">
        <v>8.23</v>
      </c>
      <c r="P33">
        <v>68.5</v>
      </c>
      <c r="Q33">
        <v>0.26790000000000003</v>
      </c>
      <c r="R33">
        <v>3320000</v>
      </c>
      <c r="S33">
        <v>0.52700000000000002</v>
      </c>
      <c r="V33">
        <v>8.24</v>
      </c>
      <c r="W33">
        <v>64.7</v>
      </c>
      <c r="X33">
        <v>0.26879999999999998</v>
      </c>
      <c r="Y33">
        <v>3170000</v>
      </c>
      <c r="Z33">
        <v>0.52900000000000003</v>
      </c>
      <c r="AC33">
        <v>8.16</v>
      </c>
      <c r="AD33">
        <v>63.6</v>
      </c>
      <c r="AE33">
        <v>0.26840000000000003</v>
      </c>
      <c r="AF33">
        <v>3090000</v>
      </c>
      <c r="AG33">
        <v>0.52800000000000002</v>
      </c>
      <c r="AI33">
        <v>8.23</v>
      </c>
      <c r="AJ33">
        <v>93.9</v>
      </c>
      <c r="AK33">
        <v>0.26850000000000002</v>
      </c>
      <c r="AL33">
        <v>4320000</v>
      </c>
      <c r="AM33">
        <v>0.52900000000000003</v>
      </c>
      <c r="AP33">
        <v>8.17</v>
      </c>
      <c r="AQ33">
        <v>91.6</v>
      </c>
      <c r="AR33">
        <v>0.26889999999999997</v>
      </c>
      <c r="AS33">
        <v>4050000</v>
      </c>
      <c r="AT33">
        <v>0.52900000000000003</v>
      </c>
      <c r="AW33">
        <v>8.01</v>
      </c>
      <c r="AX33">
        <v>57.6</v>
      </c>
      <c r="AY33">
        <v>0.26469999999999999</v>
      </c>
      <c r="AZ33">
        <v>2660000</v>
      </c>
      <c r="BA33">
        <v>0.52100000000000002</v>
      </c>
      <c r="BD33">
        <v>8.15</v>
      </c>
      <c r="BE33">
        <v>84.4</v>
      </c>
      <c r="BF33">
        <v>0.26900000000000002</v>
      </c>
      <c r="BG33">
        <v>3890000</v>
      </c>
      <c r="BH33">
        <v>0.53</v>
      </c>
      <c r="BK33">
        <v>8.17</v>
      </c>
      <c r="BL33">
        <v>61.4</v>
      </c>
      <c r="BM33">
        <v>0.26889999999999997</v>
      </c>
      <c r="BN33">
        <v>2740000</v>
      </c>
      <c r="BO33">
        <v>0.52900000000000003</v>
      </c>
    </row>
    <row r="34" spans="1:67" x14ac:dyDescent="0.45">
      <c r="A34">
        <v>10.1</v>
      </c>
      <c r="B34">
        <v>57</v>
      </c>
      <c r="C34">
        <v>0.3322</v>
      </c>
      <c r="D34">
        <v>2850000</v>
      </c>
      <c r="E34">
        <v>0.65400000000000003</v>
      </c>
      <c r="H34">
        <v>10.3</v>
      </c>
      <c r="I34">
        <v>30.3</v>
      </c>
      <c r="J34">
        <v>0.3372</v>
      </c>
      <c r="K34">
        <v>1500000</v>
      </c>
      <c r="L34">
        <v>0.66400000000000003</v>
      </c>
      <c r="O34">
        <v>10.199999999999999</v>
      </c>
      <c r="P34">
        <v>69.599999999999994</v>
      </c>
      <c r="Q34">
        <v>0.33610000000000001</v>
      </c>
      <c r="R34">
        <v>3370000</v>
      </c>
      <c r="S34">
        <v>0.66200000000000003</v>
      </c>
      <c r="V34">
        <v>10.199999999999999</v>
      </c>
      <c r="W34">
        <v>64.400000000000006</v>
      </c>
      <c r="X34">
        <v>0.33679999999999999</v>
      </c>
      <c r="Y34">
        <v>3150000</v>
      </c>
      <c r="Z34">
        <v>0.66300000000000003</v>
      </c>
      <c r="AC34">
        <v>10.199999999999999</v>
      </c>
      <c r="AD34">
        <v>64</v>
      </c>
      <c r="AE34">
        <v>0.33589999999999998</v>
      </c>
      <c r="AF34">
        <v>3110000</v>
      </c>
      <c r="AG34">
        <v>0.66100000000000003</v>
      </c>
      <c r="AI34">
        <v>10.3</v>
      </c>
      <c r="AJ34">
        <v>133</v>
      </c>
      <c r="AK34">
        <v>0.3362</v>
      </c>
      <c r="AL34">
        <v>6130000</v>
      </c>
      <c r="AM34">
        <v>0.66200000000000003</v>
      </c>
      <c r="AP34">
        <v>10.199999999999999</v>
      </c>
      <c r="AQ34">
        <v>130</v>
      </c>
      <c r="AR34">
        <v>0.33629999999999999</v>
      </c>
      <c r="AS34">
        <v>5760000</v>
      </c>
      <c r="AT34">
        <v>0.66200000000000003</v>
      </c>
      <c r="AW34">
        <v>10</v>
      </c>
      <c r="AX34">
        <v>61.3</v>
      </c>
      <c r="AY34">
        <v>0.33179999999999998</v>
      </c>
      <c r="AZ34">
        <v>2830000</v>
      </c>
      <c r="BA34">
        <v>0.65300000000000002</v>
      </c>
      <c r="BD34">
        <v>10.199999999999999</v>
      </c>
      <c r="BE34">
        <v>130</v>
      </c>
      <c r="BF34">
        <v>0.33689999999999998</v>
      </c>
      <c r="BG34">
        <v>6000000</v>
      </c>
      <c r="BH34">
        <v>0.66300000000000003</v>
      </c>
      <c r="BK34">
        <v>10.199999999999999</v>
      </c>
      <c r="BL34">
        <v>73.599999999999994</v>
      </c>
      <c r="BM34">
        <v>0.33689999999999998</v>
      </c>
      <c r="BN34">
        <v>3290000</v>
      </c>
      <c r="BO34">
        <v>0.66300000000000003</v>
      </c>
    </row>
    <row r="35" spans="1:67" x14ac:dyDescent="0.45">
      <c r="A35">
        <v>12.1</v>
      </c>
      <c r="B35">
        <v>62.2</v>
      </c>
      <c r="C35">
        <v>0.39950000000000002</v>
      </c>
      <c r="D35">
        <v>3110000</v>
      </c>
      <c r="E35">
        <v>0.78600000000000003</v>
      </c>
      <c r="H35">
        <v>12.3</v>
      </c>
      <c r="I35">
        <v>34.9</v>
      </c>
      <c r="J35">
        <v>0.40239999999999998</v>
      </c>
      <c r="K35">
        <v>1730000</v>
      </c>
      <c r="L35">
        <v>0.79200000000000004</v>
      </c>
      <c r="O35">
        <v>12.2</v>
      </c>
      <c r="P35">
        <v>70.599999999999994</v>
      </c>
      <c r="Q35">
        <v>0.4017</v>
      </c>
      <c r="R35">
        <v>3420000</v>
      </c>
      <c r="S35">
        <v>0.79100000000000004</v>
      </c>
      <c r="V35">
        <v>12.3</v>
      </c>
      <c r="W35">
        <v>65.099999999999994</v>
      </c>
      <c r="X35">
        <v>0.40300000000000002</v>
      </c>
      <c r="Y35">
        <v>3190000</v>
      </c>
      <c r="Z35">
        <v>0.79300000000000004</v>
      </c>
      <c r="AC35">
        <v>12.2</v>
      </c>
      <c r="AD35">
        <v>65.099999999999994</v>
      </c>
      <c r="AE35">
        <v>0.40400000000000003</v>
      </c>
      <c r="AF35">
        <v>3170000</v>
      </c>
      <c r="AG35">
        <v>0.79500000000000004</v>
      </c>
      <c r="AI35">
        <v>12.3</v>
      </c>
      <c r="AJ35">
        <v>176</v>
      </c>
      <c r="AK35">
        <v>0.40410000000000001</v>
      </c>
      <c r="AL35">
        <v>8090000</v>
      </c>
      <c r="AM35">
        <v>0.79500000000000004</v>
      </c>
      <c r="AP35">
        <v>12.2</v>
      </c>
      <c r="AQ35">
        <v>172</v>
      </c>
      <c r="AR35">
        <v>0.40400000000000003</v>
      </c>
      <c r="AS35">
        <v>7630000</v>
      </c>
      <c r="AT35">
        <v>0.79500000000000004</v>
      </c>
      <c r="AW35">
        <v>12</v>
      </c>
      <c r="AX35">
        <v>108</v>
      </c>
      <c r="AY35">
        <v>0.39939999999999998</v>
      </c>
      <c r="AZ35">
        <v>4980000</v>
      </c>
      <c r="BA35">
        <v>0.78600000000000003</v>
      </c>
      <c r="BD35">
        <v>12.2</v>
      </c>
      <c r="BE35">
        <v>176</v>
      </c>
      <c r="BF35">
        <v>0.4042</v>
      </c>
      <c r="BG35">
        <v>8120000</v>
      </c>
      <c r="BH35">
        <v>0.79600000000000004</v>
      </c>
      <c r="BK35">
        <v>12.2</v>
      </c>
      <c r="BL35">
        <v>136</v>
      </c>
      <c r="BM35">
        <v>0.4042</v>
      </c>
      <c r="BN35">
        <v>6060000</v>
      </c>
      <c r="BO35">
        <v>0.79600000000000004</v>
      </c>
    </row>
    <row r="36" spans="1:67" x14ac:dyDescent="0.45">
      <c r="A36">
        <v>14.1</v>
      </c>
      <c r="B36">
        <v>65.2</v>
      </c>
      <c r="C36">
        <v>0.46739999999999998</v>
      </c>
      <c r="D36">
        <v>3260000</v>
      </c>
      <c r="E36">
        <v>0.92</v>
      </c>
      <c r="H36">
        <v>14.3</v>
      </c>
      <c r="I36">
        <v>39.200000000000003</v>
      </c>
      <c r="J36">
        <v>0.4703</v>
      </c>
      <c r="K36">
        <v>1950000</v>
      </c>
      <c r="L36">
        <v>0.92600000000000005</v>
      </c>
      <c r="O36">
        <v>14.3</v>
      </c>
      <c r="P36">
        <v>74.8</v>
      </c>
      <c r="Q36">
        <v>0.46929999999999999</v>
      </c>
      <c r="R36">
        <v>3620000</v>
      </c>
      <c r="S36">
        <v>0.92400000000000004</v>
      </c>
      <c r="V36">
        <v>14.3</v>
      </c>
      <c r="W36">
        <v>76</v>
      </c>
      <c r="X36">
        <v>0.47060000000000002</v>
      </c>
      <c r="Y36">
        <v>3720000</v>
      </c>
      <c r="Z36">
        <v>0.92600000000000005</v>
      </c>
      <c r="AC36">
        <v>14.2</v>
      </c>
      <c r="AD36">
        <v>90.3</v>
      </c>
      <c r="AE36">
        <v>0.47149999999999997</v>
      </c>
      <c r="AF36">
        <v>4390000</v>
      </c>
      <c r="AG36">
        <v>0.92800000000000005</v>
      </c>
      <c r="AI36">
        <v>14.3</v>
      </c>
      <c r="AJ36">
        <v>215</v>
      </c>
      <c r="AK36">
        <v>0.47010000000000002</v>
      </c>
      <c r="AL36">
        <v>9870000</v>
      </c>
      <c r="AM36">
        <v>0.92500000000000004</v>
      </c>
      <c r="AP36">
        <v>14.2</v>
      </c>
      <c r="AQ36">
        <v>212</v>
      </c>
      <c r="AR36">
        <v>0.46939999999999998</v>
      </c>
      <c r="AS36">
        <v>9370000</v>
      </c>
      <c r="AT36">
        <v>0.92400000000000004</v>
      </c>
      <c r="AW36">
        <v>14</v>
      </c>
      <c r="AX36">
        <v>163</v>
      </c>
      <c r="AY36">
        <v>0.4652</v>
      </c>
      <c r="AZ36">
        <v>7530000</v>
      </c>
      <c r="BA36">
        <v>0.91600000000000004</v>
      </c>
      <c r="BD36">
        <v>14.2</v>
      </c>
      <c r="BE36">
        <v>220</v>
      </c>
      <c r="BF36">
        <v>0.46939999999999998</v>
      </c>
      <c r="BG36">
        <v>10100000</v>
      </c>
      <c r="BH36">
        <v>0.92400000000000004</v>
      </c>
      <c r="BK36">
        <v>14.2</v>
      </c>
      <c r="BL36">
        <v>195</v>
      </c>
      <c r="BM36">
        <v>0.47189999999999999</v>
      </c>
      <c r="BN36">
        <v>8690000</v>
      </c>
      <c r="BO36">
        <v>0.92900000000000005</v>
      </c>
    </row>
    <row r="37" spans="1:67" x14ac:dyDescent="0.45">
      <c r="A37">
        <v>16.100000000000001</v>
      </c>
      <c r="B37">
        <v>65.8</v>
      </c>
      <c r="C37">
        <v>0.53520000000000001</v>
      </c>
      <c r="D37">
        <v>3290000</v>
      </c>
      <c r="E37">
        <v>1.05</v>
      </c>
      <c r="H37">
        <v>16.3</v>
      </c>
      <c r="I37">
        <v>42.9</v>
      </c>
      <c r="J37">
        <v>0.53849999999999998</v>
      </c>
      <c r="K37">
        <v>2130000</v>
      </c>
      <c r="L37">
        <v>1.06</v>
      </c>
      <c r="O37">
        <v>16.3</v>
      </c>
      <c r="P37">
        <v>95.3</v>
      </c>
      <c r="Q37">
        <v>0.53749999999999998</v>
      </c>
      <c r="R37">
        <v>4610000</v>
      </c>
      <c r="S37">
        <v>1.06</v>
      </c>
      <c r="V37">
        <v>16.3</v>
      </c>
      <c r="W37">
        <v>96.1</v>
      </c>
      <c r="X37">
        <v>0.53569999999999995</v>
      </c>
      <c r="Y37">
        <v>4710000</v>
      </c>
      <c r="Z37">
        <v>1.05</v>
      </c>
      <c r="AC37">
        <v>16.2</v>
      </c>
      <c r="AD37">
        <v>123</v>
      </c>
      <c r="AE37">
        <v>0.53900000000000003</v>
      </c>
      <c r="AF37">
        <v>5990000</v>
      </c>
      <c r="AG37">
        <v>1.06</v>
      </c>
      <c r="AI37">
        <v>16.3</v>
      </c>
      <c r="AJ37">
        <v>254</v>
      </c>
      <c r="AK37">
        <v>0.53779999999999994</v>
      </c>
      <c r="AL37">
        <v>11700000</v>
      </c>
      <c r="AM37">
        <v>1.06</v>
      </c>
      <c r="AP37">
        <v>16.2</v>
      </c>
      <c r="AQ37">
        <v>251</v>
      </c>
      <c r="AR37">
        <v>0.53669999999999995</v>
      </c>
      <c r="AS37">
        <v>11100000</v>
      </c>
      <c r="AT37">
        <v>1.06</v>
      </c>
      <c r="AW37">
        <v>16.100000000000001</v>
      </c>
      <c r="AX37">
        <v>214</v>
      </c>
      <c r="AY37">
        <v>0.53239999999999998</v>
      </c>
      <c r="AZ37">
        <v>9900000</v>
      </c>
      <c r="BA37">
        <v>1.05</v>
      </c>
      <c r="BD37">
        <v>16.2</v>
      </c>
      <c r="BE37">
        <v>264</v>
      </c>
      <c r="BF37">
        <v>0.53710000000000002</v>
      </c>
      <c r="BG37">
        <v>12200000</v>
      </c>
      <c r="BH37">
        <v>1.06</v>
      </c>
      <c r="BK37">
        <v>16.2</v>
      </c>
      <c r="BL37">
        <v>248</v>
      </c>
      <c r="BM37">
        <v>0.5373</v>
      </c>
      <c r="BN37">
        <v>11100000</v>
      </c>
      <c r="BO37">
        <v>1.06</v>
      </c>
    </row>
    <row r="38" spans="1:67" x14ac:dyDescent="0.45">
      <c r="A38">
        <v>18.100000000000001</v>
      </c>
      <c r="B38">
        <v>66.8</v>
      </c>
      <c r="C38">
        <v>0.60260000000000002</v>
      </c>
      <c r="D38">
        <v>3340000</v>
      </c>
      <c r="E38">
        <v>1.19</v>
      </c>
      <c r="H38">
        <v>18.3</v>
      </c>
      <c r="I38">
        <v>46.4</v>
      </c>
      <c r="J38">
        <v>0.6038</v>
      </c>
      <c r="K38">
        <v>2300000</v>
      </c>
      <c r="L38">
        <v>1.19</v>
      </c>
      <c r="O38">
        <v>18.3</v>
      </c>
      <c r="P38">
        <v>117</v>
      </c>
      <c r="Q38">
        <v>0.60309999999999997</v>
      </c>
      <c r="R38">
        <v>5680000</v>
      </c>
      <c r="S38">
        <v>1.19</v>
      </c>
      <c r="V38">
        <v>18.3</v>
      </c>
      <c r="W38">
        <v>116</v>
      </c>
      <c r="X38">
        <v>0.60370000000000001</v>
      </c>
      <c r="Y38">
        <v>5690000</v>
      </c>
      <c r="Z38">
        <v>1.19</v>
      </c>
      <c r="AC38">
        <v>18.2</v>
      </c>
      <c r="AD38">
        <v>153</v>
      </c>
      <c r="AE38">
        <v>0.60440000000000005</v>
      </c>
      <c r="AF38">
        <v>7450000</v>
      </c>
      <c r="AG38">
        <v>1.19</v>
      </c>
      <c r="AI38">
        <v>18.3</v>
      </c>
      <c r="AJ38">
        <v>290</v>
      </c>
      <c r="AK38">
        <v>0.60570000000000002</v>
      </c>
      <c r="AL38">
        <v>13300000</v>
      </c>
      <c r="AM38">
        <v>1.19</v>
      </c>
      <c r="AP38">
        <v>18.2</v>
      </c>
      <c r="AQ38">
        <v>287</v>
      </c>
      <c r="AR38">
        <v>0.60440000000000005</v>
      </c>
      <c r="AS38">
        <v>12700000</v>
      </c>
      <c r="AT38">
        <v>1.19</v>
      </c>
      <c r="AW38">
        <v>18.100000000000001</v>
      </c>
      <c r="AX38">
        <v>263</v>
      </c>
      <c r="AY38">
        <v>0.60009999999999997</v>
      </c>
      <c r="AZ38">
        <v>12200000</v>
      </c>
      <c r="BA38">
        <v>1.18</v>
      </c>
      <c r="BD38">
        <v>18.2</v>
      </c>
      <c r="BE38">
        <v>307</v>
      </c>
      <c r="BF38">
        <v>0.60450000000000004</v>
      </c>
      <c r="BG38">
        <v>14200000</v>
      </c>
      <c r="BH38">
        <v>1.19</v>
      </c>
      <c r="BK38">
        <v>18.2</v>
      </c>
      <c r="BL38">
        <v>298</v>
      </c>
      <c r="BM38">
        <v>0.60460000000000003</v>
      </c>
      <c r="BN38">
        <v>13300000</v>
      </c>
      <c r="BO38">
        <v>1.19</v>
      </c>
    </row>
    <row r="39" spans="1:67" x14ac:dyDescent="0.45">
      <c r="A39">
        <v>20.2</v>
      </c>
      <c r="B39">
        <v>68.3</v>
      </c>
      <c r="C39">
        <v>0.66769999999999996</v>
      </c>
      <c r="D39">
        <v>3420000</v>
      </c>
      <c r="E39">
        <v>1.31</v>
      </c>
      <c r="H39">
        <v>20.3</v>
      </c>
      <c r="I39">
        <v>49.4</v>
      </c>
      <c r="J39">
        <v>0.67169999999999996</v>
      </c>
      <c r="K39">
        <v>2450000</v>
      </c>
      <c r="L39">
        <v>1.32</v>
      </c>
      <c r="O39">
        <v>20.3</v>
      </c>
      <c r="P39">
        <v>138</v>
      </c>
      <c r="Q39">
        <v>0.67</v>
      </c>
      <c r="R39">
        <v>6690000</v>
      </c>
      <c r="S39">
        <v>1.32</v>
      </c>
      <c r="V39">
        <v>20.3</v>
      </c>
      <c r="W39">
        <v>134</v>
      </c>
      <c r="X39">
        <v>0.67100000000000004</v>
      </c>
      <c r="Y39">
        <v>6560000</v>
      </c>
      <c r="Z39">
        <v>1.32</v>
      </c>
      <c r="AC39">
        <v>20.2</v>
      </c>
      <c r="AD39">
        <v>183</v>
      </c>
      <c r="AE39">
        <v>0.67200000000000004</v>
      </c>
      <c r="AF39">
        <v>8880000</v>
      </c>
      <c r="AG39">
        <v>1.32</v>
      </c>
      <c r="AI39">
        <v>20.3</v>
      </c>
      <c r="AJ39">
        <v>328</v>
      </c>
      <c r="AK39">
        <v>0.67159999999999997</v>
      </c>
      <c r="AL39">
        <v>15100000</v>
      </c>
      <c r="AM39">
        <v>1.32</v>
      </c>
      <c r="AP39">
        <v>20.2</v>
      </c>
      <c r="AQ39">
        <v>325</v>
      </c>
      <c r="AR39">
        <v>0.67259999999999998</v>
      </c>
      <c r="AS39">
        <v>14400000</v>
      </c>
      <c r="AT39">
        <v>1.32</v>
      </c>
      <c r="AW39">
        <v>20.100000000000001</v>
      </c>
      <c r="AX39">
        <v>310</v>
      </c>
      <c r="AY39">
        <v>0.66779999999999995</v>
      </c>
      <c r="AZ39">
        <v>14300000</v>
      </c>
      <c r="BA39">
        <v>1.31</v>
      </c>
      <c r="BD39">
        <v>20.2</v>
      </c>
      <c r="BE39">
        <v>348</v>
      </c>
      <c r="BF39">
        <v>0.67259999999999998</v>
      </c>
      <c r="BG39">
        <v>16000000</v>
      </c>
      <c r="BH39">
        <v>1.32</v>
      </c>
      <c r="BK39">
        <v>20.3</v>
      </c>
      <c r="BL39">
        <v>346</v>
      </c>
      <c r="BM39">
        <v>0.67230000000000001</v>
      </c>
      <c r="BN39">
        <v>15500000</v>
      </c>
      <c r="BO39">
        <v>1.32</v>
      </c>
    </row>
    <row r="40" spans="1:67" x14ac:dyDescent="0.45">
      <c r="A40">
        <v>22.2</v>
      </c>
      <c r="B40">
        <v>77.099999999999994</v>
      </c>
      <c r="C40">
        <v>0.73570000000000002</v>
      </c>
      <c r="D40">
        <v>3860000</v>
      </c>
      <c r="E40">
        <v>1.45</v>
      </c>
      <c r="H40">
        <v>22.3</v>
      </c>
      <c r="I40">
        <v>52</v>
      </c>
      <c r="J40">
        <v>0.73750000000000004</v>
      </c>
      <c r="K40">
        <v>2590000</v>
      </c>
      <c r="L40">
        <v>1.45</v>
      </c>
      <c r="O40">
        <v>22.3</v>
      </c>
      <c r="P40">
        <v>158</v>
      </c>
      <c r="Q40">
        <v>0.73799999999999999</v>
      </c>
      <c r="R40">
        <v>7660000</v>
      </c>
      <c r="S40">
        <v>1.45</v>
      </c>
      <c r="V40">
        <v>22.3</v>
      </c>
      <c r="W40">
        <v>152</v>
      </c>
      <c r="X40">
        <v>0.73850000000000005</v>
      </c>
      <c r="Y40">
        <v>7430000</v>
      </c>
      <c r="Z40">
        <v>1.45</v>
      </c>
      <c r="AC40">
        <v>22.3</v>
      </c>
      <c r="AD40">
        <v>210</v>
      </c>
      <c r="AE40">
        <v>0.73919999999999997</v>
      </c>
      <c r="AF40">
        <v>10200000</v>
      </c>
      <c r="AG40">
        <v>1.46</v>
      </c>
      <c r="AI40">
        <v>22.4</v>
      </c>
      <c r="AJ40">
        <v>363</v>
      </c>
      <c r="AK40">
        <v>0.73899999999999999</v>
      </c>
      <c r="AL40">
        <v>16700000</v>
      </c>
      <c r="AM40">
        <v>1.45</v>
      </c>
      <c r="AP40">
        <v>22.3</v>
      </c>
      <c r="AQ40">
        <v>360</v>
      </c>
      <c r="AR40">
        <v>0.73980000000000001</v>
      </c>
      <c r="AS40">
        <v>15900000</v>
      </c>
      <c r="AT40">
        <v>1.46</v>
      </c>
      <c r="AW40">
        <v>22.1</v>
      </c>
      <c r="AX40">
        <v>352</v>
      </c>
      <c r="AY40">
        <v>0.73529999999999995</v>
      </c>
      <c r="AZ40">
        <v>16200000</v>
      </c>
      <c r="BA40">
        <v>1.45</v>
      </c>
      <c r="BD40">
        <v>22.2</v>
      </c>
      <c r="BE40">
        <v>386</v>
      </c>
      <c r="BF40">
        <v>0.7379</v>
      </c>
      <c r="BG40">
        <v>17800000</v>
      </c>
      <c r="BH40">
        <v>1.45</v>
      </c>
      <c r="BK40">
        <v>22.3</v>
      </c>
      <c r="BL40">
        <v>392</v>
      </c>
      <c r="BM40">
        <v>0.74080000000000001</v>
      </c>
      <c r="BN40">
        <v>17500000</v>
      </c>
      <c r="BO40">
        <v>1.46</v>
      </c>
    </row>
    <row r="41" spans="1:67" x14ac:dyDescent="0.45">
      <c r="A41">
        <v>24.2</v>
      </c>
      <c r="B41">
        <v>85.9</v>
      </c>
      <c r="C41">
        <v>0.80300000000000005</v>
      </c>
      <c r="D41">
        <v>4300000</v>
      </c>
      <c r="E41">
        <v>1.58</v>
      </c>
      <c r="H41">
        <v>24.3</v>
      </c>
      <c r="I41">
        <v>54.4</v>
      </c>
      <c r="J41">
        <v>0.80449999999999999</v>
      </c>
      <c r="K41">
        <v>2700000</v>
      </c>
      <c r="L41">
        <v>1.58</v>
      </c>
      <c r="O41">
        <v>24.3</v>
      </c>
      <c r="P41">
        <v>177</v>
      </c>
      <c r="Q41">
        <v>0.80569999999999997</v>
      </c>
      <c r="R41">
        <v>8550000</v>
      </c>
      <c r="S41">
        <v>1.59</v>
      </c>
      <c r="V41">
        <v>24.3</v>
      </c>
      <c r="W41">
        <v>168</v>
      </c>
      <c r="X41">
        <v>0.80659999999999998</v>
      </c>
      <c r="Y41">
        <v>8240000</v>
      </c>
      <c r="Z41">
        <v>1.59</v>
      </c>
      <c r="AC41">
        <v>24.3</v>
      </c>
      <c r="AD41">
        <v>237</v>
      </c>
      <c r="AE41">
        <v>0.80710000000000004</v>
      </c>
      <c r="AF41">
        <v>11500000</v>
      </c>
      <c r="AG41">
        <v>1.59</v>
      </c>
      <c r="AI41">
        <v>24.4</v>
      </c>
      <c r="AJ41">
        <v>397</v>
      </c>
      <c r="AK41">
        <v>0.8054</v>
      </c>
      <c r="AL41">
        <v>18200000</v>
      </c>
      <c r="AM41">
        <v>1.59</v>
      </c>
      <c r="AP41">
        <v>24.3</v>
      </c>
      <c r="AQ41">
        <v>391</v>
      </c>
      <c r="AR41">
        <v>0.80510000000000004</v>
      </c>
      <c r="AS41">
        <v>17300000</v>
      </c>
      <c r="AT41">
        <v>1.58</v>
      </c>
      <c r="AW41">
        <v>24.1</v>
      </c>
      <c r="AX41">
        <v>390</v>
      </c>
      <c r="AY41">
        <v>0.80059999999999998</v>
      </c>
      <c r="AZ41">
        <v>18000000</v>
      </c>
      <c r="BA41">
        <v>1.58</v>
      </c>
      <c r="BD41">
        <v>24.2</v>
      </c>
      <c r="BE41">
        <v>422</v>
      </c>
      <c r="BF41">
        <v>0.80530000000000002</v>
      </c>
      <c r="BG41">
        <v>19500000</v>
      </c>
      <c r="BH41">
        <v>1.59</v>
      </c>
      <c r="BK41">
        <v>24.3</v>
      </c>
      <c r="BL41">
        <v>432</v>
      </c>
      <c r="BM41">
        <v>0.80510000000000004</v>
      </c>
      <c r="BN41">
        <v>19300000</v>
      </c>
      <c r="BO41">
        <v>1.58</v>
      </c>
    </row>
    <row r="42" spans="1:67" x14ac:dyDescent="0.45">
      <c r="A42">
        <v>26.2</v>
      </c>
      <c r="B42">
        <v>94.1</v>
      </c>
      <c r="C42">
        <v>0.87070000000000003</v>
      </c>
      <c r="D42">
        <v>4710000</v>
      </c>
      <c r="E42">
        <v>1.71</v>
      </c>
      <c r="H42">
        <v>26.3</v>
      </c>
      <c r="I42">
        <v>56.4</v>
      </c>
      <c r="J42">
        <v>0.87119999999999997</v>
      </c>
      <c r="K42">
        <v>2800000</v>
      </c>
      <c r="L42">
        <v>1.71</v>
      </c>
      <c r="O42">
        <v>26.3</v>
      </c>
      <c r="P42">
        <v>194</v>
      </c>
      <c r="Q42">
        <v>0.87309999999999999</v>
      </c>
      <c r="R42">
        <v>9390000</v>
      </c>
      <c r="S42">
        <v>1.72</v>
      </c>
      <c r="V42">
        <v>26.3</v>
      </c>
      <c r="W42">
        <v>183</v>
      </c>
      <c r="X42">
        <v>0.87370000000000003</v>
      </c>
      <c r="Y42">
        <v>8990000</v>
      </c>
      <c r="Z42">
        <v>1.72</v>
      </c>
      <c r="AC42">
        <v>26.3</v>
      </c>
      <c r="AD42">
        <v>263</v>
      </c>
      <c r="AE42">
        <v>0.87490000000000001</v>
      </c>
      <c r="AF42">
        <v>12800000</v>
      </c>
      <c r="AG42">
        <v>1.72</v>
      </c>
      <c r="AI42">
        <v>26.4</v>
      </c>
      <c r="AJ42">
        <v>429</v>
      </c>
      <c r="AK42">
        <v>0.87329999999999997</v>
      </c>
      <c r="AL42">
        <v>19700000</v>
      </c>
      <c r="AM42">
        <v>1.72</v>
      </c>
      <c r="AP42">
        <v>26.3</v>
      </c>
      <c r="AQ42">
        <v>422</v>
      </c>
      <c r="AR42">
        <v>0.873</v>
      </c>
      <c r="AS42">
        <v>18700000</v>
      </c>
      <c r="AT42">
        <v>1.72</v>
      </c>
      <c r="AW42">
        <v>26.1</v>
      </c>
      <c r="AX42">
        <v>428</v>
      </c>
      <c r="AY42">
        <v>0.86890000000000001</v>
      </c>
      <c r="AZ42">
        <v>19700000</v>
      </c>
      <c r="BA42">
        <v>1.71</v>
      </c>
      <c r="BD42">
        <v>26.3</v>
      </c>
      <c r="BE42">
        <v>456</v>
      </c>
      <c r="BF42">
        <v>0.873</v>
      </c>
      <c r="BG42">
        <v>21000000</v>
      </c>
      <c r="BH42">
        <v>1.72</v>
      </c>
      <c r="BK42">
        <v>26.3</v>
      </c>
      <c r="BL42">
        <v>471</v>
      </c>
      <c r="BM42">
        <v>0.87270000000000003</v>
      </c>
      <c r="BN42">
        <v>21000000</v>
      </c>
      <c r="BO42">
        <v>1.72</v>
      </c>
    </row>
    <row r="43" spans="1:67" x14ac:dyDescent="0.45">
      <c r="A43">
        <v>28.2</v>
      </c>
      <c r="B43">
        <v>102</v>
      </c>
      <c r="C43">
        <v>0.93879999999999997</v>
      </c>
      <c r="D43">
        <v>5100000</v>
      </c>
      <c r="E43">
        <v>1.85</v>
      </c>
      <c r="H43">
        <v>28.3</v>
      </c>
      <c r="I43">
        <v>58.2</v>
      </c>
      <c r="J43">
        <v>0.93930000000000002</v>
      </c>
      <c r="K43">
        <v>2890000</v>
      </c>
      <c r="L43">
        <v>1.85</v>
      </c>
      <c r="O43">
        <v>28.4</v>
      </c>
      <c r="P43">
        <v>210</v>
      </c>
      <c r="Q43">
        <v>0.9385</v>
      </c>
      <c r="R43">
        <v>10200000</v>
      </c>
      <c r="S43">
        <v>1.85</v>
      </c>
      <c r="V43">
        <v>28.4</v>
      </c>
      <c r="W43">
        <v>197</v>
      </c>
      <c r="X43">
        <v>0.93889999999999996</v>
      </c>
      <c r="Y43">
        <v>9680000</v>
      </c>
      <c r="Z43">
        <v>1.85</v>
      </c>
      <c r="AC43">
        <v>28.3</v>
      </c>
      <c r="AD43">
        <v>286</v>
      </c>
      <c r="AE43">
        <v>0.93959999999999999</v>
      </c>
      <c r="AF43">
        <v>13900000</v>
      </c>
      <c r="AG43">
        <v>1.85</v>
      </c>
      <c r="AI43">
        <v>28.4</v>
      </c>
      <c r="AJ43">
        <v>459</v>
      </c>
      <c r="AK43">
        <v>0.94059999999999999</v>
      </c>
      <c r="AL43">
        <v>21100000</v>
      </c>
      <c r="AM43">
        <v>1.85</v>
      </c>
      <c r="AP43">
        <v>28.3</v>
      </c>
      <c r="AQ43">
        <v>451</v>
      </c>
      <c r="AR43">
        <v>0.94030000000000002</v>
      </c>
      <c r="AS43">
        <v>19900000</v>
      </c>
      <c r="AT43">
        <v>1.85</v>
      </c>
      <c r="AW43">
        <v>28.1</v>
      </c>
      <c r="AX43">
        <v>461</v>
      </c>
      <c r="AY43">
        <v>0.93589999999999995</v>
      </c>
      <c r="AZ43">
        <v>21300000</v>
      </c>
      <c r="BA43">
        <v>1.84</v>
      </c>
      <c r="BD43">
        <v>28.3</v>
      </c>
      <c r="BE43">
        <v>488</v>
      </c>
      <c r="BF43">
        <v>0.94110000000000005</v>
      </c>
      <c r="BG43">
        <v>22500000</v>
      </c>
      <c r="BH43">
        <v>1.85</v>
      </c>
      <c r="BK43">
        <v>28.3</v>
      </c>
      <c r="BL43">
        <v>508</v>
      </c>
      <c r="BM43">
        <v>0.94079999999999997</v>
      </c>
      <c r="BN43">
        <v>22700000</v>
      </c>
      <c r="BO43">
        <v>1.85</v>
      </c>
    </row>
    <row r="44" spans="1:67" x14ac:dyDescent="0.45">
      <c r="A44">
        <v>30.2</v>
      </c>
      <c r="B44">
        <v>109</v>
      </c>
      <c r="C44">
        <v>1.0036</v>
      </c>
      <c r="D44">
        <v>5440000</v>
      </c>
      <c r="E44">
        <v>1.98</v>
      </c>
      <c r="H44">
        <v>30.3</v>
      </c>
      <c r="I44">
        <v>59.4</v>
      </c>
      <c r="J44">
        <v>1.0066999999999999</v>
      </c>
      <c r="K44">
        <v>2950000</v>
      </c>
      <c r="L44">
        <v>1.98</v>
      </c>
      <c r="O44">
        <v>30.4</v>
      </c>
      <c r="P44">
        <v>226</v>
      </c>
      <c r="Q44">
        <v>1.006</v>
      </c>
      <c r="R44">
        <v>10900000</v>
      </c>
      <c r="S44">
        <v>1.98</v>
      </c>
      <c r="V44">
        <v>30.4</v>
      </c>
      <c r="W44">
        <v>211</v>
      </c>
      <c r="X44">
        <v>1.0068999999999999</v>
      </c>
      <c r="Y44">
        <v>10300000</v>
      </c>
      <c r="Z44">
        <v>1.98</v>
      </c>
      <c r="AC44">
        <v>30.3</v>
      </c>
      <c r="AD44">
        <v>310</v>
      </c>
      <c r="AE44">
        <v>1.0075000000000001</v>
      </c>
      <c r="AF44">
        <v>15100000</v>
      </c>
      <c r="AG44">
        <v>1.98</v>
      </c>
      <c r="AI44">
        <v>30.4</v>
      </c>
      <c r="AJ44">
        <v>487</v>
      </c>
      <c r="AK44">
        <v>1.0083</v>
      </c>
      <c r="AL44">
        <v>22400000</v>
      </c>
      <c r="AM44">
        <v>1.98</v>
      </c>
      <c r="AP44">
        <v>30.3</v>
      </c>
      <c r="AQ44">
        <v>477</v>
      </c>
      <c r="AR44">
        <v>1.008</v>
      </c>
      <c r="AS44">
        <v>21100000</v>
      </c>
      <c r="AT44">
        <v>1.98</v>
      </c>
      <c r="AW44">
        <v>30.1</v>
      </c>
      <c r="AX44">
        <v>491</v>
      </c>
      <c r="AY44">
        <v>1.0008999999999999</v>
      </c>
      <c r="AZ44">
        <v>22700000</v>
      </c>
      <c r="BA44">
        <v>1.97</v>
      </c>
      <c r="BD44">
        <v>30.3</v>
      </c>
      <c r="BE44">
        <v>515</v>
      </c>
      <c r="BF44">
        <v>1.0058</v>
      </c>
      <c r="BG44">
        <v>23700000</v>
      </c>
      <c r="BH44">
        <v>1.98</v>
      </c>
      <c r="BK44">
        <v>30.3</v>
      </c>
      <c r="BL44">
        <v>540</v>
      </c>
      <c r="BM44">
        <v>1.0082</v>
      </c>
      <c r="BN44">
        <v>24100000</v>
      </c>
      <c r="BO44">
        <v>1.98</v>
      </c>
    </row>
    <row r="45" spans="1:67" x14ac:dyDescent="0.45">
      <c r="A45">
        <v>32.200000000000003</v>
      </c>
      <c r="B45">
        <v>115</v>
      </c>
      <c r="C45">
        <v>1.0714999999999999</v>
      </c>
      <c r="D45">
        <v>5770000</v>
      </c>
      <c r="E45">
        <v>2.11</v>
      </c>
      <c r="H45">
        <v>32.4</v>
      </c>
      <c r="I45">
        <v>59.3</v>
      </c>
      <c r="J45">
        <v>1.0718000000000001</v>
      </c>
      <c r="K45">
        <v>2950000</v>
      </c>
      <c r="L45">
        <v>2.11</v>
      </c>
      <c r="O45">
        <v>32.4</v>
      </c>
      <c r="P45">
        <v>240</v>
      </c>
      <c r="Q45">
        <v>1.0736000000000001</v>
      </c>
      <c r="R45">
        <v>11600000</v>
      </c>
      <c r="S45">
        <v>2.11</v>
      </c>
      <c r="V45">
        <v>32.4</v>
      </c>
      <c r="W45">
        <v>224</v>
      </c>
      <c r="X45">
        <v>1.0743</v>
      </c>
      <c r="Y45">
        <v>11000000</v>
      </c>
      <c r="Z45">
        <v>2.11</v>
      </c>
      <c r="AC45">
        <v>32.299999999999997</v>
      </c>
      <c r="AD45">
        <v>332</v>
      </c>
      <c r="AE45">
        <v>1.0753999999999999</v>
      </c>
      <c r="AF45">
        <v>16100000</v>
      </c>
      <c r="AG45">
        <v>2.12</v>
      </c>
      <c r="AI45">
        <v>32.4</v>
      </c>
      <c r="AJ45">
        <v>513</v>
      </c>
      <c r="AK45">
        <v>1.0764</v>
      </c>
      <c r="AL45">
        <v>23600000</v>
      </c>
      <c r="AM45">
        <v>2.12</v>
      </c>
      <c r="AP45">
        <v>32.4</v>
      </c>
      <c r="AQ45">
        <v>502</v>
      </c>
      <c r="AR45">
        <v>1.0760000000000001</v>
      </c>
      <c r="AS45">
        <v>22200000</v>
      </c>
      <c r="AT45">
        <v>2.12</v>
      </c>
      <c r="AW45">
        <v>32.1</v>
      </c>
      <c r="AX45">
        <v>520</v>
      </c>
      <c r="AY45">
        <v>1.0689</v>
      </c>
      <c r="AZ45">
        <v>24000000</v>
      </c>
      <c r="BA45">
        <v>2.1</v>
      </c>
      <c r="BD45">
        <v>32.299999999999997</v>
      </c>
      <c r="BE45">
        <v>542</v>
      </c>
      <c r="BF45">
        <v>1.0734999999999999</v>
      </c>
      <c r="BG45">
        <v>25000000</v>
      </c>
      <c r="BH45">
        <v>2.11</v>
      </c>
      <c r="BK45">
        <v>32.299999999999997</v>
      </c>
      <c r="BL45">
        <v>571</v>
      </c>
      <c r="BM45">
        <v>1.0759000000000001</v>
      </c>
      <c r="BN45">
        <v>25500000</v>
      </c>
      <c r="BO45">
        <v>2.12</v>
      </c>
    </row>
    <row r="46" spans="1:67" x14ac:dyDescent="0.45">
      <c r="A46">
        <v>34.200000000000003</v>
      </c>
      <c r="B46">
        <v>121</v>
      </c>
      <c r="C46">
        <v>1.1396999999999999</v>
      </c>
      <c r="D46">
        <v>6070000</v>
      </c>
      <c r="E46">
        <v>2.2400000000000002</v>
      </c>
      <c r="H46">
        <v>34.4</v>
      </c>
      <c r="I46">
        <v>58.3</v>
      </c>
      <c r="J46">
        <v>1.1397999999999999</v>
      </c>
      <c r="K46">
        <v>2900000</v>
      </c>
      <c r="L46">
        <v>2.2400000000000002</v>
      </c>
      <c r="O46">
        <v>34.4</v>
      </c>
      <c r="P46">
        <v>253</v>
      </c>
      <c r="Q46">
        <v>1.1406000000000001</v>
      </c>
      <c r="R46">
        <v>12300000</v>
      </c>
      <c r="S46">
        <v>2.25</v>
      </c>
      <c r="V46">
        <v>34.4</v>
      </c>
      <c r="W46">
        <v>236</v>
      </c>
      <c r="X46">
        <v>1.1418999999999999</v>
      </c>
      <c r="Y46">
        <v>11600000</v>
      </c>
      <c r="Z46">
        <v>2.25</v>
      </c>
      <c r="AC46">
        <v>34.299999999999997</v>
      </c>
      <c r="AD46">
        <v>351</v>
      </c>
      <c r="AE46">
        <v>1.1427</v>
      </c>
      <c r="AF46">
        <v>17100000</v>
      </c>
      <c r="AG46">
        <v>2.25</v>
      </c>
      <c r="AI46">
        <v>34.4</v>
      </c>
      <c r="AJ46">
        <v>537</v>
      </c>
      <c r="AK46">
        <v>1.141</v>
      </c>
      <c r="AL46">
        <v>24700000</v>
      </c>
      <c r="AM46">
        <v>2.25</v>
      </c>
      <c r="AP46">
        <v>34.4</v>
      </c>
      <c r="AQ46">
        <v>524</v>
      </c>
      <c r="AR46">
        <v>1.1435</v>
      </c>
      <c r="AS46">
        <v>23200000</v>
      </c>
      <c r="AT46">
        <v>2.25</v>
      </c>
      <c r="AW46">
        <v>34.200000000000003</v>
      </c>
      <c r="AX46">
        <v>547</v>
      </c>
      <c r="AY46">
        <v>1.1365000000000001</v>
      </c>
      <c r="AZ46">
        <v>25300000</v>
      </c>
      <c r="BA46">
        <v>2.2400000000000002</v>
      </c>
      <c r="BD46">
        <v>34.299999999999997</v>
      </c>
      <c r="BE46">
        <v>567</v>
      </c>
      <c r="BF46">
        <v>1.1418999999999999</v>
      </c>
      <c r="BG46">
        <v>26200000</v>
      </c>
      <c r="BH46">
        <v>2.25</v>
      </c>
      <c r="BK46">
        <v>34.299999999999997</v>
      </c>
      <c r="BL46">
        <v>599</v>
      </c>
      <c r="BM46">
        <v>1.1413</v>
      </c>
      <c r="BN46">
        <v>26800000</v>
      </c>
      <c r="BO46">
        <v>2.25</v>
      </c>
    </row>
    <row r="47" spans="1:67" x14ac:dyDescent="0.45">
      <c r="A47">
        <v>36.200000000000003</v>
      </c>
      <c r="B47">
        <v>127</v>
      </c>
      <c r="C47">
        <v>1.2042999999999999</v>
      </c>
      <c r="D47">
        <v>6340000</v>
      </c>
      <c r="E47">
        <v>2.37</v>
      </c>
      <c r="H47">
        <v>36.4</v>
      </c>
      <c r="I47">
        <v>58.1</v>
      </c>
      <c r="J47">
        <v>1.2073</v>
      </c>
      <c r="K47">
        <v>2890000</v>
      </c>
      <c r="L47">
        <v>2.38</v>
      </c>
      <c r="O47">
        <v>36.4</v>
      </c>
      <c r="P47">
        <v>266</v>
      </c>
      <c r="Q47">
        <v>1.2095</v>
      </c>
      <c r="R47">
        <v>12900000</v>
      </c>
      <c r="S47">
        <v>2.38</v>
      </c>
      <c r="V47">
        <v>36.4</v>
      </c>
      <c r="W47">
        <v>247</v>
      </c>
      <c r="X47">
        <v>1.2099</v>
      </c>
      <c r="Y47">
        <v>12100000</v>
      </c>
      <c r="Z47">
        <v>2.38</v>
      </c>
      <c r="AC47">
        <v>36.299999999999997</v>
      </c>
      <c r="AD47">
        <v>370</v>
      </c>
      <c r="AE47">
        <v>1.208</v>
      </c>
      <c r="AF47">
        <v>18000000</v>
      </c>
      <c r="AG47">
        <v>2.38</v>
      </c>
      <c r="AI47">
        <v>36.5</v>
      </c>
      <c r="AJ47">
        <v>560</v>
      </c>
      <c r="AK47">
        <v>1.2087000000000001</v>
      </c>
      <c r="AL47">
        <v>25800000</v>
      </c>
      <c r="AM47">
        <v>2.38</v>
      </c>
      <c r="AP47">
        <v>36.4</v>
      </c>
      <c r="AQ47">
        <v>545</v>
      </c>
      <c r="AR47">
        <v>1.2084999999999999</v>
      </c>
      <c r="AS47">
        <v>24100000</v>
      </c>
      <c r="AT47">
        <v>2.38</v>
      </c>
      <c r="AW47">
        <v>36.200000000000003</v>
      </c>
      <c r="AX47">
        <v>572</v>
      </c>
      <c r="AY47">
        <v>1.204</v>
      </c>
      <c r="AZ47">
        <v>26400000</v>
      </c>
      <c r="BA47">
        <v>2.37</v>
      </c>
      <c r="BD47">
        <v>36.299999999999997</v>
      </c>
      <c r="BE47">
        <v>590</v>
      </c>
      <c r="BF47">
        <v>1.2089000000000001</v>
      </c>
      <c r="BG47">
        <v>27200000</v>
      </c>
      <c r="BH47">
        <v>2.38</v>
      </c>
      <c r="BK47">
        <v>36.4</v>
      </c>
      <c r="BL47">
        <v>626</v>
      </c>
      <c r="BM47">
        <v>1.2089000000000001</v>
      </c>
      <c r="BN47">
        <v>27900000</v>
      </c>
      <c r="BO47">
        <v>2.38</v>
      </c>
    </row>
    <row r="48" spans="1:67" x14ac:dyDescent="0.45">
      <c r="A48">
        <v>38.299999999999997</v>
      </c>
      <c r="B48">
        <v>132</v>
      </c>
      <c r="C48">
        <v>1.2721</v>
      </c>
      <c r="D48">
        <v>6620000</v>
      </c>
      <c r="E48">
        <v>2.5</v>
      </c>
      <c r="H48">
        <v>38.4</v>
      </c>
      <c r="I48">
        <v>57.8</v>
      </c>
      <c r="J48">
        <v>1.2746</v>
      </c>
      <c r="K48">
        <v>2870000</v>
      </c>
      <c r="L48">
        <v>2.5099999999999998</v>
      </c>
      <c r="O48">
        <v>38.4</v>
      </c>
      <c r="P48">
        <v>277</v>
      </c>
      <c r="Q48">
        <v>1.2745</v>
      </c>
      <c r="R48">
        <v>13400000</v>
      </c>
      <c r="S48">
        <v>2.5099999999999998</v>
      </c>
      <c r="V48">
        <v>38.4</v>
      </c>
      <c r="W48">
        <v>257</v>
      </c>
      <c r="X48">
        <v>1.2746999999999999</v>
      </c>
      <c r="Y48">
        <v>12600000</v>
      </c>
      <c r="Z48">
        <v>2.5099999999999998</v>
      </c>
      <c r="AC48">
        <v>38.4</v>
      </c>
      <c r="AD48">
        <v>388</v>
      </c>
      <c r="AE48">
        <v>1.2759</v>
      </c>
      <c r="AF48">
        <v>18900000</v>
      </c>
      <c r="AG48">
        <v>2.5099999999999998</v>
      </c>
      <c r="AI48">
        <v>38.5</v>
      </c>
      <c r="AJ48">
        <v>582</v>
      </c>
      <c r="AK48">
        <v>1.2767999999999999</v>
      </c>
      <c r="AL48">
        <v>26700000</v>
      </c>
      <c r="AM48">
        <v>2.5099999999999998</v>
      </c>
      <c r="AP48">
        <v>38.4</v>
      </c>
      <c r="AQ48">
        <v>566</v>
      </c>
      <c r="AR48">
        <v>1.2765</v>
      </c>
      <c r="AS48">
        <v>25000000</v>
      </c>
      <c r="AT48">
        <v>2.5099999999999998</v>
      </c>
      <c r="AW48">
        <v>38.200000000000003</v>
      </c>
      <c r="AX48">
        <v>595</v>
      </c>
      <c r="AY48">
        <v>1.2719</v>
      </c>
      <c r="AZ48">
        <v>27500000</v>
      </c>
      <c r="BA48">
        <v>2.5</v>
      </c>
      <c r="BD48">
        <v>38.299999999999997</v>
      </c>
      <c r="BE48">
        <v>612</v>
      </c>
      <c r="BF48">
        <v>1.274</v>
      </c>
      <c r="BG48">
        <v>28200000</v>
      </c>
      <c r="BH48">
        <v>2.5099999999999998</v>
      </c>
      <c r="BK48">
        <v>38.4</v>
      </c>
      <c r="BL48">
        <v>650</v>
      </c>
      <c r="BM48">
        <v>1.2765</v>
      </c>
      <c r="BN48">
        <v>29000000</v>
      </c>
      <c r="BO48">
        <v>2.5099999999999998</v>
      </c>
    </row>
    <row r="49" spans="1:67" x14ac:dyDescent="0.45">
      <c r="A49">
        <v>40.299999999999997</v>
      </c>
      <c r="B49">
        <v>137</v>
      </c>
      <c r="C49">
        <v>1.3401000000000001</v>
      </c>
      <c r="D49">
        <v>6870000</v>
      </c>
      <c r="E49">
        <v>2.64</v>
      </c>
      <c r="H49">
        <v>40.4</v>
      </c>
      <c r="I49">
        <v>55.8</v>
      </c>
      <c r="J49">
        <v>1.3425</v>
      </c>
      <c r="K49">
        <v>2770000</v>
      </c>
      <c r="L49">
        <v>2.64</v>
      </c>
      <c r="O49">
        <v>40.4</v>
      </c>
      <c r="P49">
        <v>288</v>
      </c>
      <c r="Q49">
        <v>1.3421000000000001</v>
      </c>
      <c r="R49">
        <v>14000000</v>
      </c>
      <c r="S49">
        <v>2.64</v>
      </c>
      <c r="V49">
        <v>40.5</v>
      </c>
      <c r="W49">
        <v>267</v>
      </c>
      <c r="X49">
        <v>1.3423</v>
      </c>
      <c r="Y49">
        <v>13100000</v>
      </c>
      <c r="Z49">
        <v>2.64</v>
      </c>
      <c r="AC49">
        <v>40.4</v>
      </c>
      <c r="AD49">
        <v>404</v>
      </c>
      <c r="AE49">
        <v>1.3431999999999999</v>
      </c>
      <c r="AF49">
        <v>19600000</v>
      </c>
      <c r="AG49">
        <v>2.64</v>
      </c>
      <c r="AI49">
        <v>40.5</v>
      </c>
      <c r="AJ49">
        <v>603</v>
      </c>
      <c r="AK49">
        <v>1.3442000000000001</v>
      </c>
      <c r="AL49">
        <v>27700000</v>
      </c>
      <c r="AM49">
        <v>2.65</v>
      </c>
      <c r="AP49">
        <v>40.4</v>
      </c>
      <c r="AQ49">
        <v>585</v>
      </c>
      <c r="AR49">
        <v>1.3440000000000001</v>
      </c>
      <c r="AS49">
        <v>25900000</v>
      </c>
      <c r="AT49">
        <v>2.65</v>
      </c>
      <c r="AW49">
        <v>40.200000000000003</v>
      </c>
      <c r="AX49">
        <v>616</v>
      </c>
      <c r="AY49">
        <v>1.337</v>
      </c>
      <c r="AZ49">
        <v>28500000</v>
      </c>
      <c r="BA49">
        <v>2.63</v>
      </c>
      <c r="BD49">
        <v>40.4</v>
      </c>
      <c r="BE49">
        <v>635</v>
      </c>
      <c r="BF49">
        <v>1.3420000000000001</v>
      </c>
      <c r="BG49">
        <v>29300000</v>
      </c>
      <c r="BH49">
        <v>2.64</v>
      </c>
      <c r="BK49">
        <v>40.4</v>
      </c>
      <c r="BL49">
        <v>673</v>
      </c>
      <c r="BM49">
        <v>1.3423</v>
      </c>
      <c r="BN49">
        <v>30100000</v>
      </c>
      <c r="BO49">
        <v>2.64</v>
      </c>
    </row>
    <row r="50" spans="1:67" x14ac:dyDescent="0.45">
      <c r="A50">
        <v>42.3</v>
      </c>
      <c r="B50">
        <v>142</v>
      </c>
      <c r="C50">
        <v>1.4075</v>
      </c>
      <c r="D50">
        <v>7100000</v>
      </c>
      <c r="E50">
        <v>2.77</v>
      </c>
      <c r="H50">
        <v>42.4</v>
      </c>
      <c r="I50">
        <v>34.200000000000003</v>
      </c>
      <c r="J50">
        <v>1.4075</v>
      </c>
      <c r="K50">
        <v>1700000</v>
      </c>
      <c r="L50">
        <v>2.77</v>
      </c>
      <c r="O50">
        <v>42.5</v>
      </c>
      <c r="P50">
        <v>299</v>
      </c>
      <c r="Q50">
        <v>1.41</v>
      </c>
      <c r="R50">
        <v>14500000</v>
      </c>
      <c r="S50">
        <v>2.78</v>
      </c>
      <c r="V50">
        <v>42.5</v>
      </c>
      <c r="W50">
        <v>276</v>
      </c>
      <c r="X50">
        <v>1.4103000000000001</v>
      </c>
      <c r="Y50">
        <v>13500000</v>
      </c>
      <c r="Z50">
        <v>2.78</v>
      </c>
      <c r="AC50">
        <v>42.4</v>
      </c>
      <c r="AD50">
        <v>419</v>
      </c>
      <c r="AE50">
        <v>1.411</v>
      </c>
      <c r="AF50">
        <v>20400000</v>
      </c>
      <c r="AG50">
        <v>2.78</v>
      </c>
      <c r="AI50">
        <v>42.5</v>
      </c>
      <c r="AJ50">
        <v>622</v>
      </c>
      <c r="AK50">
        <v>1.4117999999999999</v>
      </c>
      <c r="AL50">
        <v>28600000</v>
      </c>
      <c r="AM50">
        <v>2.78</v>
      </c>
      <c r="AP50">
        <v>42.4</v>
      </c>
      <c r="AQ50">
        <v>604</v>
      </c>
      <c r="AR50">
        <v>1.4115</v>
      </c>
      <c r="AS50">
        <v>26700000</v>
      </c>
      <c r="AT50">
        <v>2.78</v>
      </c>
      <c r="AW50">
        <v>42.2</v>
      </c>
      <c r="AX50">
        <v>637</v>
      </c>
      <c r="AY50">
        <v>1.4047000000000001</v>
      </c>
      <c r="AZ50">
        <v>29400000</v>
      </c>
      <c r="BA50">
        <v>2.77</v>
      </c>
      <c r="BD50">
        <v>42.4</v>
      </c>
      <c r="BE50">
        <v>656</v>
      </c>
      <c r="BF50">
        <v>1.4093</v>
      </c>
      <c r="BG50">
        <v>30200000</v>
      </c>
      <c r="BH50">
        <v>2.77</v>
      </c>
      <c r="BK50">
        <v>42.4</v>
      </c>
      <c r="BL50">
        <v>695</v>
      </c>
      <c r="BM50">
        <v>1.4094</v>
      </c>
      <c r="BN50">
        <v>31100000</v>
      </c>
      <c r="BO50">
        <v>2.77</v>
      </c>
    </row>
    <row r="51" spans="1:67" x14ac:dyDescent="0.45">
      <c r="A51">
        <v>44.3</v>
      </c>
      <c r="B51">
        <v>146</v>
      </c>
      <c r="C51">
        <v>1.4724999999999999</v>
      </c>
      <c r="D51">
        <v>7310000</v>
      </c>
      <c r="E51">
        <v>2.9</v>
      </c>
      <c r="H51">
        <v>44.4</v>
      </c>
      <c r="I51">
        <v>34</v>
      </c>
      <c r="J51">
        <v>1.4750000000000001</v>
      </c>
      <c r="K51">
        <v>1690000</v>
      </c>
      <c r="L51">
        <v>2.9</v>
      </c>
      <c r="O51">
        <v>44.5</v>
      </c>
      <c r="P51">
        <v>308</v>
      </c>
      <c r="Q51">
        <v>1.4750000000000001</v>
      </c>
      <c r="R51">
        <v>14900000</v>
      </c>
      <c r="S51">
        <v>2.9</v>
      </c>
      <c r="V51">
        <v>44.5</v>
      </c>
      <c r="W51">
        <v>285</v>
      </c>
      <c r="X51">
        <v>1.4778</v>
      </c>
      <c r="Y51">
        <v>14000000</v>
      </c>
      <c r="Z51">
        <v>2.91</v>
      </c>
      <c r="AC51">
        <v>44.4</v>
      </c>
      <c r="AD51">
        <v>433</v>
      </c>
      <c r="AE51">
        <v>1.4784999999999999</v>
      </c>
      <c r="AF51">
        <v>21100000</v>
      </c>
      <c r="AG51">
        <v>2.91</v>
      </c>
      <c r="AI51">
        <v>44.5</v>
      </c>
      <c r="AJ51">
        <v>639</v>
      </c>
      <c r="AK51">
        <v>1.4767999999999999</v>
      </c>
      <c r="AL51">
        <v>29400000</v>
      </c>
      <c r="AM51">
        <v>2.91</v>
      </c>
      <c r="AP51">
        <v>44.4</v>
      </c>
      <c r="AQ51">
        <v>622</v>
      </c>
      <c r="AR51">
        <v>1.4794</v>
      </c>
      <c r="AS51">
        <v>27500000</v>
      </c>
      <c r="AT51">
        <v>2.91</v>
      </c>
      <c r="AW51">
        <v>44.2</v>
      </c>
      <c r="AX51">
        <v>657</v>
      </c>
      <c r="AY51">
        <v>1.4725999999999999</v>
      </c>
      <c r="AZ51">
        <v>30300000</v>
      </c>
      <c r="BA51">
        <v>2.9</v>
      </c>
      <c r="BD51">
        <v>44.4</v>
      </c>
      <c r="BE51">
        <v>676</v>
      </c>
      <c r="BF51">
        <v>1.4769000000000001</v>
      </c>
      <c r="BG51">
        <v>31200000</v>
      </c>
      <c r="BH51">
        <v>2.91</v>
      </c>
      <c r="BK51">
        <v>44.4</v>
      </c>
      <c r="BL51">
        <v>717</v>
      </c>
      <c r="BM51">
        <v>1.4770000000000001</v>
      </c>
      <c r="BN51">
        <v>32000000</v>
      </c>
      <c r="BO51">
        <v>2.91</v>
      </c>
    </row>
    <row r="52" spans="1:67" x14ac:dyDescent="0.45">
      <c r="A52">
        <v>46.3</v>
      </c>
      <c r="B52">
        <v>150</v>
      </c>
      <c r="C52">
        <v>1.5406</v>
      </c>
      <c r="D52">
        <v>7500000</v>
      </c>
      <c r="E52">
        <v>3.03</v>
      </c>
      <c r="H52">
        <v>46.5</v>
      </c>
      <c r="I52">
        <v>32.9</v>
      </c>
      <c r="J52">
        <v>1.5428999999999999</v>
      </c>
      <c r="K52">
        <v>1640000</v>
      </c>
      <c r="L52">
        <v>3.04</v>
      </c>
      <c r="O52">
        <v>46.5</v>
      </c>
      <c r="P52">
        <v>317</v>
      </c>
      <c r="Q52">
        <v>1.5427</v>
      </c>
      <c r="R52">
        <v>15300000</v>
      </c>
      <c r="S52">
        <v>3.04</v>
      </c>
      <c r="V52">
        <v>46.5</v>
      </c>
      <c r="W52">
        <v>293</v>
      </c>
      <c r="X52">
        <v>1.5452999999999999</v>
      </c>
      <c r="Y52">
        <v>14300000</v>
      </c>
      <c r="Z52">
        <v>3.04</v>
      </c>
      <c r="AC52">
        <v>46.4</v>
      </c>
      <c r="AD52">
        <v>446</v>
      </c>
      <c r="AE52">
        <v>1.5458000000000001</v>
      </c>
      <c r="AF52">
        <v>21700000</v>
      </c>
      <c r="AG52">
        <v>3.04</v>
      </c>
      <c r="AI52">
        <v>46.5</v>
      </c>
      <c r="AJ52">
        <v>656</v>
      </c>
      <c r="AK52">
        <v>1.5442</v>
      </c>
      <c r="AL52">
        <v>30200000</v>
      </c>
      <c r="AM52">
        <v>3.04</v>
      </c>
      <c r="AP52">
        <v>46.5</v>
      </c>
      <c r="AQ52">
        <v>639</v>
      </c>
      <c r="AR52">
        <v>1.5444</v>
      </c>
      <c r="AS52">
        <v>28300000</v>
      </c>
      <c r="AT52">
        <v>3.04</v>
      </c>
      <c r="AW52">
        <v>46.2</v>
      </c>
      <c r="AX52">
        <v>675</v>
      </c>
      <c r="AY52">
        <v>1.5404</v>
      </c>
      <c r="AZ52">
        <v>31200000</v>
      </c>
      <c r="BA52">
        <v>3.03</v>
      </c>
      <c r="BD52">
        <v>46.4</v>
      </c>
      <c r="BE52">
        <v>696</v>
      </c>
      <c r="BF52">
        <v>1.5449999999999999</v>
      </c>
      <c r="BG52">
        <v>32100000</v>
      </c>
      <c r="BH52">
        <v>3.04</v>
      </c>
      <c r="BK52">
        <v>46.4</v>
      </c>
      <c r="BL52">
        <v>738</v>
      </c>
      <c r="BM52">
        <v>1.5448999999999999</v>
      </c>
      <c r="BN52">
        <v>33000000</v>
      </c>
      <c r="BO52">
        <v>3.04</v>
      </c>
    </row>
    <row r="53" spans="1:67" x14ac:dyDescent="0.45">
      <c r="A53">
        <v>48.3</v>
      </c>
      <c r="B53">
        <v>154</v>
      </c>
      <c r="C53">
        <v>1.6079000000000001</v>
      </c>
      <c r="D53">
        <v>7690000</v>
      </c>
      <c r="E53">
        <v>3.17</v>
      </c>
      <c r="H53">
        <v>48.5</v>
      </c>
      <c r="I53">
        <v>23.1</v>
      </c>
      <c r="J53">
        <v>1.6107</v>
      </c>
      <c r="K53">
        <v>1150000</v>
      </c>
      <c r="L53">
        <v>3.17</v>
      </c>
      <c r="O53">
        <v>48.5</v>
      </c>
      <c r="P53">
        <v>325</v>
      </c>
      <c r="Q53">
        <v>1.6108</v>
      </c>
      <c r="R53">
        <v>15700000</v>
      </c>
      <c r="S53">
        <v>3.17</v>
      </c>
      <c r="V53">
        <v>48.5</v>
      </c>
      <c r="W53">
        <v>300</v>
      </c>
      <c r="X53">
        <v>1.6108</v>
      </c>
      <c r="Y53">
        <v>14700000</v>
      </c>
      <c r="Z53">
        <v>3.17</v>
      </c>
      <c r="AC53">
        <v>48.4</v>
      </c>
      <c r="AD53">
        <v>458</v>
      </c>
      <c r="AE53">
        <v>1.6109</v>
      </c>
      <c r="AF53">
        <v>22300000</v>
      </c>
      <c r="AG53">
        <v>3.17</v>
      </c>
      <c r="AI53">
        <v>48.5</v>
      </c>
      <c r="AJ53">
        <v>672</v>
      </c>
      <c r="AK53">
        <v>1.6117999999999999</v>
      </c>
      <c r="AL53">
        <v>30900000</v>
      </c>
      <c r="AM53">
        <v>3.17</v>
      </c>
      <c r="AP53">
        <v>48.5</v>
      </c>
      <c r="AQ53">
        <v>656</v>
      </c>
      <c r="AR53">
        <v>1.6120000000000001</v>
      </c>
      <c r="AS53">
        <v>29000000</v>
      </c>
      <c r="AT53">
        <v>3.17</v>
      </c>
      <c r="AW53">
        <v>48.3</v>
      </c>
      <c r="AX53">
        <v>692</v>
      </c>
      <c r="AY53">
        <v>1.6052</v>
      </c>
      <c r="AZ53">
        <v>32000000</v>
      </c>
      <c r="BA53">
        <v>3.16</v>
      </c>
      <c r="BD53">
        <v>48.4</v>
      </c>
      <c r="BE53">
        <v>714</v>
      </c>
      <c r="BF53">
        <v>1.6097999999999999</v>
      </c>
      <c r="BG53">
        <v>32900000</v>
      </c>
      <c r="BH53">
        <v>3.17</v>
      </c>
      <c r="BK53">
        <v>48.4</v>
      </c>
      <c r="BL53">
        <v>757</v>
      </c>
      <c r="BM53">
        <v>1.6126</v>
      </c>
      <c r="BN53">
        <v>33800000</v>
      </c>
      <c r="BO53">
        <v>3.17</v>
      </c>
    </row>
    <row r="54" spans="1:67" x14ac:dyDescent="0.45">
      <c r="A54">
        <v>50.3</v>
      </c>
      <c r="B54">
        <v>157</v>
      </c>
      <c r="C54">
        <v>1.6756</v>
      </c>
      <c r="D54">
        <v>7870000</v>
      </c>
      <c r="E54">
        <v>3.3</v>
      </c>
      <c r="H54">
        <v>50.5</v>
      </c>
      <c r="I54">
        <v>22</v>
      </c>
      <c r="J54">
        <v>1.6780999999999999</v>
      </c>
      <c r="K54">
        <v>1090000</v>
      </c>
      <c r="L54">
        <v>3.3</v>
      </c>
      <c r="O54">
        <v>50.5</v>
      </c>
      <c r="P54">
        <v>333</v>
      </c>
      <c r="Q54">
        <v>1.6778999999999999</v>
      </c>
      <c r="R54">
        <v>16100000</v>
      </c>
      <c r="S54">
        <v>3.3</v>
      </c>
      <c r="V54">
        <v>50.5</v>
      </c>
      <c r="W54">
        <v>307</v>
      </c>
      <c r="X54">
        <v>1.6780999999999999</v>
      </c>
      <c r="Y54">
        <v>15100000</v>
      </c>
      <c r="Z54">
        <v>3.3</v>
      </c>
      <c r="AC54">
        <v>50.4</v>
      </c>
      <c r="AD54">
        <v>468</v>
      </c>
      <c r="AE54">
        <v>1.679</v>
      </c>
      <c r="AF54">
        <v>22800000</v>
      </c>
      <c r="AG54">
        <v>3.31</v>
      </c>
      <c r="AI54">
        <v>50.6</v>
      </c>
      <c r="AJ54">
        <v>688</v>
      </c>
      <c r="AK54">
        <v>1.6798</v>
      </c>
      <c r="AL54">
        <v>31600000</v>
      </c>
      <c r="AM54">
        <v>3.31</v>
      </c>
      <c r="AP54">
        <v>50.5</v>
      </c>
      <c r="AQ54">
        <v>672</v>
      </c>
      <c r="AR54">
        <v>1.68</v>
      </c>
      <c r="AS54">
        <v>29700000</v>
      </c>
      <c r="AT54">
        <v>3.31</v>
      </c>
      <c r="AW54">
        <v>50.3</v>
      </c>
      <c r="AX54">
        <v>709</v>
      </c>
      <c r="AY54">
        <v>1.6725000000000001</v>
      </c>
      <c r="AZ54">
        <v>32700000</v>
      </c>
      <c r="BA54">
        <v>3.29</v>
      </c>
      <c r="BD54">
        <v>50.4</v>
      </c>
      <c r="BE54">
        <v>733</v>
      </c>
      <c r="BF54">
        <v>1.6777</v>
      </c>
      <c r="BG54">
        <v>33800000</v>
      </c>
      <c r="BH54">
        <v>3.3</v>
      </c>
      <c r="BK54">
        <v>50.4</v>
      </c>
      <c r="BL54">
        <v>775</v>
      </c>
      <c r="BM54">
        <v>1.6774</v>
      </c>
      <c r="BN54">
        <v>34600000</v>
      </c>
      <c r="BO54">
        <v>3.3</v>
      </c>
    </row>
    <row r="55" spans="1:67" x14ac:dyDescent="0.45">
      <c r="A55">
        <v>52.4</v>
      </c>
      <c r="B55">
        <v>161</v>
      </c>
      <c r="C55">
        <v>1.7436</v>
      </c>
      <c r="D55">
        <v>8040000</v>
      </c>
      <c r="E55">
        <v>3.43</v>
      </c>
      <c r="H55">
        <v>52.5</v>
      </c>
      <c r="I55">
        <v>22.3</v>
      </c>
      <c r="J55">
        <v>1.7459</v>
      </c>
      <c r="K55">
        <v>1110000</v>
      </c>
      <c r="L55">
        <v>3.44</v>
      </c>
      <c r="O55">
        <v>52.5</v>
      </c>
      <c r="P55">
        <v>340</v>
      </c>
      <c r="Q55">
        <v>1.7455000000000001</v>
      </c>
      <c r="R55">
        <v>16500000</v>
      </c>
      <c r="S55">
        <v>3.44</v>
      </c>
      <c r="V55">
        <v>52.5</v>
      </c>
      <c r="W55">
        <v>313</v>
      </c>
      <c r="X55">
        <v>1.7456</v>
      </c>
      <c r="Y55">
        <v>15400000</v>
      </c>
      <c r="Z55">
        <v>3.44</v>
      </c>
      <c r="AC55">
        <v>52.5</v>
      </c>
      <c r="AD55">
        <v>477</v>
      </c>
      <c r="AE55">
        <v>1.7463</v>
      </c>
      <c r="AF55">
        <v>23200000</v>
      </c>
      <c r="AG55">
        <v>3.44</v>
      </c>
      <c r="AI55">
        <v>52.6</v>
      </c>
      <c r="AJ55">
        <v>702</v>
      </c>
      <c r="AK55">
        <v>1.7474000000000001</v>
      </c>
      <c r="AL55">
        <v>32300000</v>
      </c>
      <c r="AM55">
        <v>3.44</v>
      </c>
      <c r="AP55">
        <v>52.5</v>
      </c>
      <c r="AQ55">
        <v>688</v>
      </c>
      <c r="AR55">
        <v>1.7477</v>
      </c>
      <c r="AS55">
        <v>30400000</v>
      </c>
      <c r="AT55">
        <v>3.44</v>
      </c>
      <c r="AW55">
        <v>52.3</v>
      </c>
      <c r="AX55">
        <v>725</v>
      </c>
      <c r="AY55">
        <v>1.7403</v>
      </c>
      <c r="AZ55">
        <v>33500000</v>
      </c>
      <c r="BA55">
        <v>3.43</v>
      </c>
      <c r="BD55">
        <v>52.4</v>
      </c>
      <c r="BE55">
        <v>752</v>
      </c>
      <c r="BF55">
        <v>1.7457</v>
      </c>
      <c r="BG55">
        <v>34700000</v>
      </c>
      <c r="BH55">
        <v>3.44</v>
      </c>
      <c r="BK55">
        <v>52.5</v>
      </c>
      <c r="BL55">
        <v>792</v>
      </c>
      <c r="BM55">
        <v>1.7454000000000001</v>
      </c>
      <c r="BN55">
        <v>35400000</v>
      </c>
      <c r="BO55">
        <v>3.44</v>
      </c>
    </row>
    <row r="56" spans="1:67" x14ac:dyDescent="0.45">
      <c r="A56">
        <v>54.4</v>
      </c>
      <c r="B56">
        <v>164</v>
      </c>
      <c r="C56">
        <v>1.8084</v>
      </c>
      <c r="D56">
        <v>8190000</v>
      </c>
      <c r="E56">
        <v>3.56</v>
      </c>
      <c r="H56">
        <v>54.5</v>
      </c>
      <c r="I56">
        <v>22.3</v>
      </c>
      <c r="J56">
        <v>1.8111999999999999</v>
      </c>
      <c r="K56">
        <v>1110000</v>
      </c>
      <c r="L56">
        <v>3.57</v>
      </c>
      <c r="O56">
        <v>54.5</v>
      </c>
      <c r="P56">
        <v>347</v>
      </c>
      <c r="Q56">
        <v>1.8109999999999999</v>
      </c>
      <c r="R56">
        <v>16800000</v>
      </c>
      <c r="S56">
        <v>3.56</v>
      </c>
      <c r="V56">
        <v>54.6</v>
      </c>
      <c r="W56">
        <v>320</v>
      </c>
      <c r="X56">
        <v>1.8134999999999999</v>
      </c>
      <c r="Y56">
        <v>15700000</v>
      </c>
      <c r="Z56">
        <v>3.57</v>
      </c>
      <c r="AC56">
        <v>54.5</v>
      </c>
      <c r="AD56">
        <v>487</v>
      </c>
      <c r="AE56">
        <v>1.8140000000000001</v>
      </c>
      <c r="AF56">
        <v>23700000</v>
      </c>
      <c r="AG56">
        <v>3.57</v>
      </c>
      <c r="AI56">
        <v>54.6</v>
      </c>
      <c r="AJ56">
        <v>714</v>
      </c>
      <c r="AK56">
        <v>1.8121</v>
      </c>
      <c r="AL56">
        <v>32800000</v>
      </c>
      <c r="AM56">
        <v>3.57</v>
      </c>
      <c r="AP56">
        <v>54.5</v>
      </c>
      <c r="AQ56">
        <v>702</v>
      </c>
      <c r="AR56">
        <v>1.8150999999999999</v>
      </c>
      <c r="AS56">
        <v>31100000</v>
      </c>
      <c r="AT56">
        <v>3.57</v>
      </c>
      <c r="AW56">
        <v>54.3</v>
      </c>
      <c r="AX56">
        <v>740</v>
      </c>
      <c r="AY56">
        <v>1.8077000000000001</v>
      </c>
      <c r="AZ56">
        <v>34200000</v>
      </c>
      <c r="BA56">
        <v>3.56</v>
      </c>
      <c r="BD56">
        <v>54.4</v>
      </c>
      <c r="BE56">
        <v>769</v>
      </c>
      <c r="BF56">
        <v>1.8131999999999999</v>
      </c>
      <c r="BG56">
        <v>35400000</v>
      </c>
      <c r="BH56">
        <v>3.57</v>
      </c>
      <c r="BK56">
        <v>54.5</v>
      </c>
      <c r="BL56">
        <v>810</v>
      </c>
      <c r="BM56">
        <v>1.8130999999999999</v>
      </c>
      <c r="BN56">
        <v>36200000</v>
      </c>
      <c r="BO56">
        <v>3.57</v>
      </c>
    </row>
    <row r="57" spans="1:67" x14ac:dyDescent="0.45">
      <c r="A57">
        <v>56.4</v>
      </c>
      <c r="B57">
        <v>167</v>
      </c>
      <c r="C57">
        <v>1.8757999999999999</v>
      </c>
      <c r="D57">
        <v>8340000</v>
      </c>
      <c r="E57">
        <v>3.69</v>
      </c>
      <c r="H57">
        <v>56.5</v>
      </c>
      <c r="I57">
        <v>22.3</v>
      </c>
      <c r="J57">
        <v>1.8785000000000001</v>
      </c>
      <c r="K57">
        <v>1110000</v>
      </c>
      <c r="L57">
        <v>3.7</v>
      </c>
      <c r="O57">
        <v>56.5</v>
      </c>
      <c r="P57">
        <v>353</v>
      </c>
      <c r="Q57">
        <v>1.8783000000000001</v>
      </c>
      <c r="R57">
        <v>17100000</v>
      </c>
      <c r="S57">
        <v>3.7</v>
      </c>
      <c r="V57">
        <v>56.6</v>
      </c>
      <c r="W57">
        <v>325</v>
      </c>
      <c r="X57">
        <v>1.8813</v>
      </c>
      <c r="Y57">
        <v>15900000</v>
      </c>
      <c r="Z57">
        <v>3.7</v>
      </c>
      <c r="AC57">
        <v>56.5</v>
      </c>
      <c r="AD57">
        <v>495</v>
      </c>
      <c r="AE57">
        <v>1.8819999999999999</v>
      </c>
      <c r="AF57">
        <v>24100000</v>
      </c>
      <c r="AG57">
        <v>3.7</v>
      </c>
      <c r="AI57">
        <v>56.6</v>
      </c>
      <c r="AJ57">
        <v>728</v>
      </c>
      <c r="AK57">
        <v>1.8801000000000001</v>
      </c>
      <c r="AL57">
        <v>33500000</v>
      </c>
      <c r="AM57">
        <v>3.7</v>
      </c>
      <c r="AP57">
        <v>56.5</v>
      </c>
      <c r="AQ57">
        <v>716</v>
      </c>
      <c r="AR57">
        <v>1.8804000000000001</v>
      </c>
      <c r="AS57">
        <v>31700000</v>
      </c>
      <c r="AT57">
        <v>3.7</v>
      </c>
      <c r="AW57">
        <v>56.3</v>
      </c>
      <c r="AX57">
        <v>754</v>
      </c>
      <c r="AY57">
        <v>1.8754999999999999</v>
      </c>
      <c r="AZ57">
        <v>34800000</v>
      </c>
      <c r="BA57">
        <v>3.69</v>
      </c>
      <c r="BD57">
        <v>56.5</v>
      </c>
      <c r="BE57">
        <v>784</v>
      </c>
      <c r="BF57">
        <v>1.8782000000000001</v>
      </c>
      <c r="BG57">
        <v>36100000</v>
      </c>
      <c r="BH57">
        <v>3.7</v>
      </c>
      <c r="BK57">
        <v>56.5</v>
      </c>
      <c r="BL57">
        <v>825</v>
      </c>
      <c r="BM57">
        <v>1.8805000000000001</v>
      </c>
      <c r="BN57">
        <v>36900000</v>
      </c>
      <c r="BO57">
        <v>3.7</v>
      </c>
    </row>
    <row r="58" spans="1:67" x14ac:dyDescent="0.45">
      <c r="A58">
        <v>58.4</v>
      </c>
      <c r="B58">
        <v>169</v>
      </c>
      <c r="C58">
        <v>1.9435</v>
      </c>
      <c r="D58">
        <v>8470000</v>
      </c>
      <c r="E58">
        <v>3.83</v>
      </c>
      <c r="H58">
        <v>58.6</v>
      </c>
      <c r="I58">
        <v>22.8</v>
      </c>
      <c r="J58">
        <v>1.9463999999999999</v>
      </c>
      <c r="K58">
        <v>1130000</v>
      </c>
      <c r="L58">
        <v>3.83</v>
      </c>
      <c r="O58">
        <v>58.6</v>
      </c>
      <c r="P58">
        <v>359</v>
      </c>
      <c r="Q58">
        <v>1.946</v>
      </c>
      <c r="R58">
        <v>17400000</v>
      </c>
      <c r="S58">
        <v>3.83</v>
      </c>
      <c r="V58">
        <v>58.6</v>
      </c>
      <c r="W58">
        <v>331</v>
      </c>
      <c r="X58">
        <v>1.9460999999999999</v>
      </c>
      <c r="Y58">
        <v>16200000</v>
      </c>
      <c r="Z58">
        <v>3.83</v>
      </c>
      <c r="AC58">
        <v>58.5</v>
      </c>
      <c r="AD58">
        <v>502</v>
      </c>
      <c r="AE58">
        <v>1.9464999999999999</v>
      </c>
      <c r="AF58">
        <v>24400000</v>
      </c>
      <c r="AG58">
        <v>3.83</v>
      </c>
      <c r="AI58">
        <v>58.6</v>
      </c>
      <c r="AJ58">
        <v>740</v>
      </c>
      <c r="AK58">
        <v>1.9477</v>
      </c>
      <c r="AL58">
        <v>34000000</v>
      </c>
      <c r="AM58">
        <v>3.83</v>
      </c>
      <c r="AP58">
        <v>58.6</v>
      </c>
      <c r="AQ58">
        <v>730</v>
      </c>
      <c r="AR58">
        <v>1.9480999999999999</v>
      </c>
      <c r="AS58">
        <v>32300000</v>
      </c>
      <c r="AT58">
        <v>3.83</v>
      </c>
      <c r="AW58">
        <v>58.3</v>
      </c>
      <c r="AX58">
        <v>768</v>
      </c>
      <c r="AY58">
        <v>1.9431</v>
      </c>
      <c r="AZ58">
        <v>35500000</v>
      </c>
      <c r="BA58">
        <v>3.83</v>
      </c>
      <c r="BD58">
        <v>58.5</v>
      </c>
      <c r="BE58">
        <v>800</v>
      </c>
      <c r="BF58">
        <v>1.9461999999999999</v>
      </c>
      <c r="BG58">
        <v>36900000</v>
      </c>
      <c r="BH58">
        <v>3.83</v>
      </c>
      <c r="BK58">
        <v>58.5</v>
      </c>
      <c r="BL58">
        <v>841</v>
      </c>
      <c r="BM58">
        <v>1.9482999999999999</v>
      </c>
      <c r="BN58">
        <v>37600000</v>
      </c>
      <c r="BO58">
        <v>3.84</v>
      </c>
    </row>
    <row r="59" spans="1:67" x14ac:dyDescent="0.45">
      <c r="A59">
        <v>60.4</v>
      </c>
      <c r="B59">
        <v>172</v>
      </c>
      <c r="C59">
        <v>2.0110000000000001</v>
      </c>
      <c r="D59">
        <v>8600000</v>
      </c>
      <c r="E59">
        <v>3.96</v>
      </c>
      <c r="H59">
        <v>60.6</v>
      </c>
      <c r="I59">
        <v>23.3</v>
      </c>
      <c r="J59">
        <v>2.0143</v>
      </c>
      <c r="K59">
        <v>1160000</v>
      </c>
      <c r="L59">
        <v>3.97</v>
      </c>
      <c r="O59">
        <v>60.6</v>
      </c>
      <c r="P59">
        <v>365</v>
      </c>
      <c r="Q59">
        <v>2.0142000000000002</v>
      </c>
      <c r="R59">
        <v>17700000</v>
      </c>
      <c r="S59">
        <v>3.96</v>
      </c>
      <c r="V59">
        <v>60.6</v>
      </c>
      <c r="W59">
        <v>336</v>
      </c>
      <c r="X59">
        <v>2.0141</v>
      </c>
      <c r="Y59">
        <v>16500000</v>
      </c>
      <c r="Z59">
        <v>3.96</v>
      </c>
      <c r="AC59">
        <v>60.5</v>
      </c>
      <c r="AD59">
        <v>508</v>
      </c>
      <c r="AE59">
        <v>2.0143</v>
      </c>
      <c r="AF59">
        <v>24700000</v>
      </c>
      <c r="AG59">
        <v>3.97</v>
      </c>
      <c r="AI59">
        <v>60.6</v>
      </c>
      <c r="AJ59">
        <v>751</v>
      </c>
      <c r="AK59">
        <v>2.0152000000000001</v>
      </c>
      <c r="AL59">
        <v>34500000</v>
      </c>
      <c r="AM59">
        <v>3.97</v>
      </c>
      <c r="AP59">
        <v>60.6</v>
      </c>
      <c r="AQ59">
        <v>743</v>
      </c>
      <c r="AR59">
        <v>2.0156000000000001</v>
      </c>
      <c r="AS59">
        <v>32900000</v>
      </c>
      <c r="AT59">
        <v>3.97</v>
      </c>
      <c r="AW59">
        <v>60.3</v>
      </c>
      <c r="AX59">
        <v>780</v>
      </c>
      <c r="AY59">
        <v>2.0078</v>
      </c>
      <c r="AZ59">
        <v>36000000</v>
      </c>
      <c r="BA59">
        <v>3.95</v>
      </c>
      <c r="BD59">
        <v>60.5</v>
      </c>
      <c r="BE59">
        <v>814</v>
      </c>
      <c r="BF59">
        <v>2.0135999999999998</v>
      </c>
      <c r="BG59">
        <v>37500000</v>
      </c>
      <c r="BH59">
        <v>3.96</v>
      </c>
      <c r="BK59">
        <v>60.5</v>
      </c>
      <c r="BL59">
        <v>855</v>
      </c>
      <c r="BM59">
        <v>2.0137999999999998</v>
      </c>
      <c r="BN59">
        <v>38200000</v>
      </c>
      <c r="BO59">
        <v>3.96</v>
      </c>
    </row>
    <row r="60" spans="1:67" x14ac:dyDescent="0.45">
      <c r="A60">
        <v>62.4</v>
      </c>
      <c r="B60">
        <v>174</v>
      </c>
      <c r="C60">
        <v>2.0785999999999998</v>
      </c>
      <c r="D60">
        <v>8700000</v>
      </c>
      <c r="E60">
        <v>4.09</v>
      </c>
      <c r="H60">
        <v>62.6</v>
      </c>
      <c r="I60">
        <v>23.7</v>
      </c>
      <c r="J60">
        <v>2.0817000000000001</v>
      </c>
      <c r="K60">
        <v>1180000</v>
      </c>
      <c r="L60">
        <v>4.0999999999999996</v>
      </c>
      <c r="O60">
        <v>62.6</v>
      </c>
      <c r="P60">
        <v>370</v>
      </c>
      <c r="Q60">
        <v>2.0813999999999999</v>
      </c>
      <c r="R60">
        <v>17900000</v>
      </c>
      <c r="S60">
        <v>4.0999999999999996</v>
      </c>
      <c r="V60">
        <v>62.6</v>
      </c>
      <c r="W60">
        <v>341</v>
      </c>
      <c r="X60">
        <v>2.0817000000000001</v>
      </c>
      <c r="Y60">
        <v>16700000</v>
      </c>
      <c r="Z60">
        <v>4.0999999999999996</v>
      </c>
      <c r="AC60">
        <v>62.5</v>
      </c>
      <c r="AD60">
        <v>514</v>
      </c>
      <c r="AE60">
        <v>2.0823</v>
      </c>
      <c r="AF60">
        <v>25000000</v>
      </c>
      <c r="AG60">
        <v>4.0999999999999996</v>
      </c>
      <c r="AI60">
        <v>62.6</v>
      </c>
      <c r="AJ60">
        <v>762</v>
      </c>
      <c r="AK60">
        <v>2.0831</v>
      </c>
      <c r="AL60">
        <v>35000000</v>
      </c>
      <c r="AM60">
        <v>4.0999999999999996</v>
      </c>
      <c r="AP60">
        <v>62.6</v>
      </c>
      <c r="AQ60">
        <v>756</v>
      </c>
      <c r="AR60">
        <v>2.0834000000000001</v>
      </c>
      <c r="AS60">
        <v>33400000</v>
      </c>
      <c r="AT60">
        <v>4.0999999999999996</v>
      </c>
      <c r="AW60">
        <v>62.3</v>
      </c>
      <c r="AX60">
        <v>792</v>
      </c>
      <c r="AY60">
        <v>2.0752999999999999</v>
      </c>
      <c r="AZ60">
        <v>36600000</v>
      </c>
      <c r="BA60">
        <v>4.09</v>
      </c>
      <c r="BD60">
        <v>62.5</v>
      </c>
      <c r="BE60">
        <v>827</v>
      </c>
      <c r="BF60">
        <v>2.0811999999999999</v>
      </c>
      <c r="BG60">
        <v>38100000</v>
      </c>
      <c r="BH60">
        <v>4.0999999999999996</v>
      </c>
      <c r="BK60">
        <v>62.5</v>
      </c>
      <c r="BL60">
        <v>868</v>
      </c>
      <c r="BM60">
        <v>2.0813000000000001</v>
      </c>
      <c r="BN60">
        <v>38800000</v>
      </c>
      <c r="BO60">
        <v>4.0999999999999996</v>
      </c>
    </row>
    <row r="61" spans="1:67" x14ac:dyDescent="0.45">
      <c r="A61">
        <v>64.400000000000006</v>
      </c>
      <c r="B61">
        <v>176</v>
      </c>
      <c r="C61">
        <v>2.1459999999999999</v>
      </c>
      <c r="D61">
        <v>8830000</v>
      </c>
      <c r="E61">
        <v>4.22</v>
      </c>
      <c r="H61">
        <v>64.599999999999994</v>
      </c>
      <c r="I61">
        <v>24.1</v>
      </c>
      <c r="J61">
        <v>2.1469</v>
      </c>
      <c r="K61">
        <v>1200000</v>
      </c>
      <c r="L61">
        <v>4.2300000000000004</v>
      </c>
      <c r="O61">
        <v>64.599999999999994</v>
      </c>
      <c r="P61">
        <v>375</v>
      </c>
      <c r="Q61">
        <v>2.1465000000000001</v>
      </c>
      <c r="R61">
        <v>18100000</v>
      </c>
      <c r="S61">
        <v>4.2300000000000004</v>
      </c>
      <c r="V61">
        <v>64.599999999999994</v>
      </c>
      <c r="W61">
        <v>346</v>
      </c>
      <c r="X61">
        <v>2.1490999999999998</v>
      </c>
      <c r="Y61">
        <v>17000000</v>
      </c>
      <c r="Z61">
        <v>4.2300000000000004</v>
      </c>
      <c r="AC61">
        <v>64.5</v>
      </c>
      <c r="AD61">
        <v>519</v>
      </c>
      <c r="AE61">
        <v>2.1496</v>
      </c>
      <c r="AF61">
        <v>25200000</v>
      </c>
      <c r="AG61">
        <v>4.2300000000000004</v>
      </c>
      <c r="AI61">
        <v>64.599999999999994</v>
      </c>
      <c r="AJ61">
        <v>772</v>
      </c>
      <c r="AK61">
        <v>2.1478999999999999</v>
      </c>
      <c r="AL61">
        <v>35500000</v>
      </c>
      <c r="AM61">
        <v>4.2300000000000004</v>
      </c>
      <c r="AP61">
        <v>64.599999999999994</v>
      </c>
      <c r="AQ61">
        <v>768</v>
      </c>
      <c r="AR61">
        <v>2.1514000000000002</v>
      </c>
      <c r="AS61">
        <v>34000000</v>
      </c>
      <c r="AT61">
        <v>4.24</v>
      </c>
      <c r="AW61">
        <v>64.400000000000006</v>
      </c>
      <c r="AX61">
        <v>804</v>
      </c>
      <c r="AY61">
        <v>2.1432000000000002</v>
      </c>
      <c r="AZ61">
        <v>37100000</v>
      </c>
      <c r="BA61">
        <v>4.22</v>
      </c>
      <c r="BD61">
        <v>64.5</v>
      </c>
      <c r="BE61">
        <v>841</v>
      </c>
      <c r="BF61">
        <v>2.1492</v>
      </c>
      <c r="BG61">
        <v>38800000</v>
      </c>
      <c r="BH61">
        <v>4.2300000000000004</v>
      </c>
      <c r="BK61">
        <v>64.5</v>
      </c>
      <c r="BL61">
        <v>881</v>
      </c>
      <c r="BM61">
        <v>2.1492</v>
      </c>
      <c r="BN61">
        <v>39300000</v>
      </c>
      <c r="BO61">
        <v>4.2300000000000004</v>
      </c>
    </row>
    <row r="62" spans="1:67" x14ac:dyDescent="0.45">
      <c r="A62">
        <v>66.400000000000006</v>
      </c>
      <c r="B62">
        <v>178</v>
      </c>
      <c r="C62">
        <v>2.2109000000000001</v>
      </c>
      <c r="D62">
        <v>8900000</v>
      </c>
      <c r="E62">
        <v>4.3499999999999996</v>
      </c>
      <c r="H62">
        <v>66.599999999999994</v>
      </c>
      <c r="I62">
        <v>24.6</v>
      </c>
      <c r="J62">
        <v>2.2147000000000001</v>
      </c>
      <c r="K62">
        <v>1220000</v>
      </c>
      <c r="L62">
        <v>4.3600000000000003</v>
      </c>
      <c r="O62">
        <v>66.599999999999994</v>
      </c>
      <c r="P62">
        <v>380</v>
      </c>
      <c r="Q62">
        <v>2.2147999999999999</v>
      </c>
      <c r="R62">
        <v>18400000</v>
      </c>
      <c r="S62">
        <v>4.3600000000000003</v>
      </c>
      <c r="V62">
        <v>66.599999999999994</v>
      </c>
      <c r="W62">
        <v>350</v>
      </c>
      <c r="X62">
        <v>2.2170000000000001</v>
      </c>
      <c r="Y62">
        <v>17200000</v>
      </c>
      <c r="Z62">
        <v>4.3600000000000003</v>
      </c>
      <c r="AC62">
        <v>66.5</v>
      </c>
      <c r="AD62">
        <v>523</v>
      </c>
      <c r="AE62">
        <v>2.2147000000000001</v>
      </c>
      <c r="AF62">
        <v>25400000</v>
      </c>
      <c r="AG62">
        <v>4.3600000000000003</v>
      </c>
      <c r="AI62">
        <v>66.7</v>
      </c>
      <c r="AJ62">
        <v>782</v>
      </c>
      <c r="AK62">
        <v>2.2153999999999998</v>
      </c>
      <c r="AL62">
        <v>35900000</v>
      </c>
      <c r="AM62">
        <v>4.3600000000000003</v>
      </c>
      <c r="AP62">
        <v>66.599999999999994</v>
      </c>
      <c r="AQ62">
        <v>779</v>
      </c>
      <c r="AR62">
        <v>2.2187000000000001</v>
      </c>
      <c r="AS62">
        <v>34500000</v>
      </c>
      <c r="AT62">
        <v>4.37</v>
      </c>
      <c r="AW62">
        <v>66.400000000000006</v>
      </c>
      <c r="AX62">
        <v>815</v>
      </c>
      <c r="AY62">
        <v>2.2107000000000001</v>
      </c>
      <c r="AZ62">
        <v>37600000</v>
      </c>
      <c r="BA62">
        <v>4.3499999999999996</v>
      </c>
      <c r="BD62">
        <v>66.5</v>
      </c>
      <c r="BE62">
        <v>852</v>
      </c>
      <c r="BF62">
        <v>2.2141000000000002</v>
      </c>
      <c r="BG62">
        <v>39300000</v>
      </c>
      <c r="BH62">
        <v>4.3600000000000003</v>
      </c>
      <c r="BK62">
        <v>66.599999999999994</v>
      </c>
      <c r="BL62">
        <v>893</v>
      </c>
      <c r="BM62">
        <v>2.2170000000000001</v>
      </c>
      <c r="BN62">
        <v>39900000</v>
      </c>
      <c r="BO62">
        <v>4.3600000000000003</v>
      </c>
    </row>
    <row r="63" spans="1:67" x14ac:dyDescent="0.45">
      <c r="A63">
        <v>68.5</v>
      </c>
      <c r="B63">
        <v>180</v>
      </c>
      <c r="C63">
        <v>2.2786</v>
      </c>
      <c r="D63">
        <v>9000000</v>
      </c>
      <c r="E63">
        <v>4.49</v>
      </c>
      <c r="H63">
        <v>68.599999999999994</v>
      </c>
      <c r="I63">
        <v>16.5</v>
      </c>
      <c r="J63">
        <v>2.2820999999999998</v>
      </c>
      <c r="K63">
        <v>822000</v>
      </c>
      <c r="L63">
        <v>4.49</v>
      </c>
      <c r="O63">
        <v>68.599999999999994</v>
      </c>
      <c r="P63">
        <v>384</v>
      </c>
      <c r="Q63">
        <v>2.2820999999999998</v>
      </c>
      <c r="R63">
        <v>18600000</v>
      </c>
      <c r="S63">
        <v>4.49</v>
      </c>
      <c r="V63">
        <v>68.7</v>
      </c>
      <c r="W63">
        <v>354</v>
      </c>
      <c r="X63">
        <v>2.2820999999999998</v>
      </c>
      <c r="Y63">
        <v>17400000</v>
      </c>
      <c r="Z63">
        <v>4.49</v>
      </c>
      <c r="AC63">
        <v>68.599999999999994</v>
      </c>
      <c r="AD63">
        <v>527</v>
      </c>
      <c r="AE63">
        <v>2.2827000000000002</v>
      </c>
      <c r="AF63">
        <v>25600000</v>
      </c>
      <c r="AG63">
        <v>4.49</v>
      </c>
      <c r="AI63">
        <v>68.7</v>
      </c>
      <c r="AJ63">
        <v>792</v>
      </c>
      <c r="AK63">
        <v>2.2829999999999999</v>
      </c>
      <c r="AL63">
        <v>36400000</v>
      </c>
      <c r="AM63">
        <v>4.49</v>
      </c>
      <c r="AP63">
        <v>68.599999999999994</v>
      </c>
      <c r="AQ63">
        <v>790</v>
      </c>
      <c r="AR63">
        <v>2.2837999999999998</v>
      </c>
      <c r="AS63">
        <v>35000000</v>
      </c>
      <c r="AT63">
        <v>4.5</v>
      </c>
      <c r="AW63">
        <v>68.400000000000006</v>
      </c>
      <c r="AX63">
        <v>826</v>
      </c>
      <c r="AY63">
        <v>2.2783000000000002</v>
      </c>
      <c r="AZ63">
        <v>38200000</v>
      </c>
      <c r="BA63">
        <v>4.4800000000000004</v>
      </c>
      <c r="BD63">
        <v>68.5</v>
      </c>
      <c r="BE63">
        <v>864</v>
      </c>
      <c r="BF63">
        <v>2.2816999999999998</v>
      </c>
      <c r="BG63">
        <v>39900000</v>
      </c>
      <c r="BH63">
        <v>4.49</v>
      </c>
      <c r="BK63">
        <v>68.599999999999994</v>
      </c>
      <c r="BL63">
        <v>905</v>
      </c>
      <c r="BM63">
        <v>2.2820999999999998</v>
      </c>
      <c r="BN63">
        <v>40400000</v>
      </c>
      <c r="BO63">
        <v>4.49</v>
      </c>
    </row>
    <row r="64" spans="1:67" x14ac:dyDescent="0.45">
      <c r="A64">
        <v>70.5</v>
      </c>
      <c r="B64">
        <v>182</v>
      </c>
      <c r="C64">
        <v>2.3464999999999998</v>
      </c>
      <c r="D64">
        <v>9090000</v>
      </c>
      <c r="E64">
        <v>4.62</v>
      </c>
      <c r="H64">
        <v>70.7</v>
      </c>
      <c r="I64">
        <v>16.899999999999999</v>
      </c>
      <c r="J64">
        <v>2.3498999999999999</v>
      </c>
      <c r="K64">
        <v>840000</v>
      </c>
      <c r="L64">
        <v>4.63</v>
      </c>
      <c r="O64">
        <v>70.599999999999994</v>
      </c>
      <c r="P64">
        <v>388</v>
      </c>
      <c r="Q64">
        <v>2.3496999999999999</v>
      </c>
      <c r="R64">
        <v>18800000</v>
      </c>
      <c r="S64">
        <v>4.63</v>
      </c>
      <c r="V64">
        <v>70.7</v>
      </c>
      <c r="W64">
        <v>358</v>
      </c>
      <c r="X64">
        <v>2.3496999999999999</v>
      </c>
      <c r="Y64">
        <v>17600000</v>
      </c>
      <c r="Z64">
        <v>4.63</v>
      </c>
      <c r="AC64">
        <v>70.599999999999994</v>
      </c>
      <c r="AD64">
        <v>530</v>
      </c>
      <c r="AE64">
        <v>2.35</v>
      </c>
      <c r="AF64">
        <v>25800000</v>
      </c>
      <c r="AG64">
        <v>4.63</v>
      </c>
      <c r="AI64">
        <v>70.7</v>
      </c>
      <c r="AJ64">
        <v>802</v>
      </c>
      <c r="AK64">
        <v>2.3509000000000002</v>
      </c>
      <c r="AL64">
        <v>36900000</v>
      </c>
      <c r="AM64">
        <v>4.63</v>
      </c>
      <c r="AP64">
        <v>70.7</v>
      </c>
      <c r="AQ64">
        <v>800</v>
      </c>
      <c r="AR64">
        <v>2.3517999999999999</v>
      </c>
      <c r="AS64">
        <v>35400000</v>
      </c>
      <c r="AT64">
        <v>4.63</v>
      </c>
      <c r="AW64">
        <v>70.400000000000006</v>
      </c>
      <c r="AX64">
        <v>836</v>
      </c>
      <c r="AY64">
        <v>2.3437000000000001</v>
      </c>
      <c r="AZ64">
        <v>38600000</v>
      </c>
      <c r="BA64">
        <v>4.6100000000000003</v>
      </c>
      <c r="BD64">
        <v>70.599999999999994</v>
      </c>
      <c r="BE64">
        <v>876</v>
      </c>
      <c r="BF64">
        <v>2.3496999999999999</v>
      </c>
      <c r="BG64">
        <v>40400000</v>
      </c>
      <c r="BH64">
        <v>4.63</v>
      </c>
      <c r="BK64">
        <v>70.599999999999994</v>
      </c>
      <c r="BL64">
        <v>916</v>
      </c>
      <c r="BM64">
        <v>2.3498999999999999</v>
      </c>
      <c r="BN64">
        <v>40900000</v>
      </c>
      <c r="BO64">
        <v>4.63</v>
      </c>
    </row>
    <row r="65" spans="1:67" x14ac:dyDescent="0.45">
      <c r="A65">
        <v>72.5</v>
      </c>
      <c r="B65">
        <v>182</v>
      </c>
      <c r="C65">
        <v>2.4137</v>
      </c>
      <c r="D65">
        <v>9130000</v>
      </c>
      <c r="E65">
        <v>4.75</v>
      </c>
      <c r="H65">
        <v>72.7</v>
      </c>
      <c r="I65">
        <v>16.600000000000001</v>
      </c>
      <c r="J65">
        <v>2.4180000000000001</v>
      </c>
      <c r="K65">
        <v>824000</v>
      </c>
      <c r="L65">
        <v>4.76</v>
      </c>
      <c r="O65">
        <v>72.7</v>
      </c>
      <c r="P65">
        <v>392</v>
      </c>
      <c r="Q65">
        <v>2.4152999999999998</v>
      </c>
      <c r="R65">
        <v>19000000</v>
      </c>
      <c r="S65">
        <v>4.75</v>
      </c>
      <c r="V65">
        <v>72.7</v>
      </c>
      <c r="W65">
        <v>362</v>
      </c>
      <c r="X65">
        <v>2.4175</v>
      </c>
      <c r="Y65">
        <v>17700000</v>
      </c>
      <c r="Z65">
        <v>4.76</v>
      </c>
      <c r="AC65">
        <v>72.599999999999994</v>
      </c>
      <c r="AD65">
        <v>531</v>
      </c>
      <c r="AE65">
        <v>2.4178000000000002</v>
      </c>
      <c r="AF65">
        <v>25900000</v>
      </c>
      <c r="AG65">
        <v>4.76</v>
      </c>
      <c r="AI65">
        <v>72.7</v>
      </c>
      <c r="AJ65">
        <v>811</v>
      </c>
      <c r="AK65">
        <v>2.4182999999999999</v>
      </c>
      <c r="AL65">
        <v>37300000</v>
      </c>
      <c r="AM65">
        <v>4.76</v>
      </c>
      <c r="AP65">
        <v>72.7</v>
      </c>
      <c r="AQ65">
        <v>810</v>
      </c>
      <c r="AR65">
        <v>2.4192</v>
      </c>
      <c r="AS65">
        <v>35900000</v>
      </c>
      <c r="AT65">
        <v>4.76</v>
      </c>
      <c r="AW65">
        <v>72.400000000000006</v>
      </c>
      <c r="AX65">
        <v>846</v>
      </c>
      <c r="AY65">
        <v>2.4110999999999998</v>
      </c>
      <c r="AZ65">
        <v>39100000</v>
      </c>
      <c r="BA65">
        <v>4.75</v>
      </c>
      <c r="BD65">
        <v>72.599999999999994</v>
      </c>
      <c r="BE65">
        <v>887</v>
      </c>
      <c r="BF65">
        <v>2.4173</v>
      </c>
      <c r="BG65">
        <v>40900000</v>
      </c>
      <c r="BH65">
        <v>4.76</v>
      </c>
      <c r="BK65">
        <v>72.599999999999994</v>
      </c>
      <c r="BL65">
        <v>926</v>
      </c>
      <c r="BM65">
        <v>2.4178000000000002</v>
      </c>
      <c r="BN65">
        <v>41400000</v>
      </c>
      <c r="BO65">
        <v>4.76</v>
      </c>
    </row>
    <row r="66" spans="1:67" x14ac:dyDescent="0.45">
      <c r="A66">
        <v>74.5</v>
      </c>
      <c r="B66">
        <v>183</v>
      </c>
      <c r="C66">
        <v>2.4813000000000001</v>
      </c>
      <c r="D66">
        <v>9170000</v>
      </c>
      <c r="E66">
        <v>4.88</v>
      </c>
      <c r="H66">
        <v>74.7</v>
      </c>
      <c r="I66">
        <v>17</v>
      </c>
      <c r="J66">
        <v>2.4826000000000001</v>
      </c>
      <c r="K66">
        <v>847000</v>
      </c>
      <c r="L66">
        <v>4.8899999999999997</v>
      </c>
      <c r="O66">
        <v>74.7</v>
      </c>
      <c r="P66">
        <v>395</v>
      </c>
      <c r="Q66">
        <v>2.4824999999999999</v>
      </c>
      <c r="R66">
        <v>19100000</v>
      </c>
      <c r="S66">
        <v>4.8899999999999997</v>
      </c>
      <c r="V66">
        <v>74.7</v>
      </c>
      <c r="W66">
        <v>365</v>
      </c>
      <c r="X66">
        <v>2.4853000000000001</v>
      </c>
      <c r="Y66">
        <v>17900000</v>
      </c>
      <c r="Z66">
        <v>4.8899999999999997</v>
      </c>
      <c r="AI66">
        <v>74.7</v>
      </c>
      <c r="AJ66">
        <v>819</v>
      </c>
      <c r="AK66">
        <v>2.4836</v>
      </c>
      <c r="AL66">
        <v>37600000</v>
      </c>
      <c r="AM66">
        <v>4.8899999999999997</v>
      </c>
      <c r="AP66">
        <v>74.7</v>
      </c>
      <c r="AQ66">
        <v>820</v>
      </c>
      <c r="AR66">
        <v>2.4870000000000001</v>
      </c>
      <c r="AS66">
        <v>36300000</v>
      </c>
      <c r="AT66">
        <v>4.9000000000000004</v>
      </c>
      <c r="AW66">
        <v>74.400000000000006</v>
      </c>
      <c r="AX66">
        <v>855</v>
      </c>
      <c r="AY66">
        <v>2.4788999999999999</v>
      </c>
      <c r="AZ66">
        <v>39500000</v>
      </c>
      <c r="BA66">
        <v>4.88</v>
      </c>
      <c r="BD66">
        <v>74.599999999999994</v>
      </c>
      <c r="BE66">
        <v>897</v>
      </c>
      <c r="BF66">
        <v>2.4821</v>
      </c>
      <c r="BG66">
        <v>41300000</v>
      </c>
      <c r="BH66">
        <v>4.8899999999999997</v>
      </c>
      <c r="BK66">
        <v>74.599999999999994</v>
      </c>
      <c r="BL66">
        <v>936</v>
      </c>
      <c r="BM66">
        <v>2.4851999999999999</v>
      </c>
      <c r="BN66">
        <v>41800000</v>
      </c>
      <c r="BO66">
        <v>4.8899999999999997</v>
      </c>
    </row>
    <row r="67" spans="1:67" x14ac:dyDescent="0.45">
      <c r="A67">
        <v>76.5</v>
      </c>
      <c r="B67">
        <v>183</v>
      </c>
      <c r="C67">
        <v>2.5493000000000001</v>
      </c>
      <c r="D67">
        <v>9180000</v>
      </c>
      <c r="E67">
        <v>5.0199999999999996</v>
      </c>
      <c r="H67">
        <v>76.7</v>
      </c>
      <c r="I67">
        <v>17.7</v>
      </c>
      <c r="J67">
        <v>2.5503999999999998</v>
      </c>
      <c r="K67">
        <v>877000</v>
      </c>
      <c r="L67">
        <v>5.0199999999999996</v>
      </c>
      <c r="O67">
        <v>76.7</v>
      </c>
      <c r="P67">
        <v>399</v>
      </c>
      <c r="Q67">
        <v>2.5505</v>
      </c>
      <c r="R67">
        <v>19300000</v>
      </c>
      <c r="S67">
        <v>5.0199999999999996</v>
      </c>
      <c r="V67">
        <v>76.7</v>
      </c>
      <c r="W67">
        <v>368</v>
      </c>
      <c r="X67">
        <v>2.5527000000000002</v>
      </c>
      <c r="Y67">
        <v>18100000</v>
      </c>
      <c r="Z67">
        <v>5.0199999999999996</v>
      </c>
      <c r="AI67">
        <v>76.7</v>
      </c>
      <c r="AJ67">
        <v>827</v>
      </c>
      <c r="AK67">
        <v>2.5512999999999999</v>
      </c>
      <c r="AL67">
        <v>38000000</v>
      </c>
      <c r="AM67">
        <v>5.0199999999999996</v>
      </c>
      <c r="AP67">
        <v>76.7</v>
      </c>
      <c r="AQ67">
        <v>830</v>
      </c>
      <c r="AR67">
        <v>2.5550000000000002</v>
      </c>
      <c r="AS67">
        <v>36700000</v>
      </c>
      <c r="AT67">
        <v>5.03</v>
      </c>
      <c r="AW67">
        <v>76.400000000000006</v>
      </c>
      <c r="AX67">
        <v>865</v>
      </c>
      <c r="AY67">
        <v>2.5468999999999999</v>
      </c>
      <c r="AZ67">
        <v>39900000</v>
      </c>
      <c r="BA67">
        <v>5.01</v>
      </c>
      <c r="BD67">
        <v>76.599999999999994</v>
      </c>
      <c r="BE67">
        <v>906</v>
      </c>
      <c r="BF67">
        <v>2.5501999999999998</v>
      </c>
      <c r="BG67">
        <v>41800000</v>
      </c>
      <c r="BH67">
        <v>5.0199999999999996</v>
      </c>
      <c r="BK67">
        <v>76.599999999999994</v>
      </c>
      <c r="BL67">
        <v>945</v>
      </c>
      <c r="BM67">
        <v>2.5501999999999998</v>
      </c>
      <c r="BN67">
        <v>42200000</v>
      </c>
      <c r="BO67">
        <v>5.0199999999999996</v>
      </c>
    </row>
    <row r="68" spans="1:67" x14ac:dyDescent="0.45">
      <c r="A68">
        <v>78.5</v>
      </c>
      <c r="B68">
        <v>182</v>
      </c>
      <c r="C68">
        <v>2.6141000000000001</v>
      </c>
      <c r="D68">
        <v>9090000</v>
      </c>
      <c r="E68">
        <v>5.15</v>
      </c>
      <c r="H68">
        <v>78.7</v>
      </c>
      <c r="I68">
        <v>17.600000000000001</v>
      </c>
      <c r="J68">
        <v>2.6183000000000001</v>
      </c>
      <c r="K68">
        <v>872000</v>
      </c>
      <c r="L68">
        <v>5.15</v>
      </c>
      <c r="O68">
        <v>78.7</v>
      </c>
      <c r="P68">
        <v>403</v>
      </c>
      <c r="Q68">
        <v>2.6160999999999999</v>
      </c>
      <c r="R68">
        <v>19500000</v>
      </c>
      <c r="S68">
        <v>5.15</v>
      </c>
      <c r="V68">
        <v>78.7</v>
      </c>
      <c r="W68">
        <v>371</v>
      </c>
      <c r="X68">
        <v>2.6179000000000001</v>
      </c>
      <c r="Y68">
        <v>18200000</v>
      </c>
      <c r="Z68">
        <v>5.15</v>
      </c>
      <c r="AI68">
        <v>78.7</v>
      </c>
      <c r="AJ68">
        <v>835</v>
      </c>
      <c r="AK68">
        <v>2.6187</v>
      </c>
      <c r="AL68">
        <v>38400000</v>
      </c>
      <c r="AM68">
        <v>5.15</v>
      </c>
      <c r="AP68">
        <v>78.7</v>
      </c>
      <c r="AQ68">
        <v>838</v>
      </c>
      <c r="AR68">
        <v>2.6194999999999999</v>
      </c>
      <c r="AS68">
        <v>37100000</v>
      </c>
      <c r="AT68">
        <v>5.16</v>
      </c>
      <c r="AW68">
        <v>78.5</v>
      </c>
      <c r="AX68">
        <v>872</v>
      </c>
      <c r="AY68">
        <v>2.6141999999999999</v>
      </c>
      <c r="AZ68">
        <v>40300000</v>
      </c>
      <c r="BA68">
        <v>5.15</v>
      </c>
      <c r="BD68">
        <v>78.599999999999994</v>
      </c>
      <c r="BE68">
        <v>916</v>
      </c>
      <c r="BF68">
        <v>2.6177000000000001</v>
      </c>
      <c r="BG68">
        <v>42200000</v>
      </c>
      <c r="BH68">
        <v>5.15</v>
      </c>
      <c r="BK68">
        <v>78.599999999999994</v>
      </c>
      <c r="BL68">
        <v>953</v>
      </c>
      <c r="BM68">
        <v>2.6179000000000001</v>
      </c>
      <c r="BN68">
        <v>42600000</v>
      </c>
      <c r="BO68">
        <v>5.15</v>
      </c>
    </row>
    <row r="69" spans="1:67" x14ac:dyDescent="0.45">
      <c r="H69">
        <v>80.7</v>
      </c>
      <c r="I69">
        <v>17</v>
      </c>
      <c r="J69">
        <v>2.6856</v>
      </c>
      <c r="K69">
        <v>846000</v>
      </c>
      <c r="L69">
        <v>5.29</v>
      </c>
      <c r="O69">
        <v>80.7</v>
      </c>
      <c r="P69">
        <v>405</v>
      </c>
      <c r="Q69">
        <v>2.6831999999999998</v>
      </c>
      <c r="R69">
        <v>19600000</v>
      </c>
      <c r="S69">
        <v>5.28</v>
      </c>
      <c r="V69">
        <v>80.7</v>
      </c>
      <c r="W69">
        <v>375</v>
      </c>
      <c r="X69">
        <v>2.6857000000000002</v>
      </c>
      <c r="Y69">
        <v>18400000</v>
      </c>
      <c r="Z69">
        <v>5.29</v>
      </c>
      <c r="AI69">
        <v>80.7</v>
      </c>
      <c r="AJ69">
        <v>843</v>
      </c>
      <c r="AK69">
        <v>2.6865000000000001</v>
      </c>
      <c r="AL69">
        <v>38800000</v>
      </c>
      <c r="AM69">
        <v>5.29</v>
      </c>
      <c r="AP69">
        <v>80.7</v>
      </c>
      <c r="AQ69">
        <v>846</v>
      </c>
      <c r="AR69">
        <v>2.6873</v>
      </c>
      <c r="AS69">
        <v>37400000</v>
      </c>
      <c r="AT69">
        <v>5.29</v>
      </c>
      <c r="AW69">
        <v>80.5</v>
      </c>
      <c r="AX69">
        <v>880</v>
      </c>
      <c r="AY69">
        <v>2.6791999999999998</v>
      </c>
      <c r="AZ69">
        <v>40600000</v>
      </c>
      <c r="BA69">
        <v>5.27</v>
      </c>
      <c r="BD69">
        <v>80.599999999999994</v>
      </c>
      <c r="BE69">
        <v>924</v>
      </c>
      <c r="BF69">
        <v>2.6855000000000002</v>
      </c>
      <c r="BG69">
        <v>42600000</v>
      </c>
      <c r="BH69">
        <v>5.29</v>
      </c>
      <c r="BK69">
        <v>80.599999999999994</v>
      </c>
      <c r="BL69">
        <v>961</v>
      </c>
      <c r="BM69">
        <v>2.6855000000000002</v>
      </c>
      <c r="BN69">
        <v>42900000</v>
      </c>
      <c r="BO69">
        <v>5.29</v>
      </c>
    </row>
    <row r="70" spans="1:67" x14ac:dyDescent="0.45">
      <c r="O70">
        <v>82.7</v>
      </c>
      <c r="P70">
        <v>408</v>
      </c>
      <c r="Q70">
        <v>2.7511000000000001</v>
      </c>
      <c r="R70">
        <v>19700000</v>
      </c>
      <c r="S70">
        <v>5.42</v>
      </c>
      <c r="V70">
        <v>82.8</v>
      </c>
      <c r="W70">
        <v>377</v>
      </c>
      <c r="X70">
        <v>2.7532000000000001</v>
      </c>
      <c r="Y70">
        <v>18500000</v>
      </c>
      <c r="Z70">
        <v>5.42</v>
      </c>
      <c r="AI70">
        <v>82.8</v>
      </c>
      <c r="AJ70">
        <v>850</v>
      </c>
      <c r="AK70">
        <v>2.7517999999999998</v>
      </c>
      <c r="AL70">
        <v>39100000</v>
      </c>
      <c r="AM70">
        <v>5.42</v>
      </c>
      <c r="AP70">
        <v>82.8</v>
      </c>
      <c r="AQ70">
        <v>854</v>
      </c>
      <c r="AR70">
        <v>2.7553999999999998</v>
      </c>
      <c r="AS70">
        <v>37800000</v>
      </c>
      <c r="AT70">
        <v>5.42</v>
      </c>
      <c r="AW70">
        <v>82.5</v>
      </c>
      <c r="AX70">
        <v>887</v>
      </c>
      <c r="AY70">
        <v>2.7473999999999998</v>
      </c>
      <c r="AZ70">
        <v>41000000</v>
      </c>
      <c r="BA70">
        <v>5.41</v>
      </c>
      <c r="BD70">
        <v>82.6</v>
      </c>
      <c r="BE70">
        <v>932</v>
      </c>
      <c r="BF70">
        <v>2.7509000000000001</v>
      </c>
      <c r="BG70">
        <v>43000000</v>
      </c>
      <c r="BH70">
        <v>5.42</v>
      </c>
      <c r="BK70">
        <v>82.7</v>
      </c>
      <c r="BL70">
        <v>969</v>
      </c>
      <c r="BM70">
        <v>2.7532999999999999</v>
      </c>
      <c r="BN70">
        <v>43300000</v>
      </c>
      <c r="BO70">
        <v>5.42</v>
      </c>
    </row>
    <row r="71" spans="1:67" x14ac:dyDescent="0.45">
      <c r="O71">
        <v>84.7</v>
      </c>
      <c r="P71">
        <v>411</v>
      </c>
      <c r="Q71">
        <v>2.8189000000000002</v>
      </c>
      <c r="R71">
        <v>19900000</v>
      </c>
      <c r="S71">
        <v>5.55</v>
      </c>
      <c r="V71">
        <v>84.8</v>
      </c>
      <c r="W71">
        <v>380</v>
      </c>
      <c r="X71">
        <v>2.8210999999999999</v>
      </c>
      <c r="Y71">
        <v>18600000</v>
      </c>
      <c r="Z71">
        <v>5.55</v>
      </c>
      <c r="AI71">
        <v>84.8</v>
      </c>
      <c r="AJ71">
        <v>857</v>
      </c>
      <c r="AK71">
        <v>2.8191999999999999</v>
      </c>
      <c r="AL71">
        <v>39400000</v>
      </c>
      <c r="AM71">
        <v>5.55</v>
      </c>
      <c r="AP71">
        <v>84.8</v>
      </c>
      <c r="AQ71">
        <v>862</v>
      </c>
      <c r="AR71">
        <v>2.8227000000000002</v>
      </c>
      <c r="AS71">
        <v>38100000</v>
      </c>
      <c r="AT71">
        <v>5.56</v>
      </c>
      <c r="AW71">
        <v>84.5</v>
      </c>
      <c r="AX71">
        <v>894</v>
      </c>
      <c r="AY71">
        <v>2.8146</v>
      </c>
      <c r="AZ71">
        <v>41300000</v>
      </c>
      <c r="BA71">
        <v>5.54</v>
      </c>
      <c r="BD71">
        <v>84.7</v>
      </c>
      <c r="BE71">
        <v>940</v>
      </c>
      <c r="BF71">
        <v>2.8184999999999998</v>
      </c>
      <c r="BG71">
        <v>43300000</v>
      </c>
      <c r="BH71">
        <v>5.55</v>
      </c>
      <c r="BK71">
        <v>84.7</v>
      </c>
      <c r="BL71">
        <v>976</v>
      </c>
      <c r="BM71">
        <v>2.8186</v>
      </c>
      <c r="BN71">
        <v>43600000</v>
      </c>
      <c r="BO71">
        <v>5.55</v>
      </c>
    </row>
    <row r="72" spans="1:67" x14ac:dyDescent="0.45">
      <c r="O72">
        <v>86.7</v>
      </c>
      <c r="P72">
        <v>413</v>
      </c>
      <c r="Q72">
        <v>2.8837000000000002</v>
      </c>
      <c r="R72">
        <v>20000000</v>
      </c>
      <c r="S72">
        <v>5.68</v>
      </c>
      <c r="V72">
        <v>86.9</v>
      </c>
      <c r="W72">
        <v>382</v>
      </c>
      <c r="X72">
        <v>2.8892000000000002</v>
      </c>
      <c r="Y72">
        <v>18700000</v>
      </c>
      <c r="Z72">
        <v>5.69</v>
      </c>
      <c r="AI72">
        <v>86.8</v>
      </c>
      <c r="AJ72">
        <v>864</v>
      </c>
      <c r="AK72">
        <v>2.8871000000000002</v>
      </c>
      <c r="AL72">
        <v>39700000</v>
      </c>
      <c r="AM72">
        <v>5.68</v>
      </c>
      <c r="AP72">
        <v>86.8</v>
      </c>
      <c r="AQ72">
        <v>869</v>
      </c>
      <c r="AR72">
        <v>2.8904000000000001</v>
      </c>
      <c r="AS72">
        <v>38500000</v>
      </c>
      <c r="AT72">
        <v>5.69</v>
      </c>
      <c r="AW72">
        <v>86.5</v>
      </c>
      <c r="AX72">
        <v>901</v>
      </c>
      <c r="AY72">
        <v>2.8824000000000001</v>
      </c>
      <c r="AZ72">
        <v>41600000</v>
      </c>
      <c r="BA72">
        <v>5.67</v>
      </c>
      <c r="BD72">
        <v>86.7</v>
      </c>
      <c r="BE72">
        <v>947</v>
      </c>
      <c r="BF72">
        <v>2.8860000000000001</v>
      </c>
      <c r="BG72">
        <v>43700000</v>
      </c>
      <c r="BH72">
        <v>5.68</v>
      </c>
      <c r="BK72">
        <v>86.7</v>
      </c>
      <c r="BL72">
        <v>983</v>
      </c>
      <c r="BM72">
        <v>2.8860999999999999</v>
      </c>
      <c r="BN72">
        <v>43900000</v>
      </c>
      <c r="BO72">
        <v>5.68</v>
      </c>
    </row>
    <row r="73" spans="1:67" x14ac:dyDescent="0.45">
      <c r="O73">
        <v>88.7</v>
      </c>
      <c r="P73">
        <v>415</v>
      </c>
      <c r="Q73">
        <v>2.9514</v>
      </c>
      <c r="R73">
        <v>20100000</v>
      </c>
      <c r="S73">
        <v>5.81</v>
      </c>
      <c r="V73">
        <v>88.9</v>
      </c>
      <c r="W73">
        <v>385</v>
      </c>
      <c r="X73">
        <v>2.9565000000000001</v>
      </c>
      <c r="Y73">
        <v>18900000</v>
      </c>
      <c r="Z73">
        <v>5.82</v>
      </c>
      <c r="AI73">
        <v>88.8</v>
      </c>
      <c r="AJ73">
        <v>871</v>
      </c>
      <c r="AK73">
        <v>2.9550000000000001</v>
      </c>
      <c r="AL73">
        <v>40000000</v>
      </c>
      <c r="AM73">
        <v>5.82</v>
      </c>
      <c r="AP73">
        <v>88.8</v>
      </c>
      <c r="AQ73">
        <v>877</v>
      </c>
      <c r="AR73">
        <v>2.9584000000000001</v>
      </c>
      <c r="AS73">
        <v>38800000</v>
      </c>
      <c r="AT73">
        <v>5.82</v>
      </c>
      <c r="AW73">
        <v>88.5</v>
      </c>
      <c r="AX73">
        <v>908</v>
      </c>
      <c r="AY73">
        <v>2.9478</v>
      </c>
      <c r="AZ73">
        <v>41900000</v>
      </c>
      <c r="BA73">
        <v>5.8</v>
      </c>
      <c r="BD73">
        <v>88.7</v>
      </c>
      <c r="BE73">
        <v>955</v>
      </c>
      <c r="BF73">
        <v>2.9538000000000002</v>
      </c>
      <c r="BG73">
        <v>44000000</v>
      </c>
      <c r="BH73">
        <v>5.81</v>
      </c>
      <c r="BK73">
        <v>88.7</v>
      </c>
      <c r="BL73">
        <v>989</v>
      </c>
      <c r="BM73">
        <v>2.9537</v>
      </c>
      <c r="BN73">
        <v>44200000</v>
      </c>
      <c r="BO73">
        <v>5.81</v>
      </c>
    </row>
    <row r="74" spans="1:67" x14ac:dyDescent="0.45">
      <c r="O74">
        <v>90.7</v>
      </c>
      <c r="P74">
        <v>416</v>
      </c>
      <c r="Q74">
        <v>3.0194000000000001</v>
      </c>
      <c r="R74">
        <v>20100000</v>
      </c>
      <c r="S74">
        <v>5.94</v>
      </c>
      <c r="V74">
        <v>90.9</v>
      </c>
      <c r="W74">
        <v>387</v>
      </c>
      <c r="X74">
        <v>3.0242</v>
      </c>
      <c r="Y74">
        <v>19000000</v>
      </c>
      <c r="Z74">
        <v>5.95</v>
      </c>
      <c r="AI74">
        <v>90.8</v>
      </c>
      <c r="AJ74">
        <v>877</v>
      </c>
      <c r="AK74">
        <v>3.0224000000000002</v>
      </c>
      <c r="AL74">
        <v>40300000</v>
      </c>
      <c r="AM74">
        <v>5.95</v>
      </c>
      <c r="AP74">
        <v>90.9</v>
      </c>
      <c r="AQ74">
        <v>883</v>
      </c>
      <c r="AR74">
        <v>3.0259</v>
      </c>
      <c r="AS74">
        <v>39100000</v>
      </c>
      <c r="AT74">
        <v>5.96</v>
      </c>
      <c r="AW74">
        <v>90.5</v>
      </c>
      <c r="AX74">
        <v>914</v>
      </c>
      <c r="AY74">
        <v>3.0152000000000001</v>
      </c>
      <c r="AZ74">
        <v>42200000</v>
      </c>
      <c r="BA74">
        <v>5.94</v>
      </c>
      <c r="BD74">
        <v>90.7</v>
      </c>
      <c r="BE74">
        <v>962</v>
      </c>
      <c r="BF74">
        <v>3.0192000000000001</v>
      </c>
      <c r="BG74">
        <v>44300000</v>
      </c>
      <c r="BH74">
        <v>5.94</v>
      </c>
      <c r="BK74">
        <v>90.7</v>
      </c>
      <c r="BL74">
        <v>996</v>
      </c>
      <c r="BM74">
        <v>3.0217999999999998</v>
      </c>
      <c r="BN74">
        <v>44500000</v>
      </c>
      <c r="BO74">
        <v>5.95</v>
      </c>
    </row>
    <row r="75" spans="1:67" x14ac:dyDescent="0.45">
      <c r="O75">
        <v>92.8</v>
      </c>
      <c r="P75">
        <v>417</v>
      </c>
      <c r="Q75">
        <v>3.0868000000000002</v>
      </c>
      <c r="R75">
        <v>20200000</v>
      </c>
      <c r="S75">
        <v>6.08</v>
      </c>
      <c r="V75">
        <v>92.9</v>
      </c>
      <c r="W75">
        <v>389</v>
      </c>
      <c r="X75">
        <v>3.0922000000000001</v>
      </c>
      <c r="Y75">
        <v>19100000</v>
      </c>
      <c r="Z75">
        <v>6.09</v>
      </c>
      <c r="AI75">
        <v>92.8</v>
      </c>
      <c r="AJ75">
        <v>883</v>
      </c>
      <c r="AK75">
        <v>3.0874999999999999</v>
      </c>
      <c r="AL75">
        <v>40600000</v>
      </c>
      <c r="AM75">
        <v>6.08</v>
      </c>
      <c r="AP75">
        <v>92.9</v>
      </c>
      <c r="AQ75">
        <v>890</v>
      </c>
      <c r="AR75">
        <v>3.0933999999999999</v>
      </c>
      <c r="AS75">
        <v>39400000</v>
      </c>
      <c r="AT75">
        <v>6.09</v>
      </c>
      <c r="AW75">
        <v>92.6</v>
      </c>
      <c r="AX75">
        <v>919</v>
      </c>
      <c r="AY75">
        <v>3.0828000000000002</v>
      </c>
      <c r="AZ75">
        <v>42500000</v>
      </c>
      <c r="BA75">
        <v>6.07</v>
      </c>
      <c r="BD75">
        <v>92.7</v>
      </c>
      <c r="BE75">
        <v>968</v>
      </c>
      <c r="BF75">
        <v>3.0867</v>
      </c>
      <c r="BG75">
        <v>44600000</v>
      </c>
      <c r="BH75">
        <v>6.08</v>
      </c>
      <c r="BK75">
        <v>92.7</v>
      </c>
      <c r="BL75">
        <v>1000</v>
      </c>
      <c r="BM75">
        <v>3.0891000000000002</v>
      </c>
      <c r="BN75">
        <v>44700000</v>
      </c>
      <c r="BO75">
        <v>6.08</v>
      </c>
    </row>
    <row r="76" spans="1:67" x14ac:dyDescent="0.45">
      <c r="O76">
        <v>94.8</v>
      </c>
      <c r="P76">
        <v>418</v>
      </c>
      <c r="Q76">
        <v>3.1543999999999999</v>
      </c>
      <c r="R76">
        <v>20200000</v>
      </c>
      <c r="S76">
        <v>6.21</v>
      </c>
      <c r="V76">
        <v>94.9</v>
      </c>
      <c r="W76">
        <v>390</v>
      </c>
      <c r="X76">
        <v>3.1595</v>
      </c>
      <c r="Y76">
        <v>19100000</v>
      </c>
      <c r="Z76">
        <v>6.22</v>
      </c>
      <c r="AI76">
        <v>94.8</v>
      </c>
      <c r="AJ76">
        <v>889</v>
      </c>
      <c r="AK76">
        <v>3.1554000000000002</v>
      </c>
      <c r="AL76">
        <v>40900000</v>
      </c>
      <c r="AM76">
        <v>6.21</v>
      </c>
      <c r="AP76">
        <v>94.9</v>
      </c>
      <c r="AQ76">
        <v>897</v>
      </c>
      <c r="AR76">
        <v>3.1614</v>
      </c>
      <c r="AS76">
        <v>39700000</v>
      </c>
      <c r="AT76">
        <v>6.22</v>
      </c>
      <c r="AW76">
        <v>94.6</v>
      </c>
      <c r="AX76">
        <v>926</v>
      </c>
      <c r="AY76">
        <v>3.1509</v>
      </c>
      <c r="AZ76">
        <v>42700000</v>
      </c>
      <c r="BA76">
        <v>6.2</v>
      </c>
      <c r="BD76">
        <v>94.7</v>
      </c>
      <c r="BE76">
        <v>974</v>
      </c>
      <c r="BF76">
        <v>3.1541999999999999</v>
      </c>
      <c r="BG76">
        <v>44900000</v>
      </c>
      <c r="BH76">
        <v>6.21</v>
      </c>
      <c r="BK76">
        <v>94.7</v>
      </c>
      <c r="BL76">
        <v>1010</v>
      </c>
      <c r="BM76">
        <v>3.1541999999999999</v>
      </c>
      <c r="BN76">
        <v>45000000</v>
      </c>
      <c r="BO76">
        <v>6.21</v>
      </c>
    </row>
    <row r="77" spans="1:67" x14ac:dyDescent="0.45">
      <c r="O77">
        <v>96.8</v>
      </c>
      <c r="P77">
        <v>418</v>
      </c>
      <c r="Q77">
        <v>3.2199</v>
      </c>
      <c r="R77">
        <v>20200000</v>
      </c>
      <c r="S77">
        <v>6.34</v>
      </c>
      <c r="V77">
        <v>96.9</v>
      </c>
      <c r="W77">
        <v>392</v>
      </c>
      <c r="X77">
        <v>3.2246999999999999</v>
      </c>
      <c r="Y77">
        <v>19200000</v>
      </c>
      <c r="Z77">
        <v>6.35</v>
      </c>
      <c r="AI77">
        <v>96.9</v>
      </c>
      <c r="AJ77">
        <v>895</v>
      </c>
      <c r="AK77">
        <v>3.2227999999999999</v>
      </c>
      <c r="AL77">
        <v>41200000</v>
      </c>
      <c r="AM77">
        <v>6.34</v>
      </c>
      <c r="AP77">
        <v>96.9</v>
      </c>
      <c r="AQ77">
        <v>903</v>
      </c>
      <c r="AR77">
        <v>3.2290000000000001</v>
      </c>
      <c r="AS77">
        <v>40000000</v>
      </c>
      <c r="AT77">
        <v>6.36</v>
      </c>
      <c r="AW77">
        <v>96.6</v>
      </c>
      <c r="AX77">
        <v>931</v>
      </c>
      <c r="AY77">
        <v>3.2183000000000002</v>
      </c>
      <c r="AZ77">
        <v>43000000</v>
      </c>
      <c r="BA77">
        <v>6.34</v>
      </c>
      <c r="BD77">
        <v>96.7</v>
      </c>
      <c r="BE77">
        <v>981</v>
      </c>
      <c r="BF77">
        <v>3.2221000000000002</v>
      </c>
      <c r="BG77">
        <v>45200000</v>
      </c>
      <c r="BH77">
        <v>6.34</v>
      </c>
      <c r="BK77">
        <v>96.8</v>
      </c>
      <c r="BL77">
        <v>1010</v>
      </c>
      <c r="BM77">
        <v>3.2223000000000002</v>
      </c>
      <c r="BN77">
        <v>45200000</v>
      </c>
      <c r="BO77">
        <v>6.34</v>
      </c>
    </row>
    <row r="78" spans="1:67" x14ac:dyDescent="0.45">
      <c r="O78">
        <v>98.8</v>
      </c>
      <c r="P78">
        <v>417</v>
      </c>
      <c r="Q78">
        <v>3.2873000000000001</v>
      </c>
      <c r="R78">
        <v>20200000</v>
      </c>
      <c r="S78">
        <v>6.47</v>
      </c>
      <c r="V78">
        <v>99</v>
      </c>
      <c r="W78">
        <v>393</v>
      </c>
      <c r="X78">
        <v>3.2928000000000002</v>
      </c>
      <c r="Y78">
        <v>19300000</v>
      </c>
      <c r="Z78">
        <v>6.48</v>
      </c>
      <c r="AI78">
        <v>98.9</v>
      </c>
      <c r="AJ78">
        <v>900</v>
      </c>
      <c r="AK78">
        <v>3.2904</v>
      </c>
      <c r="AL78">
        <v>41400000</v>
      </c>
      <c r="AM78">
        <v>6.48</v>
      </c>
      <c r="AP78">
        <v>98.9</v>
      </c>
      <c r="AQ78">
        <v>909</v>
      </c>
      <c r="AR78">
        <v>3.2938999999999998</v>
      </c>
      <c r="AS78">
        <v>40200000</v>
      </c>
      <c r="AT78">
        <v>6.48</v>
      </c>
      <c r="AW78">
        <v>98.6</v>
      </c>
      <c r="AX78">
        <v>936</v>
      </c>
      <c r="AY78">
        <v>3.2833000000000001</v>
      </c>
      <c r="AZ78">
        <v>43200000</v>
      </c>
      <c r="BA78">
        <v>6.46</v>
      </c>
      <c r="BD78">
        <v>98.8</v>
      </c>
      <c r="BE78">
        <v>986</v>
      </c>
      <c r="BF78">
        <v>3.2894000000000001</v>
      </c>
      <c r="BG78">
        <v>45400000</v>
      </c>
      <c r="BH78">
        <v>6.48</v>
      </c>
      <c r="BK78">
        <v>98.8</v>
      </c>
      <c r="BL78">
        <v>1020</v>
      </c>
      <c r="BM78">
        <v>3.2896000000000001</v>
      </c>
      <c r="BN78">
        <v>45500000</v>
      </c>
      <c r="BO78">
        <v>6.48</v>
      </c>
    </row>
    <row r="79" spans="1:67" x14ac:dyDescent="0.45">
      <c r="O79">
        <v>101</v>
      </c>
      <c r="P79">
        <v>408</v>
      </c>
      <c r="Q79">
        <v>3.355</v>
      </c>
      <c r="R79">
        <v>19800000</v>
      </c>
      <c r="S79">
        <v>6.6</v>
      </c>
      <c r="V79">
        <v>101</v>
      </c>
      <c r="W79">
        <v>394</v>
      </c>
      <c r="X79">
        <v>3.3601000000000001</v>
      </c>
      <c r="Y79">
        <v>19300000</v>
      </c>
      <c r="Z79">
        <v>6.61</v>
      </c>
      <c r="AI79">
        <v>101</v>
      </c>
      <c r="AJ79">
        <v>907</v>
      </c>
      <c r="AK79">
        <v>3.3584999999999998</v>
      </c>
      <c r="AL79">
        <v>41700000</v>
      </c>
      <c r="AM79">
        <v>6.61</v>
      </c>
      <c r="AP79">
        <v>101</v>
      </c>
      <c r="AQ79">
        <v>915</v>
      </c>
      <c r="AR79">
        <v>3.3624000000000001</v>
      </c>
      <c r="AS79">
        <v>40500000</v>
      </c>
      <c r="AT79">
        <v>6.62</v>
      </c>
      <c r="AW79">
        <v>101</v>
      </c>
      <c r="AX79">
        <v>942</v>
      </c>
      <c r="AY79">
        <v>3.3513000000000002</v>
      </c>
      <c r="AZ79">
        <v>43500000</v>
      </c>
      <c r="BA79">
        <v>6.6</v>
      </c>
      <c r="BD79">
        <v>101</v>
      </c>
      <c r="BE79">
        <v>992</v>
      </c>
      <c r="BF79">
        <v>3.3572000000000002</v>
      </c>
      <c r="BG79">
        <v>45700000</v>
      </c>
      <c r="BH79">
        <v>6.61</v>
      </c>
      <c r="BK79">
        <v>101</v>
      </c>
      <c r="BL79">
        <v>1020</v>
      </c>
      <c r="BM79">
        <v>3.3572000000000002</v>
      </c>
      <c r="BN79">
        <v>45700000</v>
      </c>
      <c r="BO79">
        <v>6.61</v>
      </c>
    </row>
    <row r="80" spans="1:67" x14ac:dyDescent="0.45">
      <c r="V80">
        <v>103</v>
      </c>
      <c r="W80">
        <v>395</v>
      </c>
      <c r="X80">
        <v>3.4277000000000002</v>
      </c>
      <c r="Y80">
        <v>19400000</v>
      </c>
      <c r="Z80">
        <v>6.75</v>
      </c>
      <c r="AI80">
        <v>103</v>
      </c>
      <c r="AJ80">
        <v>911</v>
      </c>
      <c r="AK80">
        <v>3.4232999999999998</v>
      </c>
      <c r="AL80">
        <v>41900000</v>
      </c>
      <c r="AM80">
        <v>6.74</v>
      </c>
      <c r="AP80">
        <v>103</v>
      </c>
      <c r="AQ80">
        <v>921</v>
      </c>
      <c r="AR80">
        <v>3.4297</v>
      </c>
      <c r="AS80">
        <v>40700000</v>
      </c>
      <c r="AT80">
        <v>6.75</v>
      </c>
      <c r="AW80">
        <v>103</v>
      </c>
      <c r="AX80">
        <v>947</v>
      </c>
      <c r="AY80">
        <v>3.4186999999999999</v>
      </c>
      <c r="AZ80">
        <v>43700000</v>
      </c>
      <c r="BA80">
        <v>6.73</v>
      </c>
      <c r="BD80">
        <v>103</v>
      </c>
      <c r="BE80">
        <v>998</v>
      </c>
      <c r="BF80">
        <v>3.4251999999999998</v>
      </c>
      <c r="BG80">
        <v>46000000</v>
      </c>
      <c r="BH80">
        <v>6.74</v>
      </c>
      <c r="BK80">
        <v>103</v>
      </c>
      <c r="BL80">
        <v>1030</v>
      </c>
      <c r="BM80">
        <v>3.4253</v>
      </c>
      <c r="BN80">
        <v>45900000</v>
      </c>
      <c r="BO80">
        <v>6.74</v>
      </c>
    </row>
    <row r="81" spans="22:67" x14ac:dyDescent="0.45">
      <c r="V81">
        <v>105</v>
      </c>
      <c r="W81">
        <v>395</v>
      </c>
      <c r="X81">
        <v>3.4956999999999998</v>
      </c>
      <c r="Y81">
        <v>19400000</v>
      </c>
      <c r="Z81">
        <v>6.88</v>
      </c>
      <c r="AI81">
        <v>105</v>
      </c>
      <c r="AJ81">
        <v>916</v>
      </c>
      <c r="AK81">
        <v>3.4910000000000001</v>
      </c>
      <c r="AL81">
        <v>42100000</v>
      </c>
      <c r="AM81">
        <v>6.87</v>
      </c>
      <c r="AP81">
        <v>105</v>
      </c>
      <c r="AQ81">
        <v>925</v>
      </c>
      <c r="AR81">
        <v>3.4971999999999999</v>
      </c>
      <c r="AS81">
        <v>41000000</v>
      </c>
      <c r="AT81">
        <v>6.88</v>
      </c>
      <c r="AW81">
        <v>105</v>
      </c>
      <c r="AX81">
        <v>951</v>
      </c>
      <c r="AY81">
        <v>3.4860000000000002</v>
      </c>
      <c r="AZ81">
        <v>43900000</v>
      </c>
      <c r="BA81">
        <v>6.86</v>
      </c>
      <c r="BD81">
        <v>105</v>
      </c>
      <c r="BE81">
        <v>1000</v>
      </c>
      <c r="BF81">
        <v>3.4899</v>
      </c>
      <c r="BG81">
        <v>46200000</v>
      </c>
      <c r="BH81">
        <v>6.87</v>
      </c>
      <c r="BK81">
        <v>105</v>
      </c>
      <c r="BL81">
        <v>1030</v>
      </c>
      <c r="BM81">
        <v>3.4901</v>
      </c>
      <c r="BN81">
        <v>46100000</v>
      </c>
      <c r="BO81">
        <v>6.87</v>
      </c>
    </row>
    <row r="82" spans="22:67" x14ac:dyDescent="0.45">
      <c r="V82">
        <v>107</v>
      </c>
      <c r="W82">
        <v>395</v>
      </c>
      <c r="X82">
        <v>3.5605000000000002</v>
      </c>
      <c r="Y82">
        <v>19400000</v>
      </c>
      <c r="Z82">
        <v>7.01</v>
      </c>
      <c r="AI82">
        <v>107</v>
      </c>
      <c r="AJ82">
        <v>921</v>
      </c>
      <c r="AK82">
        <v>3.5590000000000002</v>
      </c>
      <c r="AL82">
        <v>42400000</v>
      </c>
      <c r="AM82">
        <v>7.01</v>
      </c>
      <c r="AP82">
        <v>107</v>
      </c>
      <c r="AQ82">
        <v>931</v>
      </c>
      <c r="AR82">
        <v>3.5627</v>
      </c>
      <c r="AS82">
        <v>41200000</v>
      </c>
      <c r="AT82">
        <v>7.01</v>
      </c>
      <c r="AW82">
        <v>107</v>
      </c>
      <c r="AX82">
        <v>956</v>
      </c>
      <c r="AY82">
        <v>3.5541</v>
      </c>
      <c r="AZ82">
        <v>44200000</v>
      </c>
      <c r="BA82">
        <v>7</v>
      </c>
      <c r="BD82">
        <v>107</v>
      </c>
      <c r="BE82">
        <v>1010</v>
      </c>
      <c r="BF82">
        <v>3.5577000000000001</v>
      </c>
      <c r="BG82">
        <v>46400000</v>
      </c>
      <c r="BH82">
        <v>7</v>
      </c>
      <c r="BK82">
        <v>107</v>
      </c>
      <c r="BL82">
        <v>1040</v>
      </c>
      <c r="BM82">
        <v>3.5577000000000001</v>
      </c>
      <c r="BN82">
        <v>46300000</v>
      </c>
      <c r="BO82">
        <v>7</v>
      </c>
    </row>
    <row r="83" spans="22:67" x14ac:dyDescent="0.45">
      <c r="V83">
        <v>109</v>
      </c>
      <c r="W83">
        <v>392</v>
      </c>
      <c r="X83">
        <v>3.6282000000000001</v>
      </c>
      <c r="Y83">
        <v>19200000</v>
      </c>
      <c r="Z83">
        <v>7.14</v>
      </c>
      <c r="AI83">
        <v>109</v>
      </c>
      <c r="AJ83">
        <v>925</v>
      </c>
      <c r="AK83">
        <v>3.6263999999999998</v>
      </c>
      <c r="AL83">
        <v>42500000</v>
      </c>
      <c r="AM83">
        <v>7.14</v>
      </c>
      <c r="AP83">
        <v>109</v>
      </c>
      <c r="AQ83">
        <v>936</v>
      </c>
      <c r="AR83">
        <v>3.6301999999999999</v>
      </c>
      <c r="AS83">
        <v>41400000</v>
      </c>
      <c r="AT83">
        <v>7.15</v>
      </c>
      <c r="AW83">
        <v>109</v>
      </c>
      <c r="AX83">
        <v>961</v>
      </c>
      <c r="AY83">
        <v>3.6190000000000002</v>
      </c>
      <c r="AZ83">
        <v>44400000</v>
      </c>
      <c r="BA83">
        <v>7.12</v>
      </c>
      <c r="BD83">
        <v>109</v>
      </c>
      <c r="BE83">
        <v>1010</v>
      </c>
      <c r="BF83">
        <v>3.6257000000000001</v>
      </c>
      <c r="BG83">
        <v>46600000</v>
      </c>
      <c r="BH83">
        <v>7.14</v>
      </c>
      <c r="BK83">
        <v>109</v>
      </c>
      <c r="BL83">
        <v>1040</v>
      </c>
      <c r="BM83">
        <v>3.6257999999999999</v>
      </c>
      <c r="BN83">
        <v>46500000</v>
      </c>
      <c r="BO83">
        <v>7.14</v>
      </c>
    </row>
    <row r="84" spans="22:67" x14ac:dyDescent="0.45">
      <c r="V84">
        <v>111</v>
      </c>
      <c r="W84">
        <v>381</v>
      </c>
      <c r="X84">
        <v>3.6962000000000002</v>
      </c>
      <c r="Y84">
        <v>18700000</v>
      </c>
      <c r="Z84">
        <v>7.28</v>
      </c>
      <c r="AI84">
        <v>111</v>
      </c>
      <c r="AJ84">
        <v>930</v>
      </c>
      <c r="AK84">
        <v>3.6939000000000002</v>
      </c>
      <c r="AL84">
        <v>42700000</v>
      </c>
      <c r="AM84">
        <v>7.27</v>
      </c>
      <c r="AP84">
        <v>111</v>
      </c>
      <c r="AQ84">
        <v>940</v>
      </c>
      <c r="AR84">
        <v>3.6977000000000002</v>
      </c>
      <c r="AS84">
        <v>41600000</v>
      </c>
      <c r="AT84">
        <v>7.28</v>
      </c>
      <c r="AW84">
        <v>111</v>
      </c>
      <c r="AX84">
        <v>965</v>
      </c>
      <c r="AY84">
        <v>3.6865000000000001</v>
      </c>
      <c r="AZ84">
        <v>44600000</v>
      </c>
      <c r="BA84">
        <v>7.26</v>
      </c>
      <c r="BD84">
        <v>111</v>
      </c>
      <c r="BE84">
        <v>1020</v>
      </c>
      <c r="BF84">
        <v>3.6930000000000001</v>
      </c>
      <c r="BG84">
        <v>46800000</v>
      </c>
      <c r="BH84">
        <v>7.27</v>
      </c>
      <c r="BK84">
        <v>111</v>
      </c>
      <c r="BL84">
        <v>1050</v>
      </c>
      <c r="BM84">
        <v>3.6930999999999998</v>
      </c>
      <c r="BN84">
        <v>46700000</v>
      </c>
      <c r="BO84">
        <v>7.27</v>
      </c>
    </row>
    <row r="85" spans="22:67" x14ac:dyDescent="0.45">
      <c r="AI85">
        <v>113</v>
      </c>
      <c r="AJ85">
        <v>935</v>
      </c>
      <c r="AK85">
        <v>3.7595000000000001</v>
      </c>
      <c r="AL85">
        <v>43000000</v>
      </c>
      <c r="AM85">
        <v>7.4</v>
      </c>
      <c r="AP85">
        <v>113</v>
      </c>
      <c r="AQ85">
        <v>946</v>
      </c>
      <c r="AR85">
        <v>3.7656000000000001</v>
      </c>
      <c r="AS85">
        <v>41900000</v>
      </c>
      <c r="AT85">
        <v>7.41</v>
      </c>
      <c r="AW85">
        <v>113</v>
      </c>
      <c r="AX85">
        <v>970</v>
      </c>
      <c r="AY85">
        <v>3.7545999999999999</v>
      </c>
      <c r="AZ85">
        <v>44800000</v>
      </c>
      <c r="BA85">
        <v>7.39</v>
      </c>
      <c r="BD85">
        <v>113</v>
      </c>
      <c r="BE85">
        <v>1020</v>
      </c>
      <c r="BF85">
        <v>3.7581000000000002</v>
      </c>
      <c r="BG85">
        <v>47000000</v>
      </c>
      <c r="BH85">
        <v>7.4</v>
      </c>
      <c r="BK85">
        <v>113</v>
      </c>
      <c r="BL85">
        <v>1050</v>
      </c>
      <c r="BM85">
        <v>3.7606999999999999</v>
      </c>
      <c r="BN85">
        <v>46800000</v>
      </c>
      <c r="BO85">
        <v>7.4</v>
      </c>
    </row>
    <row r="86" spans="22:67" x14ac:dyDescent="0.45">
      <c r="AI86">
        <v>115</v>
      </c>
      <c r="AJ86">
        <v>939</v>
      </c>
      <c r="AK86">
        <v>3.8268</v>
      </c>
      <c r="AL86">
        <v>43200000</v>
      </c>
      <c r="AM86">
        <v>7.53</v>
      </c>
      <c r="AP86">
        <v>115</v>
      </c>
      <c r="AQ86">
        <v>950</v>
      </c>
      <c r="AR86">
        <v>3.8306</v>
      </c>
      <c r="AS86">
        <v>42100000</v>
      </c>
      <c r="AT86">
        <v>7.54</v>
      </c>
      <c r="AW86">
        <v>115</v>
      </c>
      <c r="AX86">
        <v>973</v>
      </c>
      <c r="AY86">
        <v>3.8220000000000001</v>
      </c>
      <c r="AZ86">
        <v>45000000</v>
      </c>
      <c r="BA86">
        <v>7.52</v>
      </c>
      <c r="BD86">
        <v>115</v>
      </c>
      <c r="BE86">
        <v>1020</v>
      </c>
      <c r="BF86">
        <v>3.8262</v>
      </c>
      <c r="BG86">
        <v>47300000</v>
      </c>
      <c r="BH86">
        <v>7.53</v>
      </c>
      <c r="BK86">
        <v>115</v>
      </c>
      <c r="BL86">
        <v>1050</v>
      </c>
      <c r="BM86">
        <v>3.8262999999999998</v>
      </c>
      <c r="BN86">
        <v>47000000</v>
      </c>
      <c r="BO86">
        <v>7.53</v>
      </c>
    </row>
    <row r="87" spans="22:67" x14ac:dyDescent="0.45">
      <c r="AI87">
        <v>117</v>
      </c>
      <c r="AJ87">
        <v>943</v>
      </c>
      <c r="AK87">
        <v>3.8944000000000001</v>
      </c>
      <c r="AL87">
        <v>43400000</v>
      </c>
      <c r="AM87">
        <v>7.67</v>
      </c>
      <c r="AP87">
        <v>117</v>
      </c>
      <c r="AQ87">
        <v>954</v>
      </c>
      <c r="AR87">
        <v>3.8980999999999999</v>
      </c>
      <c r="AS87">
        <v>42200000</v>
      </c>
      <c r="AT87">
        <v>7.67</v>
      </c>
      <c r="AW87">
        <v>117</v>
      </c>
      <c r="AX87">
        <v>977</v>
      </c>
      <c r="AY87">
        <v>3.8896000000000002</v>
      </c>
      <c r="AZ87">
        <v>45100000</v>
      </c>
      <c r="BA87">
        <v>7.66</v>
      </c>
      <c r="BD87">
        <v>117</v>
      </c>
      <c r="BE87">
        <v>1030</v>
      </c>
      <c r="BF87">
        <v>3.8935</v>
      </c>
      <c r="BG87">
        <v>47400000</v>
      </c>
      <c r="BH87">
        <v>7.66</v>
      </c>
      <c r="BK87">
        <v>117</v>
      </c>
      <c r="BL87">
        <v>1060</v>
      </c>
      <c r="BM87">
        <v>3.8936000000000002</v>
      </c>
      <c r="BN87">
        <v>47200000</v>
      </c>
      <c r="BO87">
        <v>7.66</v>
      </c>
    </row>
    <row r="88" spans="22:67" x14ac:dyDescent="0.45">
      <c r="AI88">
        <v>119</v>
      </c>
      <c r="AJ88">
        <v>948</v>
      </c>
      <c r="AK88">
        <v>3.9626000000000001</v>
      </c>
      <c r="AL88">
        <v>43600000</v>
      </c>
      <c r="AM88">
        <v>7.8</v>
      </c>
      <c r="AP88">
        <v>119</v>
      </c>
      <c r="AQ88">
        <v>959</v>
      </c>
      <c r="AR88">
        <v>3.9661</v>
      </c>
      <c r="AS88">
        <v>42500000</v>
      </c>
      <c r="AT88">
        <v>7.81</v>
      </c>
      <c r="AW88">
        <v>119</v>
      </c>
      <c r="AX88">
        <v>982</v>
      </c>
      <c r="AY88">
        <v>3.9550999999999998</v>
      </c>
      <c r="AZ88">
        <v>45300000</v>
      </c>
      <c r="BA88">
        <v>7.79</v>
      </c>
      <c r="BD88">
        <v>119</v>
      </c>
      <c r="BE88">
        <v>1030</v>
      </c>
      <c r="BF88">
        <v>3.9611999999999998</v>
      </c>
      <c r="BG88">
        <v>47600000</v>
      </c>
      <c r="BH88">
        <v>7.8</v>
      </c>
      <c r="BK88">
        <v>119</v>
      </c>
      <c r="BL88">
        <v>1060</v>
      </c>
      <c r="BM88">
        <v>3.9611999999999998</v>
      </c>
      <c r="BN88">
        <v>47300000</v>
      </c>
      <c r="BO88">
        <v>7.8</v>
      </c>
    </row>
    <row r="89" spans="22:67" x14ac:dyDescent="0.45">
      <c r="AI89">
        <v>121</v>
      </c>
      <c r="AJ89">
        <v>952</v>
      </c>
      <c r="AK89">
        <v>4.0298999999999996</v>
      </c>
      <c r="AL89">
        <v>43800000</v>
      </c>
      <c r="AM89">
        <v>7.93</v>
      </c>
      <c r="AP89">
        <v>121</v>
      </c>
      <c r="AQ89">
        <v>964</v>
      </c>
      <c r="AR89">
        <v>4.0336999999999996</v>
      </c>
      <c r="AS89">
        <v>42700000</v>
      </c>
      <c r="AT89">
        <v>7.94</v>
      </c>
      <c r="AW89">
        <v>121</v>
      </c>
      <c r="AX89">
        <v>985</v>
      </c>
      <c r="AY89">
        <v>4.0225</v>
      </c>
      <c r="AZ89">
        <v>45500000</v>
      </c>
      <c r="BA89">
        <v>7.92</v>
      </c>
      <c r="BD89">
        <v>121</v>
      </c>
      <c r="BE89">
        <v>1040</v>
      </c>
      <c r="BF89">
        <v>4.0293000000000001</v>
      </c>
      <c r="BG89">
        <v>47800000</v>
      </c>
      <c r="BH89">
        <v>7.93</v>
      </c>
      <c r="BK89">
        <v>121</v>
      </c>
      <c r="BL89">
        <v>1060</v>
      </c>
      <c r="BM89">
        <v>4.0293000000000001</v>
      </c>
      <c r="BN89">
        <v>47500000</v>
      </c>
      <c r="BO89">
        <v>7.93</v>
      </c>
    </row>
    <row r="90" spans="22:67" x14ac:dyDescent="0.45">
      <c r="AI90">
        <v>123</v>
      </c>
      <c r="AJ90">
        <v>955</v>
      </c>
      <c r="AK90">
        <v>4.0949999999999998</v>
      </c>
      <c r="AL90">
        <v>43900000</v>
      </c>
      <c r="AM90">
        <v>8.06</v>
      </c>
      <c r="AP90">
        <v>123</v>
      </c>
      <c r="AQ90">
        <v>968</v>
      </c>
      <c r="AR90">
        <v>4.1012000000000004</v>
      </c>
      <c r="AS90">
        <v>42800000</v>
      </c>
      <c r="AT90">
        <v>8.07</v>
      </c>
      <c r="AW90">
        <v>123</v>
      </c>
      <c r="AX90">
        <v>989</v>
      </c>
      <c r="AY90">
        <v>4.0900999999999996</v>
      </c>
      <c r="AZ90">
        <v>45700000</v>
      </c>
      <c r="BA90">
        <v>8.0500000000000007</v>
      </c>
      <c r="BD90">
        <v>123</v>
      </c>
      <c r="BE90">
        <v>1040</v>
      </c>
      <c r="BF90">
        <v>4.0940000000000003</v>
      </c>
      <c r="BG90">
        <v>48000000</v>
      </c>
      <c r="BH90">
        <v>8.06</v>
      </c>
      <c r="BK90">
        <v>123</v>
      </c>
      <c r="BL90">
        <v>1070</v>
      </c>
      <c r="BM90">
        <v>4.0964999999999998</v>
      </c>
      <c r="BN90">
        <v>47600000</v>
      </c>
      <c r="BO90">
        <v>8.06</v>
      </c>
    </row>
    <row r="91" spans="22:67" x14ac:dyDescent="0.45">
      <c r="AI91">
        <v>125</v>
      </c>
      <c r="AJ91">
        <v>960</v>
      </c>
      <c r="AK91">
        <v>4.1630000000000003</v>
      </c>
      <c r="AL91">
        <v>44100000</v>
      </c>
      <c r="AM91">
        <v>8.19</v>
      </c>
      <c r="AP91">
        <v>125</v>
      </c>
      <c r="AQ91">
        <v>972</v>
      </c>
      <c r="AR91">
        <v>4.1665000000000001</v>
      </c>
      <c r="AS91">
        <v>43000000</v>
      </c>
      <c r="AT91">
        <v>8.1999999999999993</v>
      </c>
      <c r="AW91">
        <v>125</v>
      </c>
      <c r="AX91">
        <v>993</v>
      </c>
      <c r="AY91">
        <v>4.1581000000000001</v>
      </c>
      <c r="AZ91">
        <v>45800000</v>
      </c>
      <c r="BA91">
        <v>8.19</v>
      </c>
      <c r="BD91">
        <v>125</v>
      </c>
      <c r="BE91">
        <v>1040</v>
      </c>
      <c r="BF91">
        <v>4.1618000000000004</v>
      </c>
      <c r="BG91">
        <v>48100000</v>
      </c>
      <c r="BH91">
        <v>8.19</v>
      </c>
      <c r="BK91">
        <v>125</v>
      </c>
      <c r="BL91">
        <v>1070</v>
      </c>
      <c r="BM91">
        <v>4.1615000000000002</v>
      </c>
      <c r="BN91">
        <v>47800000</v>
      </c>
      <c r="BO91">
        <v>8.19</v>
      </c>
    </row>
    <row r="92" spans="22:67" x14ac:dyDescent="0.45">
      <c r="AI92">
        <v>127</v>
      </c>
      <c r="AJ92">
        <v>963</v>
      </c>
      <c r="AK92">
        <v>4.2304000000000004</v>
      </c>
      <c r="AL92">
        <v>44300000</v>
      </c>
      <c r="AM92">
        <v>8.33</v>
      </c>
      <c r="AP92">
        <v>127</v>
      </c>
      <c r="AQ92">
        <v>976</v>
      </c>
      <c r="AR92">
        <v>4.2342000000000004</v>
      </c>
      <c r="AS92">
        <v>43200000</v>
      </c>
      <c r="AT92">
        <v>8.34</v>
      </c>
      <c r="AW92">
        <v>127</v>
      </c>
      <c r="AX92">
        <v>996</v>
      </c>
      <c r="AY92">
        <v>4.2256999999999998</v>
      </c>
      <c r="AZ92">
        <v>46000000</v>
      </c>
      <c r="BA92">
        <v>8.32</v>
      </c>
      <c r="BD92">
        <v>127</v>
      </c>
      <c r="BE92">
        <v>1050</v>
      </c>
      <c r="BF92">
        <v>4.2298</v>
      </c>
      <c r="BG92">
        <v>48300000</v>
      </c>
      <c r="BH92">
        <v>8.33</v>
      </c>
      <c r="BK92">
        <v>127</v>
      </c>
      <c r="BL92">
        <v>1070</v>
      </c>
      <c r="BM92">
        <v>4.2294999999999998</v>
      </c>
      <c r="BN92">
        <v>47900000</v>
      </c>
      <c r="BO92">
        <v>8.33</v>
      </c>
    </row>
    <row r="93" spans="22:67" x14ac:dyDescent="0.45">
      <c r="AI93">
        <v>129</v>
      </c>
      <c r="AJ93">
        <v>967</v>
      </c>
      <c r="AK93">
        <v>4.298</v>
      </c>
      <c r="AL93">
        <v>44400000</v>
      </c>
      <c r="AM93">
        <v>8.4600000000000009</v>
      </c>
      <c r="AP93">
        <v>129</v>
      </c>
      <c r="AQ93">
        <v>979</v>
      </c>
      <c r="AR93">
        <v>4.3014000000000001</v>
      </c>
      <c r="AS93">
        <v>43400000</v>
      </c>
      <c r="AT93">
        <v>8.4700000000000006</v>
      </c>
      <c r="AW93">
        <v>129</v>
      </c>
      <c r="AX93">
        <v>999</v>
      </c>
      <c r="AY93">
        <v>4.2906000000000004</v>
      </c>
      <c r="AZ93">
        <v>46100000</v>
      </c>
      <c r="BA93">
        <v>8.4499999999999993</v>
      </c>
      <c r="BD93">
        <v>129</v>
      </c>
      <c r="BE93">
        <v>1050</v>
      </c>
      <c r="BF93">
        <v>4.2972000000000001</v>
      </c>
      <c r="BG93">
        <v>48500000</v>
      </c>
      <c r="BH93">
        <v>8.4600000000000009</v>
      </c>
      <c r="BK93">
        <v>129</v>
      </c>
      <c r="BL93">
        <v>1080</v>
      </c>
      <c r="BM93">
        <v>4.2969999999999997</v>
      </c>
      <c r="BN93">
        <v>48100000</v>
      </c>
      <c r="BO93">
        <v>8.4600000000000009</v>
      </c>
    </row>
    <row r="94" spans="22:67" x14ac:dyDescent="0.45">
      <c r="AI94">
        <v>131</v>
      </c>
      <c r="AJ94">
        <v>971</v>
      </c>
      <c r="AK94">
        <v>4.3659999999999997</v>
      </c>
      <c r="AL94">
        <v>44600000</v>
      </c>
      <c r="AM94">
        <v>8.59</v>
      </c>
      <c r="AP94">
        <v>131</v>
      </c>
      <c r="AQ94">
        <v>983</v>
      </c>
      <c r="AR94">
        <v>4.3692000000000002</v>
      </c>
      <c r="AS94">
        <v>43500000</v>
      </c>
      <c r="AT94">
        <v>8.6</v>
      </c>
      <c r="AW94">
        <v>131</v>
      </c>
      <c r="AX94">
        <v>1000</v>
      </c>
      <c r="AY94">
        <v>4.3585000000000003</v>
      </c>
      <c r="AZ94">
        <v>46300000</v>
      </c>
      <c r="BA94">
        <v>8.58</v>
      </c>
      <c r="BD94">
        <v>131</v>
      </c>
      <c r="BE94">
        <v>1050</v>
      </c>
      <c r="BF94">
        <v>4.3647</v>
      </c>
      <c r="BG94">
        <v>48600000</v>
      </c>
      <c r="BH94">
        <v>8.59</v>
      </c>
      <c r="BK94">
        <v>131</v>
      </c>
      <c r="BL94">
        <v>1080</v>
      </c>
      <c r="BM94">
        <v>4.3644999999999996</v>
      </c>
      <c r="BN94">
        <v>48200000</v>
      </c>
      <c r="BO94">
        <v>8.59</v>
      </c>
    </row>
    <row r="95" spans="22:67" x14ac:dyDescent="0.45">
      <c r="AI95">
        <v>133</v>
      </c>
      <c r="AJ95">
        <v>974</v>
      </c>
      <c r="AK95">
        <v>4.4307999999999996</v>
      </c>
      <c r="AL95">
        <v>44800000</v>
      </c>
      <c r="AM95">
        <v>8.7200000000000006</v>
      </c>
      <c r="AP95">
        <v>133</v>
      </c>
      <c r="AQ95">
        <v>987</v>
      </c>
      <c r="AR95">
        <v>4.4371</v>
      </c>
      <c r="AS95">
        <v>43700000</v>
      </c>
      <c r="AT95">
        <v>8.73</v>
      </c>
      <c r="AW95">
        <v>133</v>
      </c>
      <c r="AX95">
        <v>1010</v>
      </c>
      <c r="AY95">
        <v>4.4261999999999997</v>
      </c>
      <c r="AZ95">
        <v>46500000</v>
      </c>
      <c r="BA95">
        <v>8.7100000000000009</v>
      </c>
      <c r="BD95">
        <v>133</v>
      </c>
      <c r="BE95">
        <v>1060</v>
      </c>
      <c r="BF95">
        <v>4.4328000000000003</v>
      </c>
      <c r="BG95">
        <v>48800000</v>
      </c>
      <c r="BH95">
        <v>8.73</v>
      </c>
      <c r="BK95">
        <v>133</v>
      </c>
      <c r="BL95">
        <v>1080</v>
      </c>
      <c r="BM95">
        <v>4.43</v>
      </c>
      <c r="BN95">
        <v>48400000</v>
      </c>
      <c r="BO95">
        <v>8.7200000000000006</v>
      </c>
    </row>
    <row r="96" spans="22:67" x14ac:dyDescent="0.45">
      <c r="AI96">
        <v>135</v>
      </c>
      <c r="AJ96">
        <v>978</v>
      </c>
      <c r="AK96">
        <v>4.4984000000000002</v>
      </c>
      <c r="AL96">
        <v>44900000</v>
      </c>
      <c r="AM96">
        <v>8.86</v>
      </c>
      <c r="AP96">
        <v>135</v>
      </c>
      <c r="AQ96">
        <v>991</v>
      </c>
      <c r="AR96">
        <v>4.5018000000000002</v>
      </c>
      <c r="AS96">
        <v>43800000</v>
      </c>
      <c r="AT96">
        <v>8.86</v>
      </c>
      <c r="AW96">
        <v>135</v>
      </c>
      <c r="AX96">
        <v>1010</v>
      </c>
      <c r="AY96">
        <v>4.4936999999999996</v>
      </c>
      <c r="AZ96">
        <v>46600000</v>
      </c>
      <c r="BA96">
        <v>8.85</v>
      </c>
      <c r="BD96">
        <v>135</v>
      </c>
      <c r="BE96">
        <v>1060</v>
      </c>
      <c r="BF96">
        <v>4.4976000000000003</v>
      </c>
      <c r="BG96">
        <v>48900000</v>
      </c>
      <c r="BH96">
        <v>8.85</v>
      </c>
      <c r="BK96">
        <v>135</v>
      </c>
      <c r="BL96">
        <v>1090</v>
      </c>
      <c r="BM96">
        <v>4.4973999999999998</v>
      </c>
      <c r="BN96">
        <v>48500000</v>
      </c>
      <c r="BO96">
        <v>8.85</v>
      </c>
    </row>
    <row r="97" spans="35:67" x14ac:dyDescent="0.45">
      <c r="AI97">
        <v>137</v>
      </c>
      <c r="AJ97">
        <v>982</v>
      </c>
      <c r="AK97">
        <v>4.5664999999999996</v>
      </c>
      <c r="AL97">
        <v>45100000</v>
      </c>
      <c r="AM97">
        <v>8.99</v>
      </c>
      <c r="AP97">
        <v>137</v>
      </c>
      <c r="AQ97">
        <v>994</v>
      </c>
      <c r="AR97">
        <v>4.5697000000000001</v>
      </c>
      <c r="AS97">
        <v>44000000</v>
      </c>
      <c r="AT97">
        <v>9</v>
      </c>
      <c r="AW97">
        <v>137</v>
      </c>
      <c r="AX97">
        <v>1010</v>
      </c>
      <c r="AY97">
        <v>4.5613999999999999</v>
      </c>
      <c r="AZ97">
        <v>46700000</v>
      </c>
      <c r="BA97">
        <v>8.98</v>
      </c>
      <c r="BD97">
        <v>137</v>
      </c>
      <c r="BE97">
        <v>1060</v>
      </c>
      <c r="BF97">
        <v>4.5651999999999999</v>
      </c>
      <c r="BG97">
        <v>49000000</v>
      </c>
      <c r="BH97">
        <v>8.99</v>
      </c>
      <c r="BK97">
        <v>137</v>
      </c>
      <c r="BL97">
        <v>1090</v>
      </c>
      <c r="BM97">
        <v>4.5650000000000004</v>
      </c>
      <c r="BN97">
        <v>48600000</v>
      </c>
      <c r="BO97">
        <v>8.99</v>
      </c>
    </row>
    <row r="98" spans="35:67" x14ac:dyDescent="0.45">
      <c r="AI98">
        <v>139</v>
      </c>
      <c r="AJ98">
        <v>985</v>
      </c>
      <c r="AK98">
        <v>4.6341000000000001</v>
      </c>
      <c r="AL98">
        <v>45300000</v>
      </c>
      <c r="AM98">
        <v>9.1199999999999992</v>
      </c>
      <c r="AP98">
        <v>139</v>
      </c>
      <c r="AQ98">
        <v>998</v>
      </c>
      <c r="AR98">
        <v>4.6375999999999999</v>
      </c>
      <c r="AS98">
        <v>44200000</v>
      </c>
      <c r="AT98">
        <v>9.1300000000000008</v>
      </c>
      <c r="AW98">
        <v>139</v>
      </c>
      <c r="AX98">
        <v>1010</v>
      </c>
      <c r="AY98">
        <v>4.6266999999999996</v>
      </c>
      <c r="AZ98">
        <v>46900000</v>
      </c>
      <c r="BA98">
        <v>9.11</v>
      </c>
      <c r="BD98">
        <v>139</v>
      </c>
      <c r="BE98">
        <v>1070</v>
      </c>
      <c r="BF98">
        <v>4.6332000000000004</v>
      </c>
      <c r="BG98">
        <v>49200000</v>
      </c>
      <c r="BH98">
        <v>9.1199999999999992</v>
      </c>
      <c r="BK98">
        <v>139</v>
      </c>
      <c r="BL98">
        <v>1090</v>
      </c>
      <c r="BM98">
        <v>4.6329000000000002</v>
      </c>
      <c r="BN98">
        <v>48700000</v>
      </c>
      <c r="BO98">
        <v>9.1199999999999992</v>
      </c>
    </row>
    <row r="99" spans="35:67" x14ac:dyDescent="0.45">
      <c r="AI99">
        <v>141</v>
      </c>
      <c r="AJ99">
        <v>988</v>
      </c>
      <c r="AK99">
        <v>4.7016</v>
      </c>
      <c r="AL99">
        <v>45400000</v>
      </c>
      <c r="AM99">
        <v>9.26</v>
      </c>
      <c r="AP99">
        <v>141</v>
      </c>
      <c r="AQ99">
        <v>1000</v>
      </c>
      <c r="AR99">
        <v>4.7050000000000001</v>
      </c>
      <c r="AS99">
        <v>44300000</v>
      </c>
      <c r="AT99">
        <v>9.26</v>
      </c>
      <c r="AW99">
        <v>141</v>
      </c>
      <c r="AX99">
        <v>1020</v>
      </c>
      <c r="AY99">
        <v>4.6940999999999997</v>
      </c>
      <c r="AZ99">
        <v>47000000</v>
      </c>
      <c r="BA99">
        <v>9.24</v>
      </c>
      <c r="BD99">
        <v>141</v>
      </c>
      <c r="BE99">
        <v>1070</v>
      </c>
      <c r="BF99">
        <v>4.7007000000000003</v>
      </c>
      <c r="BG99">
        <v>49300000</v>
      </c>
      <c r="BH99">
        <v>9.25</v>
      </c>
      <c r="BK99">
        <v>141</v>
      </c>
      <c r="BL99">
        <v>1090</v>
      </c>
      <c r="BM99">
        <v>4.7007000000000003</v>
      </c>
      <c r="BN99">
        <v>48900000</v>
      </c>
      <c r="BO99">
        <v>9.25</v>
      </c>
    </row>
    <row r="100" spans="35:67" x14ac:dyDescent="0.45">
      <c r="AI100">
        <v>143</v>
      </c>
      <c r="AJ100">
        <v>991</v>
      </c>
      <c r="AK100">
        <v>4.7668999999999997</v>
      </c>
      <c r="AL100">
        <v>45600000</v>
      </c>
      <c r="AM100">
        <v>9.3800000000000008</v>
      </c>
      <c r="AP100">
        <v>143</v>
      </c>
      <c r="AQ100">
        <v>1000</v>
      </c>
      <c r="AR100">
        <v>4.7725999999999997</v>
      </c>
      <c r="AS100">
        <v>44500000</v>
      </c>
      <c r="AT100">
        <v>9.39</v>
      </c>
      <c r="AW100">
        <v>143</v>
      </c>
      <c r="AX100">
        <v>1020</v>
      </c>
      <c r="AY100">
        <v>4.7619999999999996</v>
      </c>
      <c r="AZ100">
        <v>47100000</v>
      </c>
      <c r="BA100">
        <v>9.3699999999999992</v>
      </c>
      <c r="BD100">
        <v>143</v>
      </c>
      <c r="BE100">
        <v>1070</v>
      </c>
      <c r="BF100">
        <v>4.7682000000000002</v>
      </c>
      <c r="BG100">
        <v>49400000</v>
      </c>
      <c r="BH100">
        <v>9.39</v>
      </c>
      <c r="BK100">
        <v>143</v>
      </c>
      <c r="BL100">
        <v>1100</v>
      </c>
      <c r="BM100">
        <v>4.7653999999999996</v>
      </c>
      <c r="BN100">
        <v>49000000</v>
      </c>
      <c r="BO100">
        <v>9.3800000000000008</v>
      </c>
    </row>
    <row r="101" spans="35:67" x14ac:dyDescent="0.45">
      <c r="AI101">
        <v>145</v>
      </c>
      <c r="AJ101">
        <v>994</v>
      </c>
      <c r="AK101">
        <v>4.8345000000000002</v>
      </c>
      <c r="AL101">
        <v>45700000</v>
      </c>
      <c r="AM101">
        <v>9.52</v>
      </c>
      <c r="AP101">
        <v>145</v>
      </c>
      <c r="AQ101">
        <v>1010</v>
      </c>
      <c r="AR101">
        <v>4.8380999999999998</v>
      </c>
      <c r="AS101">
        <v>44600000</v>
      </c>
      <c r="AT101">
        <v>9.52</v>
      </c>
      <c r="AW101">
        <v>145</v>
      </c>
      <c r="AX101">
        <v>1020</v>
      </c>
      <c r="AY101">
        <v>4.8299000000000003</v>
      </c>
      <c r="AZ101">
        <v>47300000</v>
      </c>
      <c r="BA101">
        <v>9.51</v>
      </c>
      <c r="BD101">
        <v>145</v>
      </c>
      <c r="BE101">
        <v>1080</v>
      </c>
      <c r="BF101">
        <v>4.8337000000000003</v>
      </c>
      <c r="BG101">
        <v>49600000</v>
      </c>
      <c r="BH101">
        <v>9.52</v>
      </c>
      <c r="BK101">
        <v>145</v>
      </c>
      <c r="BL101">
        <v>1100</v>
      </c>
      <c r="BM101">
        <v>4.8333000000000004</v>
      </c>
      <c r="BN101">
        <v>49100000</v>
      </c>
      <c r="BO101">
        <v>9.51</v>
      </c>
    </row>
    <row r="102" spans="35:67" x14ac:dyDescent="0.45">
      <c r="AI102">
        <v>147</v>
      </c>
      <c r="AJ102">
        <v>997</v>
      </c>
      <c r="AK102">
        <v>4.9020999999999999</v>
      </c>
      <c r="AL102">
        <v>45800000</v>
      </c>
      <c r="AM102">
        <v>9.65</v>
      </c>
      <c r="AP102">
        <v>147</v>
      </c>
      <c r="AQ102">
        <v>1010</v>
      </c>
      <c r="AR102">
        <v>4.9055</v>
      </c>
      <c r="AS102">
        <v>44800000</v>
      </c>
      <c r="AT102">
        <v>9.66</v>
      </c>
      <c r="AW102">
        <v>147</v>
      </c>
      <c r="AX102">
        <v>1030</v>
      </c>
      <c r="AY102">
        <v>4.8971999999999998</v>
      </c>
      <c r="AZ102">
        <v>47400000</v>
      </c>
      <c r="BA102">
        <v>9.64</v>
      </c>
      <c r="BD102">
        <v>147</v>
      </c>
      <c r="BE102">
        <v>1080</v>
      </c>
      <c r="BF102">
        <v>4.9012000000000002</v>
      </c>
      <c r="BG102">
        <v>49700000</v>
      </c>
      <c r="BH102">
        <v>9.65</v>
      </c>
      <c r="BK102">
        <v>147</v>
      </c>
      <c r="BL102">
        <v>1100</v>
      </c>
      <c r="BM102">
        <v>4.9010999999999996</v>
      </c>
      <c r="BN102">
        <v>49200000</v>
      </c>
      <c r="BO102">
        <v>9.65</v>
      </c>
    </row>
    <row r="103" spans="35:67" x14ac:dyDescent="0.45">
      <c r="AI103">
        <v>149</v>
      </c>
      <c r="AJ103">
        <v>1000</v>
      </c>
      <c r="AK103">
        <v>4.9698000000000002</v>
      </c>
      <c r="AL103">
        <v>46000000</v>
      </c>
      <c r="AM103">
        <v>9.7799999999999994</v>
      </c>
      <c r="AP103">
        <v>149</v>
      </c>
      <c r="AQ103">
        <v>1010</v>
      </c>
      <c r="AR103">
        <v>4.9730999999999996</v>
      </c>
      <c r="AS103">
        <v>44900000</v>
      </c>
      <c r="AT103">
        <v>9.7899999999999991</v>
      </c>
      <c r="AW103">
        <v>149</v>
      </c>
      <c r="AX103">
        <v>1030</v>
      </c>
      <c r="AY103">
        <v>4.9625000000000004</v>
      </c>
      <c r="AZ103">
        <v>47500000</v>
      </c>
      <c r="BA103">
        <v>9.77</v>
      </c>
      <c r="BD103">
        <v>149</v>
      </c>
      <c r="BE103">
        <v>1080</v>
      </c>
      <c r="BF103">
        <v>4.9687000000000001</v>
      </c>
      <c r="BG103">
        <v>49800000</v>
      </c>
      <c r="BH103">
        <v>9.7799999999999994</v>
      </c>
      <c r="BK103">
        <v>149</v>
      </c>
      <c r="BL103">
        <v>1100</v>
      </c>
      <c r="BM103">
        <v>4.9686000000000003</v>
      </c>
      <c r="BN103">
        <v>49300000</v>
      </c>
      <c r="BO103">
        <v>9.7799999999999994</v>
      </c>
    </row>
    <row r="104" spans="35:67" x14ac:dyDescent="0.45">
      <c r="AI104">
        <v>151</v>
      </c>
      <c r="AJ104">
        <v>1000</v>
      </c>
      <c r="AK104">
        <v>5.0373000000000001</v>
      </c>
      <c r="AL104">
        <v>46100000</v>
      </c>
      <c r="AM104">
        <v>9.92</v>
      </c>
      <c r="AP104">
        <v>151</v>
      </c>
      <c r="AQ104">
        <v>1020</v>
      </c>
      <c r="AR104">
        <v>5.0412999999999997</v>
      </c>
      <c r="AS104">
        <v>45000000</v>
      </c>
      <c r="AT104">
        <v>9.92</v>
      </c>
      <c r="AW104">
        <v>151</v>
      </c>
      <c r="AX104">
        <v>1030</v>
      </c>
      <c r="AY104">
        <v>5.0305</v>
      </c>
      <c r="AZ104">
        <v>47600000</v>
      </c>
      <c r="BA104">
        <v>9.9</v>
      </c>
      <c r="BD104">
        <v>151</v>
      </c>
      <c r="BE104">
        <v>1080</v>
      </c>
      <c r="BF104">
        <v>5.0366</v>
      </c>
      <c r="BG104">
        <v>49900000</v>
      </c>
      <c r="BH104">
        <v>9.91</v>
      </c>
      <c r="BK104">
        <v>151</v>
      </c>
      <c r="BL104">
        <v>1110</v>
      </c>
      <c r="BM104">
        <v>5.0364000000000004</v>
      </c>
      <c r="BN104">
        <v>49400000</v>
      </c>
      <c r="BO104">
        <v>9.91</v>
      </c>
    </row>
    <row r="105" spans="35:67" x14ac:dyDescent="0.45">
      <c r="AI105">
        <v>153</v>
      </c>
      <c r="AJ105">
        <v>1010</v>
      </c>
      <c r="AK105">
        <v>5.1047000000000002</v>
      </c>
      <c r="AL105">
        <v>46200000</v>
      </c>
      <c r="AM105">
        <v>10</v>
      </c>
      <c r="AP105">
        <v>153</v>
      </c>
      <c r="AQ105">
        <v>1020</v>
      </c>
      <c r="AR105">
        <v>5.1086</v>
      </c>
      <c r="AS105">
        <v>45200000</v>
      </c>
      <c r="AT105">
        <v>10.1</v>
      </c>
      <c r="AW105">
        <v>153</v>
      </c>
      <c r="AX105">
        <v>1030</v>
      </c>
      <c r="AY105">
        <v>5.0978000000000003</v>
      </c>
      <c r="AZ105">
        <v>47700000</v>
      </c>
      <c r="BA105">
        <v>10</v>
      </c>
      <c r="BD105">
        <v>153</v>
      </c>
      <c r="BE105">
        <v>1090</v>
      </c>
      <c r="BF105">
        <v>5.1044</v>
      </c>
      <c r="BG105">
        <v>50000000</v>
      </c>
      <c r="BH105">
        <v>10</v>
      </c>
      <c r="BK105">
        <v>153</v>
      </c>
      <c r="BL105">
        <v>1110</v>
      </c>
      <c r="BM105">
        <v>5.1016000000000004</v>
      </c>
      <c r="BN105">
        <v>49500000</v>
      </c>
      <c r="BO105">
        <v>10</v>
      </c>
    </row>
    <row r="106" spans="35:67" x14ac:dyDescent="0.45">
      <c r="AI106">
        <v>155</v>
      </c>
      <c r="AJ106">
        <v>1010</v>
      </c>
      <c r="AK106">
        <v>5.1699000000000002</v>
      </c>
      <c r="AL106">
        <v>46300000</v>
      </c>
      <c r="AM106">
        <v>10.199999999999999</v>
      </c>
      <c r="AP106">
        <v>155</v>
      </c>
      <c r="AQ106">
        <v>1020</v>
      </c>
      <c r="AR106">
        <v>5.1736000000000004</v>
      </c>
      <c r="AS106">
        <v>45300000</v>
      </c>
      <c r="AT106">
        <v>10.199999999999999</v>
      </c>
      <c r="AW106">
        <v>155</v>
      </c>
      <c r="AX106">
        <v>1030</v>
      </c>
      <c r="AY106">
        <v>5.1654999999999998</v>
      </c>
      <c r="AZ106">
        <v>47800000</v>
      </c>
      <c r="BA106">
        <v>10.199999999999999</v>
      </c>
      <c r="BD106">
        <v>155</v>
      </c>
      <c r="BE106">
        <v>1090</v>
      </c>
      <c r="BF106">
        <v>5.1692</v>
      </c>
      <c r="BG106">
        <v>50100000</v>
      </c>
      <c r="BH106">
        <v>10.199999999999999</v>
      </c>
      <c r="BK106">
        <v>155</v>
      </c>
      <c r="BL106">
        <v>1110</v>
      </c>
      <c r="BM106">
        <v>5.1689999999999996</v>
      </c>
      <c r="BN106">
        <v>49500000</v>
      </c>
      <c r="BO106">
        <v>10.199999999999999</v>
      </c>
    </row>
    <row r="107" spans="35:67" x14ac:dyDescent="0.45">
      <c r="AI107">
        <v>157</v>
      </c>
      <c r="AJ107">
        <v>1010</v>
      </c>
      <c r="AK107">
        <v>5.2378</v>
      </c>
      <c r="AL107">
        <v>46500000</v>
      </c>
      <c r="AM107">
        <v>10.3</v>
      </c>
      <c r="AP107">
        <v>157</v>
      </c>
      <c r="AQ107">
        <v>1030</v>
      </c>
      <c r="AR107">
        <v>5.2416999999999998</v>
      </c>
      <c r="AS107">
        <v>45400000</v>
      </c>
      <c r="AT107">
        <v>10.3</v>
      </c>
      <c r="AW107">
        <v>157</v>
      </c>
      <c r="AX107">
        <v>1040</v>
      </c>
      <c r="AY107">
        <v>5.2336</v>
      </c>
      <c r="AZ107">
        <v>47900000</v>
      </c>
      <c r="BA107">
        <v>10.3</v>
      </c>
      <c r="BD107">
        <v>157</v>
      </c>
      <c r="BE107">
        <v>1090</v>
      </c>
      <c r="BF107">
        <v>5.2370999999999999</v>
      </c>
      <c r="BG107">
        <v>50200000</v>
      </c>
      <c r="BH107">
        <v>10.3</v>
      </c>
      <c r="BK107">
        <v>157</v>
      </c>
      <c r="BL107">
        <v>1110</v>
      </c>
      <c r="BM107">
        <v>5.2367999999999997</v>
      </c>
      <c r="BN107">
        <v>49600000</v>
      </c>
      <c r="BO107">
        <v>10.3</v>
      </c>
    </row>
    <row r="108" spans="35:67" x14ac:dyDescent="0.45">
      <c r="AI108">
        <v>159</v>
      </c>
      <c r="AJ108">
        <v>1010</v>
      </c>
      <c r="AK108">
        <v>5.3052000000000001</v>
      </c>
      <c r="AL108">
        <v>46600000</v>
      </c>
      <c r="AM108">
        <v>10.4</v>
      </c>
      <c r="AP108">
        <v>159</v>
      </c>
      <c r="AQ108">
        <v>1030</v>
      </c>
      <c r="AR108">
        <v>5.3090000000000002</v>
      </c>
      <c r="AS108">
        <v>45500000</v>
      </c>
      <c r="AT108">
        <v>10.5</v>
      </c>
      <c r="AW108">
        <v>159</v>
      </c>
      <c r="AX108">
        <v>1040</v>
      </c>
      <c r="AY108">
        <v>5.2980999999999998</v>
      </c>
      <c r="AZ108">
        <v>48000000</v>
      </c>
      <c r="BA108">
        <v>10.4</v>
      </c>
      <c r="BD108">
        <v>159</v>
      </c>
      <c r="BE108">
        <v>1090</v>
      </c>
      <c r="BF108">
        <v>5.3048999999999999</v>
      </c>
      <c r="BG108">
        <v>50300000</v>
      </c>
      <c r="BH108">
        <v>10.4</v>
      </c>
      <c r="BK108">
        <v>159</v>
      </c>
      <c r="BL108">
        <v>1110</v>
      </c>
      <c r="BM108">
        <v>5.3048000000000002</v>
      </c>
      <c r="BN108">
        <v>49700000</v>
      </c>
      <c r="BO108">
        <v>10.4</v>
      </c>
    </row>
    <row r="109" spans="35:67" x14ac:dyDescent="0.45">
      <c r="AI109">
        <v>161</v>
      </c>
      <c r="AJ109">
        <v>1020</v>
      </c>
      <c r="AK109">
        <v>5.3728999999999996</v>
      </c>
      <c r="AL109">
        <v>46700000</v>
      </c>
      <c r="AM109">
        <v>10.6</v>
      </c>
      <c r="AP109">
        <v>161</v>
      </c>
      <c r="AQ109">
        <v>1030</v>
      </c>
      <c r="AR109">
        <v>5.3766999999999996</v>
      </c>
      <c r="AS109">
        <v>45600000</v>
      </c>
      <c r="AT109">
        <v>10.6</v>
      </c>
      <c r="AW109">
        <v>161</v>
      </c>
      <c r="AX109">
        <v>1040</v>
      </c>
      <c r="AY109">
        <v>5.3658999999999999</v>
      </c>
      <c r="AZ109">
        <v>48100000</v>
      </c>
      <c r="BA109">
        <v>10.6</v>
      </c>
      <c r="BD109">
        <v>161</v>
      </c>
      <c r="BE109">
        <v>1090</v>
      </c>
      <c r="BF109">
        <v>5.3723000000000001</v>
      </c>
      <c r="BG109">
        <v>50400000</v>
      </c>
      <c r="BH109">
        <v>10.6</v>
      </c>
      <c r="BK109">
        <v>161</v>
      </c>
      <c r="BL109">
        <v>1110</v>
      </c>
      <c r="BM109">
        <v>5.3722000000000003</v>
      </c>
      <c r="BN109">
        <v>49800000</v>
      </c>
      <c r="BO109">
        <v>10.6</v>
      </c>
    </row>
    <row r="110" spans="35:67" x14ac:dyDescent="0.45">
      <c r="AI110">
        <v>163</v>
      </c>
      <c r="AJ110">
        <v>1020</v>
      </c>
      <c r="AK110">
        <v>5.4409999999999998</v>
      </c>
      <c r="AL110">
        <v>46800000</v>
      </c>
      <c r="AM110">
        <v>10.7</v>
      </c>
      <c r="AP110">
        <v>163</v>
      </c>
      <c r="AQ110">
        <v>1030</v>
      </c>
      <c r="AR110">
        <v>5.4447999999999999</v>
      </c>
      <c r="AS110">
        <v>45800000</v>
      </c>
      <c r="AT110">
        <v>10.7</v>
      </c>
      <c r="AW110">
        <v>163</v>
      </c>
      <c r="AX110">
        <v>1040</v>
      </c>
      <c r="AY110">
        <v>5.4340000000000002</v>
      </c>
      <c r="AZ110">
        <v>48200000</v>
      </c>
      <c r="BA110">
        <v>10.7</v>
      </c>
      <c r="BD110">
        <v>163</v>
      </c>
      <c r="BE110">
        <v>1100</v>
      </c>
      <c r="BF110">
        <v>5.4401000000000002</v>
      </c>
      <c r="BG110">
        <v>50500000</v>
      </c>
      <c r="BH110">
        <v>10.7</v>
      </c>
      <c r="BK110">
        <v>163</v>
      </c>
      <c r="BL110">
        <v>1120</v>
      </c>
      <c r="BM110">
        <v>5.4372999999999996</v>
      </c>
      <c r="BN110">
        <v>49900000</v>
      </c>
      <c r="BO110">
        <v>10.7</v>
      </c>
    </row>
    <row r="111" spans="35:67" x14ac:dyDescent="0.45">
      <c r="AI111">
        <v>165</v>
      </c>
      <c r="AJ111">
        <v>1020</v>
      </c>
      <c r="AK111">
        <v>5.5057</v>
      </c>
      <c r="AL111">
        <v>46900000</v>
      </c>
      <c r="AM111">
        <v>10.8</v>
      </c>
      <c r="AP111">
        <v>165</v>
      </c>
      <c r="AQ111">
        <v>1040</v>
      </c>
      <c r="AR111">
        <v>5.5095000000000001</v>
      </c>
      <c r="AS111">
        <v>45900000</v>
      </c>
      <c r="AT111">
        <v>10.8</v>
      </c>
      <c r="AW111">
        <v>165</v>
      </c>
      <c r="AX111">
        <v>1050</v>
      </c>
      <c r="AY111">
        <v>5.5012999999999996</v>
      </c>
      <c r="AZ111">
        <v>48300000</v>
      </c>
      <c r="BA111">
        <v>10.8</v>
      </c>
      <c r="BD111">
        <v>165</v>
      </c>
      <c r="BE111">
        <v>1100</v>
      </c>
      <c r="BF111">
        <v>5.508</v>
      </c>
      <c r="BG111">
        <v>50600000</v>
      </c>
      <c r="BH111">
        <v>10.8</v>
      </c>
      <c r="BK111">
        <v>165</v>
      </c>
      <c r="BL111">
        <v>1120</v>
      </c>
      <c r="BM111">
        <v>5.5053000000000001</v>
      </c>
      <c r="BN111">
        <v>50000000</v>
      </c>
      <c r="BO111">
        <v>10.8</v>
      </c>
    </row>
    <row r="112" spans="35:67" x14ac:dyDescent="0.45">
      <c r="AI112">
        <v>167</v>
      </c>
      <c r="AJ112">
        <v>1020</v>
      </c>
      <c r="AK112">
        <v>5.5734000000000004</v>
      </c>
      <c r="AL112">
        <v>47000000</v>
      </c>
      <c r="AM112">
        <v>11</v>
      </c>
      <c r="AP112">
        <v>167</v>
      </c>
      <c r="AQ112">
        <v>1040</v>
      </c>
      <c r="AR112">
        <v>5.5772000000000004</v>
      </c>
      <c r="AS112">
        <v>46000000</v>
      </c>
      <c r="AT112">
        <v>11</v>
      </c>
      <c r="AW112">
        <v>167</v>
      </c>
      <c r="AX112">
        <v>1050</v>
      </c>
      <c r="AY112">
        <v>5.5689000000000002</v>
      </c>
      <c r="AZ112">
        <v>48400000</v>
      </c>
      <c r="BA112">
        <v>11</v>
      </c>
      <c r="BD112">
        <v>167</v>
      </c>
      <c r="BE112">
        <v>1100</v>
      </c>
      <c r="BF112">
        <v>5.5754000000000001</v>
      </c>
      <c r="BG112">
        <v>50700000</v>
      </c>
      <c r="BH112">
        <v>11</v>
      </c>
      <c r="BK112">
        <v>167</v>
      </c>
      <c r="BL112">
        <v>1120</v>
      </c>
      <c r="BM112">
        <v>5.5726000000000004</v>
      </c>
      <c r="BN112">
        <v>50000000</v>
      </c>
      <c r="BO112">
        <v>11</v>
      </c>
    </row>
    <row r="113" spans="35:67" x14ac:dyDescent="0.45">
      <c r="AI113">
        <v>169</v>
      </c>
      <c r="AJ113">
        <v>1030</v>
      </c>
      <c r="AK113">
        <v>5.6414</v>
      </c>
      <c r="AL113">
        <v>47100000</v>
      </c>
      <c r="AM113">
        <v>11.1</v>
      </c>
      <c r="AP113">
        <v>169</v>
      </c>
      <c r="AQ113">
        <v>1040</v>
      </c>
      <c r="AR113">
        <v>5.6452</v>
      </c>
      <c r="AS113">
        <v>46100000</v>
      </c>
      <c r="AT113">
        <v>11.1</v>
      </c>
      <c r="AW113">
        <v>169</v>
      </c>
      <c r="AX113">
        <v>1050</v>
      </c>
      <c r="AY113">
        <v>5.6345000000000001</v>
      </c>
      <c r="AZ113">
        <v>48400000</v>
      </c>
      <c r="BA113">
        <v>11.1</v>
      </c>
      <c r="BD113">
        <v>169</v>
      </c>
      <c r="BE113">
        <v>1100</v>
      </c>
      <c r="BF113">
        <v>5.6406000000000001</v>
      </c>
      <c r="BG113">
        <v>50800000</v>
      </c>
      <c r="BH113">
        <v>11.1</v>
      </c>
      <c r="BK113">
        <v>169</v>
      </c>
      <c r="BL113">
        <v>1120</v>
      </c>
      <c r="BM113">
        <v>5.6402999999999999</v>
      </c>
      <c r="BN113">
        <v>50100000</v>
      </c>
      <c r="BO113">
        <v>11.1</v>
      </c>
    </row>
    <row r="114" spans="35:67" x14ac:dyDescent="0.45">
      <c r="AI114">
        <v>171</v>
      </c>
      <c r="AJ114">
        <v>1030</v>
      </c>
      <c r="AK114">
        <v>5.7087000000000003</v>
      </c>
      <c r="AL114">
        <v>47200000</v>
      </c>
      <c r="AM114">
        <v>11.2</v>
      </c>
      <c r="AP114">
        <v>171</v>
      </c>
      <c r="AQ114">
        <v>1040</v>
      </c>
      <c r="AR114">
        <v>5.7126000000000001</v>
      </c>
      <c r="AS114">
        <v>46200000</v>
      </c>
      <c r="AT114">
        <v>11.2</v>
      </c>
      <c r="AW114">
        <v>171</v>
      </c>
      <c r="AX114">
        <v>1050</v>
      </c>
      <c r="AY114">
        <v>5.7018000000000004</v>
      </c>
      <c r="AZ114">
        <v>48500000</v>
      </c>
      <c r="BA114">
        <v>11.2</v>
      </c>
      <c r="BD114">
        <v>171</v>
      </c>
      <c r="BE114">
        <v>1100</v>
      </c>
      <c r="BF114">
        <v>5.7085999999999997</v>
      </c>
      <c r="BG114">
        <v>50900000</v>
      </c>
      <c r="BH114">
        <v>11.2</v>
      </c>
      <c r="BK114">
        <v>171</v>
      </c>
      <c r="BL114">
        <v>1120</v>
      </c>
      <c r="BM114">
        <v>5.7084000000000001</v>
      </c>
      <c r="BN114">
        <v>50200000</v>
      </c>
      <c r="BO114">
        <v>11.2</v>
      </c>
    </row>
    <row r="115" spans="35:67" x14ac:dyDescent="0.45">
      <c r="AI115">
        <v>173</v>
      </c>
      <c r="AJ115">
        <v>1030</v>
      </c>
      <c r="AK115">
        <v>5.7763999999999998</v>
      </c>
      <c r="AL115">
        <v>47300000</v>
      </c>
      <c r="AM115">
        <v>11.4</v>
      </c>
      <c r="AP115">
        <v>173</v>
      </c>
      <c r="AQ115">
        <v>1050</v>
      </c>
      <c r="AR115">
        <v>5.7801999999999998</v>
      </c>
      <c r="AS115">
        <v>46300000</v>
      </c>
      <c r="AT115">
        <v>11.4</v>
      </c>
      <c r="AW115">
        <v>173</v>
      </c>
      <c r="AX115">
        <v>1050</v>
      </c>
      <c r="AY115">
        <v>5.7694000000000001</v>
      </c>
      <c r="AZ115">
        <v>48600000</v>
      </c>
      <c r="BA115">
        <v>11.4</v>
      </c>
      <c r="BD115">
        <v>173</v>
      </c>
      <c r="BE115">
        <v>1110</v>
      </c>
      <c r="BF115">
        <v>5.7759</v>
      </c>
      <c r="BG115">
        <v>51000000</v>
      </c>
      <c r="BH115">
        <v>11.4</v>
      </c>
      <c r="BK115">
        <v>173</v>
      </c>
      <c r="BL115">
        <v>1130</v>
      </c>
      <c r="BM115">
        <v>5.7728999999999999</v>
      </c>
      <c r="BN115">
        <v>50300000</v>
      </c>
      <c r="BO115">
        <v>11.4</v>
      </c>
    </row>
    <row r="116" spans="35:67" x14ac:dyDescent="0.45">
      <c r="AI116">
        <v>175</v>
      </c>
      <c r="AJ116">
        <v>1030</v>
      </c>
      <c r="AK116">
        <v>5.8418000000000001</v>
      </c>
      <c r="AL116">
        <v>47400000</v>
      </c>
      <c r="AM116">
        <v>11.5</v>
      </c>
      <c r="AP116">
        <v>175</v>
      </c>
      <c r="AQ116">
        <v>1050</v>
      </c>
      <c r="AR116">
        <v>5.8456999999999999</v>
      </c>
      <c r="AS116">
        <v>46400000</v>
      </c>
      <c r="AT116">
        <v>11.5</v>
      </c>
      <c r="AW116">
        <v>175</v>
      </c>
      <c r="AX116">
        <v>1050</v>
      </c>
      <c r="AY116">
        <v>5.8375000000000004</v>
      </c>
      <c r="AZ116">
        <v>48700000</v>
      </c>
      <c r="BA116">
        <v>11.5</v>
      </c>
      <c r="BD116">
        <v>175</v>
      </c>
      <c r="BE116">
        <v>1110</v>
      </c>
      <c r="BF116">
        <v>5.8434999999999997</v>
      </c>
      <c r="BG116">
        <v>51000000</v>
      </c>
      <c r="BH116">
        <v>11.5</v>
      </c>
      <c r="BK116">
        <v>175</v>
      </c>
      <c r="BL116">
        <v>1130</v>
      </c>
      <c r="BM116">
        <v>5.8404999999999996</v>
      </c>
      <c r="BN116">
        <v>50300000</v>
      </c>
      <c r="BO116">
        <v>11.5</v>
      </c>
    </row>
    <row r="117" spans="35:67" x14ac:dyDescent="0.45">
      <c r="AI117">
        <v>177</v>
      </c>
      <c r="AJ117">
        <v>1030</v>
      </c>
      <c r="AK117">
        <v>5.9092000000000002</v>
      </c>
      <c r="AL117">
        <v>47500000</v>
      </c>
      <c r="AM117">
        <v>11.6</v>
      </c>
      <c r="AP117">
        <v>178</v>
      </c>
      <c r="AQ117">
        <v>1050</v>
      </c>
      <c r="AR117">
        <v>5.9131</v>
      </c>
      <c r="AS117">
        <v>46500000</v>
      </c>
      <c r="AT117">
        <v>11.6</v>
      </c>
      <c r="AW117">
        <v>177</v>
      </c>
      <c r="AX117">
        <v>1060</v>
      </c>
      <c r="AY117">
        <v>5.9047999999999998</v>
      </c>
      <c r="AZ117">
        <v>48700000</v>
      </c>
      <c r="BA117">
        <v>11.6</v>
      </c>
      <c r="BD117">
        <v>177</v>
      </c>
      <c r="BE117">
        <v>1110</v>
      </c>
      <c r="BF117">
        <v>5.9116999999999997</v>
      </c>
      <c r="BG117">
        <v>51100000</v>
      </c>
      <c r="BH117">
        <v>11.6</v>
      </c>
      <c r="BK117">
        <v>177</v>
      </c>
      <c r="BL117">
        <v>1130</v>
      </c>
      <c r="BM117">
        <v>5.9086999999999996</v>
      </c>
      <c r="BN117">
        <v>50400000</v>
      </c>
      <c r="BO117">
        <v>11.6</v>
      </c>
    </row>
    <row r="118" spans="35:67" x14ac:dyDescent="0.45">
      <c r="AI118">
        <v>179</v>
      </c>
      <c r="AJ118">
        <v>1030</v>
      </c>
      <c r="AK118">
        <v>5.9767999999999999</v>
      </c>
      <c r="AL118">
        <v>47600000</v>
      </c>
      <c r="AM118">
        <v>11.8</v>
      </c>
      <c r="AP118">
        <v>180</v>
      </c>
      <c r="AQ118">
        <v>1050</v>
      </c>
      <c r="AR118">
        <v>5.9805999999999999</v>
      </c>
      <c r="AS118">
        <v>46500000</v>
      </c>
      <c r="AT118">
        <v>11.8</v>
      </c>
      <c r="AW118">
        <v>179</v>
      </c>
      <c r="AX118">
        <v>1060</v>
      </c>
      <c r="AY118">
        <v>5.9698000000000002</v>
      </c>
      <c r="AZ118">
        <v>48800000</v>
      </c>
      <c r="BA118">
        <v>11.8</v>
      </c>
      <c r="BD118">
        <v>179</v>
      </c>
      <c r="BE118">
        <v>1110</v>
      </c>
      <c r="BF118">
        <v>5.9763000000000002</v>
      </c>
      <c r="BG118">
        <v>51200000</v>
      </c>
      <c r="BH118">
        <v>11.8</v>
      </c>
      <c r="BK118">
        <v>179</v>
      </c>
      <c r="BL118">
        <v>1130</v>
      </c>
      <c r="BM118">
        <v>5.9759000000000002</v>
      </c>
      <c r="BN118">
        <v>50500000</v>
      </c>
      <c r="BO118">
        <v>11.8</v>
      </c>
    </row>
    <row r="119" spans="35:67" x14ac:dyDescent="0.45">
      <c r="AI119">
        <v>182</v>
      </c>
      <c r="AJ119">
        <v>1040</v>
      </c>
      <c r="AK119">
        <v>6.0449999999999999</v>
      </c>
      <c r="AL119">
        <v>47700000</v>
      </c>
      <c r="AM119">
        <v>11.9</v>
      </c>
      <c r="AP119">
        <v>182</v>
      </c>
      <c r="AQ119">
        <v>1050</v>
      </c>
      <c r="AR119">
        <v>6.0487000000000002</v>
      </c>
      <c r="AS119">
        <v>46600000</v>
      </c>
      <c r="AT119">
        <v>11.9</v>
      </c>
      <c r="AW119">
        <v>181</v>
      </c>
      <c r="AX119">
        <v>1060</v>
      </c>
      <c r="AY119">
        <v>6.0380000000000003</v>
      </c>
      <c r="AZ119">
        <v>48900000</v>
      </c>
      <c r="BA119">
        <v>11.9</v>
      </c>
      <c r="BD119">
        <v>181</v>
      </c>
      <c r="BE119">
        <v>1110</v>
      </c>
      <c r="BF119">
        <v>6.0439999999999996</v>
      </c>
      <c r="BG119">
        <v>51200000</v>
      </c>
      <c r="BH119">
        <v>11.9</v>
      </c>
      <c r="BK119">
        <v>181</v>
      </c>
      <c r="BL119">
        <v>1130</v>
      </c>
      <c r="BM119">
        <v>6.0435999999999996</v>
      </c>
      <c r="BN119">
        <v>50500000</v>
      </c>
      <c r="BO119">
        <v>11.9</v>
      </c>
    </row>
    <row r="120" spans="35:67" x14ac:dyDescent="0.45">
      <c r="AI120">
        <v>184</v>
      </c>
      <c r="AJ120">
        <v>1040</v>
      </c>
      <c r="AK120">
        <v>6.1124000000000001</v>
      </c>
      <c r="AL120">
        <v>47800000</v>
      </c>
      <c r="AM120">
        <v>12</v>
      </c>
      <c r="AP120">
        <v>184</v>
      </c>
      <c r="AQ120">
        <v>1060</v>
      </c>
      <c r="AR120">
        <v>6.1162999999999998</v>
      </c>
      <c r="AS120">
        <v>46700000</v>
      </c>
      <c r="AT120">
        <v>12</v>
      </c>
      <c r="AW120">
        <v>183</v>
      </c>
      <c r="AX120">
        <v>1060</v>
      </c>
      <c r="AY120">
        <v>6.1054000000000004</v>
      </c>
      <c r="AZ120">
        <v>49000000</v>
      </c>
      <c r="BA120">
        <v>12</v>
      </c>
      <c r="BD120">
        <v>183</v>
      </c>
      <c r="BE120">
        <v>1110</v>
      </c>
      <c r="BF120">
        <v>6.1121999999999996</v>
      </c>
      <c r="BG120">
        <v>51300000</v>
      </c>
      <c r="BH120">
        <v>12</v>
      </c>
      <c r="BK120">
        <v>183</v>
      </c>
      <c r="BL120">
        <v>1130</v>
      </c>
      <c r="BM120">
        <v>6.1116999999999999</v>
      </c>
      <c r="BN120">
        <v>50600000</v>
      </c>
      <c r="BO120">
        <v>12</v>
      </c>
    </row>
    <row r="121" spans="35:67" x14ac:dyDescent="0.45">
      <c r="AI121">
        <v>186</v>
      </c>
      <c r="AJ121">
        <v>1040</v>
      </c>
      <c r="AK121">
        <v>6.1772999999999998</v>
      </c>
      <c r="AL121">
        <v>47900000</v>
      </c>
      <c r="AM121">
        <v>12.2</v>
      </c>
      <c r="AP121">
        <v>186</v>
      </c>
      <c r="AQ121">
        <v>1060</v>
      </c>
      <c r="AR121">
        <v>6.1810999999999998</v>
      </c>
      <c r="AS121">
        <v>46800000</v>
      </c>
      <c r="AT121">
        <v>12.2</v>
      </c>
      <c r="AW121">
        <v>185</v>
      </c>
      <c r="AX121">
        <v>1060</v>
      </c>
      <c r="AY121">
        <v>6.1729000000000003</v>
      </c>
      <c r="AZ121">
        <v>49000000</v>
      </c>
      <c r="BA121">
        <v>12.2</v>
      </c>
      <c r="BD121">
        <v>185</v>
      </c>
      <c r="BE121">
        <v>1110</v>
      </c>
      <c r="BF121">
        <v>6.1794000000000002</v>
      </c>
      <c r="BG121">
        <v>51400000</v>
      </c>
      <c r="BH121">
        <v>12.2</v>
      </c>
      <c r="BK121">
        <v>185</v>
      </c>
      <c r="BL121">
        <v>1130</v>
      </c>
      <c r="BM121">
        <v>6.1764999999999999</v>
      </c>
      <c r="BN121">
        <v>50600000</v>
      </c>
      <c r="BO121">
        <v>12.2</v>
      </c>
    </row>
    <row r="122" spans="35:67" x14ac:dyDescent="0.45">
      <c r="AI122">
        <v>188</v>
      </c>
      <c r="AJ122">
        <v>1040</v>
      </c>
      <c r="AK122">
        <v>6.2454000000000001</v>
      </c>
      <c r="AL122">
        <v>48000000</v>
      </c>
      <c r="AM122">
        <v>12.3</v>
      </c>
      <c r="AP122">
        <v>188</v>
      </c>
      <c r="AQ122">
        <v>1060</v>
      </c>
      <c r="AR122">
        <v>6.2491000000000003</v>
      </c>
      <c r="AS122">
        <v>46900000</v>
      </c>
      <c r="AT122">
        <v>12.3</v>
      </c>
      <c r="AW122">
        <v>187</v>
      </c>
      <c r="AX122">
        <v>1060</v>
      </c>
      <c r="AY122">
        <v>6.2408999999999999</v>
      </c>
      <c r="AZ122">
        <v>49100000</v>
      </c>
      <c r="BA122">
        <v>12.3</v>
      </c>
      <c r="BD122">
        <v>187</v>
      </c>
      <c r="BE122">
        <v>1120</v>
      </c>
      <c r="BF122">
        <v>6.2469999999999999</v>
      </c>
      <c r="BG122">
        <v>51500000</v>
      </c>
      <c r="BH122">
        <v>12.3</v>
      </c>
      <c r="BK122">
        <v>187</v>
      </c>
      <c r="BL122">
        <v>1140</v>
      </c>
      <c r="BM122">
        <v>6.2441000000000004</v>
      </c>
      <c r="BN122">
        <v>50700000</v>
      </c>
      <c r="BO122">
        <v>12.3</v>
      </c>
    </row>
    <row r="123" spans="35:67" x14ac:dyDescent="0.45">
      <c r="AI123">
        <v>190</v>
      </c>
      <c r="AJ123">
        <v>1040</v>
      </c>
      <c r="AK123">
        <v>6.3128000000000002</v>
      </c>
      <c r="AL123">
        <v>48000000</v>
      </c>
      <c r="AM123">
        <v>12.4</v>
      </c>
      <c r="AP123">
        <v>190</v>
      </c>
      <c r="AQ123">
        <v>1060</v>
      </c>
      <c r="AR123">
        <v>6.3167</v>
      </c>
      <c r="AS123">
        <v>47000000</v>
      </c>
      <c r="AT123">
        <v>12.4</v>
      </c>
      <c r="AW123">
        <v>189</v>
      </c>
      <c r="AX123">
        <v>1060</v>
      </c>
      <c r="AY123">
        <v>6.3057999999999996</v>
      </c>
      <c r="AZ123">
        <v>49200000</v>
      </c>
      <c r="BA123">
        <v>12.4</v>
      </c>
      <c r="BD123">
        <v>189</v>
      </c>
      <c r="BE123">
        <v>1120</v>
      </c>
      <c r="BF123">
        <v>6.3125999999999998</v>
      </c>
      <c r="BG123">
        <v>51500000</v>
      </c>
      <c r="BH123">
        <v>12.4</v>
      </c>
      <c r="BK123">
        <v>189</v>
      </c>
      <c r="BL123">
        <v>1140</v>
      </c>
      <c r="BM123">
        <v>6.3121999999999998</v>
      </c>
      <c r="BN123">
        <v>50800000</v>
      </c>
      <c r="BO123">
        <v>12.4</v>
      </c>
    </row>
    <row r="124" spans="35:67" x14ac:dyDescent="0.45">
      <c r="AI124">
        <v>192</v>
      </c>
      <c r="AJ124">
        <v>1050</v>
      </c>
      <c r="AK124">
        <v>6.3803999999999998</v>
      </c>
      <c r="AL124">
        <v>48100000</v>
      </c>
      <c r="AM124">
        <v>12.6</v>
      </c>
      <c r="AP124">
        <v>192</v>
      </c>
      <c r="AQ124">
        <v>1060</v>
      </c>
      <c r="AR124">
        <v>6.3842999999999996</v>
      </c>
      <c r="AS124">
        <v>47100000</v>
      </c>
      <c r="AT124">
        <v>12.6</v>
      </c>
      <c r="AW124">
        <v>191</v>
      </c>
      <c r="AX124">
        <v>1070</v>
      </c>
      <c r="AY124">
        <v>6.3734000000000002</v>
      </c>
      <c r="AZ124">
        <v>49200000</v>
      </c>
      <c r="BA124">
        <v>12.5</v>
      </c>
      <c r="BD124">
        <v>191</v>
      </c>
      <c r="BE124">
        <v>1120</v>
      </c>
      <c r="BF124">
        <v>6.3799000000000001</v>
      </c>
      <c r="BG124">
        <v>51600000</v>
      </c>
      <c r="BH124">
        <v>12.6</v>
      </c>
      <c r="BK124">
        <v>191</v>
      </c>
      <c r="BL124">
        <v>1140</v>
      </c>
      <c r="BM124">
        <v>6.3795999999999999</v>
      </c>
      <c r="BN124">
        <v>50800000</v>
      </c>
      <c r="BO124">
        <v>12.6</v>
      </c>
    </row>
    <row r="125" spans="35:67" x14ac:dyDescent="0.45">
      <c r="AI125">
        <v>194</v>
      </c>
      <c r="AJ125">
        <v>1050</v>
      </c>
      <c r="AK125">
        <v>6.4485000000000001</v>
      </c>
      <c r="AL125">
        <v>48200000</v>
      </c>
      <c r="AM125">
        <v>12.7</v>
      </c>
      <c r="AP125">
        <v>194</v>
      </c>
      <c r="AQ125">
        <v>1060</v>
      </c>
      <c r="AR125">
        <v>6.4520999999999997</v>
      </c>
      <c r="AS125">
        <v>47100000</v>
      </c>
      <c r="AT125">
        <v>12.7</v>
      </c>
      <c r="AW125">
        <v>193</v>
      </c>
      <c r="AX125">
        <v>1070</v>
      </c>
      <c r="AY125">
        <v>6.4413999999999998</v>
      </c>
      <c r="AZ125">
        <v>49300000</v>
      </c>
      <c r="BA125">
        <v>12.7</v>
      </c>
      <c r="BD125">
        <v>194</v>
      </c>
      <c r="BE125">
        <v>1120</v>
      </c>
      <c r="BF125">
        <v>6.4474999999999998</v>
      </c>
      <c r="BG125">
        <v>51600000</v>
      </c>
      <c r="BH125">
        <v>12.7</v>
      </c>
      <c r="BK125">
        <v>193</v>
      </c>
      <c r="BL125">
        <v>1140</v>
      </c>
      <c r="BM125">
        <v>6.4471999999999996</v>
      </c>
      <c r="BN125">
        <v>50800000</v>
      </c>
      <c r="BO125">
        <v>12.7</v>
      </c>
    </row>
    <row r="126" spans="35:67" x14ac:dyDescent="0.45">
      <c r="AI126">
        <v>196</v>
      </c>
      <c r="AJ126">
        <v>1050</v>
      </c>
      <c r="AK126">
        <v>6.5133000000000001</v>
      </c>
      <c r="AL126">
        <v>48200000</v>
      </c>
      <c r="AM126">
        <v>12.8</v>
      </c>
      <c r="AP126">
        <v>196</v>
      </c>
      <c r="AQ126">
        <v>1070</v>
      </c>
      <c r="AR126">
        <v>6.5198999999999998</v>
      </c>
      <c r="AS126">
        <v>47200000</v>
      </c>
      <c r="AT126">
        <v>12.8</v>
      </c>
      <c r="AW126">
        <v>195</v>
      </c>
      <c r="AX126">
        <v>1070</v>
      </c>
      <c r="AY126">
        <v>6.5088999999999997</v>
      </c>
      <c r="AZ126">
        <v>49300000</v>
      </c>
      <c r="BA126">
        <v>12.8</v>
      </c>
      <c r="BD126">
        <v>196</v>
      </c>
      <c r="BE126">
        <v>1120</v>
      </c>
      <c r="BF126">
        <v>6.5156000000000001</v>
      </c>
      <c r="BG126">
        <v>51700000</v>
      </c>
      <c r="BH126">
        <v>12.8</v>
      </c>
      <c r="BK126">
        <v>195</v>
      </c>
      <c r="BL126">
        <v>1140</v>
      </c>
      <c r="BM126">
        <v>6.5125000000000002</v>
      </c>
      <c r="BN126">
        <v>50900000</v>
      </c>
      <c r="BO126">
        <v>12.8</v>
      </c>
    </row>
    <row r="127" spans="35:67" x14ac:dyDescent="0.45">
      <c r="AI127">
        <v>198</v>
      </c>
      <c r="AJ127">
        <v>1050</v>
      </c>
      <c r="AK127">
        <v>6.5808</v>
      </c>
      <c r="AL127">
        <v>48300000</v>
      </c>
      <c r="AM127">
        <v>13</v>
      </c>
      <c r="AP127">
        <v>198</v>
      </c>
      <c r="AQ127">
        <v>1070</v>
      </c>
      <c r="AR127">
        <v>6.5846999999999998</v>
      </c>
      <c r="AS127">
        <v>47300000</v>
      </c>
      <c r="AT127">
        <v>13</v>
      </c>
      <c r="AW127">
        <v>197</v>
      </c>
      <c r="AX127">
        <v>1070</v>
      </c>
      <c r="AY127">
        <v>6.5739000000000001</v>
      </c>
      <c r="AZ127">
        <v>49300000</v>
      </c>
      <c r="BA127">
        <v>12.9</v>
      </c>
      <c r="BD127">
        <v>198</v>
      </c>
      <c r="BE127">
        <v>1120</v>
      </c>
      <c r="BF127">
        <v>6.5804</v>
      </c>
      <c r="BG127">
        <v>51700000</v>
      </c>
      <c r="BH127">
        <v>13</v>
      </c>
      <c r="BK127">
        <v>198</v>
      </c>
      <c r="BL127">
        <v>1140</v>
      </c>
      <c r="BM127">
        <v>6.58</v>
      </c>
      <c r="BN127">
        <v>50900000</v>
      </c>
      <c r="BO127">
        <v>13</v>
      </c>
    </row>
    <row r="128" spans="35:67" x14ac:dyDescent="0.45">
      <c r="AI128">
        <v>200</v>
      </c>
      <c r="AJ128">
        <v>1050</v>
      </c>
      <c r="AK128">
        <v>6.649</v>
      </c>
      <c r="AL128">
        <v>48400000</v>
      </c>
      <c r="AM128">
        <v>13.1</v>
      </c>
      <c r="AP128">
        <v>200</v>
      </c>
      <c r="AQ128">
        <v>1070</v>
      </c>
      <c r="AR128">
        <v>6.6524999999999999</v>
      </c>
      <c r="AS128">
        <v>47300000</v>
      </c>
      <c r="AT128">
        <v>13.1</v>
      </c>
      <c r="AW128">
        <v>199</v>
      </c>
      <c r="AX128">
        <v>1070</v>
      </c>
      <c r="AY128">
        <v>6.6417999999999999</v>
      </c>
      <c r="AZ128">
        <v>49400000</v>
      </c>
      <c r="BA128">
        <v>13.1</v>
      </c>
      <c r="BD128">
        <v>200</v>
      </c>
      <c r="BE128">
        <v>1120</v>
      </c>
      <c r="BF128">
        <v>6.6479999999999997</v>
      </c>
      <c r="BG128">
        <v>51700000</v>
      </c>
      <c r="BH128">
        <v>13.1</v>
      </c>
      <c r="BK128">
        <v>200</v>
      </c>
      <c r="BL128">
        <v>1140</v>
      </c>
      <c r="BM128">
        <v>6.6475</v>
      </c>
      <c r="BN128">
        <v>51000000</v>
      </c>
      <c r="BO128">
        <v>13.1</v>
      </c>
    </row>
    <row r="129" spans="35:67" x14ac:dyDescent="0.45">
      <c r="AI129">
        <v>202</v>
      </c>
      <c r="AJ129">
        <v>1050</v>
      </c>
      <c r="AK129">
        <v>6.7163000000000004</v>
      </c>
      <c r="AL129">
        <v>48400000</v>
      </c>
      <c r="AM129">
        <v>13.2</v>
      </c>
      <c r="AP129">
        <v>202</v>
      </c>
      <c r="AQ129">
        <v>1070</v>
      </c>
      <c r="AR129">
        <v>6.7203999999999997</v>
      </c>
      <c r="AS129">
        <v>47400000</v>
      </c>
      <c r="AT129">
        <v>13.2</v>
      </c>
      <c r="AW129">
        <v>201</v>
      </c>
      <c r="AX129">
        <v>1070</v>
      </c>
      <c r="AY129">
        <v>6.7095000000000002</v>
      </c>
      <c r="AZ129">
        <v>49500000</v>
      </c>
      <c r="BA129">
        <v>13.2</v>
      </c>
      <c r="BD129">
        <v>202</v>
      </c>
      <c r="BE129">
        <v>1120</v>
      </c>
      <c r="BF129">
        <v>6.7161</v>
      </c>
      <c r="BG129">
        <v>51800000</v>
      </c>
      <c r="BH129">
        <v>13.2</v>
      </c>
      <c r="BK129">
        <v>202</v>
      </c>
      <c r="BL129">
        <v>1140</v>
      </c>
      <c r="BM129">
        <v>6.7154999999999996</v>
      </c>
      <c r="BN129">
        <v>51000000</v>
      </c>
      <c r="BO129">
        <v>13.2</v>
      </c>
    </row>
    <row r="130" spans="35:67" x14ac:dyDescent="0.45">
      <c r="AI130">
        <v>204</v>
      </c>
      <c r="AJ130">
        <v>1050</v>
      </c>
      <c r="AK130">
        <v>6.7839</v>
      </c>
      <c r="AL130">
        <v>48500000</v>
      </c>
      <c r="AM130">
        <v>13.4</v>
      </c>
      <c r="AP130">
        <v>204</v>
      </c>
      <c r="AQ130">
        <v>1070</v>
      </c>
      <c r="AR130">
        <v>6.7877999999999998</v>
      </c>
      <c r="AS130">
        <v>47500000</v>
      </c>
      <c r="AT130">
        <v>13.4</v>
      </c>
      <c r="AW130">
        <v>203</v>
      </c>
      <c r="AX130">
        <v>1070</v>
      </c>
      <c r="AY130">
        <v>6.7770000000000001</v>
      </c>
      <c r="AZ130">
        <v>49500000</v>
      </c>
      <c r="BA130">
        <v>13.3</v>
      </c>
      <c r="BD130">
        <v>204</v>
      </c>
      <c r="BE130">
        <v>1120</v>
      </c>
      <c r="BF130">
        <v>6.7835000000000001</v>
      </c>
      <c r="BG130">
        <v>51900000</v>
      </c>
      <c r="BH130">
        <v>13.4</v>
      </c>
      <c r="BK130">
        <v>204</v>
      </c>
      <c r="BL130">
        <v>1140</v>
      </c>
      <c r="BM130">
        <v>6.7831999999999999</v>
      </c>
      <c r="BN130">
        <v>51100000</v>
      </c>
      <c r="BO130">
        <v>13.4</v>
      </c>
    </row>
    <row r="131" spans="35:67" x14ac:dyDescent="0.45">
      <c r="AI131">
        <v>206</v>
      </c>
      <c r="AJ131">
        <v>1060</v>
      </c>
      <c r="AK131">
        <v>6.8494999999999999</v>
      </c>
      <c r="AL131">
        <v>48500000</v>
      </c>
      <c r="AM131">
        <v>13.5</v>
      </c>
      <c r="AP131">
        <v>206</v>
      </c>
      <c r="AQ131">
        <v>1070</v>
      </c>
      <c r="AR131">
        <v>6.8555000000000001</v>
      </c>
      <c r="AS131">
        <v>47500000</v>
      </c>
      <c r="AT131">
        <v>13.5</v>
      </c>
      <c r="AW131">
        <v>205</v>
      </c>
      <c r="AX131">
        <v>1070</v>
      </c>
      <c r="AY131">
        <v>6.8448000000000002</v>
      </c>
      <c r="AZ131">
        <v>49500000</v>
      </c>
      <c r="BA131">
        <v>13.5</v>
      </c>
      <c r="BD131">
        <v>206</v>
      </c>
      <c r="BE131">
        <v>1130</v>
      </c>
      <c r="BF131">
        <v>6.8510999999999997</v>
      </c>
      <c r="BG131">
        <v>51900000</v>
      </c>
      <c r="BH131">
        <v>13.5</v>
      </c>
      <c r="BK131">
        <v>206</v>
      </c>
      <c r="BL131">
        <v>1140</v>
      </c>
      <c r="BM131">
        <v>6.8479999999999999</v>
      </c>
      <c r="BN131">
        <v>51100000</v>
      </c>
      <c r="BO131">
        <v>13.5</v>
      </c>
    </row>
    <row r="132" spans="35:67" x14ac:dyDescent="0.45">
      <c r="AI132">
        <v>208</v>
      </c>
      <c r="AJ132">
        <v>1060</v>
      </c>
      <c r="AK132">
        <v>6.9168000000000003</v>
      </c>
      <c r="AL132">
        <v>48600000</v>
      </c>
      <c r="AM132">
        <v>13.6</v>
      </c>
      <c r="AP132">
        <v>208</v>
      </c>
      <c r="AQ132">
        <v>1080</v>
      </c>
      <c r="AR132">
        <v>6.9207999999999998</v>
      </c>
      <c r="AS132">
        <v>47600000</v>
      </c>
      <c r="AT132">
        <v>13.6</v>
      </c>
      <c r="AW132">
        <v>207</v>
      </c>
      <c r="AX132">
        <v>1070</v>
      </c>
      <c r="AY132">
        <v>6.9099000000000004</v>
      </c>
      <c r="AZ132">
        <v>49600000</v>
      </c>
      <c r="BA132">
        <v>13.6</v>
      </c>
      <c r="BD132">
        <v>208</v>
      </c>
      <c r="BE132">
        <v>1130</v>
      </c>
      <c r="BF132">
        <v>6.9165000000000001</v>
      </c>
      <c r="BG132">
        <v>51900000</v>
      </c>
      <c r="BH132">
        <v>13.6</v>
      </c>
      <c r="BK132">
        <v>208</v>
      </c>
      <c r="BL132">
        <v>1140</v>
      </c>
      <c r="BM132">
        <v>6.9160000000000004</v>
      </c>
      <c r="BN132">
        <v>51100000</v>
      </c>
      <c r="BO132">
        <v>13.6</v>
      </c>
    </row>
    <row r="133" spans="35:67" x14ac:dyDescent="0.45">
      <c r="AI133">
        <v>210</v>
      </c>
      <c r="AJ133">
        <v>1060</v>
      </c>
      <c r="AK133">
        <v>6.9843999999999999</v>
      </c>
      <c r="AL133">
        <v>48600000</v>
      </c>
      <c r="AM133">
        <v>13.7</v>
      </c>
      <c r="AP133">
        <v>210</v>
      </c>
      <c r="AQ133">
        <v>1080</v>
      </c>
      <c r="AR133">
        <v>6.9882999999999997</v>
      </c>
      <c r="AS133">
        <v>47700000</v>
      </c>
      <c r="AT133">
        <v>13.8</v>
      </c>
      <c r="AW133">
        <v>209</v>
      </c>
      <c r="AX133">
        <v>1070</v>
      </c>
      <c r="AY133">
        <v>6.9774000000000003</v>
      </c>
      <c r="AZ133">
        <v>49600000</v>
      </c>
      <c r="BA133">
        <v>13.7</v>
      </c>
      <c r="BD133">
        <v>210</v>
      </c>
      <c r="BE133">
        <v>1130</v>
      </c>
      <c r="BF133">
        <v>6.984</v>
      </c>
      <c r="BG133">
        <v>52000000</v>
      </c>
      <c r="BH133">
        <v>13.7</v>
      </c>
      <c r="BK133">
        <v>210</v>
      </c>
      <c r="BL133">
        <v>1140</v>
      </c>
      <c r="BM133">
        <v>6.9836999999999998</v>
      </c>
      <c r="BN133">
        <v>51100000</v>
      </c>
      <c r="BO133">
        <v>13.7</v>
      </c>
    </row>
    <row r="134" spans="35:67" x14ac:dyDescent="0.45">
      <c r="AI134">
        <v>212</v>
      </c>
      <c r="AJ134">
        <v>1060</v>
      </c>
      <c r="AK134">
        <v>7.0525000000000002</v>
      </c>
      <c r="AL134">
        <v>48700000</v>
      </c>
      <c r="AM134">
        <v>13.9</v>
      </c>
      <c r="AP134">
        <v>212</v>
      </c>
      <c r="AQ134">
        <v>1080</v>
      </c>
      <c r="AR134">
        <v>7.056</v>
      </c>
      <c r="AS134">
        <v>47700000</v>
      </c>
      <c r="AT134">
        <v>13.9</v>
      </c>
      <c r="AW134">
        <v>211</v>
      </c>
      <c r="AX134">
        <v>1070</v>
      </c>
      <c r="AY134">
        <v>7.0453000000000001</v>
      </c>
      <c r="AZ134">
        <v>49600000</v>
      </c>
      <c r="BA134">
        <v>13.9</v>
      </c>
      <c r="BD134">
        <v>212</v>
      </c>
      <c r="BE134">
        <v>1130</v>
      </c>
      <c r="BF134">
        <v>7.0514999999999999</v>
      </c>
      <c r="BG134">
        <v>52000000</v>
      </c>
      <c r="BH134">
        <v>13.9</v>
      </c>
      <c r="BK134">
        <v>212</v>
      </c>
      <c r="BL134">
        <v>1150</v>
      </c>
      <c r="BM134">
        <v>7.0510999999999999</v>
      </c>
      <c r="BN134">
        <v>51100000</v>
      </c>
      <c r="BO134">
        <v>13.9</v>
      </c>
    </row>
    <row r="135" spans="35:67" x14ac:dyDescent="0.45">
      <c r="AI135">
        <v>214</v>
      </c>
      <c r="AJ135">
        <v>1060</v>
      </c>
      <c r="AK135">
        <v>7.12</v>
      </c>
      <c r="AL135">
        <v>48800000</v>
      </c>
      <c r="AM135">
        <v>14</v>
      </c>
      <c r="AP135">
        <v>214</v>
      </c>
      <c r="AQ135">
        <v>1080</v>
      </c>
      <c r="AR135">
        <v>7.1239999999999997</v>
      </c>
      <c r="AS135">
        <v>47800000</v>
      </c>
      <c r="AT135">
        <v>14</v>
      </c>
      <c r="AW135">
        <v>213</v>
      </c>
      <c r="AX135">
        <v>1080</v>
      </c>
      <c r="AY135">
        <v>7.1132</v>
      </c>
      <c r="AZ135">
        <v>49700000</v>
      </c>
      <c r="BA135">
        <v>14</v>
      </c>
      <c r="BD135">
        <v>214</v>
      </c>
      <c r="BE135">
        <v>1130</v>
      </c>
      <c r="BF135">
        <v>7.1193999999999997</v>
      </c>
      <c r="BG135">
        <v>52000000</v>
      </c>
      <c r="BH135">
        <v>14</v>
      </c>
      <c r="BK135">
        <v>214</v>
      </c>
      <c r="BL135">
        <v>1150</v>
      </c>
      <c r="BM135">
        <v>7.1189999999999998</v>
      </c>
      <c r="BN135">
        <v>51200000</v>
      </c>
      <c r="BO135">
        <v>14</v>
      </c>
    </row>
    <row r="136" spans="35:67" x14ac:dyDescent="0.45">
      <c r="AI136">
        <v>216</v>
      </c>
      <c r="AJ136">
        <v>1060</v>
      </c>
      <c r="AK136">
        <v>7.1848999999999998</v>
      </c>
      <c r="AL136">
        <v>48800000</v>
      </c>
      <c r="AM136">
        <v>14.1</v>
      </c>
      <c r="AP136">
        <v>216</v>
      </c>
      <c r="AQ136">
        <v>1080</v>
      </c>
      <c r="AR136">
        <v>7.1913999999999998</v>
      </c>
      <c r="AS136">
        <v>47800000</v>
      </c>
      <c r="AT136">
        <v>14.2</v>
      </c>
      <c r="AW136">
        <v>215</v>
      </c>
      <c r="AX136">
        <v>1080</v>
      </c>
      <c r="AY136">
        <v>7.1779000000000002</v>
      </c>
      <c r="AZ136">
        <v>49700000</v>
      </c>
      <c r="BA136">
        <v>14.1</v>
      </c>
      <c r="BD136">
        <v>216</v>
      </c>
      <c r="BE136">
        <v>1130</v>
      </c>
      <c r="BF136">
        <v>7.1871999999999998</v>
      </c>
      <c r="BG136">
        <v>52100000</v>
      </c>
      <c r="BH136">
        <v>14.1</v>
      </c>
      <c r="BK136">
        <v>216</v>
      </c>
      <c r="BL136">
        <v>1150</v>
      </c>
      <c r="BM136">
        <v>7.1841999999999997</v>
      </c>
      <c r="BN136">
        <v>51200000</v>
      </c>
      <c r="BO136">
        <v>14.1</v>
      </c>
    </row>
    <row r="137" spans="35:67" x14ac:dyDescent="0.45">
      <c r="AI137">
        <v>218</v>
      </c>
      <c r="AJ137">
        <v>1060</v>
      </c>
      <c r="AK137">
        <v>7.2527999999999997</v>
      </c>
      <c r="AL137">
        <v>48900000</v>
      </c>
      <c r="AM137">
        <v>14.3</v>
      </c>
      <c r="AP137">
        <v>218</v>
      </c>
      <c r="AQ137">
        <v>1080</v>
      </c>
      <c r="AR137">
        <v>7.2564000000000002</v>
      </c>
      <c r="AS137">
        <v>47900000</v>
      </c>
      <c r="AT137">
        <v>14.3</v>
      </c>
      <c r="AW137">
        <v>217</v>
      </c>
      <c r="AX137">
        <v>1080</v>
      </c>
      <c r="AY137">
        <v>7.2457000000000003</v>
      </c>
      <c r="AZ137">
        <v>49700000</v>
      </c>
      <c r="BA137">
        <v>14.3</v>
      </c>
      <c r="BD137">
        <v>218</v>
      </c>
      <c r="BE137">
        <v>1130</v>
      </c>
      <c r="BF137">
        <v>7.2545999999999999</v>
      </c>
      <c r="BG137">
        <v>52100000</v>
      </c>
      <c r="BH137">
        <v>14.3</v>
      </c>
      <c r="BK137">
        <v>218</v>
      </c>
      <c r="BL137">
        <v>1150</v>
      </c>
      <c r="BM137">
        <v>7.2515999999999998</v>
      </c>
      <c r="BN137">
        <v>51300000</v>
      </c>
      <c r="BO137">
        <v>14.3</v>
      </c>
    </row>
    <row r="138" spans="35:67" x14ac:dyDescent="0.45">
      <c r="AI138">
        <v>220</v>
      </c>
      <c r="AJ138">
        <v>1060</v>
      </c>
      <c r="AK138">
        <v>7.3204000000000002</v>
      </c>
      <c r="AL138">
        <v>48900000</v>
      </c>
      <c r="AM138">
        <v>14.4</v>
      </c>
      <c r="AP138">
        <v>220</v>
      </c>
      <c r="AQ138">
        <v>1080</v>
      </c>
      <c r="AR138">
        <v>7.3244999999999996</v>
      </c>
      <c r="AS138">
        <v>48000000</v>
      </c>
      <c r="AT138">
        <v>14.4</v>
      </c>
      <c r="AW138">
        <v>219</v>
      </c>
      <c r="AX138">
        <v>1080</v>
      </c>
      <c r="AY138">
        <v>7.3136000000000001</v>
      </c>
      <c r="AZ138">
        <v>49800000</v>
      </c>
      <c r="BA138">
        <v>14.4</v>
      </c>
      <c r="BD138">
        <v>220</v>
      </c>
      <c r="BE138">
        <v>1130</v>
      </c>
      <c r="BF138">
        <v>7.3198999999999996</v>
      </c>
      <c r="BG138">
        <v>52100000</v>
      </c>
      <c r="BH138">
        <v>14.4</v>
      </c>
      <c r="BK138">
        <v>220</v>
      </c>
      <c r="BL138">
        <v>1150</v>
      </c>
      <c r="BM138">
        <v>7.3193999999999999</v>
      </c>
      <c r="BN138">
        <v>51300000</v>
      </c>
      <c r="BO138">
        <v>14.4</v>
      </c>
    </row>
    <row r="139" spans="35:67" x14ac:dyDescent="0.45">
      <c r="AI139">
        <v>222</v>
      </c>
      <c r="AJ139">
        <v>1070</v>
      </c>
      <c r="AK139">
        <v>7.3879999999999999</v>
      </c>
      <c r="AL139">
        <v>49000000</v>
      </c>
      <c r="AM139">
        <v>14.5</v>
      </c>
      <c r="AP139">
        <v>222</v>
      </c>
      <c r="AQ139">
        <v>1080</v>
      </c>
      <c r="AR139">
        <v>7.3917999999999999</v>
      </c>
      <c r="AS139">
        <v>48000000</v>
      </c>
      <c r="AT139">
        <v>14.6</v>
      </c>
      <c r="AW139">
        <v>221</v>
      </c>
      <c r="AX139">
        <v>1080</v>
      </c>
      <c r="AY139">
        <v>7.3810000000000002</v>
      </c>
      <c r="AZ139">
        <v>49800000</v>
      </c>
      <c r="BA139">
        <v>14.5</v>
      </c>
      <c r="BD139">
        <v>222</v>
      </c>
      <c r="BE139">
        <v>1130</v>
      </c>
      <c r="BF139">
        <v>7.3876999999999997</v>
      </c>
      <c r="BG139">
        <v>52200000</v>
      </c>
      <c r="BH139">
        <v>14.5</v>
      </c>
      <c r="BK139">
        <v>222</v>
      </c>
      <c r="BL139">
        <v>1150</v>
      </c>
      <c r="BM139">
        <v>7.3874000000000004</v>
      </c>
      <c r="BN139">
        <v>51300000</v>
      </c>
      <c r="BO139">
        <v>14.5</v>
      </c>
    </row>
    <row r="140" spans="35:67" x14ac:dyDescent="0.45">
      <c r="AI140">
        <v>224</v>
      </c>
      <c r="AJ140">
        <v>1070</v>
      </c>
      <c r="AK140">
        <v>7.4557000000000002</v>
      </c>
      <c r="AL140">
        <v>49000000</v>
      </c>
      <c r="AM140">
        <v>14.7</v>
      </c>
      <c r="AP140">
        <v>224</v>
      </c>
      <c r="AQ140">
        <v>1090</v>
      </c>
      <c r="AR140">
        <v>7.4593999999999996</v>
      </c>
      <c r="AS140">
        <v>48000000</v>
      </c>
      <c r="AT140">
        <v>14.7</v>
      </c>
      <c r="AW140">
        <v>223</v>
      </c>
      <c r="AX140">
        <v>1080</v>
      </c>
      <c r="AY140">
        <v>7.4486999999999997</v>
      </c>
      <c r="AZ140">
        <v>49800000</v>
      </c>
      <c r="BA140">
        <v>14.7</v>
      </c>
      <c r="BD140">
        <v>224</v>
      </c>
      <c r="BE140">
        <v>1130</v>
      </c>
      <c r="BF140">
        <v>7.4550999999999998</v>
      </c>
      <c r="BG140">
        <v>52200000</v>
      </c>
      <c r="BH140">
        <v>14.7</v>
      </c>
      <c r="BK140">
        <v>224</v>
      </c>
      <c r="BL140">
        <v>1150</v>
      </c>
      <c r="BM140">
        <v>7.4546999999999999</v>
      </c>
      <c r="BN140">
        <v>51300000</v>
      </c>
      <c r="BO140">
        <v>14.7</v>
      </c>
    </row>
    <row r="141" spans="35:67" x14ac:dyDescent="0.45">
      <c r="AI141">
        <v>226</v>
      </c>
      <c r="AJ141">
        <v>1070</v>
      </c>
      <c r="AK141">
        <v>7.5209999999999999</v>
      </c>
      <c r="AL141">
        <v>49100000</v>
      </c>
      <c r="AM141">
        <v>14.8</v>
      </c>
      <c r="AP141">
        <v>226</v>
      </c>
      <c r="AQ141">
        <v>1090</v>
      </c>
      <c r="AR141">
        <v>7.5275999999999996</v>
      </c>
      <c r="AS141">
        <v>48100000</v>
      </c>
      <c r="AT141">
        <v>14.8</v>
      </c>
      <c r="AW141">
        <v>226</v>
      </c>
      <c r="AX141">
        <v>1080</v>
      </c>
      <c r="AY141">
        <v>7.5141</v>
      </c>
      <c r="AZ141">
        <v>49900000</v>
      </c>
      <c r="BA141">
        <v>14.8</v>
      </c>
      <c r="BD141">
        <v>226</v>
      </c>
      <c r="BE141">
        <v>1130</v>
      </c>
      <c r="BF141">
        <v>7.5228999999999999</v>
      </c>
      <c r="BG141">
        <v>52200000</v>
      </c>
      <c r="BH141">
        <v>14.8</v>
      </c>
      <c r="BK141">
        <v>226</v>
      </c>
      <c r="BL141">
        <v>1150</v>
      </c>
      <c r="BM141">
        <v>7.5198999999999998</v>
      </c>
      <c r="BN141">
        <v>51400000</v>
      </c>
      <c r="BO141">
        <v>14.8</v>
      </c>
    </row>
    <row r="142" spans="35:67" x14ac:dyDescent="0.45">
      <c r="AI142">
        <v>228</v>
      </c>
      <c r="AJ142">
        <v>1070</v>
      </c>
      <c r="AK142">
        <v>7.5884999999999998</v>
      </c>
      <c r="AL142">
        <v>49100000</v>
      </c>
      <c r="AM142">
        <v>14.9</v>
      </c>
      <c r="AP142">
        <v>228</v>
      </c>
      <c r="AQ142">
        <v>1090</v>
      </c>
      <c r="AR142">
        <v>7.5922999999999998</v>
      </c>
      <c r="AS142">
        <v>48100000</v>
      </c>
      <c r="AT142">
        <v>14.9</v>
      </c>
      <c r="AW142">
        <v>228</v>
      </c>
      <c r="AX142">
        <v>1080</v>
      </c>
      <c r="AY142">
        <v>7.5815000000000001</v>
      </c>
      <c r="AZ142">
        <v>49900000</v>
      </c>
      <c r="BA142">
        <v>14.9</v>
      </c>
      <c r="BD142">
        <v>228</v>
      </c>
      <c r="BE142">
        <v>1130</v>
      </c>
      <c r="BF142">
        <v>7.5909000000000004</v>
      </c>
      <c r="BG142">
        <v>52300000</v>
      </c>
      <c r="BH142">
        <v>14.9</v>
      </c>
      <c r="BK142">
        <v>228</v>
      </c>
      <c r="BL142">
        <v>1150</v>
      </c>
      <c r="BM142">
        <v>7.5879000000000003</v>
      </c>
      <c r="BN142">
        <v>51400000</v>
      </c>
      <c r="BO142">
        <v>14.9</v>
      </c>
    </row>
    <row r="143" spans="35:67" x14ac:dyDescent="0.45">
      <c r="AI143">
        <v>230</v>
      </c>
      <c r="AJ143">
        <v>1070</v>
      </c>
      <c r="AK143">
        <v>7.6562000000000001</v>
      </c>
      <c r="AL143">
        <v>49100000</v>
      </c>
      <c r="AM143">
        <v>15.1</v>
      </c>
      <c r="AP143">
        <v>230</v>
      </c>
      <c r="AQ143">
        <v>1090</v>
      </c>
      <c r="AR143">
        <v>7.6599000000000004</v>
      </c>
      <c r="AS143">
        <v>48200000</v>
      </c>
      <c r="AT143">
        <v>15.1</v>
      </c>
      <c r="AW143">
        <v>230</v>
      </c>
      <c r="AX143">
        <v>1080</v>
      </c>
      <c r="AY143">
        <v>7.6492000000000004</v>
      </c>
      <c r="AZ143">
        <v>49900000</v>
      </c>
      <c r="BA143">
        <v>15.1</v>
      </c>
      <c r="BD143">
        <v>230</v>
      </c>
      <c r="BE143">
        <v>1130</v>
      </c>
      <c r="BF143">
        <v>7.6555999999999997</v>
      </c>
      <c r="BG143">
        <v>52300000</v>
      </c>
      <c r="BH143">
        <v>15.1</v>
      </c>
      <c r="BK143">
        <v>230</v>
      </c>
      <c r="BL143">
        <v>1150</v>
      </c>
      <c r="BM143">
        <v>7.6551999999999998</v>
      </c>
      <c r="BN143">
        <v>51400000</v>
      </c>
      <c r="BO143">
        <v>15.1</v>
      </c>
    </row>
    <row r="144" spans="35:67" x14ac:dyDescent="0.45">
      <c r="AI144">
        <v>232</v>
      </c>
      <c r="AJ144">
        <v>1070</v>
      </c>
      <c r="AK144">
        <v>7.7241999999999997</v>
      </c>
      <c r="AL144">
        <v>49200000</v>
      </c>
      <c r="AM144">
        <v>15.2</v>
      </c>
      <c r="AP144">
        <v>232</v>
      </c>
      <c r="AQ144">
        <v>1090</v>
      </c>
      <c r="AR144">
        <v>7.7281000000000004</v>
      </c>
      <c r="AS144">
        <v>48200000</v>
      </c>
      <c r="AT144">
        <v>15.2</v>
      </c>
      <c r="AW144">
        <v>232</v>
      </c>
      <c r="AX144">
        <v>1080</v>
      </c>
      <c r="AY144">
        <v>7.7172999999999998</v>
      </c>
      <c r="AZ144">
        <v>49900000</v>
      </c>
      <c r="BA144">
        <v>15.2</v>
      </c>
      <c r="BD144">
        <v>232</v>
      </c>
      <c r="BE144">
        <v>1130</v>
      </c>
      <c r="BF144">
        <v>7.7233999999999998</v>
      </c>
      <c r="BG144">
        <v>52300000</v>
      </c>
      <c r="BH144">
        <v>15.2</v>
      </c>
      <c r="BK144">
        <v>232</v>
      </c>
      <c r="BL144">
        <v>1150</v>
      </c>
      <c r="BM144">
        <v>7.7229000000000001</v>
      </c>
      <c r="BN144">
        <v>51400000</v>
      </c>
      <c r="BO144">
        <v>15.2</v>
      </c>
    </row>
    <row r="145" spans="35:67" x14ac:dyDescent="0.45">
      <c r="AI145">
        <v>234</v>
      </c>
      <c r="AJ145">
        <v>1070</v>
      </c>
      <c r="AK145">
        <v>7.7915999999999999</v>
      </c>
      <c r="AL145">
        <v>49200000</v>
      </c>
      <c r="AM145">
        <v>15.3</v>
      </c>
      <c r="AP145">
        <v>234</v>
      </c>
      <c r="AQ145">
        <v>1090</v>
      </c>
      <c r="AR145">
        <v>7.7953999999999999</v>
      </c>
      <c r="AS145">
        <v>48300000</v>
      </c>
      <c r="AT145">
        <v>15.3</v>
      </c>
      <c r="AW145">
        <v>234</v>
      </c>
      <c r="AX145">
        <v>1080</v>
      </c>
      <c r="AY145">
        <v>7.7846000000000002</v>
      </c>
      <c r="AZ145">
        <v>49900000</v>
      </c>
      <c r="BA145">
        <v>15.3</v>
      </c>
      <c r="BD145">
        <v>234</v>
      </c>
      <c r="BE145">
        <v>1130</v>
      </c>
      <c r="BF145">
        <v>7.7914000000000003</v>
      </c>
      <c r="BG145">
        <v>52300000</v>
      </c>
      <c r="BH145">
        <v>15.3</v>
      </c>
      <c r="BK145">
        <v>234</v>
      </c>
      <c r="BL145">
        <v>1150</v>
      </c>
      <c r="BM145">
        <v>7.7908999999999997</v>
      </c>
      <c r="BN145">
        <v>51400000</v>
      </c>
      <c r="BO145">
        <v>15.3</v>
      </c>
    </row>
    <row r="146" spans="35:67" x14ac:dyDescent="0.45">
      <c r="AI146">
        <v>236</v>
      </c>
      <c r="AJ146">
        <v>1070</v>
      </c>
      <c r="AK146">
        <v>7.8566000000000003</v>
      </c>
      <c r="AL146">
        <v>49200000</v>
      </c>
      <c r="AM146">
        <v>15.5</v>
      </c>
      <c r="AP146">
        <v>236</v>
      </c>
      <c r="AQ146">
        <v>1090</v>
      </c>
      <c r="AR146">
        <v>7.8630000000000004</v>
      </c>
      <c r="AS146">
        <v>48300000</v>
      </c>
      <c r="AT146">
        <v>15.5</v>
      </c>
      <c r="AW146">
        <v>236</v>
      </c>
      <c r="AX146">
        <v>1080</v>
      </c>
      <c r="AY146">
        <v>7.8521999999999998</v>
      </c>
      <c r="AZ146">
        <v>50000000</v>
      </c>
      <c r="BA146">
        <v>15.5</v>
      </c>
      <c r="BD146">
        <v>236</v>
      </c>
      <c r="BE146">
        <v>1130</v>
      </c>
      <c r="BF146">
        <v>7.8586999999999998</v>
      </c>
      <c r="BG146">
        <v>52300000</v>
      </c>
      <c r="BH146">
        <v>15.5</v>
      </c>
      <c r="BK146">
        <v>236</v>
      </c>
      <c r="BL146">
        <v>1150</v>
      </c>
      <c r="BM146">
        <v>7.8556999999999997</v>
      </c>
      <c r="BN146">
        <v>51400000</v>
      </c>
      <c r="BO146">
        <v>15.5</v>
      </c>
    </row>
    <row r="147" spans="35:67" x14ac:dyDescent="0.45">
      <c r="AI147">
        <v>238</v>
      </c>
      <c r="AJ147">
        <v>1070</v>
      </c>
      <c r="AK147">
        <v>7.9246999999999996</v>
      </c>
      <c r="AL147">
        <v>49300000</v>
      </c>
      <c r="AM147">
        <v>15.6</v>
      </c>
      <c r="AP147">
        <v>238</v>
      </c>
      <c r="AQ147">
        <v>1090</v>
      </c>
      <c r="AR147">
        <v>7.9286000000000003</v>
      </c>
      <c r="AS147">
        <v>48400000</v>
      </c>
      <c r="AT147">
        <v>15.6</v>
      </c>
      <c r="AW147">
        <v>238</v>
      </c>
      <c r="AX147">
        <v>1080</v>
      </c>
      <c r="AY147">
        <v>7.9177999999999997</v>
      </c>
      <c r="AZ147">
        <v>50000000</v>
      </c>
      <c r="BA147">
        <v>15.6</v>
      </c>
      <c r="BD147">
        <v>238</v>
      </c>
      <c r="BE147">
        <v>1140</v>
      </c>
      <c r="BF147">
        <v>7.9238</v>
      </c>
      <c r="BG147">
        <v>52300000</v>
      </c>
      <c r="BH147">
        <v>15.6</v>
      </c>
      <c r="BK147">
        <v>238</v>
      </c>
      <c r="BL147">
        <v>1150</v>
      </c>
      <c r="BM147">
        <v>7.9233000000000002</v>
      </c>
      <c r="BN147">
        <v>51400000</v>
      </c>
      <c r="BO147">
        <v>15.6</v>
      </c>
    </row>
    <row r="148" spans="35:67" x14ac:dyDescent="0.45">
      <c r="AI148">
        <v>240</v>
      </c>
      <c r="AJ148">
        <v>1070</v>
      </c>
      <c r="AK148">
        <v>7.992</v>
      </c>
      <c r="AL148">
        <v>49300000</v>
      </c>
      <c r="AM148">
        <v>15.7</v>
      </c>
      <c r="AP148">
        <v>240</v>
      </c>
      <c r="AQ148">
        <v>1090</v>
      </c>
      <c r="AR148">
        <v>7.9960000000000004</v>
      </c>
      <c r="AS148">
        <v>48400000</v>
      </c>
      <c r="AT148">
        <v>15.7</v>
      </c>
      <c r="AW148">
        <v>240</v>
      </c>
      <c r="AX148">
        <v>1080</v>
      </c>
      <c r="AY148">
        <v>7.9851000000000001</v>
      </c>
      <c r="AZ148">
        <v>50000000</v>
      </c>
      <c r="BA148">
        <v>15.7</v>
      </c>
      <c r="BD148">
        <v>240</v>
      </c>
      <c r="BE148">
        <v>1140</v>
      </c>
      <c r="BF148">
        <v>7.9917999999999996</v>
      </c>
      <c r="BG148">
        <v>52400000</v>
      </c>
      <c r="BH148">
        <v>15.7</v>
      </c>
      <c r="BK148">
        <v>240</v>
      </c>
      <c r="BL148">
        <v>1150</v>
      </c>
      <c r="BM148">
        <v>7.9913999999999996</v>
      </c>
      <c r="BN148">
        <v>51400000</v>
      </c>
      <c r="BO148">
        <v>15.7</v>
      </c>
    </row>
    <row r="149" spans="35:67" x14ac:dyDescent="0.45">
      <c r="AI149">
        <v>242</v>
      </c>
      <c r="AJ149">
        <v>1070</v>
      </c>
      <c r="AK149">
        <v>8.0596999999999994</v>
      </c>
      <c r="AL149">
        <v>49300000</v>
      </c>
      <c r="AM149">
        <v>15.9</v>
      </c>
      <c r="AP149">
        <v>242</v>
      </c>
      <c r="AQ149">
        <v>1090</v>
      </c>
      <c r="AR149">
        <v>8.0635999999999992</v>
      </c>
      <c r="AS149">
        <v>48400000</v>
      </c>
      <c r="AT149">
        <v>15.9</v>
      </c>
      <c r="AW149">
        <v>242</v>
      </c>
      <c r="AX149">
        <v>1080</v>
      </c>
      <c r="AY149">
        <v>8.0526999999999997</v>
      </c>
      <c r="AZ149">
        <v>50000000</v>
      </c>
      <c r="BA149">
        <v>15.9</v>
      </c>
      <c r="BD149">
        <v>242</v>
      </c>
      <c r="BE149">
        <v>1140</v>
      </c>
      <c r="BF149">
        <v>8.0592000000000006</v>
      </c>
      <c r="BG149">
        <v>52400000</v>
      </c>
      <c r="BH149">
        <v>15.9</v>
      </c>
      <c r="BK149">
        <v>242</v>
      </c>
      <c r="BL149">
        <v>1150</v>
      </c>
      <c r="BM149">
        <v>8.0587999999999997</v>
      </c>
      <c r="BN149">
        <v>51400000</v>
      </c>
      <c r="BO149">
        <v>15.9</v>
      </c>
    </row>
    <row r="150" spans="35:67" x14ac:dyDescent="0.45">
      <c r="AI150">
        <v>244</v>
      </c>
      <c r="AJ150">
        <v>1070</v>
      </c>
      <c r="AK150">
        <v>8.1278000000000006</v>
      </c>
      <c r="AL150">
        <v>49400000</v>
      </c>
      <c r="AM150">
        <v>16</v>
      </c>
      <c r="AP150">
        <v>244</v>
      </c>
      <c r="AQ150">
        <v>1100</v>
      </c>
      <c r="AR150">
        <v>8.1315000000000008</v>
      </c>
      <c r="AS150">
        <v>48500000</v>
      </c>
      <c r="AT150">
        <v>16</v>
      </c>
      <c r="AW150">
        <v>244</v>
      </c>
      <c r="AX150">
        <v>1080</v>
      </c>
      <c r="AY150">
        <v>8.1207999999999991</v>
      </c>
      <c r="AZ150">
        <v>50000000</v>
      </c>
      <c r="BA150">
        <v>16</v>
      </c>
      <c r="BD150">
        <v>244</v>
      </c>
      <c r="BE150">
        <v>1140</v>
      </c>
      <c r="BF150">
        <v>8.1267999999999994</v>
      </c>
      <c r="BG150">
        <v>52400000</v>
      </c>
      <c r="BH150">
        <v>16</v>
      </c>
      <c r="BK150">
        <v>244</v>
      </c>
      <c r="BL150">
        <v>1150</v>
      </c>
      <c r="BM150">
        <v>8.1263000000000005</v>
      </c>
      <c r="BN150">
        <v>51400000</v>
      </c>
      <c r="BO150">
        <v>16</v>
      </c>
    </row>
    <row r="151" spans="35:67" x14ac:dyDescent="0.45">
      <c r="AI151">
        <v>246</v>
      </c>
      <c r="AJ151">
        <v>1070</v>
      </c>
      <c r="AK151">
        <v>8.1925000000000008</v>
      </c>
      <c r="AL151">
        <v>49400000</v>
      </c>
      <c r="AM151">
        <v>16.100000000000001</v>
      </c>
      <c r="AP151">
        <v>246</v>
      </c>
      <c r="AQ151">
        <v>1100</v>
      </c>
      <c r="AR151">
        <v>8.1990999999999996</v>
      </c>
      <c r="AS151">
        <v>48500000</v>
      </c>
      <c r="AT151">
        <v>16.100000000000001</v>
      </c>
      <c r="AW151">
        <v>246</v>
      </c>
      <c r="AX151">
        <v>1080</v>
      </c>
      <c r="AY151">
        <v>8.1882000000000001</v>
      </c>
      <c r="AZ151">
        <v>50000000</v>
      </c>
      <c r="BA151">
        <v>16.100000000000001</v>
      </c>
      <c r="BD151">
        <v>246</v>
      </c>
      <c r="BE151">
        <v>1140</v>
      </c>
      <c r="BF151">
        <v>8.1949000000000005</v>
      </c>
      <c r="BG151">
        <v>52400000</v>
      </c>
      <c r="BH151">
        <v>16.100000000000001</v>
      </c>
      <c r="BK151">
        <v>246</v>
      </c>
      <c r="BL151">
        <v>1150</v>
      </c>
      <c r="BM151">
        <v>8.1919000000000004</v>
      </c>
      <c r="BN151">
        <v>51500000</v>
      </c>
      <c r="BO151">
        <v>16.100000000000001</v>
      </c>
    </row>
    <row r="152" spans="35:67" x14ac:dyDescent="0.45">
      <c r="AI152">
        <v>248</v>
      </c>
      <c r="AJ152">
        <v>1080</v>
      </c>
      <c r="AK152">
        <v>8.2601999999999993</v>
      </c>
      <c r="AL152">
        <v>49400000</v>
      </c>
      <c r="AM152">
        <v>16.3</v>
      </c>
      <c r="AP152">
        <v>248</v>
      </c>
      <c r="AQ152">
        <v>1100</v>
      </c>
      <c r="AR152">
        <v>8.2639999999999993</v>
      </c>
      <c r="AS152">
        <v>48600000</v>
      </c>
      <c r="AT152">
        <v>16.3</v>
      </c>
      <c r="AW152">
        <v>248</v>
      </c>
      <c r="AX152">
        <v>1080</v>
      </c>
      <c r="AY152">
        <v>8.2530999999999999</v>
      </c>
      <c r="AZ152">
        <v>50000000</v>
      </c>
      <c r="BA152">
        <v>16.2</v>
      </c>
      <c r="BD152">
        <v>248</v>
      </c>
      <c r="BE152">
        <v>1140</v>
      </c>
      <c r="BF152">
        <v>8.2622999999999998</v>
      </c>
      <c r="BG152">
        <v>52500000</v>
      </c>
      <c r="BH152">
        <v>16.3</v>
      </c>
      <c r="BK152">
        <v>248</v>
      </c>
      <c r="BL152">
        <v>1150</v>
      </c>
      <c r="BM152">
        <v>8.2592999999999996</v>
      </c>
      <c r="BN152">
        <v>51500000</v>
      </c>
      <c r="BO152">
        <v>16.3</v>
      </c>
    </row>
    <row r="153" spans="35:67" x14ac:dyDescent="0.45">
      <c r="AI153">
        <v>250</v>
      </c>
      <c r="AJ153">
        <v>1080</v>
      </c>
      <c r="AK153">
        <v>8.3283000000000005</v>
      </c>
      <c r="AL153">
        <v>49500000</v>
      </c>
      <c r="AM153">
        <v>16.399999999999999</v>
      </c>
      <c r="AP153">
        <v>250</v>
      </c>
      <c r="AQ153">
        <v>1100</v>
      </c>
      <c r="AR153">
        <v>8.3320000000000007</v>
      </c>
      <c r="AS153">
        <v>48600000</v>
      </c>
      <c r="AT153">
        <v>16.399999999999999</v>
      </c>
      <c r="AW153">
        <v>250</v>
      </c>
      <c r="AX153">
        <v>1080</v>
      </c>
      <c r="AY153">
        <v>8.3213000000000008</v>
      </c>
      <c r="AZ153">
        <v>50100000</v>
      </c>
      <c r="BA153">
        <v>16.399999999999999</v>
      </c>
      <c r="BD153">
        <v>250</v>
      </c>
      <c r="BE153">
        <v>1140</v>
      </c>
      <c r="BF153">
        <v>8.3272999999999993</v>
      </c>
      <c r="BG153">
        <v>52500000</v>
      </c>
      <c r="BH153">
        <v>16.399999999999999</v>
      </c>
      <c r="BK153">
        <v>250</v>
      </c>
      <c r="BL153">
        <v>1150</v>
      </c>
      <c r="BM153">
        <v>8.3268000000000004</v>
      </c>
      <c r="BN153">
        <v>51400000</v>
      </c>
      <c r="BO153">
        <v>16.399999999999999</v>
      </c>
    </row>
    <row r="154" spans="35:67" x14ac:dyDescent="0.45">
      <c r="AI154">
        <v>252</v>
      </c>
      <c r="AJ154">
        <v>1080</v>
      </c>
      <c r="AK154">
        <v>8.3956</v>
      </c>
      <c r="AL154">
        <v>49500000</v>
      </c>
      <c r="AM154">
        <v>16.5</v>
      </c>
      <c r="AP154">
        <v>252</v>
      </c>
      <c r="AQ154">
        <v>1100</v>
      </c>
      <c r="AR154">
        <v>8.3994999999999997</v>
      </c>
      <c r="AS154">
        <v>48600000</v>
      </c>
      <c r="AT154">
        <v>16.5</v>
      </c>
      <c r="AW154">
        <v>252</v>
      </c>
      <c r="AX154">
        <v>1080</v>
      </c>
      <c r="AY154">
        <v>8.3887</v>
      </c>
      <c r="AZ154">
        <v>50100000</v>
      </c>
      <c r="BA154">
        <v>16.5</v>
      </c>
      <c r="BD154">
        <v>252</v>
      </c>
      <c r="BE154">
        <v>1140</v>
      </c>
      <c r="BF154">
        <v>8.3954000000000004</v>
      </c>
      <c r="BG154">
        <v>52500000</v>
      </c>
      <c r="BH154">
        <v>16.5</v>
      </c>
      <c r="BK154">
        <v>252</v>
      </c>
      <c r="BL154">
        <v>1150</v>
      </c>
      <c r="BM154">
        <v>8.3948999999999998</v>
      </c>
      <c r="BN154">
        <v>51500000</v>
      </c>
      <c r="BO154">
        <v>16.5</v>
      </c>
    </row>
    <row r="155" spans="35:67" x14ac:dyDescent="0.45">
      <c r="AI155">
        <v>254</v>
      </c>
      <c r="AJ155">
        <v>1080</v>
      </c>
      <c r="AK155">
        <v>8.4606999999999992</v>
      </c>
      <c r="AL155">
        <v>49500000</v>
      </c>
      <c r="AM155">
        <v>16.7</v>
      </c>
      <c r="AP155">
        <v>254</v>
      </c>
      <c r="AQ155">
        <v>1100</v>
      </c>
      <c r="AR155">
        <v>8.4671000000000003</v>
      </c>
      <c r="AS155">
        <v>48700000</v>
      </c>
      <c r="AT155">
        <v>16.7</v>
      </c>
      <c r="AW155">
        <v>254</v>
      </c>
      <c r="AX155">
        <v>1080</v>
      </c>
      <c r="AY155">
        <v>8.4562000000000008</v>
      </c>
      <c r="AZ155">
        <v>50100000</v>
      </c>
      <c r="BA155">
        <v>16.600000000000001</v>
      </c>
      <c r="BD155">
        <v>254</v>
      </c>
      <c r="BE155">
        <v>1140</v>
      </c>
      <c r="BF155">
        <v>8.4627999999999997</v>
      </c>
      <c r="BG155">
        <v>52500000</v>
      </c>
      <c r="BH155">
        <v>16.7</v>
      </c>
      <c r="BK155">
        <v>254</v>
      </c>
      <c r="BL155">
        <v>1150</v>
      </c>
      <c r="BM155">
        <v>8.4624000000000006</v>
      </c>
      <c r="BN155">
        <v>51500000</v>
      </c>
      <c r="BO155">
        <v>16.7</v>
      </c>
    </row>
    <row r="156" spans="35:67" x14ac:dyDescent="0.45">
      <c r="AI156">
        <v>256</v>
      </c>
      <c r="AJ156">
        <v>1080</v>
      </c>
      <c r="AK156">
        <v>8.5287000000000006</v>
      </c>
      <c r="AL156">
        <v>49600000</v>
      </c>
      <c r="AM156">
        <v>16.8</v>
      </c>
      <c r="AP156">
        <v>256</v>
      </c>
      <c r="AQ156">
        <v>1100</v>
      </c>
      <c r="AR156">
        <v>8.5349000000000004</v>
      </c>
      <c r="AS156">
        <v>48700000</v>
      </c>
      <c r="AT156">
        <v>16.8</v>
      </c>
      <c r="AW156">
        <v>256</v>
      </c>
      <c r="AX156">
        <v>1090</v>
      </c>
      <c r="AY156">
        <v>8.5216999999999992</v>
      </c>
      <c r="AZ156">
        <v>50100000</v>
      </c>
      <c r="BA156">
        <v>16.8</v>
      </c>
      <c r="BD156">
        <v>256</v>
      </c>
      <c r="BE156">
        <v>1140</v>
      </c>
      <c r="BF156">
        <v>8.5303000000000004</v>
      </c>
      <c r="BG156">
        <v>52500000</v>
      </c>
      <c r="BH156">
        <v>16.8</v>
      </c>
      <c r="BK156">
        <v>256</v>
      </c>
      <c r="BL156">
        <v>1150</v>
      </c>
      <c r="BM156">
        <v>8.5298999999999996</v>
      </c>
      <c r="BN156">
        <v>51500000</v>
      </c>
      <c r="BO156">
        <v>16.8</v>
      </c>
    </row>
    <row r="157" spans="35:67" x14ac:dyDescent="0.45">
      <c r="AI157">
        <v>258</v>
      </c>
      <c r="AJ157">
        <v>1080</v>
      </c>
      <c r="AK157">
        <v>8.5960000000000001</v>
      </c>
      <c r="AL157">
        <v>49600000</v>
      </c>
      <c r="AM157">
        <v>16.899999999999999</v>
      </c>
      <c r="AP157">
        <v>258</v>
      </c>
      <c r="AQ157">
        <v>1100</v>
      </c>
      <c r="AR157">
        <v>8.6</v>
      </c>
      <c r="AS157">
        <v>48700000</v>
      </c>
      <c r="AT157">
        <v>16.899999999999999</v>
      </c>
      <c r="AW157">
        <v>258</v>
      </c>
      <c r="AX157">
        <v>1090</v>
      </c>
      <c r="AY157">
        <v>8.5890000000000004</v>
      </c>
      <c r="AZ157">
        <v>50100000</v>
      </c>
      <c r="BA157">
        <v>16.899999999999999</v>
      </c>
      <c r="BD157">
        <v>258</v>
      </c>
      <c r="BE157">
        <v>1140</v>
      </c>
      <c r="BF157">
        <v>8.5983999999999998</v>
      </c>
      <c r="BG157">
        <v>52500000</v>
      </c>
      <c r="BH157">
        <v>16.899999999999999</v>
      </c>
      <c r="BK157">
        <v>258</v>
      </c>
      <c r="BL157">
        <v>1150</v>
      </c>
      <c r="BM157">
        <v>8.5977999999999994</v>
      </c>
      <c r="BN157">
        <v>51500000</v>
      </c>
      <c r="BO157">
        <v>16.899999999999999</v>
      </c>
    </row>
    <row r="158" spans="35:67" x14ac:dyDescent="0.45">
      <c r="AI158">
        <v>260</v>
      </c>
      <c r="AJ158">
        <v>1080</v>
      </c>
      <c r="AK158">
        <v>8.6636000000000006</v>
      </c>
      <c r="AL158">
        <v>49600000</v>
      </c>
      <c r="AM158">
        <v>17.100000000000001</v>
      </c>
      <c r="AP158">
        <v>260</v>
      </c>
      <c r="AQ158">
        <v>1100</v>
      </c>
      <c r="AR158">
        <v>8.6675000000000004</v>
      </c>
      <c r="AS158">
        <v>48700000</v>
      </c>
      <c r="AT158">
        <v>17.100000000000001</v>
      </c>
      <c r="AW158">
        <v>260</v>
      </c>
      <c r="AX158">
        <v>1090</v>
      </c>
      <c r="AY158">
        <v>8.6565999999999992</v>
      </c>
      <c r="AZ158">
        <v>50100000</v>
      </c>
      <c r="BA158">
        <v>17</v>
      </c>
      <c r="BD158">
        <v>260</v>
      </c>
      <c r="BE158">
        <v>1140</v>
      </c>
      <c r="BF158">
        <v>8.6658000000000008</v>
      </c>
      <c r="BG158">
        <v>52500000</v>
      </c>
      <c r="BH158">
        <v>17.100000000000001</v>
      </c>
      <c r="BK158">
        <v>260</v>
      </c>
      <c r="BL158">
        <v>1150</v>
      </c>
      <c r="BM158">
        <v>8.6628000000000007</v>
      </c>
      <c r="BN158">
        <v>51500000</v>
      </c>
      <c r="BO158">
        <v>17.100000000000001</v>
      </c>
    </row>
    <row r="159" spans="35:67" x14ac:dyDescent="0.45">
      <c r="AI159">
        <v>262</v>
      </c>
      <c r="AJ159">
        <v>1080</v>
      </c>
      <c r="AK159">
        <v>8.7317999999999998</v>
      </c>
      <c r="AL159">
        <v>49600000</v>
      </c>
      <c r="AM159">
        <v>17.2</v>
      </c>
      <c r="AP159">
        <v>262</v>
      </c>
      <c r="AQ159">
        <v>1100</v>
      </c>
      <c r="AR159">
        <v>8.7353000000000005</v>
      </c>
      <c r="AS159">
        <v>48800000</v>
      </c>
      <c r="AT159">
        <v>17.2</v>
      </c>
      <c r="AW159">
        <v>262</v>
      </c>
      <c r="AX159">
        <v>1090</v>
      </c>
      <c r="AY159">
        <v>8.7247000000000003</v>
      </c>
      <c r="AZ159">
        <v>50200000</v>
      </c>
      <c r="BA159">
        <v>17.2</v>
      </c>
      <c r="BD159">
        <v>262</v>
      </c>
      <c r="BE159">
        <v>1140</v>
      </c>
      <c r="BF159">
        <v>8.7309000000000001</v>
      </c>
      <c r="BG159">
        <v>52600000</v>
      </c>
      <c r="BH159">
        <v>17.2</v>
      </c>
      <c r="BK159">
        <v>262</v>
      </c>
      <c r="BL159">
        <v>1150</v>
      </c>
      <c r="BM159">
        <v>8.7303999999999995</v>
      </c>
      <c r="BN159">
        <v>51500000</v>
      </c>
      <c r="BO159">
        <v>17.2</v>
      </c>
    </row>
    <row r="160" spans="35:67" x14ac:dyDescent="0.45">
      <c r="AI160">
        <v>264</v>
      </c>
      <c r="AJ160">
        <v>1080</v>
      </c>
      <c r="AK160">
        <v>8.7965999999999998</v>
      </c>
      <c r="AL160">
        <v>49700000</v>
      </c>
      <c r="AM160">
        <v>17.3</v>
      </c>
      <c r="AP160">
        <v>264</v>
      </c>
      <c r="AQ160">
        <v>1100</v>
      </c>
      <c r="AR160">
        <v>8.8033000000000001</v>
      </c>
      <c r="AS160">
        <v>48800000</v>
      </c>
      <c r="AT160">
        <v>17.3</v>
      </c>
      <c r="AW160">
        <v>264</v>
      </c>
      <c r="AX160">
        <v>1090</v>
      </c>
      <c r="AY160">
        <v>8.7922999999999991</v>
      </c>
      <c r="AZ160">
        <v>50200000</v>
      </c>
      <c r="BA160">
        <v>17.3</v>
      </c>
      <c r="BD160">
        <v>264</v>
      </c>
      <c r="BE160">
        <v>1140</v>
      </c>
      <c r="BF160">
        <v>8.7988999999999997</v>
      </c>
      <c r="BG160">
        <v>52600000</v>
      </c>
      <c r="BH160">
        <v>17.3</v>
      </c>
      <c r="BK160">
        <v>264</v>
      </c>
      <c r="BL160">
        <v>1150</v>
      </c>
      <c r="BM160">
        <v>8.7982999999999993</v>
      </c>
      <c r="BN160">
        <v>51500000</v>
      </c>
      <c r="BO160">
        <v>17.3</v>
      </c>
    </row>
    <row r="161" spans="35:67" x14ac:dyDescent="0.45">
      <c r="AI161">
        <v>266</v>
      </c>
      <c r="AJ161">
        <v>1080</v>
      </c>
      <c r="AK161">
        <v>8.8641000000000005</v>
      </c>
      <c r="AL161">
        <v>49700000</v>
      </c>
      <c r="AM161">
        <v>17.399999999999999</v>
      </c>
      <c r="AP161">
        <v>266</v>
      </c>
      <c r="AQ161">
        <v>1100</v>
      </c>
      <c r="AR161">
        <v>8.8680000000000003</v>
      </c>
      <c r="AS161">
        <v>48800000</v>
      </c>
      <c r="AT161">
        <v>17.5</v>
      </c>
      <c r="AW161">
        <v>266</v>
      </c>
      <c r="AX161">
        <v>1090</v>
      </c>
      <c r="AY161">
        <v>8.8572000000000006</v>
      </c>
      <c r="AZ161">
        <v>50200000</v>
      </c>
      <c r="BA161">
        <v>17.399999999999999</v>
      </c>
      <c r="BD161">
        <v>266</v>
      </c>
      <c r="BE161">
        <v>1140</v>
      </c>
      <c r="BF161">
        <v>8.8664000000000005</v>
      </c>
      <c r="BG161">
        <v>52600000</v>
      </c>
      <c r="BH161">
        <v>17.5</v>
      </c>
      <c r="BK161">
        <v>266</v>
      </c>
      <c r="BL161">
        <v>1150</v>
      </c>
      <c r="BM161">
        <v>8.8659999999999997</v>
      </c>
      <c r="BN161">
        <v>51500000</v>
      </c>
      <c r="BO161">
        <v>17.5</v>
      </c>
    </row>
    <row r="162" spans="35:67" x14ac:dyDescent="0.45">
      <c r="AI162">
        <v>268</v>
      </c>
      <c r="AJ162">
        <v>1080</v>
      </c>
      <c r="AK162">
        <v>8.9322999999999997</v>
      </c>
      <c r="AL162">
        <v>49700000</v>
      </c>
      <c r="AM162">
        <v>17.600000000000001</v>
      </c>
      <c r="AP162">
        <v>268</v>
      </c>
      <c r="AQ162">
        <v>1100</v>
      </c>
      <c r="AR162">
        <v>8.9358000000000004</v>
      </c>
      <c r="AS162">
        <v>48900000</v>
      </c>
      <c r="AT162">
        <v>17.600000000000001</v>
      </c>
      <c r="AW162">
        <v>268</v>
      </c>
      <c r="AX162">
        <v>1090</v>
      </c>
      <c r="AY162">
        <v>8.9251000000000005</v>
      </c>
      <c r="AZ162">
        <v>50200000</v>
      </c>
      <c r="BA162">
        <v>17.600000000000001</v>
      </c>
      <c r="BD162">
        <v>268</v>
      </c>
      <c r="BE162">
        <v>1140</v>
      </c>
      <c r="BF162">
        <v>8.9338999999999995</v>
      </c>
      <c r="BG162">
        <v>52600000</v>
      </c>
      <c r="BH162">
        <v>17.600000000000001</v>
      </c>
      <c r="BK162">
        <v>268</v>
      </c>
      <c r="BL162">
        <v>1150</v>
      </c>
      <c r="BM162">
        <v>8.9335000000000004</v>
      </c>
      <c r="BN162">
        <v>51500000</v>
      </c>
      <c r="BO162">
        <v>17.600000000000001</v>
      </c>
    </row>
    <row r="163" spans="35:67" x14ac:dyDescent="0.45">
      <c r="AI163">
        <v>270</v>
      </c>
      <c r="AJ163">
        <v>1080</v>
      </c>
      <c r="AK163">
        <v>8.9995999999999992</v>
      </c>
      <c r="AL163">
        <v>49700000</v>
      </c>
      <c r="AM163">
        <v>17.7</v>
      </c>
      <c r="AP163">
        <v>270</v>
      </c>
      <c r="AQ163">
        <v>1100</v>
      </c>
      <c r="AR163">
        <v>9.0037000000000003</v>
      </c>
      <c r="AS163">
        <v>48900000</v>
      </c>
      <c r="AT163">
        <v>17.7</v>
      </c>
      <c r="AW163">
        <v>270</v>
      </c>
      <c r="AX163">
        <v>1090</v>
      </c>
      <c r="AY163">
        <v>8.9928000000000008</v>
      </c>
      <c r="AZ163">
        <v>50200000</v>
      </c>
      <c r="BA163">
        <v>17.7</v>
      </c>
      <c r="BD163">
        <v>270</v>
      </c>
      <c r="BE163">
        <v>1140</v>
      </c>
      <c r="BF163">
        <v>9.0018999999999991</v>
      </c>
      <c r="BG163">
        <v>52600000</v>
      </c>
      <c r="BH163">
        <v>17.7</v>
      </c>
      <c r="BK163">
        <v>270</v>
      </c>
      <c r="BL163">
        <v>1150</v>
      </c>
      <c r="BM163">
        <v>8.9986999999999995</v>
      </c>
      <c r="BN163">
        <v>51500000</v>
      </c>
      <c r="BO163">
        <v>17.7</v>
      </c>
    </row>
    <row r="164" spans="35:67" x14ac:dyDescent="0.45">
      <c r="AI164">
        <v>272</v>
      </c>
      <c r="AJ164">
        <v>1080</v>
      </c>
      <c r="AK164">
        <v>9.0672999999999995</v>
      </c>
      <c r="AL164">
        <v>49700000</v>
      </c>
      <c r="AM164">
        <v>17.8</v>
      </c>
      <c r="AP164">
        <v>272</v>
      </c>
      <c r="AQ164">
        <v>1110</v>
      </c>
      <c r="AR164">
        <v>9.0710999999999995</v>
      </c>
      <c r="AS164">
        <v>48900000</v>
      </c>
      <c r="AT164">
        <v>17.899999999999999</v>
      </c>
      <c r="AW164">
        <v>272</v>
      </c>
      <c r="AX164">
        <v>1090</v>
      </c>
      <c r="AY164">
        <v>9.0602999999999998</v>
      </c>
      <c r="AZ164">
        <v>50200000</v>
      </c>
      <c r="BA164">
        <v>17.8</v>
      </c>
      <c r="BD164">
        <v>272</v>
      </c>
      <c r="BE164">
        <v>1140</v>
      </c>
      <c r="BF164">
        <v>9.0668000000000006</v>
      </c>
      <c r="BG164">
        <v>52600000</v>
      </c>
      <c r="BH164">
        <v>17.8</v>
      </c>
      <c r="BK164">
        <v>272</v>
      </c>
      <c r="BL164">
        <v>1150</v>
      </c>
      <c r="BM164">
        <v>9.0665999999999993</v>
      </c>
      <c r="BN164">
        <v>51500000</v>
      </c>
      <c r="BO164">
        <v>17.8</v>
      </c>
    </row>
    <row r="165" spans="35:67" x14ac:dyDescent="0.45">
      <c r="AI165">
        <v>274</v>
      </c>
      <c r="AJ165">
        <v>1080</v>
      </c>
      <c r="AK165">
        <v>9.1326999999999998</v>
      </c>
      <c r="AL165">
        <v>49800000</v>
      </c>
      <c r="AM165">
        <v>18</v>
      </c>
      <c r="AP165">
        <v>274</v>
      </c>
      <c r="AQ165">
        <v>1110</v>
      </c>
      <c r="AR165">
        <v>9.1387999999999998</v>
      </c>
      <c r="AS165">
        <v>49000000</v>
      </c>
      <c r="AT165">
        <v>18</v>
      </c>
      <c r="AW165">
        <v>274</v>
      </c>
      <c r="AX165">
        <v>1090</v>
      </c>
      <c r="AY165">
        <v>9.1280999999999999</v>
      </c>
      <c r="AZ165">
        <v>50200000</v>
      </c>
      <c r="BA165">
        <v>18</v>
      </c>
      <c r="BD165">
        <v>274</v>
      </c>
      <c r="BE165">
        <v>1140</v>
      </c>
      <c r="BF165">
        <v>9.1343999999999994</v>
      </c>
      <c r="BG165">
        <v>52600000</v>
      </c>
      <c r="BH165">
        <v>18</v>
      </c>
      <c r="BK165">
        <v>274</v>
      </c>
      <c r="BL165">
        <v>1150</v>
      </c>
      <c r="BM165">
        <v>9.1340000000000003</v>
      </c>
      <c r="BN165">
        <v>51500000</v>
      </c>
      <c r="BO165">
        <v>18</v>
      </c>
    </row>
    <row r="166" spans="35:67" x14ac:dyDescent="0.45">
      <c r="AI166">
        <v>276</v>
      </c>
      <c r="AJ166">
        <v>1080</v>
      </c>
      <c r="AK166">
        <v>9.2001000000000008</v>
      </c>
      <c r="AL166">
        <v>49800000</v>
      </c>
      <c r="AM166">
        <v>18.100000000000001</v>
      </c>
      <c r="AP166">
        <v>276</v>
      </c>
      <c r="AQ166">
        <v>1110</v>
      </c>
      <c r="AR166">
        <v>9.2042000000000002</v>
      </c>
      <c r="AS166">
        <v>49000000</v>
      </c>
      <c r="AT166">
        <v>18.100000000000001</v>
      </c>
      <c r="AW166">
        <v>276</v>
      </c>
      <c r="AX166">
        <v>1090</v>
      </c>
      <c r="AY166">
        <v>9.1933000000000007</v>
      </c>
      <c r="AZ166">
        <v>50200000</v>
      </c>
      <c r="BA166">
        <v>18.100000000000001</v>
      </c>
      <c r="BD166">
        <v>276</v>
      </c>
      <c r="BE166">
        <v>1140</v>
      </c>
      <c r="BF166">
        <v>9.2021999999999995</v>
      </c>
      <c r="BG166">
        <v>52600000</v>
      </c>
      <c r="BH166">
        <v>18.100000000000001</v>
      </c>
      <c r="BK166">
        <v>276</v>
      </c>
      <c r="BL166">
        <v>1150</v>
      </c>
      <c r="BM166">
        <v>9.2017000000000007</v>
      </c>
      <c r="BN166">
        <v>51400000</v>
      </c>
      <c r="BO166">
        <v>18.100000000000001</v>
      </c>
    </row>
    <row r="167" spans="35:67" x14ac:dyDescent="0.45">
      <c r="AI167">
        <v>278</v>
      </c>
      <c r="AJ167">
        <v>1080</v>
      </c>
      <c r="AK167">
        <v>9.2676999999999996</v>
      </c>
      <c r="AL167">
        <v>49800000</v>
      </c>
      <c r="AM167">
        <v>18.2</v>
      </c>
      <c r="AP167">
        <v>278</v>
      </c>
      <c r="AQ167">
        <v>1110</v>
      </c>
      <c r="AR167">
        <v>9.2715999999999994</v>
      </c>
      <c r="AS167">
        <v>49000000</v>
      </c>
      <c r="AT167">
        <v>18.3</v>
      </c>
      <c r="AW167">
        <v>278</v>
      </c>
      <c r="AX167">
        <v>1090</v>
      </c>
      <c r="AY167">
        <v>9.2607999999999997</v>
      </c>
      <c r="AZ167">
        <v>50200000</v>
      </c>
      <c r="BA167">
        <v>18.2</v>
      </c>
      <c r="BD167">
        <v>278</v>
      </c>
      <c r="BE167">
        <v>1140</v>
      </c>
      <c r="BF167">
        <v>9.27</v>
      </c>
      <c r="BG167">
        <v>52600000</v>
      </c>
      <c r="BH167">
        <v>18.2</v>
      </c>
      <c r="BK167">
        <v>278</v>
      </c>
      <c r="BL167">
        <v>1150</v>
      </c>
      <c r="BM167">
        <v>9.2698</v>
      </c>
      <c r="BN167">
        <v>51400000</v>
      </c>
      <c r="BO167">
        <v>18.2</v>
      </c>
    </row>
    <row r="168" spans="35:67" x14ac:dyDescent="0.45">
      <c r="AI168">
        <v>280</v>
      </c>
      <c r="AJ168">
        <v>1080</v>
      </c>
      <c r="AK168">
        <v>9.3356999999999992</v>
      </c>
      <c r="AL168">
        <v>49800000</v>
      </c>
      <c r="AM168">
        <v>18.399999999999999</v>
      </c>
      <c r="AP168">
        <v>280</v>
      </c>
      <c r="AQ168">
        <v>1110</v>
      </c>
      <c r="AR168">
        <v>9.3392999999999997</v>
      </c>
      <c r="AS168">
        <v>49000000</v>
      </c>
      <c r="AT168">
        <v>18.399999999999999</v>
      </c>
      <c r="AW168">
        <v>280</v>
      </c>
      <c r="AX168">
        <v>1090</v>
      </c>
      <c r="AY168">
        <v>9.3285999999999998</v>
      </c>
      <c r="AZ168">
        <v>50300000</v>
      </c>
      <c r="BA168">
        <v>18.399999999999999</v>
      </c>
      <c r="BD168">
        <v>280</v>
      </c>
      <c r="BE168">
        <v>1140</v>
      </c>
      <c r="BF168">
        <v>9.3375000000000004</v>
      </c>
      <c r="BG168">
        <v>52600000</v>
      </c>
      <c r="BH168">
        <v>18.399999999999999</v>
      </c>
      <c r="BK168">
        <v>280</v>
      </c>
      <c r="BL168">
        <v>1150</v>
      </c>
      <c r="BM168">
        <v>9.3345000000000002</v>
      </c>
      <c r="BN168">
        <v>51400000</v>
      </c>
      <c r="BO168">
        <v>18.399999999999999</v>
      </c>
    </row>
    <row r="169" spans="35:67" x14ac:dyDescent="0.45">
      <c r="AI169">
        <v>282</v>
      </c>
      <c r="AJ169">
        <v>1080</v>
      </c>
      <c r="AK169">
        <v>9.4033999999999995</v>
      </c>
      <c r="AL169">
        <v>49800000</v>
      </c>
      <c r="AM169">
        <v>18.5</v>
      </c>
      <c r="AP169">
        <v>282</v>
      </c>
      <c r="AQ169">
        <v>1110</v>
      </c>
      <c r="AR169">
        <v>9.4074000000000009</v>
      </c>
      <c r="AS169">
        <v>49100000</v>
      </c>
      <c r="AT169">
        <v>18.5</v>
      </c>
      <c r="AW169">
        <v>282</v>
      </c>
      <c r="AX169">
        <v>1090</v>
      </c>
      <c r="AY169">
        <v>9.3965999999999994</v>
      </c>
      <c r="AZ169">
        <v>50300000</v>
      </c>
      <c r="BA169">
        <v>18.5</v>
      </c>
      <c r="BD169">
        <v>282</v>
      </c>
      <c r="BE169">
        <v>1140</v>
      </c>
      <c r="BF169">
        <v>9.4052000000000007</v>
      </c>
      <c r="BG169">
        <v>52600000</v>
      </c>
      <c r="BH169">
        <v>18.5</v>
      </c>
      <c r="BK169">
        <v>282</v>
      </c>
      <c r="BL169">
        <v>1150</v>
      </c>
      <c r="BM169">
        <v>9.4022000000000006</v>
      </c>
      <c r="BN169">
        <v>51400000</v>
      </c>
      <c r="BO169">
        <v>18.5</v>
      </c>
    </row>
    <row r="170" spans="35:67" x14ac:dyDescent="0.45">
      <c r="AI170">
        <v>284</v>
      </c>
      <c r="AJ170">
        <v>1080</v>
      </c>
      <c r="AK170">
        <v>9.4708000000000006</v>
      </c>
      <c r="AL170">
        <v>49800000</v>
      </c>
      <c r="AM170">
        <v>18.600000000000001</v>
      </c>
      <c r="AP170">
        <v>284</v>
      </c>
      <c r="AQ170">
        <v>1110</v>
      </c>
      <c r="AR170">
        <v>9.4720999999999993</v>
      </c>
      <c r="AS170">
        <v>49100000</v>
      </c>
      <c r="AT170">
        <v>18.600000000000001</v>
      </c>
      <c r="AW170">
        <v>284</v>
      </c>
      <c r="AX170">
        <v>1090</v>
      </c>
      <c r="AY170">
        <v>9.4639000000000006</v>
      </c>
      <c r="AZ170">
        <v>50300000</v>
      </c>
      <c r="BA170">
        <v>18.600000000000001</v>
      </c>
      <c r="BD170">
        <v>284</v>
      </c>
      <c r="BE170">
        <v>1140</v>
      </c>
      <c r="BF170">
        <v>9.4704999999999995</v>
      </c>
      <c r="BG170">
        <v>52600000</v>
      </c>
      <c r="BH170">
        <v>18.600000000000001</v>
      </c>
      <c r="BK170">
        <v>284</v>
      </c>
      <c r="BL170">
        <v>1150</v>
      </c>
      <c r="BM170">
        <v>9.4702000000000002</v>
      </c>
      <c r="BN170">
        <v>51400000</v>
      </c>
      <c r="BO170">
        <v>18.600000000000001</v>
      </c>
    </row>
    <row r="171" spans="35:67" x14ac:dyDescent="0.45">
      <c r="AI171">
        <v>286</v>
      </c>
      <c r="AJ171">
        <v>1080</v>
      </c>
      <c r="AK171">
        <v>9.5360999999999994</v>
      </c>
      <c r="AL171">
        <v>49800000</v>
      </c>
      <c r="AM171">
        <v>18.8</v>
      </c>
      <c r="AP171">
        <v>286</v>
      </c>
      <c r="AQ171">
        <v>1110</v>
      </c>
      <c r="AR171">
        <v>9.5397999999999996</v>
      </c>
      <c r="AS171">
        <v>49100000</v>
      </c>
      <c r="AT171">
        <v>18.8</v>
      </c>
      <c r="AW171">
        <v>286</v>
      </c>
      <c r="AX171">
        <v>1090</v>
      </c>
      <c r="AY171">
        <v>9.5289999999999999</v>
      </c>
      <c r="AZ171">
        <v>50200000</v>
      </c>
      <c r="BA171">
        <v>18.8</v>
      </c>
      <c r="BD171">
        <v>286</v>
      </c>
      <c r="BE171">
        <v>1140</v>
      </c>
      <c r="BF171">
        <v>9.5380000000000003</v>
      </c>
      <c r="BG171">
        <v>52600000</v>
      </c>
      <c r="BH171">
        <v>18.8</v>
      </c>
      <c r="BK171">
        <v>286</v>
      </c>
      <c r="BL171">
        <v>1150</v>
      </c>
      <c r="BM171">
        <v>9.5375999999999994</v>
      </c>
      <c r="BN171">
        <v>51400000</v>
      </c>
      <c r="BO171">
        <v>18.8</v>
      </c>
    </row>
    <row r="172" spans="35:67" x14ac:dyDescent="0.45">
      <c r="AI172">
        <v>288</v>
      </c>
      <c r="AJ172">
        <v>1080</v>
      </c>
      <c r="AK172">
        <v>9.6037999999999997</v>
      </c>
      <c r="AL172">
        <v>49800000</v>
      </c>
      <c r="AM172">
        <v>18.899999999999999</v>
      </c>
      <c r="AP172">
        <v>288</v>
      </c>
      <c r="AQ172">
        <v>1110</v>
      </c>
      <c r="AR172">
        <v>9.6079000000000008</v>
      </c>
      <c r="AS172">
        <v>49100000</v>
      </c>
      <c r="AT172">
        <v>18.899999999999999</v>
      </c>
      <c r="AW172">
        <v>288</v>
      </c>
      <c r="AX172">
        <v>1090</v>
      </c>
      <c r="AY172">
        <v>9.5969999999999995</v>
      </c>
      <c r="AZ172">
        <v>50300000</v>
      </c>
      <c r="BA172">
        <v>18.899999999999999</v>
      </c>
      <c r="BD172">
        <v>288</v>
      </c>
      <c r="BE172">
        <v>1140</v>
      </c>
      <c r="BF172">
        <v>9.6057000000000006</v>
      </c>
      <c r="BG172">
        <v>52600000</v>
      </c>
      <c r="BH172">
        <v>18.899999999999999</v>
      </c>
      <c r="BK172">
        <v>288</v>
      </c>
      <c r="BL172">
        <v>1150</v>
      </c>
      <c r="BM172">
        <v>9.6052</v>
      </c>
      <c r="BN172">
        <v>51400000</v>
      </c>
      <c r="BO172">
        <v>18.899999999999999</v>
      </c>
    </row>
    <row r="173" spans="35:67" x14ac:dyDescent="0.45">
      <c r="AI173">
        <v>290</v>
      </c>
      <c r="AJ173">
        <v>1080</v>
      </c>
      <c r="AK173">
        <v>9.6713000000000005</v>
      </c>
      <c r="AL173">
        <v>49800000</v>
      </c>
      <c r="AM173">
        <v>19</v>
      </c>
      <c r="AP173">
        <v>290</v>
      </c>
      <c r="AQ173">
        <v>1110</v>
      </c>
      <c r="AR173">
        <v>9.6752000000000002</v>
      </c>
      <c r="AS173">
        <v>49100000</v>
      </c>
      <c r="AT173">
        <v>19</v>
      </c>
      <c r="AW173">
        <v>290</v>
      </c>
      <c r="AX173">
        <v>1090</v>
      </c>
      <c r="AY173">
        <v>9.6643000000000008</v>
      </c>
      <c r="AZ173">
        <v>50200000</v>
      </c>
      <c r="BA173">
        <v>19</v>
      </c>
      <c r="BD173">
        <v>290</v>
      </c>
      <c r="BE173">
        <v>1140</v>
      </c>
      <c r="BF173">
        <v>9.6737000000000002</v>
      </c>
      <c r="BG173">
        <v>52600000</v>
      </c>
      <c r="BH173">
        <v>19</v>
      </c>
      <c r="BK173">
        <v>290</v>
      </c>
      <c r="BL173">
        <v>1150</v>
      </c>
      <c r="BM173">
        <v>9.6732999999999993</v>
      </c>
      <c r="BN173">
        <v>51400000</v>
      </c>
      <c r="BO173">
        <v>19</v>
      </c>
    </row>
    <row r="174" spans="35:67" x14ac:dyDescent="0.45">
      <c r="AI174">
        <v>292</v>
      </c>
      <c r="AJ174">
        <v>1080</v>
      </c>
      <c r="AK174">
        <v>9.7390000000000008</v>
      </c>
      <c r="AL174">
        <v>49900000</v>
      </c>
      <c r="AM174">
        <v>19.2</v>
      </c>
      <c r="AP174">
        <v>292</v>
      </c>
      <c r="AQ174">
        <v>1110</v>
      </c>
      <c r="AR174">
        <v>9.7428000000000008</v>
      </c>
      <c r="AS174">
        <v>49200000</v>
      </c>
      <c r="AT174">
        <v>19.2</v>
      </c>
      <c r="AW174">
        <v>292</v>
      </c>
      <c r="AX174">
        <v>1090</v>
      </c>
      <c r="AY174">
        <v>9.7319999999999993</v>
      </c>
      <c r="AZ174">
        <v>50200000</v>
      </c>
      <c r="BA174">
        <v>19.2</v>
      </c>
      <c r="BD174">
        <v>292</v>
      </c>
      <c r="BE174">
        <v>1140</v>
      </c>
      <c r="BF174">
        <v>9.7409999999999997</v>
      </c>
      <c r="BG174">
        <v>52600000</v>
      </c>
      <c r="BH174">
        <v>19.2</v>
      </c>
      <c r="BK174">
        <v>292</v>
      </c>
      <c r="BL174">
        <v>1150</v>
      </c>
      <c r="BM174">
        <v>9.7379999999999995</v>
      </c>
      <c r="BN174">
        <v>51300000</v>
      </c>
      <c r="BO174">
        <v>19.2</v>
      </c>
    </row>
    <row r="175" spans="35:67" x14ac:dyDescent="0.45">
      <c r="AI175">
        <v>294</v>
      </c>
      <c r="AJ175">
        <v>1080</v>
      </c>
      <c r="AK175">
        <v>9.8042999999999996</v>
      </c>
      <c r="AL175">
        <v>49900000</v>
      </c>
      <c r="AM175">
        <v>19.3</v>
      </c>
      <c r="AP175">
        <v>294</v>
      </c>
      <c r="AQ175">
        <v>1110</v>
      </c>
      <c r="AR175">
        <v>9.8084000000000007</v>
      </c>
      <c r="AS175">
        <v>49200000</v>
      </c>
      <c r="AT175">
        <v>19.3</v>
      </c>
      <c r="AW175">
        <v>294</v>
      </c>
      <c r="AX175">
        <v>1090</v>
      </c>
      <c r="AY175">
        <v>9.7973999999999997</v>
      </c>
      <c r="AZ175">
        <v>50200000</v>
      </c>
      <c r="BA175">
        <v>19.3</v>
      </c>
      <c r="BD175">
        <v>294</v>
      </c>
      <c r="BE175">
        <v>1140</v>
      </c>
      <c r="BF175">
        <v>9.8087</v>
      </c>
      <c r="BG175">
        <v>52600000</v>
      </c>
      <c r="BH175">
        <v>19.3</v>
      </c>
      <c r="BK175">
        <v>294</v>
      </c>
      <c r="BL175">
        <v>1150</v>
      </c>
      <c r="BM175">
        <v>9.8056999999999999</v>
      </c>
      <c r="BN175">
        <v>51300000</v>
      </c>
      <c r="BO175">
        <v>19.3</v>
      </c>
    </row>
    <row r="176" spans="35:67" x14ac:dyDescent="0.45">
      <c r="AI176">
        <v>296</v>
      </c>
      <c r="AJ176">
        <v>1090</v>
      </c>
      <c r="AK176">
        <v>9.8718000000000004</v>
      </c>
      <c r="AL176">
        <v>49900000</v>
      </c>
      <c r="AM176">
        <v>19.399999999999999</v>
      </c>
      <c r="AP176">
        <v>296</v>
      </c>
      <c r="AQ176">
        <v>1110</v>
      </c>
      <c r="AR176">
        <v>9.8757000000000001</v>
      </c>
      <c r="AS176">
        <v>49200000</v>
      </c>
      <c r="AT176">
        <v>19.399999999999999</v>
      </c>
      <c r="AW176">
        <v>296</v>
      </c>
      <c r="AX176">
        <v>1090</v>
      </c>
      <c r="AY176">
        <v>9.8648000000000007</v>
      </c>
      <c r="AZ176">
        <v>50200000</v>
      </c>
      <c r="BA176">
        <v>19.399999999999999</v>
      </c>
      <c r="BD176">
        <v>296</v>
      </c>
      <c r="BE176">
        <v>1140</v>
      </c>
      <c r="BF176">
        <v>9.8742000000000001</v>
      </c>
      <c r="BG176">
        <v>52600000</v>
      </c>
      <c r="BH176">
        <v>19.399999999999999</v>
      </c>
      <c r="BK176">
        <v>296</v>
      </c>
      <c r="BL176">
        <v>1150</v>
      </c>
      <c r="BM176">
        <v>9.8737999999999992</v>
      </c>
      <c r="BN176">
        <v>51300000</v>
      </c>
      <c r="BO176">
        <v>19.399999999999999</v>
      </c>
    </row>
    <row r="177" spans="35:67" x14ac:dyDescent="0.45">
      <c r="AI177">
        <v>298</v>
      </c>
      <c r="AJ177">
        <v>1090</v>
      </c>
      <c r="AK177">
        <v>9.9396000000000004</v>
      </c>
      <c r="AL177">
        <v>49900000</v>
      </c>
      <c r="AM177">
        <v>19.600000000000001</v>
      </c>
      <c r="AP177">
        <v>298</v>
      </c>
      <c r="AQ177">
        <v>1110</v>
      </c>
      <c r="AR177">
        <v>9.9433000000000007</v>
      </c>
      <c r="AS177">
        <v>49200000</v>
      </c>
      <c r="AT177">
        <v>19.600000000000001</v>
      </c>
      <c r="AW177">
        <v>298</v>
      </c>
      <c r="AX177">
        <v>1090</v>
      </c>
      <c r="AY177">
        <v>9.9324999999999992</v>
      </c>
      <c r="AZ177">
        <v>50200000</v>
      </c>
      <c r="BA177">
        <v>19.600000000000001</v>
      </c>
      <c r="BD177">
        <v>298</v>
      </c>
      <c r="BE177">
        <v>1140</v>
      </c>
      <c r="BF177">
        <v>9.9414999999999996</v>
      </c>
      <c r="BG177">
        <v>52500000</v>
      </c>
      <c r="BH177">
        <v>19.600000000000001</v>
      </c>
      <c r="BK177">
        <v>298</v>
      </c>
      <c r="BL177">
        <v>1150</v>
      </c>
      <c r="BM177">
        <v>9.9411000000000005</v>
      </c>
      <c r="BN177">
        <v>51200000</v>
      </c>
      <c r="BO177">
        <v>19.600000000000001</v>
      </c>
    </row>
    <row r="178" spans="35:67" x14ac:dyDescent="0.45">
      <c r="AI178">
        <v>300</v>
      </c>
      <c r="AJ178">
        <v>1090</v>
      </c>
      <c r="AK178">
        <v>10.007</v>
      </c>
      <c r="AL178">
        <v>49900000</v>
      </c>
      <c r="AM178">
        <v>19.7</v>
      </c>
      <c r="AP178">
        <v>300</v>
      </c>
      <c r="AQ178">
        <v>1110</v>
      </c>
      <c r="AR178">
        <v>10.010999999999999</v>
      </c>
      <c r="AS178">
        <v>49200000</v>
      </c>
      <c r="AT178">
        <v>19.7</v>
      </c>
      <c r="AW178">
        <v>300</v>
      </c>
      <c r="AX178">
        <v>1090</v>
      </c>
      <c r="AY178">
        <v>10.000999999999999</v>
      </c>
      <c r="AZ178">
        <v>50200000</v>
      </c>
      <c r="BA178">
        <v>19.7</v>
      </c>
      <c r="BD178">
        <v>300</v>
      </c>
      <c r="BE178">
        <v>1140</v>
      </c>
      <c r="BF178">
        <v>10.009</v>
      </c>
      <c r="BG178">
        <v>52500000</v>
      </c>
      <c r="BH178">
        <v>19.7</v>
      </c>
      <c r="BK178">
        <v>300</v>
      </c>
      <c r="BL178">
        <v>1150</v>
      </c>
      <c r="BM178">
        <v>10.009</v>
      </c>
      <c r="BN178">
        <v>51200000</v>
      </c>
      <c r="BO178">
        <v>19.7</v>
      </c>
    </row>
    <row r="179" spans="35:67" x14ac:dyDescent="0.45">
      <c r="AI179">
        <v>302</v>
      </c>
      <c r="AJ179">
        <v>1090</v>
      </c>
      <c r="AK179">
        <v>10.074999999999999</v>
      </c>
      <c r="AL179">
        <v>49900000</v>
      </c>
      <c r="AM179">
        <v>19.8</v>
      </c>
      <c r="AP179">
        <v>302</v>
      </c>
      <c r="AQ179">
        <v>1110</v>
      </c>
      <c r="AR179">
        <v>10.076000000000001</v>
      </c>
      <c r="AS179">
        <v>49200000</v>
      </c>
      <c r="AT179">
        <v>19.8</v>
      </c>
      <c r="AW179">
        <v>302</v>
      </c>
      <c r="AX179">
        <v>1090</v>
      </c>
      <c r="AY179">
        <v>10.068</v>
      </c>
      <c r="AZ179">
        <v>50200000</v>
      </c>
      <c r="BA179">
        <v>19.8</v>
      </c>
      <c r="BD179">
        <v>302</v>
      </c>
      <c r="BE179">
        <v>1140</v>
      </c>
      <c r="BF179">
        <v>10.077</v>
      </c>
      <c r="BG179">
        <v>52500000</v>
      </c>
      <c r="BH179">
        <v>19.8</v>
      </c>
      <c r="BK179">
        <v>302</v>
      </c>
      <c r="BL179">
        <v>1150</v>
      </c>
      <c r="BM179">
        <v>10.074</v>
      </c>
      <c r="BN179">
        <v>51200000</v>
      </c>
      <c r="BO179">
        <v>19.8</v>
      </c>
    </row>
    <row r="180" spans="35:67" x14ac:dyDescent="0.45">
      <c r="AI180">
        <v>304</v>
      </c>
      <c r="AJ180">
        <v>1090</v>
      </c>
      <c r="AK180">
        <v>10.14</v>
      </c>
      <c r="AL180">
        <v>49900000</v>
      </c>
      <c r="AM180">
        <v>20</v>
      </c>
      <c r="AP180">
        <v>304</v>
      </c>
      <c r="AQ180">
        <v>1110</v>
      </c>
      <c r="AR180">
        <v>10.144</v>
      </c>
      <c r="AS180">
        <v>49200000</v>
      </c>
      <c r="AT180">
        <v>20</v>
      </c>
      <c r="AW180">
        <v>304</v>
      </c>
      <c r="AX180">
        <v>1090</v>
      </c>
      <c r="AY180">
        <v>10.132999999999999</v>
      </c>
      <c r="AZ180">
        <v>50200000</v>
      </c>
      <c r="BA180">
        <v>19.899999999999999</v>
      </c>
      <c r="BD180">
        <v>304</v>
      </c>
      <c r="BE180">
        <v>1140</v>
      </c>
      <c r="BF180">
        <v>10.145</v>
      </c>
      <c r="BG180">
        <v>52500000</v>
      </c>
      <c r="BH180">
        <v>20</v>
      </c>
      <c r="BK180">
        <v>304</v>
      </c>
      <c r="BL180">
        <v>1140</v>
      </c>
      <c r="BM180">
        <v>10.141999999999999</v>
      </c>
      <c r="BN180">
        <v>51100000</v>
      </c>
      <c r="BO180">
        <v>20</v>
      </c>
    </row>
    <row r="181" spans="35:67" x14ac:dyDescent="0.45">
      <c r="AI181">
        <v>306</v>
      </c>
      <c r="AJ181">
        <v>1090</v>
      </c>
      <c r="AK181">
        <v>10.208</v>
      </c>
      <c r="AL181">
        <v>49900000</v>
      </c>
      <c r="AM181">
        <v>20.100000000000001</v>
      </c>
      <c r="AP181">
        <v>306</v>
      </c>
      <c r="AQ181">
        <v>1110</v>
      </c>
      <c r="AR181">
        <v>10.212</v>
      </c>
      <c r="AS181">
        <v>49300000</v>
      </c>
      <c r="AT181">
        <v>20.100000000000001</v>
      </c>
      <c r="AW181">
        <v>306</v>
      </c>
      <c r="AX181">
        <v>1090</v>
      </c>
      <c r="AY181">
        <v>10.201000000000001</v>
      </c>
      <c r="AZ181">
        <v>50200000</v>
      </c>
      <c r="BA181">
        <v>20.100000000000001</v>
      </c>
      <c r="BD181">
        <v>306</v>
      </c>
      <c r="BE181">
        <v>1140</v>
      </c>
      <c r="BF181">
        <v>10.212</v>
      </c>
      <c r="BG181">
        <v>52500000</v>
      </c>
      <c r="BH181">
        <v>20.100000000000001</v>
      </c>
      <c r="BK181">
        <v>306</v>
      </c>
      <c r="BL181">
        <v>1140</v>
      </c>
      <c r="BM181">
        <v>10.209</v>
      </c>
      <c r="BN181">
        <v>51100000</v>
      </c>
      <c r="BO181">
        <v>20.100000000000001</v>
      </c>
    </row>
    <row r="182" spans="35:67" x14ac:dyDescent="0.45">
      <c r="AI182">
        <v>308</v>
      </c>
      <c r="AJ182">
        <v>1090</v>
      </c>
      <c r="AK182">
        <v>10.275</v>
      </c>
      <c r="AL182">
        <v>49900000</v>
      </c>
      <c r="AM182">
        <v>20.2</v>
      </c>
      <c r="AP182">
        <v>308</v>
      </c>
      <c r="AQ182">
        <v>1110</v>
      </c>
      <c r="AR182">
        <v>10.279</v>
      </c>
      <c r="AS182">
        <v>49300000</v>
      </c>
      <c r="AT182">
        <v>20.2</v>
      </c>
      <c r="AW182">
        <v>308</v>
      </c>
      <c r="AX182">
        <v>1090</v>
      </c>
      <c r="AY182">
        <v>10.268000000000001</v>
      </c>
      <c r="AZ182">
        <v>50100000</v>
      </c>
      <c r="BA182">
        <v>20.2</v>
      </c>
      <c r="BD182">
        <v>308</v>
      </c>
      <c r="BE182">
        <v>1140</v>
      </c>
      <c r="BF182">
        <v>10.278</v>
      </c>
      <c r="BG182">
        <v>52500000</v>
      </c>
      <c r="BH182">
        <v>20.2</v>
      </c>
      <c r="BK182">
        <v>308</v>
      </c>
      <c r="BL182">
        <v>1140</v>
      </c>
      <c r="BM182">
        <v>10.276999999999999</v>
      </c>
      <c r="BN182">
        <v>51000000</v>
      </c>
      <c r="BO182">
        <v>20.2</v>
      </c>
    </row>
    <row r="183" spans="35:67" x14ac:dyDescent="0.45">
      <c r="AI183">
        <v>310</v>
      </c>
      <c r="AJ183">
        <v>1080</v>
      </c>
      <c r="AK183">
        <v>10.343</v>
      </c>
      <c r="AL183">
        <v>49900000</v>
      </c>
      <c r="AM183">
        <v>20.399999999999999</v>
      </c>
      <c r="AP183">
        <v>310</v>
      </c>
      <c r="AQ183">
        <v>1110</v>
      </c>
      <c r="AR183">
        <v>10.347</v>
      </c>
      <c r="AS183">
        <v>49300000</v>
      </c>
      <c r="AT183">
        <v>20.399999999999999</v>
      </c>
      <c r="AW183">
        <v>310</v>
      </c>
      <c r="AX183">
        <v>1080</v>
      </c>
      <c r="AY183">
        <v>10.336</v>
      </c>
      <c r="AZ183">
        <v>50100000</v>
      </c>
      <c r="BA183">
        <v>20.3</v>
      </c>
      <c r="BD183">
        <v>310</v>
      </c>
      <c r="BE183">
        <v>1140</v>
      </c>
      <c r="BF183">
        <v>10.345000000000001</v>
      </c>
      <c r="BG183">
        <v>52500000</v>
      </c>
      <c r="BH183">
        <v>20.399999999999999</v>
      </c>
      <c r="BK183">
        <v>310</v>
      </c>
      <c r="BL183">
        <v>1140</v>
      </c>
      <c r="BM183">
        <v>10.345000000000001</v>
      </c>
      <c r="BN183">
        <v>50900000</v>
      </c>
      <c r="BO183">
        <v>20.399999999999999</v>
      </c>
    </row>
    <row r="184" spans="35:67" x14ac:dyDescent="0.45">
      <c r="AI184">
        <v>312</v>
      </c>
      <c r="AJ184">
        <v>1090</v>
      </c>
      <c r="AK184">
        <v>10.411</v>
      </c>
      <c r="AL184">
        <v>49900000</v>
      </c>
      <c r="AM184">
        <v>20.5</v>
      </c>
      <c r="AP184">
        <v>313</v>
      </c>
      <c r="AQ184">
        <v>1110</v>
      </c>
      <c r="AR184">
        <v>10.414999999999999</v>
      </c>
      <c r="AS184">
        <v>49300000</v>
      </c>
      <c r="AT184">
        <v>20.5</v>
      </c>
      <c r="AW184">
        <v>312</v>
      </c>
      <c r="AX184">
        <v>1080</v>
      </c>
      <c r="AY184">
        <v>10.404</v>
      </c>
      <c r="AZ184">
        <v>50100000</v>
      </c>
      <c r="BA184">
        <v>20.5</v>
      </c>
      <c r="BD184">
        <v>312</v>
      </c>
      <c r="BE184">
        <v>1140</v>
      </c>
      <c r="BF184">
        <v>10.413</v>
      </c>
      <c r="BG184">
        <v>52400000</v>
      </c>
      <c r="BH184">
        <v>20.5</v>
      </c>
      <c r="BK184">
        <v>312</v>
      </c>
      <c r="BL184">
        <v>1140</v>
      </c>
      <c r="BM184">
        <v>10.41</v>
      </c>
      <c r="BN184">
        <v>50900000</v>
      </c>
      <c r="BO184">
        <v>20.5</v>
      </c>
    </row>
    <row r="185" spans="35:67" x14ac:dyDescent="0.45">
      <c r="AI185">
        <v>314</v>
      </c>
      <c r="AJ185">
        <v>1080</v>
      </c>
      <c r="AK185">
        <v>10.476000000000001</v>
      </c>
      <c r="AL185">
        <v>49900000</v>
      </c>
      <c r="AM185">
        <v>20.6</v>
      </c>
      <c r="AP185">
        <v>315</v>
      </c>
      <c r="AQ185">
        <v>1110</v>
      </c>
      <c r="AR185">
        <v>10.48</v>
      </c>
      <c r="AS185">
        <v>49300000</v>
      </c>
      <c r="AT185">
        <v>20.6</v>
      </c>
      <c r="AW185">
        <v>314</v>
      </c>
      <c r="AX185">
        <v>1080</v>
      </c>
      <c r="AY185">
        <v>10.472</v>
      </c>
      <c r="AZ185">
        <v>50000000</v>
      </c>
      <c r="BA185">
        <v>20.6</v>
      </c>
      <c r="BD185">
        <v>314</v>
      </c>
      <c r="BE185">
        <v>1140</v>
      </c>
      <c r="BF185">
        <v>10.481</v>
      </c>
      <c r="BG185">
        <v>52400000</v>
      </c>
      <c r="BH185">
        <v>20.6</v>
      </c>
      <c r="BK185">
        <v>314</v>
      </c>
      <c r="BL185">
        <v>1140</v>
      </c>
      <c r="BM185">
        <v>10.478</v>
      </c>
      <c r="BN185">
        <v>50800000</v>
      </c>
      <c r="BO185">
        <v>20.6</v>
      </c>
    </row>
    <row r="186" spans="35:67" x14ac:dyDescent="0.45">
      <c r="AI186">
        <v>317</v>
      </c>
      <c r="AJ186">
        <v>1080</v>
      </c>
      <c r="AK186">
        <v>10.544</v>
      </c>
      <c r="AL186">
        <v>49800000</v>
      </c>
      <c r="AM186">
        <v>20.8</v>
      </c>
      <c r="AP186">
        <v>317</v>
      </c>
      <c r="AQ186">
        <v>1110</v>
      </c>
      <c r="AR186">
        <v>10.547000000000001</v>
      </c>
      <c r="AS186">
        <v>49300000</v>
      </c>
      <c r="AT186">
        <v>20.8</v>
      </c>
      <c r="AW186">
        <v>316</v>
      </c>
      <c r="AX186">
        <v>1080</v>
      </c>
      <c r="AY186">
        <v>10.536</v>
      </c>
      <c r="AZ186">
        <v>50000000</v>
      </c>
      <c r="BA186">
        <v>20.7</v>
      </c>
      <c r="BD186">
        <v>317</v>
      </c>
      <c r="BE186">
        <v>1140</v>
      </c>
      <c r="BF186">
        <v>10.548</v>
      </c>
      <c r="BG186">
        <v>52400000</v>
      </c>
      <c r="BH186">
        <v>20.8</v>
      </c>
      <c r="BK186">
        <v>316</v>
      </c>
      <c r="BL186">
        <v>1130</v>
      </c>
      <c r="BM186">
        <v>10.545</v>
      </c>
      <c r="BN186">
        <v>50700000</v>
      </c>
      <c r="BO186">
        <v>20.8</v>
      </c>
    </row>
    <row r="187" spans="35:67" x14ac:dyDescent="0.45">
      <c r="AI187">
        <v>319</v>
      </c>
      <c r="AJ187">
        <v>1080</v>
      </c>
      <c r="AK187">
        <v>10.612</v>
      </c>
      <c r="AL187">
        <v>49800000</v>
      </c>
      <c r="AM187">
        <v>20.9</v>
      </c>
      <c r="AP187">
        <v>319</v>
      </c>
      <c r="AQ187">
        <v>1110</v>
      </c>
      <c r="AR187">
        <v>10.615</v>
      </c>
      <c r="AS187">
        <v>49300000</v>
      </c>
      <c r="AT187">
        <v>20.9</v>
      </c>
      <c r="AW187">
        <v>318</v>
      </c>
      <c r="AX187">
        <v>1080</v>
      </c>
      <c r="AY187">
        <v>10.603999999999999</v>
      </c>
      <c r="AZ187">
        <v>50000000</v>
      </c>
      <c r="BA187">
        <v>20.9</v>
      </c>
      <c r="BD187">
        <v>319</v>
      </c>
      <c r="BE187">
        <v>1140</v>
      </c>
      <c r="BF187">
        <v>10.613</v>
      </c>
      <c r="BG187">
        <v>52300000</v>
      </c>
      <c r="BH187">
        <v>20.9</v>
      </c>
      <c r="BK187">
        <v>318</v>
      </c>
      <c r="BL187">
        <v>1130</v>
      </c>
      <c r="BM187">
        <v>10.613</v>
      </c>
      <c r="BN187">
        <v>50500000</v>
      </c>
      <c r="BO187">
        <v>20.9</v>
      </c>
    </row>
    <row r="188" spans="35:67" x14ac:dyDescent="0.45">
      <c r="AI188">
        <v>321</v>
      </c>
      <c r="AJ188">
        <v>1080</v>
      </c>
      <c r="AK188">
        <v>10.679</v>
      </c>
      <c r="AL188">
        <v>49800000</v>
      </c>
      <c r="AM188">
        <v>21</v>
      </c>
      <c r="AP188">
        <v>321</v>
      </c>
      <c r="AQ188">
        <v>1110</v>
      </c>
      <c r="AR188">
        <v>10.683</v>
      </c>
      <c r="AS188">
        <v>49300000</v>
      </c>
      <c r="AT188">
        <v>21</v>
      </c>
      <c r="AW188">
        <v>320</v>
      </c>
      <c r="AX188">
        <v>1080</v>
      </c>
      <c r="AY188">
        <v>10.672000000000001</v>
      </c>
      <c r="AZ188">
        <v>49900000</v>
      </c>
      <c r="BA188">
        <v>21</v>
      </c>
      <c r="BD188">
        <v>321</v>
      </c>
      <c r="BE188">
        <v>1140</v>
      </c>
      <c r="BF188">
        <v>10.680999999999999</v>
      </c>
      <c r="BG188">
        <v>52300000</v>
      </c>
      <c r="BH188">
        <v>21</v>
      </c>
      <c r="BK188">
        <v>320</v>
      </c>
      <c r="BL188">
        <v>1130</v>
      </c>
      <c r="BM188">
        <v>10.678000000000001</v>
      </c>
      <c r="BN188">
        <v>50400000</v>
      </c>
      <c r="BO188">
        <v>21</v>
      </c>
    </row>
    <row r="189" spans="35:67" x14ac:dyDescent="0.45">
      <c r="AI189">
        <v>323</v>
      </c>
      <c r="AJ189">
        <v>1080</v>
      </c>
      <c r="AK189">
        <v>10.747</v>
      </c>
      <c r="AL189">
        <v>49800000</v>
      </c>
      <c r="AM189">
        <v>21.2</v>
      </c>
      <c r="AP189">
        <v>323</v>
      </c>
      <c r="AQ189">
        <v>1110</v>
      </c>
      <c r="AR189">
        <v>10.75</v>
      </c>
      <c r="AS189">
        <v>49300000</v>
      </c>
      <c r="AT189">
        <v>21.2</v>
      </c>
      <c r="AW189">
        <v>322</v>
      </c>
      <c r="AX189">
        <v>1080</v>
      </c>
      <c r="AY189">
        <v>10.739000000000001</v>
      </c>
      <c r="AZ189">
        <v>49900000</v>
      </c>
      <c r="BA189">
        <v>21.1</v>
      </c>
      <c r="BD189">
        <v>323</v>
      </c>
      <c r="BE189">
        <v>1130</v>
      </c>
      <c r="BF189">
        <v>10.749000000000001</v>
      </c>
      <c r="BG189">
        <v>52300000</v>
      </c>
      <c r="BH189">
        <v>21.2</v>
      </c>
      <c r="BK189">
        <v>322</v>
      </c>
      <c r="BL189">
        <v>1120</v>
      </c>
      <c r="BM189">
        <v>10.746</v>
      </c>
      <c r="BN189">
        <v>50100000</v>
      </c>
      <c r="BO189">
        <v>21.2</v>
      </c>
    </row>
    <row r="190" spans="35:67" x14ac:dyDescent="0.45">
      <c r="AI190">
        <v>325</v>
      </c>
      <c r="AJ190">
        <v>1080</v>
      </c>
      <c r="AK190">
        <v>10.811999999999999</v>
      </c>
      <c r="AL190">
        <v>49800000</v>
      </c>
      <c r="AM190">
        <v>21.3</v>
      </c>
      <c r="AP190">
        <v>325</v>
      </c>
      <c r="AQ190">
        <v>1110</v>
      </c>
      <c r="AR190">
        <v>10.816000000000001</v>
      </c>
      <c r="AS190">
        <v>49300000</v>
      </c>
      <c r="AT190">
        <v>21.3</v>
      </c>
      <c r="AW190">
        <v>324</v>
      </c>
      <c r="AX190">
        <v>1080</v>
      </c>
      <c r="AY190">
        <v>10.808</v>
      </c>
      <c r="AZ190">
        <v>49900000</v>
      </c>
      <c r="BA190">
        <v>21.3</v>
      </c>
      <c r="BD190">
        <v>325</v>
      </c>
      <c r="BE190">
        <v>1130</v>
      </c>
      <c r="BF190">
        <v>10.816000000000001</v>
      </c>
      <c r="BG190">
        <v>52200000</v>
      </c>
      <c r="BH190">
        <v>21.3</v>
      </c>
      <c r="BK190">
        <v>324</v>
      </c>
      <c r="BL190">
        <v>1070</v>
      </c>
      <c r="BM190">
        <v>10.813000000000001</v>
      </c>
      <c r="BN190">
        <v>48000000</v>
      </c>
      <c r="BO190">
        <v>21.3</v>
      </c>
    </row>
    <row r="191" spans="35:67" x14ac:dyDescent="0.45">
      <c r="AI191">
        <v>327</v>
      </c>
      <c r="AJ191">
        <v>1080</v>
      </c>
      <c r="AK191">
        <v>10.879</v>
      </c>
      <c r="AL191">
        <v>49700000</v>
      </c>
      <c r="AM191">
        <v>21.4</v>
      </c>
      <c r="AP191">
        <v>327</v>
      </c>
      <c r="AQ191">
        <v>1110</v>
      </c>
      <c r="AR191">
        <v>10.882999999999999</v>
      </c>
      <c r="AS191">
        <v>49300000</v>
      </c>
      <c r="AT191">
        <v>21.4</v>
      </c>
      <c r="AW191">
        <v>326</v>
      </c>
      <c r="AX191">
        <v>1080</v>
      </c>
      <c r="AY191">
        <v>10.875</v>
      </c>
      <c r="AZ191">
        <v>49800000</v>
      </c>
      <c r="BA191">
        <v>21.4</v>
      </c>
      <c r="BD191">
        <v>327</v>
      </c>
      <c r="BE191">
        <v>1130</v>
      </c>
      <c r="BF191">
        <v>10.884</v>
      </c>
      <c r="BG191">
        <v>52200000</v>
      </c>
      <c r="BH191">
        <v>21.4</v>
      </c>
    </row>
    <row r="192" spans="35:67" x14ac:dyDescent="0.45">
      <c r="AI192">
        <v>329</v>
      </c>
      <c r="AJ192">
        <v>1080</v>
      </c>
      <c r="AK192">
        <v>10.946999999999999</v>
      </c>
      <c r="AL192">
        <v>49700000</v>
      </c>
      <c r="AM192">
        <v>21.5</v>
      </c>
      <c r="AP192">
        <v>329</v>
      </c>
      <c r="AQ192">
        <v>1110</v>
      </c>
      <c r="AR192">
        <v>10.951000000000001</v>
      </c>
      <c r="AS192">
        <v>49300000</v>
      </c>
      <c r="AT192">
        <v>21.6</v>
      </c>
      <c r="AW192">
        <v>328</v>
      </c>
      <c r="AX192">
        <v>1080</v>
      </c>
      <c r="AY192">
        <v>10.94</v>
      </c>
      <c r="AZ192">
        <v>49800000</v>
      </c>
      <c r="BA192">
        <v>21.5</v>
      </c>
      <c r="BD192">
        <v>329</v>
      </c>
      <c r="BE192">
        <v>1130</v>
      </c>
      <c r="BF192">
        <v>10.949</v>
      </c>
      <c r="BG192">
        <v>52200000</v>
      </c>
      <c r="BH192">
        <v>21.6</v>
      </c>
    </row>
    <row r="193" spans="35:60" x14ac:dyDescent="0.45">
      <c r="AI193">
        <v>331</v>
      </c>
      <c r="AJ193">
        <v>1080</v>
      </c>
      <c r="AK193">
        <v>11.015000000000001</v>
      </c>
      <c r="AL193">
        <v>49700000</v>
      </c>
      <c r="AM193">
        <v>21.7</v>
      </c>
      <c r="AP193">
        <v>331</v>
      </c>
      <c r="AQ193">
        <v>1110</v>
      </c>
      <c r="AR193">
        <v>11.019</v>
      </c>
      <c r="AS193">
        <v>49300000</v>
      </c>
      <c r="AT193">
        <v>21.7</v>
      </c>
      <c r="AW193">
        <v>330</v>
      </c>
      <c r="AX193">
        <v>1080</v>
      </c>
      <c r="AY193">
        <v>11.007999999999999</v>
      </c>
      <c r="AZ193">
        <v>49800000</v>
      </c>
      <c r="BA193">
        <v>21.7</v>
      </c>
      <c r="BD193">
        <v>331</v>
      </c>
      <c r="BE193">
        <v>1130</v>
      </c>
      <c r="BF193">
        <v>11.016999999999999</v>
      </c>
      <c r="BG193">
        <v>52100000</v>
      </c>
      <c r="BH193">
        <v>21.7</v>
      </c>
    </row>
    <row r="194" spans="35:60" x14ac:dyDescent="0.45">
      <c r="AI194">
        <v>333</v>
      </c>
      <c r="AJ194">
        <v>1080</v>
      </c>
      <c r="AK194">
        <v>11.083</v>
      </c>
      <c r="AL194">
        <v>49600000</v>
      </c>
      <c r="AM194">
        <v>21.8</v>
      </c>
      <c r="AP194">
        <v>333</v>
      </c>
      <c r="AQ194">
        <v>1110</v>
      </c>
      <c r="AR194">
        <v>11.087</v>
      </c>
      <c r="AS194">
        <v>49300000</v>
      </c>
      <c r="AT194">
        <v>21.8</v>
      </c>
      <c r="AW194">
        <v>332</v>
      </c>
      <c r="AX194">
        <v>1080</v>
      </c>
      <c r="AY194">
        <v>11.076000000000001</v>
      </c>
      <c r="AZ194">
        <v>49700000</v>
      </c>
      <c r="BA194">
        <v>21.8</v>
      </c>
      <c r="BD194">
        <v>333</v>
      </c>
      <c r="BE194">
        <v>1130</v>
      </c>
      <c r="BF194">
        <v>11.085000000000001</v>
      </c>
      <c r="BG194">
        <v>52100000</v>
      </c>
      <c r="BH194">
        <v>21.8</v>
      </c>
    </row>
    <row r="195" spans="35:60" x14ac:dyDescent="0.45">
      <c r="AI195">
        <v>335</v>
      </c>
      <c r="AJ195">
        <v>1080</v>
      </c>
      <c r="AK195">
        <v>11.148</v>
      </c>
      <c r="AL195">
        <v>49600000</v>
      </c>
      <c r="AM195">
        <v>21.9</v>
      </c>
      <c r="AP195">
        <v>335</v>
      </c>
      <c r="AQ195">
        <v>1110</v>
      </c>
      <c r="AR195">
        <v>11.151</v>
      </c>
      <c r="AS195">
        <v>49300000</v>
      </c>
      <c r="AT195">
        <v>22</v>
      </c>
      <c r="AW195">
        <v>334</v>
      </c>
      <c r="AX195">
        <v>1080</v>
      </c>
      <c r="AY195">
        <v>11.143000000000001</v>
      </c>
      <c r="AZ195">
        <v>49700000</v>
      </c>
      <c r="BA195">
        <v>21.9</v>
      </c>
      <c r="BD195">
        <v>335</v>
      </c>
      <c r="BE195">
        <v>1130</v>
      </c>
      <c r="BF195">
        <v>11.151999999999999</v>
      </c>
      <c r="BG195">
        <v>52000000</v>
      </c>
      <c r="BH195">
        <v>22</v>
      </c>
    </row>
    <row r="196" spans="35:60" x14ac:dyDescent="0.45">
      <c r="AI196">
        <v>337</v>
      </c>
      <c r="AJ196">
        <v>1080</v>
      </c>
      <c r="AK196">
        <v>11.215999999999999</v>
      </c>
      <c r="AL196">
        <v>49600000</v>
      </c>
      <c r="AM196">
        <v>22.1</v>
      </c>
      <c r="AP196">
        <v>337</v>
      </c>
      <c r="AQ196">
        <v>1110</v>
      </c>
      <c r="AR196">
        <v>11.218999999999999</v>
      </c>
      <c r="AS196">
        <v>49200000</v>
      </c>
      <c r="AT196">
        <v>22.1</v>
      </c>
      <c r="AW196">
        <v>336</v>
      </c>
      <c r="AX196">
        <v>1070</v>
      </c>
      <c r="AY196">
        <v>11.211</v>
      </c>
      <c r="AZ196">
        <v>49600000</v>
      </c>
      <c r="BA196">
        <v>22.1</v>
      </c>
      <c r="BD196">
        <v>337</v>
      </c>
      <c r="BE196">
        <v>1130</v>
      </c>
      <c r="BF196">
        <v>11.22</v>
      </c>
      <c r="BG196">
        <v>51900000</v>
      </c>
      <c r="BH196">
        <v>22.1</v>
      </c>
    </row>
    <row r="197" spans="35:60" x14ac:dyDescent="0.45">
      <c r="AI197">
        <v>339</v>
      </c>
      <c r="AJ197">
        <v>1080</v>
      </c>
      <c r="AK197">
        <v>11.282999999999999</v>
      </c>
      <c r="AL197">
        <v>49500000</v>
      </c>
      <c r="AM197">
        <v>22.2</v>
      </c>
      <c r="AP197">
        <v>339</v>
      </c>
      <c r="AQ197">
        <v>1110</v>
      </c>
      <c r="AR197">
        <v>11.287000000000001</v>
      </c>
      <c r="AS197">
        <v>49200000</v>
      </c>
      <c r="AT197">
        <v>22.2</v>
      </c>
      <c r="AW197">
        <v>338</v>
      </c>
      <c r="AX197">
        <v>1070</v>
      </c>
      <c r="AY197">
        <v>11.279</v>
      </c>
      <c r="AZ197">
        <v>49600000</v>
      </c>
      <c r="BA197">
        <v>22.2</v>
      </c>
      <c r="BD197">
        <v>339</v>
      </c>
      <c r="BE197">
        <v>1120</v>
      </c>
      <c r="BF197">
        <v>11.285</v>
      </c>
      <c r="BG197">
        <v>51800000</v>
      </c>
      <c r="BH197">
        <v>22.2</v>
      </c>
    </row>
    <row r="198" spans="35:60" x14ac:dyDescent="0.45">
      <c r="AI198">
        <v>341</v>
      </c>
      <c r="AJ198">
        <v>1080</v>
      </c>
      <c r="AK198">
        <v>11.351000000000001</v>
      </c>
      <c r="AL198">
        <v>49500000</v>
      </c>
      <c r="AM198">
        <v>22.3</v>
      </c>
      <c r="AP198">
        <v>341</v>
      </c>
      <c r="AQ198">
        <v>1110</v>
      </c>
      <c r="AR198">
        <v>11.355</v>
      </c>
      <c r="AS198">
        <v>49200000</v>
      </c>
      <c r="AT198">
        <v>22.4</v>
      </c>
      <c r="AW198">
        <v>340</v>
      </c>
      <c r="AX198">
        <v>1070</v>
      </c>
      <c r="AY198">
        <v>11.343999999999999</v>
      </c>
      <c r="AZ198">
        <v>49500000</v>
      </c>
      <c r="BA198">
        <v>22.3</v>
      </c>
      <c r="BD198">
        <v>341</v>
      </c>
      <c r="BE198">
        <v>1120</v>
      </c>
      <c r="BF198">
        <v>11.353</v>
      </c>
      <c r="BG198">
        <v>51700000</v>
      </c>
      <c r="BH198">
        <v>22.3</v>
      </c>
    </row>
    <row r="199" spans="35:60" x14ac:dyDescent="0.45">
      <c r="AI199">
        <v>343</v>
      </c>
      <c r="AJ199">
        <v>1080</v>
      </c>
      <c r="AK199">
        <v>11.419</v>
      </c>
      <c r="AL199">
        <v>49400000</v>
      </c>
      <c r="AM199">
        <v>22.5</v>
      </c>
      <c r="AP199">
        <v>343</v>
      </c>
      <c r="AQ199">
        <v>1110</v>
      </c>
      <c r="AR199">
        <v>11.422000000000001</v>
      </c>
      <c r="AS199">
        <v>49200000</v>
      </c>
      <c r="AT199">
        <v>22.5</v>
      </c>
      <c r="AW199">
        <v>342</v>
      </c>
      <c r="AX199">
        <v>1070</v>
      </c>
      <c r="AY199">
        <v>11.411</v>
      </c>
      <c r="AZ199">
        <v>49400000</v>
      </c>
      <c r="BA199">
        <v>22.5</v>
      </c>
      <c r="BD199">
        <v>343</v>
      </c>
      <c r="BE199">
        <v>1120</v>
      </c>
      <c r="BF199">
        <v>11.42</v>
      </c>
      <c r="BG199">
        <v>51600000</v>
      </c>
      <c r="BH199">
        <v>22.5</v>
      </c>
    </row>
    <row r="200" spans="35:60" x14ac:dyDescent="0.45">
      <c r="AI200">
        <v>345</v>
      </c>
      <c r="AJ200">
        <v>1070</v>
      </c>
      <c r="AK200">
        <v>11.484999999999999</v>
      </c>
      <c r="AL200">
        <v>49400000</v>
      </c>
      <c r="AM200">
        <v>22.6</v>
      </c>
      <c r="AP200">
        <v>345</v>
      </c>
      <c r="AQ200">
        <v>1110</v>
      </c>
      <c r="AR200">
        <v>11.49</v>
      </c>
      <c r="AS200">
        <v>49200000</v>
      </c>
      <c r="AT200">
        <v>22.6</v>
      </c>
      <c r="AW200">
        <v>344</v>
      </c>
      <c r="AX200">
        <v>1070</v>
      </c>
      <c r="AY200">
        <v>11.478999999999999</v>
      </c>
      <c r="AZ200">
        <v>49400000</v>
      </c>
      <c r="BA200">
        <v>22.6</v>
      </c>
      <c r="BD200">
        <v>345</v>
      </c>
      <c r="BE200">
        <v>1120</v>
      </c>
      <c r="BF200">
        <v>11.488</v>
      </c>
      <c r="BG200">
        <v>51500000</v>
      </c>
      <c r="BH200">
        <v>22.6</v>
      </c>
    </row>
    <row r="201" spans="35:60" x14ac:dyDescent="0.45">
      <c r="AI201">
        <v>347</v>
      </c>
      <c r="AJ201">
        <v>1070</v>
      </c>
      <c r="AK201">
        <v>11.552</v>
      </c>
      <c r="AL201">
        <v>49300000</v>
      </c>
      <c r="AM201">
        <v>22.7</v>
      </c>
      <c r="AP201">
        <v>347</v>
      </c>
      <c r="AQ201">
        <v>1110</v>
      </c>
      <c r="AR201">
        <v>11.558</v>
      </c>
      <c r="AS201">
        <v>49200000</v>
      </c>
      <c r="AT201">
        <v>22.8</v>
      </c>
      <c r="AW201">
        <v>346</v>
      </c>
      <c r="AX201">
        <v>1070</v>
      </c>
      <c r="AY201">
        <v>11.547000000000001</v>
      </c>
      <c r="AZ201">
        <v>49300000</v>
      </c>
      <c r="BA201">
        <v>22.7</v>
      </c>
      <c r="BD201">
        <v>347</v>
      </c>
      <c r="BE201">
        <v>1110</v>
      </c>
      <c r="BF201">
        <v>11.555999999999999</v>
      </c>
      <c r="BG201">
        <v>51200000</v>
      </c>
      <c r="BH201">
        <v>22.7</v>
      </c>
    </row>
    <row r="202" spans="35:60" x14ac:dyDescent="0.45">
      <c r="AI202">
        <v>349</v>
      </c>
      <c r="AJ202">
        <v>1070</v>
      </c>
      <c r="AK202">
        <v>11.618</v>
      </c>
      <c r="AL202">
        <v>49300000</v>
      </c>
      <c r="AM202">
        <v>22.9</v>
      </c>
      <c r="AP202">
        <v>349</v>
      </c>
      <c r="AQ202">
        <v>1110</v>
      </c>
      <c r="AR202">
        <v>11.622999999999999</v>
      </c>
      <c r="AS202">
        <v>49200000</v>
      </c>
      <c r="AT202">
        <v>22.9</v>
      </c>
      <c r="AW202">
        <v>348</v>
      </c>
      <c r="AX202">
        <v>1070</v>
      </c>
      <c r="AY202">
        <v>11.614000000000001</v>
      </c>
      <c r="AZ202">
        <v>49200000</v>
      </c>
      <c r="BA202">
        <v>22.9</v>
      </c>
      <c r="BD202">
        <v>349</v>
      </c>
      <c r="BE202">
        <v>1080</v>
      </c>
      <c r="BF202">
        <v>11.621</v>
      </c>
      <c r="BG202">
        <v>49800000</v>
      </c>
      <c r="BH202">
        <v>22.9</v>
      </c>
    </row>
    <row r="203" spans="35:60" x14ac:dyDescent="0.45">
      <c r="AI203">
        <v>351</v>
      </c>
      <c r="AJ203">
        <v>1070</v>
      </c>
      <c r="AK203">
        <v>11.685</v>
      </c>
      <c r="AL203">
        <v>49200000</v>
      </c>
      <c r="AM203">
        <v>23</v>
      </c>
      <c r="AP203">
        <v>351</v>
      </c>
      <c r="AQ203">
        <v>1110</v>
      </c>
      <c r="AR203">
        <v>11.691000000000001</v>
      </c>
      <c r="AS203">
        <v>49200000</v>
      </c>
      <c r="AT203">
        <v>23</v>
      </c>
      <c r="AW203">
        <v>350</v>
      </c>
      <c r="AX203">
        <v>1060</v>
      </c>
      <c r="AY203">
        <v>11.682</v>
      </c>
      <c r="AZ203">
        <v>49200000</v>
      </c>
      <c r="BA203">
        <v>23</v>
      </c>
    </row>
    <row r="204" spans="35:60" x14ac:dyDescent="0.45">
      <c r="AI204">
        <v>353</v>
      </c>
      <c r="AJ204">
        <v>1070</v>
      </c>
      <c r="AK204">
        <v>11.753</v>
      </c>
      <c r="AL204">
        <v>49200000</v>
      </c>
      <c r="AM204">
        <v>23.1</v>
      </c>
      <c r="AP204">
        <v>353</v>
      </c>
      <c r="AQ204">
        <v>1110</v>
      </c>
      <c r="AR204">
        <v>11.757999999999999</v>
      </c>
      <c r="AS204">
        <v>49200000</v>
      </c>
      <c r="AT204">
        <v>23.1</v>
      </c>
      <c r="AW204">
        <v>352</v>
      </c>
      <c r="AX204">
        <v>1060</v>
      </c>
      <c r="AY204">
        <v>11.746</v>
      </c>
      <c r="AZ204">
        <v>49100000</v>
      </c>
      <c r="BA204">
        <v>23.1</v>
      </c>
    </row>
    <row r="205" spans="35:60" x14ac:dyDescent="0.45">
      <c r="AI205">
        <v>355</v>
      </c>
      <c r="AJ205">
        <v>1070</v>
      </c>
      <c r="AK205">
        <v>11.821</v>
      </c>
      <c r="AL205">
        <v>49100000</v>
      </c>
      <c r="AM205">
        <v>23.3</v>
      </c>
      <c r="AP205">
        <v>355</v>
      </c>
      <c r="AQ205">
        <v>1110</v>
      </c>
      <c r="AR205">
        <v>11.826000000000001</v>
      </c>
      <c r="AS205">
        <v>49200000</v>
      </c>
      <c r="AT205">
        <v>23.3</v>
      </c>
      <c r="AW205">
        <v>355</v>
      </c>
      <c r="AX205">
        <v>1060</v>
      </c>
      <c r="AY205">
        <v>11.814</v>
      </c>
      <c r="AZ205">
        <v>48900000</v>
      </c>
      <c r="BA205">
        <v>23.3</v>
      </c>
    </row>
    <row r="206" spans="35:60" x14ac:dyDescent="0.45">
      <c r="AI206">
        <v>357</v>
      </c>
      <c r="AJ206">
        <v>1070</v>
      </c>
      <c r="AK206">
        <v>11.888</v>
      </c>
      <c r="AL206">
        <v>49000000</v>
      </c>
      <c r="AM206">
        <v>23.4</v>
      </c>
      <c r="AP206">
        <v>357</v>
      </c>
      <c r="AQ206">
        <v>1110</v>
      </c>
      <c r="AR206">
        <v>11.894</v>
      </c>
      <c r="AS206">
        <v>49200000</v>
      </c>
      <c r="AT206">
        <v>23.4</v>
      </c>
      <c r="AW206">
        <v>357</v>
      </c>
      <c r="AX206">
        <v>1060</v>
      </c>
      <c r="AY206">
        <v>11.882</v>
      </c>
      <c r="AZ206">
        <v>48800000</v>
      </c>
      <c r="BA206">
        <v>23.4</v>
      </c>
    </row>
    <row r="207" spans="35:60" x14ac:dyDescent="0.45">
      <c r="AI207">
        <v>359</v>
      </c>
      <c r="AJ207">
        <v>1060</v>
      </c>
      <c r="AK207">
        <v>11.952999999999999</v>
      </c>
      <c r="AL207">
        <v>48900000</v>
      </c>
      <c r="AM207">
        <v>23.5</v>
      </c>
      <c r="AP207">
        <v>359</v>
      </c>
      <c r="AQ207">
        <v>1110</v>
      </c>
      <c r="AR207">
        <v>11.959</v>
      </c>
      <c r="AS207">
        <v>49200000</v>
      </c>
      <c r="AT207">
        <v>23.5</v>
      </c>
      <c r="AW207">
        <v>359</v>
      </c>
      <c r="AX207">
        <v>1050</v>
      </c>
      <c r="AY207">
        <v>11.949</v>
      </c>
      <c r="AZ207">
        <v>48700000</v>
      </c>
      <c r="BA207">
        <v>23.5</v>
      </c>
    </row>
    <row r="208" spans="35:60" x14ac:dyDescent="0.45">
      <c r="AI208">
        <v>361</v>
      </c>
      <c r="AJ208">
        <v>1060</v>
      </c>
      <c r="AK208">
        <v>12.021000000000001</v>
      </c>
      <c r="AL208">
        <v>48800000</v>
      </c>
      <c r="AM208">
        <v>23.7</v>
      </c>
      <c r="AP208">
        <v>361</v>
      </c>
      <c r="AQ208">
        <v>1110</v>
      </c>
      <c r="AR208">
        <v>12.026</v>
      </c>
      <c r="AS208">
        <v>49200000</v>
      </c>
      <c r="AT208">
        <v>23.7</v>
      </c>
      <c r="AW208">
        <v>361</v>
      </c>
      <c r="AX208">
        <v>1050</v>
      </c>
      <c r="AY208">
        <v>12.016999999999999</v>
      </c>
      <c r="AZ208">
        <v>48500000</v>
      </c>
      <c r="BA208">
        <v>23.7</v>
      </c>
    </row>
    <row r="209" spans="35:53" x14ac:dyDescent="0.45">
      <c r="AI209">
        <v>363</v>
      </c>
      <c r="AJ209">
        <v>1060</v>
      </c>
      <c r="AK209">
        <v>12.089</v>
      </c>
      <c r="AL209">
        <v>48600000</v>
      </c>
      <c r="AM209">
        <v>23.8</v>
      </c>
      <c r="AP209">
        <v>363</v>
      </c>
      <c r="AQ209">
        <v>1110</v>
      </c>
      <c r="AR209">
        <v>12.093999999999999</v>
      </c>
      <c r="AS209">
        <v>49200000</v>
      </c>
      <c r="AT209">
        <v>23.8</v>
      </c>
      <c r="AW209">
        <v>363</v>
      </c>
      <c r="AX209">
        <v>1040</v>
      </c>
      <c r="AY209">
        <v>12.083</v>
      </c>
      <c r="AZ209">
        <v>48200000</v>
      </c>
      <c r="BA209">
        <v>23.8</v>
      </c>
    </row>
    <row r="210" spans="35:53" x14ac:dyDescent="0.45">
      <c r="AI210">
        <v>365</v>
      </c>
      <c r="AJ210">
        <v>1050</v>
      </c>
      <c r="AK210">
        <v>12.156000000000001</v>
      </c>
      <c r="AL210">
        <v>48200000</v>
      </c>
      <c r="AM210">
        <v>23.9</v>
      </c>
      <c r="AP210">
        <v>365</v>
      </c>
      <c r="AQ210">
        <v>1110</v>
      </c>
      <c r="AR210">
        <v>12.162000000000001</v>
      </c>
      <c r="AS210">
        <v>49100000</v>
      </c>
      <c r="AT210">
        <v>23.9</v>
      </c>
    </row>
    <row r="211" spans="35:53" x14ac:dyDescent="0.45">
      <c r="AP211">
        <v>367</v>
      </c>
      <c r="AQ211">
        <v>1110</v>
      </c>
      <c r="AR211">
        <v>12.228999999999999</v>
      </c>
      <c r="AS211">
        <v>49100000</v>
      </c>
      <c r="AT211">
        <v>24.1</v>
      </c>
    </row>
    <row r="212" spans="35:53" x14ac:dyDescent="0.45">
      <c r="AP212">
        <v>369</v>
      </c>
      <c r="AQ212">
        <v>1110</v>
      </c>
      <c r="AR212">
        <v>12.297000000000001</v>
      </c>
      <c r="AS212">
        <v>49100000</v>
      </c>
      <c r="AT212">
        <v>24.2</v>
      </c>
    </row>
    <row r="213" spans="35:53" x14ac:dyDescent="0.45">
      <c r="AP213">
        <v>371</v>
      </c>
      <c r="AQ213">
        <v>1110</v>
      </c>
      <c r="AR213">
        <v>12.365</v>
      </c>
      <c r="AS213">
        <v>49100000</v>
      </c>
      <c r="AT213">
        <v>24.3</v>
      </c>
    </row>
    <row r="214" spans="35:53" x14ac:dyDescent="0.45">
      <c r="AP214">
        <v>373</v>
      </c>
      <c r="AQ214">
        <v>1110</v>
      </c>
      <c r="AR214">
        <v>12.432</v>
      </c>
      <c r="AS214">
        <v>49000000</v>
      </c>
      <c r="AT214">
        <v>24.5</v>
      </c>
    </row>
    <row r="215" spans="35:53" x14ac:dyDescent="0.45">
      <c r="AP215">
        <v>375</v>
      </c>
      <c r="AQ215">
        <v>1110</v>
      </c>
      <c r="AR215">
        <v>12.499000000000001</v>
      </c>
      <c r="AS215">
        <v>49000000</v>
      </c>
      <c r="AT215">
        <v>24.6</v>
      </c>
    </row>
    <row r="216" spans="35:53" x14ac:dyDescent="0.45">
      <c r="AP216">
        <v>377</v>
      </c>
      <c r="AQ216">
        <v>1110</v>
      </c>
      <c r="AR216">
        <v>12.564</v>
      </c>
      <c r="AS216">
        <v>49000000</v>
      </c>
      <c r="AT216">
        <v>24.7</v>
      </c>
    </row>
    <row r="217" spans="35:53" x14ac:dyDescent="0.45">
      <c r="AP217">
        <v>379</v>
      </c>
      <c r="AQ217">
        <v>1110</v>
      </c>
      <c r="AR217">
        <v>12.632</v>
      </c>
      <c r="AS217">
        <v>49000000</v>
      </c>
      <c r="AT217">
        <v>24.9</v>
      </c>
    </row>
    <row r="218" spans="35:53" x14ac:dyDescent="0.45">
      <c r="AP218">
        <v>381</v>
      </c>
      <c r="AQ218">
        <v>1110</v>
      </c>
      <c r="AR218">
        <v>12.7</v>
      </c>
      <c r="AS218">
        <v>49000000</v>
      </c>
      <c r="AT218">
        <v>25</v>
      </c>
    </row>
    <row r="219" spans="35:53" x14ac:dyDescent="0.45">
      <c r="AP219">
        <v>383</v>
      </c>
      <c r="AQ219">
        <v>1100</v>
      </c>
      <c r="AR219">
        <v>12.766999999999999</v>
      </c>
      <c r="AS219">
        <v>48900000</v>
      </c>
      <c r="AT219">
        <v>25.1</v>
      </c>
    </row>
    <row r="220" spans="35:53" x14ac:dyDescent="0.45">
      <c r="AP220">
        <v>385</v>
      </c>
      <c r="AQ220">
        <v>1100</v>
      </c>
      <c r="AR220">
        <v>12.835000000000001</v>
      </c>
      <c r="AS220">
        <v>48900000</v>
      </c>
      <c r="AT220">
        <v>25.3</v>
      </c>
    </row>
    <row r="221" spans="35:53" x14ac:dyDescent="0.45">
      <c r="AP221">
        <v>387</v>
      </c>
      <c r="AQ221">
        <v>1100</v>
      </c>
      <c r="AR221">
        <v>12.9</v>
      </c>
      <c r="AS221">
        <v>48900000</v>
      </c>
      <c r="AT221">
        <v>25.4</v>
      </c>
    </row>
    <row r="222" spans="35:53" x14ac:dyDescent="0.45">
      <c r="AP222">
        <v>389</v>
      </c>
      <c r="AQ222">
        <v>1100</v>
      </c>
      <c r="AR222">
        <v>12.968</v>
      </c>
      <c r="AS222">
        <v>48800000</v>
      </c>
      <c r="AT222">
        <v>25.5</v>
      </c>
    </row>
    <row r="223" spans="35:53" x14ac:dyDescent="0.45">
      <c r="AP223">
        <v>391</v>
      </c>
      <c r="AQ223">
        <v>1100</v>
      </c>
      <c r="AR223">
        <v>13.035</v>
      </c>
      <c r="AS223">
        <v>48800000</v>
      </c>
      <c r="AT223">
        <v>25.7</v>
      </c>
    </row>
    <row r="224" spans="35:53" x14ac:dyDescent="0.45">
      <c r="AP224">
        <v>393</v>
      </c>
      <c r="AQ224">
        <v>1100</v>
      </c>
      <c r="AR224">
        <v>13.103</v>
      </c>
      <c r="AS224">
        <v>48800000</v>
      </c>
      <c r="AT224">
        <v>25.8</v>
      </c>
    </row>
    <row r="225" spans="42:46" x14ac:dyDescent="0.45">
      <c r="AP225">
        <v>395</v>
      </c>
      <c r="AQ225">
        <v>1100</v>
      </c>
      <c r="AR225">
        <v>13.170999999999999</v>
      </c>
      <c r="AS225">
        <v>48700000</v>
      </c>
      <c r="AT225">
        <v>25.9</v>
      </c>
    </row>
    <row r="226" spans="42:46" x14ac:dyDescent="0.45">
      <c r="AP226">
        <v>397</v>
      </c>
      <c r="AQ226">
        <v>1100</v>
      </c>
      <c r="AR226">
        <v>13.236000000000001</v>
      </c>
      <c r="AS226">
        <v>48700000</v>
      </c>
      <c r="AT226">
        <v>26.1</v>
      </c>
    </row>
    <row r="227" spans="42:46" x14ac:dyDescent="0.45">
      <c r="AP227">
        <v>399</v>
      </c>
      <c r="AQ227">
        <v>1100</v>
      </c>
      <c r="AR227">
        <v>13.304</v>
      </c>
      <c r="AS227">
        <v>48700000</v>
      </c>
      <c r="AT227">
        <v>26.2</v>
      </c>
    </row>
    <row r="228" spans="42:46" x14ac:dyDescent="0.45">
      <c r="AP228">
        <v>401</v>
      </c>
      <c r="AQ228">
        <v>1100</v>
      </c>
      <c r="AR228">
        <v>13.371</v>
      </c>
      <c r="AS228">
        <v>48700000</v>
      </c>
      <c r="AT228">
        <v>26.3</v>
      </c>
    </row>
    <row r="229" spans="42:46" x14ac:dyDescent="0.45">
      <c r="AP229">
        <v>403</v>
      </c>
      <c r="AQ229">
        <v>1100</v>
      </c>
      <c r="AR229">
        <v>13.439</v>
      </c>
      <c r="AS229">
        <v>48600000</v>
      </c>
      <c r="AT229">
        <v>26.5</v>
      </c>
    </row>
    <row r="230" spans="42:46" x14ac:dyDescent="0.45">
      <c r="AP230">
        <v>405</v>
      </c>
      <c r="AQ230">
        <v>1100</v>
      </c>
      <c r="AR230">
        <v>13.507</v>
      </c>
      <c r="AS230">
        <v>48600000</v>
      </c>
      <c r="AT230">
        <v>26.6</v>
      </c>
    </row>
    <row r="231" spans="42:46" x14ac:dyDescent="0.45">
      <c r="AP231">
        <v>407</v>
      </c>
      <c r="AQ231">
        <v>1100</v>
      </c>
      <c r="AR231">
        <v>13.571999999999999</v>
      </c>
      <c r="AS231">
        <v>48600000</v>
      </c>
      <c r="AT231">
        <v>26.7</v>
      </c>
    </row>
    <row r="232" spans="42:46" x14ac:dyDescent="0.45">
      <c r="AP232">
        <v>409</v>
      </c>
      <c r="AQ232">
        <v>1100</v>
      </c>
      <c r="AR232">
        <v>13.638999999999999</v>
      </c>
      <c r="AS232">
        <v>48500000</v>
      </c>
      <c r="AT232">
        <v>26.8</v>
      </c>
    </row>
    <row r="233" spans="42:46" x14ac:dyDescent="0.45">
      <c r="AP233">
        <v>411</v>
      </c>
      <c r="AQ233">
        <v>1090</v>
      </c>
      <c r="AR233">
        <v>13.707000000000001</v>
      </c>
      <c r="AS233">
        <v>48400000</v>
      </c>
      <c r="AT233">
        <v>27</v>
      </c>
    </row>
    <row r="234" spans="42:46" x14ac:dyDescent="0.45">
      <c r="AP234">
        <v>413</v>
      </c>
      <c r="AQ234">
        <v>1090</v>
      </c>
      <c r="AR234">
        <v>13.775</v>
      </c>
      <c r="AS234">
        <v>48300000</v>
      </c>
      <c r="AT234">
        <v>27.1</v>
      </c>
    </row>
    <row r="235" spans="42:46" x14ac:dyDescent="0.45">
      <c r="AP235">
        <v>415</v>
      </c>
      <c r="AQ235">
        <v>1080</v>
      </c>
      <c r="AR235">
        <v>13.842000000000001</v>
      </c>
      <c r="AS235">
        <v>48000000</v>
      </c>
      <c r="AT235">
        <v>27.2</v>
      </c>
    </row>
  </sheetData>
  <mergeCells count="22">
    <mergeCell ref="AI2:BO2"/>
    <mergeCell ref="A6:B6"/>
    <mergeCell ref="AP27:AT27"/>
    <mergeCell ref="AW27:BA27"/>
    <mergeCell ref="BD27:BH27"/>
    <mergeCell ref="BK27:BO27"/>
    <mergeCell ref="A27:E27"/>
    <mergeCell ref="A2:AG2"/>
    <mergeCell ref="AI27:AM27"/>
    <mergeCell ref="AI3:AL3"/>
    <mergeCell ref="AI4:AJ4"/>
    <mergeCell ref="AM4:AM6"/>
    <mergeCell ref="AI5:AJ5"/>
    <mergeCell ref="H27:L27"/>
    <mergeCell ref="O27:S27"/>
    <mergeCell ref="V27:Z27"/>
    <mergeCell ref="AC27:AG27"/>
    <mergeCell ref="AI6:AJ6"/>
    <mergeCell ref="A3:D3"/>
    <mergeCell ref="A4:B4"/>
    <mergeCell ref="E4:E6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255"/>
  <sheetViews>
    <sheetView workbookViewId="0">
      <selection activeCell="AT7" sqref="AT7"/>
    </sheetView>
  </sheetViews>
  <sheetFormatPr defaultRowHeight="14.25" x14ac:dyDescent="0.45"/>
  <sheetData>
    <row r="1" spans="1:67" ht="28.5" x14ac:dyDescent="0.85">
      <c r="A1" s="9" t="s">
        <v>34</v>
      </c>
      <c r="AH1" s="8"/>
    </row>
    <row r="2" spans="1:67" ht="18.399999999999999" thickBot="1" x14ac:dyDescent="0.6">
      <c r="A2" s="24" t="s">
        <v>61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67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AH3" s="8"/>
      <c r="AI3" s="18" t="s">
        <v>8</v>
      </c>
      <c r="AJ3" s="18"/>
      <c r="AK3" s="18"/>
      <c r="AL3" s="18"/>
      <c r="AM3" s="5"/>
      <c r="AN3" s="6" t="s">
        <v>14</v>
      </c>
      <c r="AO3" s="6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531.20000000000005</v>
      </c>
      <c r="D4" s="2" t="s">
        <v>12</v>
      </c>
      <c r="E4" s="19" t="s">
        <v>13</v>
      </c>
      <c r="F4" s="4">
        <f>MIN(B25,I25,P25,W25,AD25)</f>
        <v>446</v>
      </c>
      <c r="G4" s="4">
        <f>MAX(B25,I25,P25,W25,AD25)</f>
        <v>633</v>
      </c>
      <c r="H4" s="2" t="s">
        <v>12</v>
      </c>
      <c r="I4" t="s">
        <v>85</v>
      </c>
      <c r="J4" s="12">
        <f>_xlfn.STDEV.P(B25,I25,P25, W25, AD25)</f>
        <v>69.11266164748686</v>
      </c>
      <c r="AH4" s="8"/>
      <c r="AI4" s="16" t="s">
        <v>9</v>
      </c>
      <c r="AJ4" s="16"/>
      <c r="AK4" s="3">
        <f>AVERAGE(AJ25,AQ25,AX25,BE25,BL25)</f>
        <v>1088</v>
      </c>
      <c r="AL4" s="2" t="s">
        <v>12</v>
      </c>
      <c r="AM4" s="19" t="s">
        <v>13</v>
      </c>
      <c r="AN4" s="4">
        <f>MIN(AJ25,AQ25,AX25,BE25,BL25)</f>
        <v>1030</v>
      </c>
      <c r="AO4" s="4">
        <f>MAX(AJ25,AQ25,AX25,BE25,BL25)</f>
        <v>1150</v>
      </c>
      <c r="AP4" s="2" t="s">
        <v>12</v>
      </c>
      <c r="AQ4" t="s">
        <v>85</v>
      </c>
      <c r="AR4" s="12">
        <f>_xlfn.STDEV.P(AJ25,AQ25,AX25, BE25, BL25)</f>
        <v>45.78209256903839</v>
      </c>
    </row>
    <row r="5" spans="1:67" x14ac:dyDescent="0.45">
      <c r="A5" s="16" t="s">
        <v>10</v>
      </c>
      <c r="B5" s="16"/>
      <c r="C5" s="3">
        <f>AVERAGE(C25, J25,Q25, X25, AE25)</f>
        <v>1.5440999999999998</v>
      </c>
      <c r="D5" s="2" t="s">
        <v>16</v>
      </c>
      <c r="E5" s="19"/>
      <c r="F5" s="3">
        <f>MIN(C25, J25,Q25, X25, AE25)</f>
        <v>1.2757000000000001</v>
      </c>
      <c r="G5" s="3">
        <f>MAX(C25, J25,Q25, X25, AE25)</f>
        <v>1.8138000000000001</v>
      </c>
      <c r="H5" s="2" t="s">
        <v>16</v>
      </c>
      <c r="I5" t="s">
        <v>85</v>
      </c>
      <c r="J5" s="12">
        <f>_xlfn.STDEV.P(C25, J25,Q25, X25, AE25)</f>
        <v>0.18956790867654938</v>
      </c>
      <c r="AH5" s="8"/>
      <c r="AI5" s="16" t="s">
        <v>10</v>
      </c>
      <c r="AJ5" s="16"/>
      <c r="AK5" s="3">
        <f>AVERAGE(AK25, AR25,AY25, BF25, BM25)</f>
        <v>12.07686</v>
      </c>
      <c r="AL5" s="2" t="s">
        <v>16</v>
      </c>
      <c r="AM5" s="19"/>
      <c r="AN5" s="3">
        <f>MIN(AK25, AR25,AY25, BF25, BM25)</f>
        <v>9.2033000000000005</v>
      </c>
      <c r="AO5" s="3">
        <f>MAX(AK25, AR25,AY25, BF25, BM25)</f>
        <v>15.183999999999999</v>
      </c>
      <c r="AP5" s="2" t="s">
        <v>16</v>
      </c>
      <c r="AQ5" t="s">
        <v>85</v>
      </c>
      <c r="AR5" s="12">
        <f>_xlfn.STDEV.P(AK25, AR25,AY25, BF25, BM25)</f>
        <v>1.9098274577563301</v>
      </c>
    </row>
    <row r="6" spans="1:67" x14ac:dyDescent="0.45">
      <c r="A6" s="16" t="s">
        <v>11</v>
      </c>
      <c r="B6" s="16"/>
      <c r="C6" s="3">
        <f>AVERAGE(D25,K25,R25,Y25,AF25)/1000000</f>
        <v>24.62</v>
      </c>
      <c r="D6" s="2" t="s">
        <v>17</v>
      </c>
      <c r="E6" s="19"/>
      <c r="F6" s="4">
        <f>MIN(D25,K25,R25,Y25,AF25)/1000000</f>
        <v>21</v>
      </c>
      <c r="G6" s="4">
        <f>MAX(D25,K25,R25,Y25,AF25)/1000000</f>
        <v>29.2</v>
      </c>
      <c r="H6" s="2" t="s">
        <v>18</v>
      </c>
      <c r="I6" t="s">
        <v>85</v>
      </c>
      <c r="J6" s="12">
        <f>_xlfn.STDEV.P(D25,K25,R25, Y25, AF25)/1000000</f>
        <v>3.1243559336285616</v>
      </c>
      <c r="AH6" s="8"/>
      <c r="AI6" s="16" t="s">
        <v>11</v>
      </c>
      <c r="AJ6" s="16"/>
      <c r="AK6" s="3">
        <f>AVERAGE(AL25,AS25,AZ25,BG25,BN25)/1000000</f>
        <v>48.68</v>
      </c>
      <c r="AL6" s="2" t="s">
        <v>17</v>
      </c>
      <c r="AM6" s="19"/>
      <c r="AN6" s="4">
        <f>MIN(AL25,AS25,AZ25,BG25,BN25)/1000000</f>
        <v>45</v>
      </c>
      <c r="AO6" s="4">
        <f>MAX(AL25,AS25,AZ25,BG25,BN25)/1000000</f>
        <v>53.1</v>
      </c>
      <c r="AP6" s="2" t="s">
        <v>18</v>
      </c>
      <c r="AQ6" t="s">
        <v>85</v>
      </c>
      <c r="AR6" s="12">
        <f>_xlfn.STDEV.P(AL25,AS25,AZ25,BG25,BN25)/1000000</f>
        <v>2.7895519353473239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574</v>
      </c>
      <c r="C25">
        <f t="shared" ref="C25:E25" si="0">MAX(C30:C68)</f>
        <v>1.6752</v>
      </c>
      <c r="D25">
        <f t="shared" si="0"/>
        <v>26700000</v>
      </c>
      <c r="E25">
        <f t="shared" si="0"/>
        <v>3.3</v>
      </c>
      <c r="H25" t="s">
        <v>6</v>
      </c>
      <c r="I25">
        <f>MAX(I30:I69)</f>
        <v>465</v>
      </c>
      <c r="J25">
        <f t="shared" ref="J25:L25" si="1">MAX(J30:J69)</f>
        <v>1.2757000000000001</v>
      </c>
      <c r="K25">
        <f t="shared" si="1"/>
        <v>21400000</v>
      </c>
      <c r="L25">
        <f t="shared" si="1"/>
        <v>2.5099999999999998</v>
      </c>
      <c r="O25" t="s">
        <v>6</v>
      </c>
      <c r="P25">
        <f>MAX(P30:P79)</f>
        <v>633</v>
      </c>
      <c r="Q25">
        <f t="shared" ref="Q25:S25" si="2">MAX(Q30:Q79)</f>
        <v>1.8138000000000001</v>
      </c>
      <c r="R25">
        <f t="shared" si="2"/>
        <v>29200000</v>
      </c>
      <c r="S25">
        <f t="shared" si="2"/>
        <v>3.57</v>
      </c>
      <c r="V25" t="s">
        <v>6</v>
      </c>
      <c r="W25">
        <f>MAX(W30:W84)</f>
        <v>538</v>
      </c>
      <c r="X25">
        <f t="shared" ref="X25:Z25" si="3">MAX(X30:X84)</f>
        <v>1.5448</v>
      </c>
      <c r="Y25">
        <f t="shared" si="3"/>
        <v>24800000</v>
      </c>
      <c r="Z25">
        <f t="shared" si="3"/>
        <v>3.04</v>
      </c>
      <c r="AC25" t="s">
        <v>6</v>
      </c>
      <c r="AD25">
        <f>MAX(AD30:AD65)</f>
        <v>446</v>
      </c>
      <c r="AE25">
        <f t="shared" ref="AE25:AG25" si="4">MAX(AE30:AE65)</f>
        <v>1.411</v>
      </c>
      <c r="AF25">
        <f t="shared" si="4"/>
        <v>21000000</v>
      </c>
      <c r="AG25">
        <f t="shared" si="4"/>
        <v>2.78</v>
      </c>
      <c r="AH25" s="8"/>
      <c r="AI25" t="s">
        <v>6</v>
      </c>
      <c r="AJ25">
        <f>MAX(AJ30:AJ212)</f>
        <v>1080</v>
      </c>
      <c r="AK25">
        <f t="shared" ref="AK25:AM25" si="5">MAX(AK30:AK212)</f>
        <v>12.289</v>
      </c>
      <c r="AL25">
        <f t="shared" si="5"/>
        <v>48800000</v>
      </c>
      <c r="AM25">
        <f t="shared" si="5"/>
        <v>24.2</v>
      </c>
      <c r="AP25" t="s">
        <v>6</v>
      </c>
      <c r="AQ25">
        <f>MAX(AQ30:AQ235)</f>
        <v>1030</v>
      </c>
      <c r="AR25">
        <f t="shared" ref="AR25:AT25" si="6">MAX(AR30:AR235)</f>
        <v>12.154999999999999</v>
      </c>
      <c r="AS25">
        <f t="shared" si="6"/>
        <v>46600000</v>
      </c>
      <c r="AT25">
        <f t="shared" si="6"/>
        <v>23.9</v>
      </c>
      <c r="AW25" t="s">
        <v>6</v>
      </c>
      <c r="AX25">
        <f>MAX(AX30:AX209)</f>
        <v>1130</v>
      </c>
      <c r="AY25">
        <f t="shared" ref="AY25:BA25" si="7">MAX(AY30:AY209)</f>
        <v>9.2033000000000005</v>
      </c>
      <c r="AZ25">
        <f t="shared" si="7"/>
        <v>49900000</v>
      </c>
      <c r="BA25">
        <f t="shared" si="7"/>
        <v>18.100000000000001</v>
      </c>
      <c r="BD25" t="s">
        <v>6</v>
      </c>
      <c r="BE25">
        <f>MAX(BE30:BE202)</f>
        <v>1150</v>
      </c>
      <c r="BF25">
        <f t="shared" ref="BF25:BH25" si="8">MAX(BF30:BF202)</f>
        <v>11.553000000000001</v>
      </c>
      <c r="BG25">
        <f t="shared" si="8"/>
        <v>53100000</v>
      </c>
      <c r="BH25">
        <f t="shared" si="8"/>
        <v>22.7</v>
      </c>
      <c r="BK25" t="s">
        <v>6</v>
      </c>
      <c r="BL25">
        <f>MAX(BL30:BL255)</f>
        <v>1050</v>
      </c>
      <c r="BM25">
        <f t="shared" ref="BM25:BO25" si="9">MAX(BM30:BM255)</f>
        <v>15.183999999999999</v>
      </c>
      <c r="BN25">
        <f t="shared" si="9"/>
        <v>45000000</v>
      </c>
      <c r="BO25">
        <f t="shared" si="9"/>
        <v>29.9</v>
      </c>
    </row>
    <row r="26" spans="1:67" x14ac:dyDescent="0.45">
      <c r="AH26" s="8"/>
    </row>
    <row r="27" spans="1:67" x14ac:dyDescent="0.45">
      <c r="A27" s="21" t="s">
        <v>62</v>
      </c>
      <c r="B27" s="21"/>
      <c r="C27" s="21"/>
      <c r="D27" s="21"/>
      <c r="E27" s="21"/>
      <c r="H27" s="21" t="s">
        <v>63</v>
      </c>
      <c r="I27" s="21"/>
      <c r="J27" s="21"/>
      <c r="K27" s="21"/>
      <c r="L27" s="21"/>
      <c r="O27" s="21" t="s">
        <v>64</v>
      </c>
      <c r="P27" s="21"/>
      <c r="Q27" s="21"/>
      <c r="R27" s="21"/>
      <c r="S27" s="21"/>
      <c r="V27" s="21" t="s">
        <v>65</v>
      </c>
      <c r="W27" s="21"/>
      <c r="X27" s="21"/>
      <c r="Y27" s="21"/>
      <c r="Z27" s="21"/>
      <c r="AC27" s="21" t="s">
        <v>66</v>
      </c>
      <c r="AD27" s="21"/>
      <c r="AE27" s="21"/>
      <c r="AF27" s="21"/>
      <c r="AG27" s="21"/>
      <c r="AH27" s="8"/>
      <c r="AI27" s="21" t="s">
        <v>68</v>
      </c>
      <c r="AJ27" s="21"/>
      <c r="AK27" s="21"/>
      <c r="AL27" s="21"/>
      <c r="AM27" s="21"/>
      <c r="AP27" s="21" t="s">
        <v>69</v>
      </c>
      <c r="AQ27" s="21"/>
      <c r="AR27" s="21"/>
      <c r="AS27" s="21"/>
      <c r="AT27" s="21"/>
      <c r="AW27" s="21" t="s">
        <v>70</v>
      </c>
      <c r="AX27" s="21"/>
      <c r="AY27" s="21"/>
      <c r="AZ27" s="21"/>
      <c r="BA27" s="21"/>
      <c r="BD27" s="21" t="s">
        <v>71</v>
      </c>
      <c r="BE27" s="21"/>
      <c r="BF27" s="21"/>
      <c r="BG27" s="21"/>
      <c r="BH27" s="21"/>
      <c r="BK27" s="21" t="s">
        <v>72</v>
      </c>
      <c r="BL27" s="21"/>
      <c r="BM27" s="21"/>
      <c r="BN27" s="21"/>
      <c r="BO27" s="21"/>
    </row>
    <row r="29" spans="1:67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I29" t="s">
        <v>0</v>
      </c>
      <c r="AJ29" t="s">
        <v>1</v>
      </c>
      <c r="AK29" t="s">
        <v>2</v>
      </c>
      <c r="AL29" t="s">
        <v>3</v>
      </c>
      <c r="AM29" t="s">
        <v>4</v>
      </c>
      <c r="AP29" t="s">
        <v>0</v>
      </c>
      <c r="AQ29" t="s">
        <v>1</v>
      </c>
      <c r="AR29" t="s">
        <v>2</v>
      </c>
      <c r="AS29" t="s">
        <v>3</v>
      </c>
      <c r="AT29" t="s">
        <v>4</v>
      </c>
      <c r="AW29" t="s">
        <v>0</v>
      </c>
      <c r="AX29" t="s">
        <v>1</v>
      </c>
      <c r="AY29" t="s">
        <v>2</v>
      </c>
      <c r="AZ29" t="s">
        <v>3</v>
      </c>
      <c r="BA29" t="s">
        <v>4</v>
      </c>
      <c r="BD29" t="s">
        <v>0</v>
      </c>
      <c r="BE29" t="s">
        <v>1</v>
      </c>
      <c r="BF29" t="s">
        <v>2</v>
      </c>
      <c r="BG29" t="s">
        <v>3</v>
      </c>
      <c r="BH29" t="s">
        <v>4</v>
      </c>
      <c r="BK29" t="s">
        <v>0</v>
      </c>
      <c r="BL29" t="s">
        <v>1</v>
      </c>
      <c r="BM29" t="s">
        <v>2</v>
      </c>
      <c r="BN29" t="s">
        <v>3</v>
      </c>
      <c r="BO29" t="s">
        <v>4</v>
      </c>
    </row>
    <row r="30" spans="1:67" x14ac:dyDescent="0.45">
      <c r="A30">
        <v>2.08</v>
      </c>
      <c r="B30">
        <v>41.8</v>
      </c>
      <c r="C30">
        <v>6.6299999999999998E-2</v>
      </c>
      <c r="D30">
        <v>1950000</v>
      </c>
      <c r="E30">
        <v>0.13100000000000001</v>
      </c>
      <c r="H30">
        <v>2.23</v>
      </c>
      <c r="I30">
        <v>47.1</v>
      </c>
      <c r="J30">
        <v>6.9199999999999998E-2</v>
      </c>
      <c r="K30">
        <v>2170000</v>
      </c>
      <c r="L30">
        <v>0.13600000000000001</v>
      </c>
      <c r="O30">
        <v>2.15</v>
      </c>
      <c r="P30">
        <v>46.9</v>
      </c>
      <c r="Q30">
        <v>6.8500000000000005E-2</v>
      </c>
      <c r="R30">
        <v>2160000</v>
      </c>
      <c r="S30">
        <v>0.13500000000000001</v>
      </c>
      <c r="V30">
        <v>2.2200000000000002</v>
      </c>
      <c r="W30">
        <v>42.7</v>
      </c>
      <c r="X30">
        <v>6.6799999999999998E-2</v>
      </c>
      <c r="Y30">
        <v>1970000</v>
      </c>
      <c r="Z30">
        <v>0.13100000000000001</v>
      </c>
      <c r="AC30">
        <v>2.2400000000000002</v>
      </c>
      <c r="AD30">
        <v>40.700000000000003</v>
      </c>
      <c r="AE30">
        <v>6.9000000000000006E-2</v>
      </c>
      <c r="AF30">
        <v>1910000</v>
      </c>
      <c r="AG30">
        <v>0.13600000000000001</v>
      </c>
      <c r="AI30">
        <v>2.11</v>
      </c>
      <c r="AJ30">
        <v>57</v>
      </c>
      <c r="AK30">
        <v>6.3899999999999998E-2</v>
      </c>
      <c r="AL30">
        <v>2570000</v>
      </c>
      <c r="AM30">
        <v>0.126</v>
      </c>
      <c r="AP30">
        <v>2.11</v>
      </c>
      <c r="AQ30">
        <v>53.7</v>
      </c>
      <c r="AR30">
        <v>6.8199999999999997E-2</v>
      </c>
      <c r="AS30">
        <v>2420000</v>
      </c>
      <c r="AT30">
        <v>0.13400000000000001</v>
      </c>
      <c r="AW30">
        <v>2.13</v>
      </c>
      <c r="AX30">
        <v>57.1</v>
      </c>
      <c r="AY30">
        <v>6.8000000000000005E-2</v>
      </c>
      <c r="AZ30">
        <v>2530000</v>
      </c>
      <c r="BA30">
        <v>0.13400000000000001</v>
      </c>
      <c r="BD30">
        <v>2.12</v>
      </c>
      <c r="BE30">
        <v>62</v>
      </c>
      <c r="BF30">
        <v>6.8199999999999997E-2</v>
      </c>
      <c r="BG30">
        <v>2860000</v>
      </c>
      <c r="BH30">
        <v>0.13400000000000001</v>
      </c>
      <c r="BK30">
        <v>2.2000000000000002</v>
      </c>
      <c r="BL30">
        <v>54.7</v>
      </c>
      <c r="BM30">
        <v>6.7500000000000004E-2</v>
      </c>
      <c r="BN30">
        <v>2340000</v>
      </c>
      <c r="BO30">
        <v>0.13300000000000001</v>
      </c>
    </row>
    <row r="31" spans="1:67" x14ac:dyDescent="0.45">
      <c r="A31">
        <v>4.09</v>
      </c>
      <c r="B31">
        <v>56.4</v>
      </c>
      <c r="C31">
        <v>0.13120000000000001</v>
      </c>
      <c r="D31">
        <v>2630000</v>
      </c>
      <c r="E31">
        <v>0.25800000000000001</v>
      </c>
      <c r="H31">
        <v>4.25</v>
      </c>
      <c r="I31">
        <v>60.7</v>
      </c>
      <c r="J31">
        <v>0.1346</v>
      </c>
      <c r="K31">
        <v>2790000</v>
      </c>
      <c r="L31">
        <v>0.26500000000000001</v>
      </c>
      <c r="O31">
        <v>4.16</v>
      </c>
      <c r="P31">
        <v>57.1</v>
      </c>
      <c r="Q31">
        <v>0.13619999999999999</v>
      </c>
      <c r="R31">
        <v>2640000</v>
      </c>
      <c r="S31">
        <v>0.26800000000000002</v>
      </c>
      <c r="V31">
        <v>4.2300000000000004</v>
      </c>
      <c r="W31">
        <v>60</v>
      </c>
      <c r="X31">
        <v>0.13469999999999999</v>
      </c>
      <c r="Y31">
        <v>2770000</v>
      </c>
      <c r="Z31">
        <v>0.26500000000000001</v>
      </c>
      <c r="AC31">
        <v>4.26</v>
      </c>
      <c r="AD31">
        <v>60.3</v>
      </c>
      <c r="AE31">
        <v>0.13420000000000001</v>
      </c>
      <c r="AF31">
        <v>2840000</v>
      </c>
      <c r="AG31">
        <v>0.26400000000000001</v>
      </c>
      <c r="AI31">
        <v>4.1100000000000003</v>
      </c>
      <c r="AJ31">
        <v>65.3</v>
      </c>
      <c r="AK31">
        <v>0.13170000000000001</v>
      </c>
      <c r="AL31">
        <v>2950000</v>
      </c>
      <c r="AM31">
        <v>0.25900000000000001</v>
      </c>
      <c r="AP31">
        <v>4.12</v>
      </c>
      <c r="AQ31">
        <v>63.1</v>
      </c>
      <c r="AR31">
        <v>0.1361</v>
      </c>
      <c r="AS31">
        <v>2850000</v>
      </c>
      <c r="AT31">
        <v>0.26800000000000002</v>
      </c>
      <c r="AW31">
        <v>4.1500000000000004</v>
      </c>
      <c r="AX31">
        <v>76.099999999999994</v>
      </c>
      <c r="AY31">
        <v>0.1358</v>
      </c>
      <c r="AZ31">
        <v>3370000</v>
      </c>
      <c r="BA31">
        <v>0.26700000000000002</v>
      </c>
      <c r="BD31">
        <v>4.12</v>
      </c>
      <c r="BE31">
        <v>66.2</v>
      </c>
      <c r="BF31">
        <v>0.13619999999999999</v>
      </c>
      <c r="BG31">
        <v>3050000</v>
      </c>
      <c r="BH31">
        <v>0.26800000000000002</v>
      </c>
      <c r="BK31">
        <v>4.2</v>
      </c>
      <c r="BL31">
        <v>59.2</v>
      </c>
      <c r="BM31">
        <v>0.1353</v>
      </c>
      <c r="BN31">
        <v>2540000</v>
      </c>
      <c r="BO31">
        <v>0.26600000000000001</v>
      </c>
    </row>
    <row r="32" spans="1:67" x14ac:dyDescent="0.45">
      <c r="A32">
        <v>6.09</v>
      </c>
      <c r="B32">
        <v>57.3</v>
      </c>
      <c r="C32">
        <v>0.19819999999999999</v>
      </c>
      <c r="D32">
        <v>2670000</v>
      </c>
      <c r="E32">
        <v>0.39</v>
      </c>
      <c r="H32">
        <v>6.27</v>
      </c>
      <c r="I32">
        <v>61.2</v>
      </c>
      <c r="J32">
        <v>0.20200000000000001</v>
      </c>
      <c r="K32">
        <v>2820000</v>
      </c>
      <c r="L32">
        <v>0.39800000000000002</v>
      </c>
      <c r="O32">
        <v>6.16</v>
      </c>
      <c r="P32">
        <v>57.5</v>
      </c>
      <c r="Q32">
        <v>0.2006</v>
      </c>
      <c r="R32">
        <v>2650000</v>
      </c>
      <c r="S32">
        <v>0.39500000000000002</v>
      </c>
      <c r="V32">
        <v>6.25</v>
      </c>
      <c r="W32">
        <v>61.3</v>
      </c>
      <c r="X32">
        <v>0.20180000000000001</v>
      </c>
      <c r="Y32">
        <v>2830000</v>
      </c>
      <c r="Z32">
        <v>0.39700000000000002</v>
      </c>
      <c r="AC32">
        <v>6.28</v>
      </c>
      <c r="AD32">
        <v>61.5</v>
      </c>
      <c r="AE32">
        <v>0.20219999999999999</v>
      </c>
      <c r="AF32">
        <v>2900000</v>
      </c>
      <c r="AG32">
        <v>0.39800000000000002</v>
      </c>
      <c r="AI32">
        <v>6.13</v>
      </c>
      <c r="AJ32">
        <v>68.2</v>
      </c>
      <c r="AK32">
        <v>0.19900000000000001</v>
      </c>
      <c r="AL32">
        <v>3080000</v>
      </c>
      <c r="AM32">
        <v>0.39200000000000002</v>
      </c>
      <c r="AP32">
        <v>6.14</v>
      </c>
      <c r="AQ32">
        <v>75.8</v>
      </c>
      <c r="AR32">
        <v>0.20200000000000001</v>
      </c>
      <c r="AS32">
        <v>3430000</v>
      </c>
      <c r="AT32">
        <v>0.39800000000000002</v>
      </c>
      <c r="AW32">
        <v>6.16</v>
      </c>
      <c r="AX32">
        <v>105</v>
      </c>
      <c r="AY32">
        <v>0.2031</v>
      </c>
      <c r="AZ32">
        <v>4650000</v>
      </c>
      <c r="BA32">
        <v>0.4</v>
      </c>
      <c r="BD32">
        <v>6.13</v>
      </c>
      <c r="BE32">
        <v>87.6</v>
      </c>
      <c r="BF32">
        <v>0.20230000000000001</v>
      </c>
      <c r="BG32">
        <v>4040000</v>
      </c>
      <c r="BH32">
        <v>0.39800000000000002</v>
      </c>
      <c r="BK32">
        <v>6.21</v>
      </c>
      <c r="BL32">
        <v>60</v>
      </c>
      <c r="BM32">
        <v>0.2011</v>
      </c>
      <c r="BN32">
        <v>2570000</v>
      </c>
      <c r="BO32">
        <v>0.39600000000000002</v>
      </c>
    </row>
    <row r="33" spans="1:67" x14ac:dyDescent="0.45">
      <c r="A33">
        <v>8.11</v>
      </c>
      <c r="B33">
        <v>58.3</v>
      </c>
      <c r="C33">
        <v>0.2661</v>
      </c>
      <c r="D33">
        <v>2720000</v>
      </c>
      <c r="E33">
        <v>0.52400000000000002</v>
      </c>
      <c r="H33">
        <v>8.2799999999999994</v>
      </c>
      <c r="I33">
        <v>62.1</v>
      </c>
      <c r="J33">
        <v>0.2697</v>
      </c>
      <c r="K33">
        <v>2860000</v>
      </c>
      <c r="L33">
        <v>0.53100000000000003</v>
      </c>
      <c r="O33">
        <v>8.17</v>
      </c>
      <c r="P33">
        <v>59.5</v>
      </c>
      <c r="Q33">
        <v>0.26800000000000002</v>
      </c>
      <c r="R33">
        <v>2740000</v>
      </c>
      <c r="S33">
        <v>0.52800000000000002</v>
      </c>
      <c r="V33">
        <v>8.27</v>
      </c>
      <c r="W33">
        <v>62.6</v>
      </c>
      <c r="X33">
        <v>0.26929999999999998</v>
      </c>
      <c r="Y33">
        <v>2890000</v>
      </c>
      <c r="Z33">
        <v>0.53</v>
      </c>
      <c r="AC33">
        <v>8.2899999999999991</v>
      </c>
      <c r="AD33">
        <v>62.4</v>
      </c>
      <c r="AE33">
        <v>0.26950000000000002</v>
      </c>
      <c r="AF33">
        <v>2940000</v>
      </c>
      <c r="AG33">
        <v>0.53100000000000003</v>
      </c>
      <c r="AI33">
        <v>8.14</v>
      </c>
      <c r="AJ33">
        <v>69.8</v>
      </c>
      <c r="AK33">
        <v>0.26379999999999998</v>
      </c>
      <c r="AL33">
        <v>3160000</v>
      </c>
      <c r="AM33">
        <v>0.51900000000000002</v>
      </c>
      <c r="AP33">
        <v>8.14</v>
      </c>
      <c r="AQ33">
        <v>101</v>
      </c>
      <c r="AR33">
        <v>0.26960000000000001</v>
      </c>
      <c r="AS33">
        <v>4580000</v>
      </c>
      <c r="AT33">
        <v>0.53100000000000003</v>
      </c>
      <c r="AW33">
        <v>8.16</v>
      </c>
      <c r="AX33">
        <v>142</v>
      </c>
      <c r="AY33">
        <v>0.26819999999999999</v>
      </c>
      <c r="AZ33">
        <v>6280000</v>
      </c>
      <c r="BA33">
        <v>0.52800000000000002</v>
      </c>
      <c r="BD33">
        <v>8.15</v>
      </c>
      <c r="BE33">
        <v>121</v>
      </c>
      <c r="BF33">
        <v>0.2697</v>
      </c>
      <c r="BG33">
        <v>5580000</v>
      </c>
      <c r="BH33">
        <v>0.53100000000000003</v>
      </c>
      <c r="BK33">
        <v>8.23</v>
      </c>
      <c r="BL33">
        <v>60.9</v>
      </c>
      <c r="BM33">
        <v>0.26869999999999999</v>
      </c>
      <c r="BN33">
        <v>2610000</v>
      </c>
      <c r="BO33">
        <v>0.52900000000000003</v>
      </c>
    </row>
    <row r="34" spans="1:67" x14ac:dyDescent="0.45">
      <c r="A34">
        <v>10.1</v>
      </c>
      <c r="B34">
        <v>73.900000000000006</v>
      </c>
      <c r="C34">
        <v>0.33379999999999999</v>
      </c>
      <c r="D34">
        <v>3440000</v>
      </c>
      <c r="E34">
        <v>0.65700000000000003</v>
      </c>
      <c r="H34">
        <v>10.3</v>
      </c>
      <c r="I34">
        <v>69.8</v>
      </c>
      <c r="J34">
        <v>0.33750000000000002</v>
      </c>
      <c r="K34">
        <v>3210000</v>
      </c>
      <c r="L34">
        <v>0.66400000000000003</v>
      </c>
      <c r="O34">
        <v>10.199999999999999</v>
      </c>
      <c r="P34">
        <v>66.5</v>
      </c>
      <c r="Q34">
        <v>0.33600000000000002</v>
      </c>
      <c r="R34">
        <v>3070000</v>
      </c>
      <c r="S34">
        <v>0.66100000000000003</v>
      </c>
      <c r="V34">
        <v>10.3</v>
      </c>
      <c r="W34">
        <v>68.5</v>
      </c>
      <c r="X34">
        <v>0.33689999999999998</v>
      </c>
      <c r="Y34">
        <v>3160000</v>
      </c>
      <c r="Z34">
        <v>0.66300000000000003</v>
      </c>
      <c r="AC34">
        <v>10.3</v>
      </c>
      <c r="AD34">
        <v>68</v>
      </c>
      <c r="AE34">
        <v>0.33729999999999999</v>
      </c>
      <c r="AF34">
        <v>3200000</v>
      </c>
      <c r="AG34">
        <v>0.66400000000000003</v>
      </c>
      <c r="AI34">
        <v>10.199999999999999</v>
      </c>
      <c r="AJ34">
        <v>88.2</v>
      </c>
      <c r="AK34">
        <v>0.33169999999999999</v>
      </c>
      <c r="AL34">
        <v>3990000</v>
      </c>
      <c r="AM34">
        <v>0.65300000000000002</v>
      </c>
      <c r="AP34">
        <v>10.199999999999999</v>
      </c>
      <c r="AQ34">
        <v>135</v>
      </c>
      <c r="AR34">
        <v>0.33729999999999999</v>
      </c>
      <c r="AS34">
        <v>6090000</v>
      </c>
      <c r="AT34">
        <v>0.66400000000000003</v>
      </c>
      <c r="AW34">
        <v>10.199999999999999</v>
      </c>
      <c r="AX34">
        <v>180</v>
      </c>
      <c r="AY34">
        <v>0.33500000000000002</v>
      </c>
      <c r="AZ34">
        <v>7960000</v>
      </c>
      <c r="BA34">
        <v>0.65900000000000003</v>
      </c>
      <c r="BD34">
        <v>10.199999999999999</v>
      </c>
      <c r="BE34">
        <v>163</v>
      </c>
      <c r="BF34">
        <v>0.3377</v>
      </c>
      <c r="BG34">
        <v>7500000</v>
      </c>
      <c r="BH34">
        <v>0.66500000000000004</v>
      </c>
      <c r="BK34">
        <v>10.199999999999999</v>
      </c>
      <c r="BL34">
        <v>71.099999999999994</v>
      </c>
      <c r="BM34">
        <v>0.33679999999999999</v>
      </c>
      <c r="BN34">
        <v>3050000</v>
      </c>
      <c r="BO34">
        <v>0.66300000000000003</v>
      </c>
    </row>
    <row r="35" spans="1:67" x14ac:dyDescent="0.45">
      <c r="A35">
        <v>12.1</v>
      </c>
      <c r="B35">
        <v>109</v>
      </c>
      <c r="C35">
        <v>0.40129999999999999</v>
      </c>
      <c r="D35">
        <v>5060000</v>
      </c>
      <c r="E35">
        <v>0.79</v>
      </c>
      <c r="H35">
        <v>12.3</v>
      </c>
      <c r="I35">
        <v>107</v>
      </c>
      <c r="J35">
        <v>0.40479999999999999</v>
      </c>
      <c r="K35">
        <v>4930000</v>
      </c>
      <c r="L35">
        <v>0.79700000000000004</v>
      </c>
      <c r="O35">
        <v>12.2</v>
      </c>
      <c r="P35">
        <v>106</v>
      </c>
      <c r="Q35">
        <v>0.40339999999999998</v>
      </c>
      <c r="R35">
        <v>4890000</v>
      </c>
      <c r="S35">
        <v>0.79400000000000004</v>
      </c>
      <c r="V35">
        <v>12.3</v>
      </c>
      <c r="W35">
        <v>102</v>
      </c>
      <c r="X35">
        <v>0.40460000000000002</v>
      </c>
      <c r="Y35">
        <v>4730000</v>
      </c>
      <c r="Z35">
        <v>0.79600000000000004</v>
      </c>
      <c r="AC35">
        <v>12.3</v>
      </c>
      <c r="AD35">
        <v>96.1</v>
      </c>
      <c r="AE35">
        <v>0.40300000000000002</v>
      </c>
      <c r="AF35">
        <v>4530000</v>
      </c>
      <c r="AG35">
        <v>0.79300000000000004</v>
      </c>
      <c r="AI35">
        <v>12.2</v>
      </c>
      <c r="AJ35">
        <v>131</v>
      </c>
      <c r="AK35">
        <v>0.39939999999999998</v>
      </c>
      <c r="AL35">
        <v>5920000</v>
      </c>
      <c r="AM35">
        <v>0.78600000000000003</v>
      </c>
      <c r="AP35">
        <v>12.2</v>
      </c>
      <c r="AQ35">
        <v>168</v>
      </c>
      <c r="AR35">
        <v>0.40300000000000002</v>
      </c>
      <c r="AS35">
        <v>7600000</v>
      </c>
      <c r="AT35">
        <v>0.79300000000000004</v>
      </c>
      <c r="AW35">
        <v>12.2</v>
      </c>
      <c r="AX35">
        <v>218</v>
      </c>
      <c r="AY35">
        <v>0.40300000000000002</v>
      </c>
      <c r="AZ35">
        <v>9650000</v>
      </c>
      <c r="BA35">
        <v>0.79300000000000004</v>
      </c>
      <c r="BD35">
        <v>12.2</v>
      </c>
      <c r="BE35">
        <v>206</v>
      </c>
      <c r="BF35">
        <v>0.40350000000000003</v>
      </c>
      <c r="BG35">
        <v>9490000</v>
      </c>
      <c r="BH35">
        <v>0.79400000000000004</v>
      </c>
      <c r="BK35">
        <v>12.2</v>
      </c>
      <c r="BL35">
        <v>119</v>
      </c>
      <c r="BM35">
        <v>0.40279999999999999</v>
      </c>
      <c r="BN35">
        <v>5110000</v>
      </c>
      <c r="BO35">
        <v>0.79300000000000004</v>
      </c>
    </row>
    <row r="36" spans="1:67" x14ac:dyDescent="0.45">
      <c r="A36">
        <v>14.1</v>
      </c>
      <c r="B36">
        <v>140</v>
      </c>
      <c r="C36">
        <v>0.46679999999999999</v>
      </c>
      <c r="D36">
        <v>6540000</v>
      </c>
      <c r="E36">
        <v>0.91900000000000004</v>
      </c>
      <c r="H36">
        <v>14.3</v>
      </c>
      <c r="I36">
        <v>144</v>
      </c>
      <c r="J36">
        <v>0.46989999999999998</v>
      </c>
      <c r="K36">
        <v>6620000</v>
      </c>
      <c r="L36">
        <v>0.92500000000000004</v>
      </c>
      <c r="O36">
        <v>14.2</v>
      </c>
      <c r="P36">
        <v>145</v>
      </c>
      <c r="Q36">
        <v>0.47099999999999997</v>
      </c>
      <c r="R36">
        <v>6700000</v>
      </c>
      <c r="S36">
        <v>0.92700000000000005</v>
      </c>
      <c r="V36">
        <v>14.3</v>
      </c>
      <c r="W36">
        <v>138</v>
      </c>
      <c r="X36">
        <v>0.46939999999999998</v>
      </c>
      <c r="Y36">
        <v>6350000</v>
      </c>
      <c r="Z36">
        <v>0.92400000000000004</v>
      </c>
      <c r="AC36">
        <v>14.3</v>
      </c>
      <c r="AD36">
        <v>128</v>
      </c>
      <c r="AE36">
        <v>0.4703</v>
      </c>
      <c r="AF36">
        <v>6010000</v>
      </c>
      <c r="AG36">
        <v>0.92600000000000005</v>
      </c>
      <c r="AI36">
        <v>14.2</v>
      </c>
      <c r="AJ36">
        <v>183</v>
      </c>
      <c r="AK36">
        <v>0.46689999999999998</v>
      </c>
      <c r="AL36">
        <v>8270000</v>
      </c>
      <c r="AM36">
        <v>0.91900000000000004</v>
      </c>
      <c r="AP36">
        <v>14.2</v>
      </c>
      <c r="AQ36">
        <v>202</v>
      </c>
      <c r="AR36">
        <v>0.47070000000000001</v>
      </c>
      <c r="AS36">
        <v>9110000</v>
      </c>
      <c r="AT36">
        <v>0.92700000000000005</v>
      </c>
      <c r="AW36">
        <v>14.2</v>
      </c>
      <c r="AX36">
        <v>257</v>
      </c>
      <c r="AY36">
        <v>0.47060000000000002</v>
      </c>
      <c r="AZ36">
        <v>11400000</v>
      </c>
      <c r="BA36">
        <v>0.92600000000000005</v>
      </c>
      <c r="BD36">
        <v>14.2</v>
      </c>
      <c r="BE36">
        <v>248</v>
      </c>
      <c r="BF36">
        <v>0.47110000000000002</v>
      </c>
      <c r="BG36">
        <v>11500000</v>
      </c>
      <c r="BH36">
        <v>0.92700000000000005</v>
      </c>
      <c r="BK36">
        <v>14.3</v>
      </c>
      <c r="BL36">
        <v>162</v>
      </c>
      <c r="BM36">
        <v>0.47039999999999998</v>
      </c>
      <c r="BN36">
        <v>6930000</v>
      </c>
      <c r="BO36">
        <v>0.92600000000000005</v>
      </c>
    </row>
    <row r="37" spans="1:67" x14ac:dyDescent="0.45">
      <c r="A37">
        <v>16.100000000000001</v>
      </c>
      <c r="B37">
        <v>175</v>
      </c>
      <c r="C37">
        <v>0.53420000000000001</v>
      </c>
      <c r="D37">
        <v>8160000</v>
      </c>
      <c r="E37">
        <v>1.05</v>
      </c>
      <c r="H37">
        <v>16.3</v>
      </c>
      <c r="I37">
        <v>180</v>
      </c>
      <c r="J37">
        <v>0.53769999999999996</v>
      </c>
      <c r="K37">
        <v>8300000</v>
      </c>
      <c r="L37">
        <v>1.06</v>
      </c>
      <c r="O37">
        <v>16.2</v>
      </c>
      <c r="P37">
        <v>182</v>
      </c>
      <c r="Q37">
        <v>0.5363</v>
      </c>
      <c r="R37">
        <v>8410000</v>
      </c>
      <c r="S37">
        <v>1.06</v>
      </c>
      <c r="V37">
        <v>16.3</v>
      </c>
      <c r="W37">
        <v>173</v>
      </c>
      <c r="X37">
        <v>0.53739999999999999</v>
      </c>
      <c r="Y37">
        <v>7980000</v>
      </c>
      <c r="Z37">
        <v>1.06</v>
      </c>
      <c r="AC37">
        <v>16.3</v>
      </c>
      <c r="AD37">
        <v>159</v>
      </c>
      <c r="AE37">
        <v>0.53810000000000002</v>
      </c>
      <c r="AF37">
        <v>7490000</v>
      </c>
      <c r="AG37">
        <v>1.06</v>
      </c>
      <c r="AI37">
        <v>16.2</v>
      </c>
      <c r="AJ37">
        <v>232</v>
      </c>
      <c r="AK37">
        <v>0.53469999999999995</v>
      </c>
      <c r="AL37">
        <v>10500000</v>
      </c>
      <c r="AM37">
        <v>1.05</v>
      </c>
      <c r="AP37">
        <v>16.2</v>
      </c>
      <c r="AQ37">
        <v>234</v>
      </c>
      <c r="AR37">
        <v>0.53839999999999999</v>
      </c>
      <c r="AS37">
        <v>10600000</v>
      </c>
      <c r="AT37">
        <v>1.06</v>
      </c>
      <c r="AW37">
        <v>16.2</v>
      </c>
      <c r="AX37">
        <v>297</v>
      </c>
      <c r="AY37">
        <v>0.53810000000000002</v>
      </c>
      <c r="AZ37">
        <v>13200000</v>
      </c>
      <c r="BA37">
        <v>1.06</v>
      </c>
      <c r="BD37">
        <v>16.2</v>
      </c>
      <c r="BE37">
        <v>287</v>
      </c>
      <c r="BF37">
        <v>0.53669999999999995</v>
      </c>
      <c r="BG37">
        <v>13200000</v>
      </c>
      <c r="BH37">
        <v>1.06</v>
      </c>
      <c r="BK37">
        <v>16.3</v>
      </c>
      <c r="BL37">
        <v>185</v>
      </c>
      <c r="BM37">
        <v>0.53810000000000002</v>
      </c>
      <c r="BN37">
        <v>7940000</v>
      </c>
      <c r="BO37">
        <v>1.06</v>
      </c>
    </row>
    <row r="38" spans="1:67" x14ac:dyDescent="0.45">
      <c r="A38">
        <v>18.2</v>
      </c>
      <c r="B38">
        <v>209</v>
      </c>
      <c r="C38">
        <v>0.60170000000000001</v>
      </c>
      <c r="D38">
        <v>9750000</v>
      </c>
      <c r="E38">
        <v>1.18</v>
      </c>
      <c r="H38">
        <v>18.3</v>
      </c>
      <c r="I38">
        <v>215</v>
      </c>
      <c r="J38">
        <v>0.60470000000000002</v>
      </c>
      <c r="K38">
        <v>9920000</v>
      </c>
      <c r="L38">
        <v>1.19</v>
      </c>
      <c r="O38">
        <v>18.2</v>
      </c>
      <c r="P38">
        <v>219</v>
      </c>
      <c r="Q38">
        <v>0.60360000000000003</v>
      </c>
      <c r="R38">
        <v>10100000</v>
      </c>
      <c r="S38">
        <v>1.19</v>
      </c>
      <c r="V38">
        <v>18.3</v>
      </c>
      <c r="W38">
        <v>207</v>
      </c>
      <c r="X38">
        <v>0.60499999999999998</v>
      </c>
      <c r="Y38">
        <v>9540000</v>
      </c>
      <c r="Z38">
        <v>1.19</v>
      </c>
      <c r="AC38">
        <v>18.399999999999999</v>
      </c>
      <c r="AD38">
        <v>189</v>
      </c>
      <c r="AE38">
        <v>0.60599999999999998</v>
      </c>
      <c r="AF38">
        <v>8890000</v>
      </c>
      <c r="AG38">
        <v>1.19</v>
      </c>
      <c r="AI38">
        <v>18.2</v>
      </c>
      <c r="AJ38">
        <v>276</v>
      </c>
      <c r="AK38">
        <v>0.59989999999999999</v>
      </c>
      <c r="AL38">
        <v>12500000</v>
      </c>
      <c r="AM38">
        <v>1.18</v>
      </c>
      <c r="AP38">
        <v>18.2</v>
      </c>
      <c r="AQ38">
        <v>265</v>
      </c>
      <c r="AR38">
        <v>0.60650000000000004</v>
      </c>
      <c r="AS38">
        <v>12000000</v>
      </c>
      <c r="AT38">
        <v>1.19</v>
      </c>
      <c r="AW38">
        <v>18.2</v>
      </c>
      <c r="AX38">
        <v>335</v>
      </c>
      <c r="AY38">
        <v>0.60589999999999999</v>
      </c>
      <c r="AZ38">
        <v>14800000</v>
      </c>
      <c r="BA38">
        <v>1.19</v>
      </c>
      <c r="BD38">
        <v>18.2</v>
      </c>
      <c r="BE38">
        <v>327</v>
      </c>
      <c r="BF38">
        <v>0.60550000000000004</v>
      </c>
      <c r="BG38">
        <v>15100000</v>
      </c>
      <c r="BH38">
        <v>1.19</v>
      </c>
      <c r="BK38">
        <v>18.3</v>
      </c>
      <c r="BL38">
        <v>225</v>
      </c>
      <c r="BM38">
        <v>0.60429999999999995</v>
      </c>
      <c r="BN38">
        <v>9650000</v>
      </c>
      <c r="BO38">
        <v>1.19</v>
      </c>
    </row>
    <row r="39" spans="1:67" x14ac:dyDescent="0.45">
      <c r="A39">
        <v>20.2</v>
      </c>
      <c r="B39">
        <v>242</v>
      </c>
      <c r="C39">
        <v>0.6673</v>
      </c>
      <c r="D39">
        <v>11300000</v>
      </c>
      <c r="E39">
        <v>1.31</v>
      </c>
      <c r="H39">
        <v>20.3</v>
      </c>
      <c r="I39">
        <v>249</v>
      </c>
      <c r="J39">
        <v>0.67210000000000003</v>
      </c>
      <c r="K39">
        <v>11500000</v>
      </c>
      <c r="L39">
        <v>1.32</v>
      </c>
      <c r="O39">
        <v>20.3</v>
      </c>
      <c r="P39">
        <v>254</v>
      </c>
      <c r="Q39">
        <v>0.67130000000000001</v>
      </c>
      <c r="R39">
        <v>11700000</v>
      </c>
      <c r="S39">
        <v>1.32</v>
      </c>
      <c r="V39">
        <v>20.3</v>
      </c>
      <c r="W39">
        <v>238</v>
      </c>
      <c r="X39">
        <v>0.67030000000000001</v>
      </c>
      <c r="Y39">
        <v>11000000</v>
      </c>
      <c r="Z39">
        <v>1.32</v>
      </c>
      <c r="AC39">
        <v>20.399999999999999</v>
      </c>
      <c r="AD39">
        <v>218</v>
      </c>
      <c r="AE39">
        <v>0.67330000000000001</v>
      </c>
      <c r="AF39">
        <v>10200000</v>
      </c>
      <c r="AG39">
        <v>1.33</v>
      </c>
      <c r="AI39">
        <v>20.2</v>
      </c>
      <c r="AJ39">
        <v>318</v>
      </c>
      <c r="AK39">
        <v>0.66700000000000004</v>
      </c>
      <c r="AL39">
        <v>14400000</v>
      </c>
      <c r="AM39">
        <v>1.31</v>
      </c>
      <c r="AP39">
        <v>20.2</v>
      </c>
      <c r="AQ39">
        <v>296</v>
      </c>
      <c r="AR39">
        <v>0.67130000000000001</v>
      </c>
      <c r="AS39">
        <v>13400000</v>
      </c>
      <c r="AT39">
        <v>1.32</v>
      </c>
      <c r="AW39">
        <v>20.2</v>
      </c>
      <c r="AX39">
        <v>367</v>
      </c>
      <c r="AY39">
        <v>0.67110000000000003</v>
      </c>
      <c r="AZ39">
        <v>16300000</v>
      </c>
      <c r="BA39">
        <v>1.32</v>
      </c>
      <c r="BD39">
        <v>20.2</v>
      </c>
      <c r="BE39">
        <v>363</v>
      </c>
      <c r="BF39">
        <v>0.67020000000000002</v>
      </c>
      <c r="BG39">
        <v>16700000</v>
      </c>
      <c r="BH39">
        <v>1.32</v>
      </c>
      <c r="BK39">
        <v>20.3</v>
      </c>
      <c r="BL39">
        <v>263</v>
      </c>
      <c r="BM39">
        <v>0.67190000000000005</v>
      </c>
      <c r="BN39">
        <v>11200000</v>
      </c>
      <c r="BO39">
        <v>1.32</v>
      </c>
    </row>
    <row r="40" spans="1:67" x14ac:dyDescent="0.45">
      <c r="A40">
        <v>22.2</v>
      </c>
      <c r="B40">
        <v>274</v>
      </c>
      <c r="C40">
        <v>0.7349</v>
      </c>
      <c r="D40">
        <v>12700000</v>
      </c>
      <c r="E40">
        <v>1.45</v>
      </c>
      <c r="H40">
        <v>22.3</v>
      </c>
      <c r="I40">
        <v>281</v>
      </c>
      <c r="J40">
        <v>0.7399</v>
      </c>
      <c r="K40">
        <v>12900000</v>
      </c>
      <c r="L40">
        <v>1.46</v>
      </c>
      <c r="O40">
        <v>22.3</v>
      </c>
      <c r="P40">
        <v>289</v>
      </c>
      <c r="Q40">
        <v>0.73929999999999996</v>
      </c>
      <c r="R40">
        <v>13300000</v>
      </c>
      <c r="S40">
        <v>1.46</v>
      </c>
      <c r="V40">
        <v>22.3</v>
      </c>
      <c r="W40">
        <v>269</v>
      </c>
      <c r="X40">
        <v>0.73809999999999998</v>
      </c>
      <c r="Y40">
        <v>12400000</v>
      </c>
      <c r="Z40">
        <v>1.45</v>
      </c>
      <c r="AC40">
        <v>22.4</v>
      </c>
      <c r="AD40">
        <v>245</v>
      </c>
      <c r="AE40">
        <v>0.73850000000000005</v>
      </c>
      <c r="AF40">
        <v>11500000</v>
      </c>
      <c r="AG40">
        <v>1.45</v>
      </c>
      <c r="AI40">
        <v>22.2</v>
      </c>
      <c r="AJ40">
        <v>358</v>
      </c>
      <c r="AK40">
        <v>0.73470000000000002</v>
      </c>
      <c r="AL40">
        <v>16200000</v>
      </c>
      <c r="AM40">
        <v>1.45</v>
      </c>
      <c r="AP40">
        <v>22.2</v>
      </c>
      <c r="AQ40">
        <v>324</v>
      </c>
      <c r="AR40">
        <v>0.73839999999999995</v>
      </c>
      <c r="AS40">
        <v>14600000</v>
      </c>
      <c r="AT40">
        <v>1.45</v>
      </c>
      <c r="AW40">
        <v>22.3</v>
      </c>
      <c r="AX40">
        <v>402</v>
      </c>
      <c r="AY40">
        <v>0.73860000000000003</v>
      </c>
      <c r="AZ40">
        <v>17800000</v>
      </c>
      <c r="BA40">
        <v>1.45</v>
      </c>
      <c r="BD40">
        <v>22.2</v>
      </c>
      <c r="BE40">
        <v>400</v>
      </c>
      <c r="BF40">
        <v>0.7379</v>
      </c>
      <c r="BG40">
        <v>18400000</v>
      </c>
      <c r="BH40">
        <v>1.45</v>
      </c>
      <c r="BK40">
        <v>22.3</v>
      </c>
      <c r="BL40">
        <v>294</v>
      </c>
      <c r="BM40">
        <v>0.7369</v>
      </c>
      <c r="BN40">
        <v>12600000</v>
      </c>
      <c r="BO40">
        <v>1.45</v>
      </c>
    </row>
    <row r="41" spans="1:67" x14ac:dyDescent="0.45">
      <c r="A41">
        <v>24.2</v>
      </c>
      <c r="B41">
        <v>304</v>
      </c>
      <c r="C41">
        <v>0.8024</v>
      </c>
      <c r="D41">
        <v>14100000</v>
      </c>
      <c r="E41">
        <v>1.58</v>
      </c>
      <c r="H41">
        <v>24.4</v>
      </c>
      <c r="I41">
        <v>308</v>
      </c>
      <c r="J41">
        <v>0.80459999999999998</v>
      </c>
      <c r="K41">
        <v>14200000</v>
      </c>
      <c r="L41">
        <v>1.58</v>
      </c>
      <c r="O41">
        <v>24.3</v>
      </c>
      <c r="P41">
        <v>322</v>
      </c>
      <c r="Q41">
        <v>0.80679999999999996</v>
      </c>
      <c r="R41">
        <v>14800000</v>
      </c>
      <c r="S41">
        <v>1.59</v>
      </c>
      <c r="V41">
        <v>24.4</v>
      </c>
      <c r="W41">
        <v>299</v>
      </c>
      <c r="X41">
        <v>0.80600000000000005</v>
      </c>
      <c r="Y41">
        <v>13800000</v>
      </c>
      <c r="Z41">
        <v>1.59</v>
      </c>
      <c r="AC41">
        <v>24.4</v>
      </c>
      <c r="AD41">
        <v>271</v>
      </c>
      <c r="AE41">
        <v>0.80669999999999997</v>
      </c>
      <c r="AF41">
        <v>12800000</v>
      </c>
      <c r="AG41">
        <v>1.59</v>
      </c>
      <c r="AI41">
        <v>24.2</v>
      </c>
      <c r="AJ41">
        <v>395</v>
      </c>
      <c r="AK41">
        <v>0.80200000000000005</v>
      </c>
      <c r="AL41">
        <v>17900000</v>
      </c>
      <c r="AM41">
        <v>1.58</v>
      </c>
      <c r="AP41">
        <v>24.3</v>
      </c>
      <c r="AQ41">
        <v>353</v>
      </c>
      <c r="AR41">
        <v>0.80610000000000004</v>
      </c>
      <c r="AS41">
        <v>16000000</v>
      </c>
      <c r="AT41">
        <v>1.59</v>
      </c>
      <c r="AW41">
        <v>24.3</v>
      </c>
      <c r="AX41">
        <v>435</v>
      </c>
      <c r="AY41">
        <v>0.80649999999999999</v>
      </c>
      <c r="AZ41">
        <v>19300000</v>
      </c>
      <c r="BA41">
        <v>1.59</v>
      </c>
      <c r="BD41">
        <v>24.2</v>
      </c>
      <c r="BE41">
        <v>436</v>
      </c>
      <c r="BF41">
        <v>0.80600000000000005</v>
      </c>
      <c r="BG41">
        <v>20100000</v>
      </c>
      <c r="BH41">
        <v>1.59</v>
      </c>
      <c r="BK41">
        <v>24.3</v>
      </c>
      <c r="BL41">
        <v>324</v>
      </c>
      <c r="BM41">
        <v>0.80489999999999995</v>
      </c>
      <c r="BN41">
        <v>13900000</v>
      </c>
      <c r="BO41">
        <v>1.58</v>
      </c>
    </row>
    <row r="42" spans="1:67" x14ac:dyDescent="0.45">
      <c r="A42">
        <v>26.2</v>
      </c>
      <c r="B42">
        <v>333</v>
      </c>
      <c r="C42">
        <v>0.87019999999999997</v>
      </c>
      <c r="D42">
        <v>15500000</v>
      </c>
      <c r="E42">
        <v>1.71</v>
      </c>
      <c r="H42">
        <v>26.4</v>
      </c>
      <c r="I42">
        <v>336</v>
      </c>
      <c r="J42">
        <v>0.87209999999999999</v>
      </c>
      <c r="K42">
        <v>15500000</v>
      </c>
      <c r="L42">
        <v>1.72</v>
      </c>
      <c r="O42">
        <v>26.3</v>
      </c>
      <c r="P42">
        <v>351</v>
      </c>
      <c r="Q42">
        <v>0.87180000000000002</v>
      </c>
      <c r="R42">
        <v>16200000</v>
      </c>
      <c r="S42">
        <v>1.72</v>
      </c>
      <c r="V42">
        <v>26.4</v>
      </c>
      <c r="W42">
        <v>327</v>
      </c>
      <c r="X42">
        <v>0.873</v>
      </c>
      <c r="Y42">
        <v>15100000</v>
      </c>
      <c r="Z42">
        <v>1.72</v>
      </c>
      <c r="AC42">
        <v>26.4</v>
      </c>
      <c r="AD42">
        <v>297</v>
      </c>
      <c r="AE42">
        <v>0.874</v>
      </c>
      <c r="AF42">
        <v>14000000</v>
      </c>
      <c r="AG42">
        <v>1.72</v>
      </c>
      <c r="AI42">
        <v>26.3</v>
      </c>
      <c r="AJ42">
        <v>430</v>
      </c>
      <c r="AK42">
        <v>0.86919999999999997</v>
      </c>
      <c r="AL42">
        <v>19400000</v>
      </c>
      <c r="AM42">
        <v>1.71</v>
      </c>
      <c r="AP42">
        <v>26.3</v>
      </c>
      <c r="AQ42">
        <v>381</v>
      </c>
      <c r="AR42">
        <v>0.87360000000000004</v>
      </c>
      <c r="AS42">
        <v>17200000</v>
      </c>
      <c r="AT42">
        <v>1.72</v>
      </c>
      <c r="AW42">
        <v>26.3</v>
      </c>
      <c r="AX42">
        <v>467</v>
      </c>
      <c r="AY42">
        <v>0.87429999999999997</v>
      </c>
      <c r="AZ42">
        <v>20700000</v>
      </c>
      <c r="BA42">
        <v>1.72</v>
      </c>
      <c r="BD42">
        <v>26.3</v>
      </c>
      <c r="BE42">
        <v>469</v>
      </c>
      <c r="BF42">
        <v>0.87329999999999997</v>
      </c>
      <c r="BG42">
        <v>21600000</v>
      </c>
      <c r="BH42">
        <v>1.72</v>
      </c>
      <c r="BK42">
        <v>26.3</v>
      </c>
      <c r="BL42">
        <v>352</v>
      </c>
      <c r="BM42">
        <v>0.87229999999999996</v>
      </c>
      <c r="BN42">
        <v>15100000</v>
      </c>
      <c r="BO42">
        <v>1.72</v>
      </c>
    </row>
    <row r="43" spans="1:67" x14ac:dyDescent="0.45">
      <c r="A43">
        <v>28.2</v>
      </c>
      <c r="B43">
        <v>361</v>
      </c>
      <c r="C43">
        <v>0.93810000000000004</v>
      </c>
      <c r="D43">
        <v>16800000</v>
      </c>
      <c r="E43">
        <v>1.85</v>
      </c>
      <c r="H43">
        <v>28.4</v>
      </c>
      <c r="I43">
        <v>363</v>
      </c>
      <c r="J43">
        <v>0.94010000000000005</v>
      </c>
      <c r="K43">
        <v>16700000</v>
      </c>
      <c r="L43">
        <v>1.85</v>
      </c>
      <c r="O43">
        <v>28.3</v>
      </c>
      <c r="P43">
        <v>381</v>
      </c>
      <c r="Q43">
        <v>0.93969999999999998</v>
      </c>
      <c r="R43">
        <v>17600000</v>
      </c>
      <c r="S43">
        <v>1.85</v>
      </c>
      <c r="V43">
        <v>28.4</v>
      </c>
      <c r="W43">
        <v>355</v>
      </c>
      <c r="X43">
        <v>0.94089999999999996</v>
      </c>
      <c r="Y43">
        <v>16400000</v>
      </c>
      <c r="Z43">
        <v>1.85</v>
      </c>
      <c r="AC43">
        <v>28.4</v>
      </c>
      <c r="AD43">
        <v>321</v>
      </c>
      <c r="AE43">
        <v>0.94159999999999999</v>
      </c>
      <c r="AF43">
        <v>15100000</v>
      </c>
      <c r="AG43">
        <v>1.85</v>
      </c>
      <c r="AI43">
        <v>28.3</v>
      </c>
      <c r="AJ43">
        <v>461</v>
      </c>
      <c r="AK43">
        <v>0.9345</v>
      </c>
      <c r="AL43">
        <v>20800000</v>
      </c>
      <c r="AM43">
        <v>1.84</v>
      </c>
      <c r="AP43">
        <v>28.3</v>
      </c>
      <c r="AQ43">
        <v>406</v>
      </c>
      <c r="AR43">
        <v>0.94110000000000005</v>
      </c>
      <c r="AS43">
        <v>18400000</v>
      </c>
      <c r="AT43">
        <v>1.85</v>
      </c>
      <c r="AW43">
        <v>28.3</v>
      </c>
      <c r="AX43">
        <v>498</v>
      </c>
      <c r="AY43">
        <v>0.94169999999999998</v>
      </c>
      <c r="AZ43">
        <v>22100000</v>
      </c>
      <c r="BA43">
        <v>1.85</v>
      </c>
      <c r="BD43">
        <v>28.3</v>
      </c>
      <c r="BE43">
        <v>500</v>
      </c>
      <c r="BF43">
        <v>0.93840000000000001</v>
      </c>
      <c r="BG43">
        <v>23100000</v>
      </c>
      <c r="BH43">
        <v>1.85</v>
      </c>
      <c r="BK43">
        <v>28.3</v>
      </c>
      <c r="BL43">
        <v>378</v>
      </c>
      <c r="BM43">
        <v>0.93989999999999996</v>
      </c>
      <c r="BN43">
        <v>16200000</v>
      </c>
      <c r="BO43">
        <v>1.85</v>
      </c>
    </row>
    <row r="44" spans="1:67" x14ac:dyDescent="0.45">
      <c r="A44">
        <v>30.2</v>
      </c>
      <c r="B44">
        <v>387</v>
      </c>
      <c r="C44">
        <v>1.0029999999999999</v>
      </c>
      <c r="D44">
        <v>18000000</v>
      </c>
      <c r="E44">
        <v>1.97</v>
      </c>
      <c r="H44">
        <v>30.4</v>
      </c>
      <c r="I44">
        <v>387</v>
      </c>
      <c r="J44">
        <v>1.0074000000000001</v>
      </c>
      <c r="K44">
        <v>17800000</v>
      </c>
      <c r="L44">
        <v>1.98</v>
      </c>
      <c r="O44">
        <v>30.3</v>
      </c>
      <c r="P44">
        <v>410</v>
      </c>
      <c r="Q44">
        <v>1.0072000000000001</v>
      </c>
      <c r="R44">
        <v>18900000</v>
      </c>
      <c r="S44">
        <v>1.98</v>
      </c>
      <c r="V44">
        <v>30.4</v>
      </c>
      <c r="W44">
        <v>381</v>
      </c>
      <c r="X44">
        <v>1.0061</v>
      </c>
      <c r="Y44">
        <v>17600000</v>
      </c>
      <c r="Z44">
        <v>1.98</v>
      </c>
      <c r="AC44">
        <v>30.4</v>
      </c>
      <c r="AD44">
        <v>343</v>
      </c>
      <c r="AE44">
        <v>1.0071000000000001</v>
      </c>
      <c r="AF44">
        <v>16100000</v>
      </c>
      <c r="AG44">
        <v>1.98</v>
      </c>
      <c r="AI44">
        <v>30.3</v>
      </c>
      <c r="AJ44">
        <v>491</v>
      </c>
      <c r="AK44">
        <v>1.0024</v>
      </c>
      <c r="AL44">
        <v>22200000</v>
      </c>
      <c r="AM44">
        <v>1.97</v>
      </c>
      <c r="AP44">
        <v>30.3</v>
      </c>
      <c r="AQ44">
        <v>430</v>
      </c>
      <c r="AR44">
        <v>1.0065999999999999</v>
      </c>
      <c r="AS44">
        <v>19400000</v>
      </c>
      <c r="AT44">
        <v>1.98</v>
      </c>
      <c r="AW44">
        <v>30.3</v>
      </c>
      <c r="AX44">
        <v>525</v>
      </c>
      <c r="AY44">
        <v>1.0067999999999999</v>
      </c>
      <c r="AZ44">
        <v>23300000</v>
      </c>
      <c r="BA44">
        <v>1.98</v>
      </c>
      <c r="BD44">
        <v>30.3</v>
      </c>
      <c r="BE44">
        <v>530</v>
      </c>
      <c r="BF44">
        <v>1.0065</v>
      </c>
      <c r="BG44">
        <v>24400000</v>
      </c>
      <c r="BH44">
        <v>1.98</v>
      </c>
      <c r="BK44">
        <v>30.4</v>
      </c>
      <c r="BL44">
        <v>404</v>
      </c>
      <c r="BM44">
        <v>1.0078</v>
      </c>
      <c r="BN44">
        <v>17300000</v>
      </c>
      <c r="BO44">
        <v>1.98</v>
      </c>
    </row>
    <row r="45" spans="1:67" x14ac:dyDescent="0.45">
      <c r="A45">
        <v>32.299999999999997</v>
      </c>
      <c r="B45">
        <v>412</v>
      </c>
      <c r="C45">
        <v>1.0709</v>
      </c>
      <c r="D45">
        <v>19200000</v>
      </c>
      <c r="E45">
        <v>2.11</v>
      </c>
      <c r="H45">
        <v>32.4</v>
      </c>
      <c r="I45">
        <v>408</v>
      </c>
      <c r="J45">
        <v>1.0750999999999999</v>
      </c>
      <c r="K45">
        <v>18800000</v>
      </c>
      <c r="L45">
        <v>2.12</v>
      </c>
      <c r="O45">
        <v>32.299999999999997</v>
      </c>
      <c r="P45">
        <v>437</v>
      </c>
      <c r="Q45">
        <v>1.0748</v>
      </c>
      <c r="R45">
        <v>20200000</v>
      </c>
      <c r="S45">
        <v>2.12</v>
      </c>
      <c r="V45">
        <v>32.4</v>
      </c>
      <c r="W45">
        <v>405</v>
      </c>
      <c r="X45">
        <v>1.0733999999999999</v>
      </c>
      <c r="Y45">
        <v>18700000</v>
      </c>
      <c r="Z45">
        <v>2.11</v>
      </c>
      <c r="AC45">
        <v>32.4</v>
      </c>
      <c r="AD45">
        <v>364</v>
      </c>
      <c r="AE45">
        <v>1.0744</v>
      </c>
      <c r="AF45">
        <v>17100000</v>
      </c>
      <c r="AG45">
        <v>2.11</v>
      </c>
      <c r="AI45">
        <v>32.299999999999997</v>
      </c>
      <c r="AJ45">
        <v>520</v>
      </c>
      <c r="AK45">
        <v>1.0699000000000001</v>
      </c>
      <c r="AL45">
        <v>23500000</v>
      </c>
      <c r="AM45">
        <v>2.11</v>
      </c>
      <c r="AP45">
        <v>32.299999999999997</v>
      </c>
      <c r="AQ45">
        <v>453</v>
      </c>
      <c r="AR45">
        <v>1.0742</v>
      </c>
      <c r="AS45">
        <v>20500000</v>
      </c>
      <c r="AT45">
        <v>2.11</v>
      </c>
      <c r="AW45">
        <v>32.299999999999997</v>
      </c>
      <c r="AX45">
        <v>553</v>
      </c>
      <c r="AY45">
        <v>1.0748</v>
      </c>
      <c r="AZ45">
        <v>24500000</v>
      </c>
      <c r="BA45">
        <v>2.12</v>
      </c>
      <c r="BD45">
        <v>32.299999999999997</v>
      </c>
      <c r="BE45">
        <v>556</v>
      </c>
      <c r="BF45">
        <v>1.0736000000000001</v>
      </c>
      <c r="BG45">
        <v>25600000</v>
      </c>
      <c r="BH45">
        <v>2.11</v>
      </c>
      <c r="BK45">
        <v>32.4</v>
      </c>
      <c r="BL45">
        <v>428</v>
      </c>
      <c r="BM45">
        <v>1.0728</v>
      </c>
      <c r="BN45">
        <v>18300000</v>
      </c>
      <c r="BO45">
        <v>2.11</v>
      </c>
    </row>
    <row r="46" spans="1:67" x14ac:dyDescent="0.45">
      <c r="A46">
        <v>34.299999999999997</v>
      </c>
      <c r="B46">
        <v>435</v>
      </c>
      <c r="C46">
        <v>1.1389</v>
      </c>
      <c r="D46">
        <v>20300000</v>
      </c>
      <c r="E46">
        <v>2.2400000000000002</v>
      </c>
      <c r="H46">
        <v>34.4</v>
      </c>
      <c r="I46">
        <v>429</v>
      </c>
      <c r="J46">
        <v>1.1431</v>
      </c>
      <c r="K46">
        <v>19800000</v>
      </c>
      <c r="L46">
        <v>2.25</v>
      </c>
      <c r="O46">
        <v>34.4</v>
      </c>
      <c r="P46">
        <v>462</v>
      </c>
      <c r="Q46">
        <v>1.1428</v>
      </c>
      <c r="R46">
        <v>21300000</v>
      </c>
      <c r="S46">
        <v>2.25</v>
      </c>
      <c r="V46">
        <v>34.4</v>
      </c>
      <c r="W46">
        <v>429</v>
      </c>
      <c r="X46">
        <v>1.1413</v>
      </c>
      <c r="Y46">
        <v>19800000</v>
      </c>
      <c r="Z46">
        <v>2.25</v>
      </c>
      <c r="AC46">
        <v>34.5</v>
      </c>
      <c r="AD46">
        <v>384</v>
      </c>
      <c r="AE46">
        <v>1.1422000000000001</v>
      </c>
      <c r="AF46">
        <v>18100000</v>
      </c>
      <c r="AG46">
        <v>2.25</v>
      </c>
      <c r="AI46">
        <v>34.299999999999997</v>
      </c>
      <c r="AJ46">
        <v>546</v>
      </c>
      <c r="AK46">
        <v>1.1374</v>
      </c>
      <c r="AL46">
        <v>24700000</v>
      </c>
      <c r="AM46">
        <v>2.2400000000000002</v>
      </c>
      <c r="AP46">
        <v>34.299999999999997</v>
      </c>
      <c r="AQ46">
        <v>474</v>
      </c>
      <c r="AR46">
        <v>1.1417999999999999</v>
      </c>
      <c r="AS46">
        <v>21400000</v>
      </c>
      <c r="AT46">
        <v>2.25</v>
      </c>
      <c r="AW46">
        <v>34.4</v>
      </c>
      <c r="AX46">
        <v>579</v>
      </c>
      <c r="AY46">
        <v>1.1422000000000001</v>
      </c>
      <c r="AZ46">
        <v>25600000</v>
      </c>
      <c r="BA46">
        <v>2.25</v>
      </c>
      <c r="BD46">
        <v>34.299999999999997</v>
      </c>
      <c r="BE46">
        <v>582</v>
      </c>
      <c r="BF46">
        <v>1.1412</v>
      </c>
      <c r="BG46">
        <v>26800000</v>
      </c>
      <c r="BH46">
        <v>2.25</v>
      </c>
      <c r="BK46">
        <v>34.4</v>
      </c>
      <c r="BL46">
        <v>450</v>
      </c>
      <c r="BM46">
        <v>1.1404000000000001</v>
      </c>
      <c r="BN46">
        <v>19300000</v>
      </c>
      <c r="BO46">
        <v>2.2400000000000002</v>
      </c>
    </row>
    <row r="47" spans="1:67" x14ac:dyDescent="0.45">
      <c r="A47">
        <v>36.299999999999997</v>
      </c>
      <c r="B47">
        <v>457</v>
      </c>
      <c r="C47">
        <v>1.2061999999999999</v>
      </c>
      <c r="D47">
        <v>21300000</v>
      </c>
      <c r="E47">
        <v>2.37</v>
      </c>
      <c r="H47">
        <v>36.5</v>
      </c>
      <c r="I47">
        <v>448</v>
      </c>
      <c r="J47">
        <v>1.2083999999999999</v>
      </c>
      <c r="K47">
        <v>20600000</v>
      </c>
      <c r="L47">
        <v>2.38</v>
      </c>
      <c r="O47">
        <v>36.4</v>
      </c>
      <c r="P47">
        <v>486</v>
      </c>
      <c r="Q47">
        <v>1.2078</v>
      </c>
      <c r="R47">
        <v>22400000</v>
      </c>
      <c r="S47">
        <v>2.38</v>
      </c>
      <c r="V47">
        <v>36.4</v>
      </c>
      <c r="W47">
        <v>451</v>
      </c>
      <c r="X47">
        <v>1.2093</v>
      </c>
      <c r="Y47">
        <v>20800000</v>
      </c>
      <c r="Z47">
        <v>2.38</v>
      </c>
      <c r="AC47">
        <v>36.5</v>
      </c>
      <c r="AD47">
        <v>403</v>
      </c>
      <c r="AE47">
        <v>1.2101</v>
      </c>
      <c r="AF47">
        <v>19000000</v>
      </c>
      <c r="AG47">
        <v>2.38</v>
      </c>
      <c r="AI47">
        <v>36.299999999999997</v>
      </c>
      <c r="AJ47">
        <v>571</v>
      </c>
      <c r="AK47">
        <v>1.2054</v>
      </c>
      <c r="AL47">
        <v>25800000</v>
      </c>
      <c r="AM47">
        <v>2.37</v>
      </c>
      <c r="AP47">
        <v>36.299999999999997</v>
      </c>
      <c r="AQ47">
        <v>496</v>
      </c>
      <c r="AR47">
        <v>1.2094</v>
      </c>
      <c r="AS47">
        <v>22400000</v>
      </c>
      <c r="AT47">
        <v>2.38</v>
      </c>
      <c r="AW47">
        <v>36.4</v>
      </c>
      <c r="AX47">
        <v>604</v>
      </c>
      <c r="AY47">
        <v>1.2099</v>
      </c>
      <c r="AZ47">
        <v>26800000</v>
      </c>
      <c r="BA47">
        <v>2.38</v>
      </c>
      <c r="BD47">
        <v>36.299999999999997</v>
      </c>
      <c r="BE47">
        <v>607</v>
      </c>
      <c r="BF47">
        <v>1.2092000000000001</v>
      </c>
      <c r="BG47">
        <v>28000000</v>
      </c>
      <c r="BH47">
        <v>2.38</v>
      </c>
      <c r="BK47">
        <v>36.4</v>
      </c>
      <c r="BL47">
        <v>474</v>
      </c>
      <c r="BM47">
        <v>1.2082999999999999</v>
      </c>
      <c r="BN47">
        <v>20300000</v>
      </c>
      <c r="BO47">
        <v>2.38</v>
      </c>
    </row>
    <row r="48" spans="1:67" x14ac:dyDescent="0.45">
      <c r="A48">
        <v>38.299999999999997</v>
      </c>
      <c r="B48">
        <v>477</v>
      </c>
      <c r="C48">
        <v>1.2714000000000001</v>
      </c>
      <c r="D48">
        <v>22200000</v>
      </c>
      <c r="E48">
        <v>2.5</v>
      </c>
      <c r="H48">
        <v>38.5</v>
      </c>
      <c r="I48">
        <v>465</v>
      </c>
      <c r="J48">
        <v>1.2757000000000001</v>
      </c>
      <c r="K48">
        <v>21400000</v>
      </c>
      <c r="L48">
        <v>2.5099999999999998</v>
      </c>
      <c r="O48">
        <v>38.4</v>
      </c>
      <c r="P48">
        <v>508</v>
      </c>
      <c r="Q48">
        <v>1.2753000000000001</v>
      </c>
      <c r="R48">
        <v>23500000</v>
      </c>
      <c r="S48">
        <v>2.5099999999999998</v>
      </c>
      <c r="V48">
        <v>38.5</v>
      </c>
      <c r="W48">
        <v>470</v>
      </c>
      <c r="X48">
        <v>1.2766</v>
      </c>
      <c r="Y48">
        <v>21700000</v>
      </c>
      <c r="Z48">
        <v>2.5099999999999998</v>
      </c>
      <c r="AC48">
        <v>38.5</v>
      </c>
      <c r="AD48">
        <v>419</v>
      </c>
      <c r="AE48">
        <v>1.2748999999999999</v>
      </c>
      <c r="AF48">
        <v>19700000</v>
      </c>
      <c r="AG48">
        <v>2.5099999999999998</v>
      </c>
      <c r="AI48">
        <v>38.299999999999997</v>
      </c>
      <c r="AJ48">
        <v>594</v>
      </c>
      <c r="AK48">
        <v>1.2701</v>
      </c>
      <c r="AL48">
        <v>26800000</v>
      </c>
      <c r="AM48">
        <v>2.5</v>
      </c>
      <c r="AP48">
        <v>38.299999999999997</v>
      </c>
      <c r="AQ48">
        <v>515</v>
      </c>
      <c r="AR48">
        <v>1.2745</v>
      </c>
      <c r="AS48">
        <v>23300000</v>
      </c>
      <c r="AT48">
        <v>2.5099999999999998</v>
      </c>
      <c r="AW48">
        <v>38.4</v>
      </c>
      <c r="AX48">
        <v>628</v>
      </c>
      <c r="AY48">
        <v>1.278</v>
      </c>
      <c r="AZ48">
        <v>27800000</v>
      </c>
      <c r="BA48">
        <v>2.52</v>
      </c>
      <c r="BD48">
        <v>38.299999999999997</v>
      </c>
      <c r="BE48">
        <v>629</v>
      </c>
      <c r="BF48">
        <v>1.2741</v>
      </c>
      <c r="BG48">
        <v>29000000</v>
      </c>
      <c r="BH48">
        <v>2.5099999999999998</v>
      </c>
      <c r="BK48">
        <v>38.4</v>
      </c>
      <c r="BL48">
        <v>495</v>
      </c>
      <c r="BM48">
        <v>1.2761</v>
      </c>
      <c r="BN48">
        <v>21200000</v>
      </c>
      <c r="BO48">
        <v>2.5099999999999998</v>
      </c>
    </row>
    <row r="49" spans="1:67" x14ac:dyDescent="0.45">
      <c r="A49">
        <v>40.299999999999997</v>
      </c>
      <c r="B49">
        <v>496</v>
      </c>
      <c r="C49">
        <v>1.3392999999999999</v>
      </c>
      <c r="D49">
        <v>23100000</v>
      </c>
      <c r="E49">
        <v>2.64</v>
      </c>
      <c r="O49">
        <v>40.4</v>
      </c>
      <c r="P49">
        <v>529</v>
      </c>
      <c r="Q49">
        <v>1.3431999999999999</v>
      </c>
      <c r="R49">
        <v>24400000</v>
      </c>
      <c r="S49">
        <v>2.64</v>
      </c>
      <c r="V49">
        <v>40.5</v>
      </c>
      <c r="W49">
        <v>489</v>
      </c>
      <c r="X49">
        <v>1.3418000000000001</v>
      </c>
      <c r="Y49">
        <v>22500000</v>
      </c>
      <c r="Z49">
        <v>2.64</v>
      </c>
      <c r="AC49">
        <v>40.5</v>
      </c>
      <c r="AD49">
        <v>433</v>
      </c>
      <c r="AE49">
        <v>1.3426</v>
      </c>
      <c r="AF49">
        <v>20400000</v>
      </c>
      <c r="AG49">
        <v>2.64</v>
      </c>
      <c r="AI49">
        <v>40.299999999999997</v>
      </c>
      <c r="AJ49">
        <v>615</v>
      </c>
      <c r="AK49">
        <v>1.3378000000000001</v>
      </c>
      <c r="AL49">
        <v>27800000</v>
      </c>
      <c r="AM49">
        <v>2.63</v>
      </c>
      <c r="AP49">
        <v>40.4</v>
      </c>
      <c r="AQ49">
        <v>533</v>
      </c>
      <c r="AR49">
        <v>1.3421000000000001</v>
      </c>
      <c r="AS49">
        <v>24100000</v>
      </c>
      <c r="AT49">
        <v>2.64</v>
      </c>
      <c r="AW49">
        <v>40.4</v>
      </c>
      <c r="AX49">
        <v>650</v>
      </c>
      <c r="AY49">
        <v>1.345</v>
      </c>
      <c r="AZ49">
        <v>28800000</v>
      </c>
      <c r="BA49">
        <v>2.65</v>
      </c>
      <c r="BD49">
        <v>40.299999999999997</v>
      </c>
      <c r="BE49">
        <v>653</v>
      </c>
      <c r="BF49">
        <v>1.3416999999999999</v>
      </c>
      <c r="BG49">
        <v>30100000</v>
      </c>
      <c r="BH49">
        <v>2.64</v>
      </c>
      <c r="BK49">
        <v>40.4</v>
      </c>
      <c r="BL49">
        <v>516</v>
      </c>
      <c r="BM49">
        <v>1.3434999999999999</v>
      </c>
      <c r="BN49">
        <v>22100000</v>
      </c>
      <c r="BO49">
        <v>2.64</v>
      </c>
    </row>
    <row r="50" spans="1:67" x14ac:dyDescent="0.45">
      <c r="A50">
        <v>42.3</v>
      </c>
      <c r="B50">
        <v>515</v>
      </c>
      <c r="C50">
        <v>1.4066000000000001</v>
      </c>
      <c r="D50">
        <v>24000000</v>
      </c>
      <c r="E50">
        <v>2.77</v>
      </c>
      <c r="O50">
        <v>42.4</v>
      </c>
      <c r="P50">
        <v>549</v>
      </c>
      <c r="Q50">
        <v>1.4109</v>
      </c>
      <c r="R50">
        <v>25300000</v>
      </c>
      <c r="S50">
        <v>2.78</v>
      </c>
      <c r="V50">
        <v>42.5</v>
      </c>
      <c r="W50">
        <v>507</v>
      </c>
      <c r="X50">
        <v>1.4097</v>
      </c>
      <c r="Y50">
        <v>23400000</v>
      </c>
      <c r="Z50">
        <v>2.78</v>
      </c>
      <c r="AC50">
        <v>42.5</v>
      </c>
      <c r="AD50">
        <v>446</v>
      </c>
      <c r="AE50">
        <v>1.411</v>
      </c>
      <c r="AF50">
        <v>21000000</v>
      </c>
      <c r="AG50">
        <v>2.78</v>
      </c>
      <c r="AI50">
        <v>42.4</v>
      </c>
      <c r="AJ50">
        <v>635</v>
      </c>
      <c r="AK50">
        <v>1.4057999999999999</v>
      </c>
      <c r="AL50">
        <v>28700000</v>
      </c>
      <c r="AM50">
        <v>2.77</v>
      </c>
      <c r="AP50">
        <v>42.4</v>
      </c>
      <c r="AQ50">
        <v>551</v>
      </c>
      <c r="AR50">
        <v>1.4097999999999999</v>
      </c>
      <c r="AS50">
        <v>24900000</v>
      </c>
      <c r="AT50">
        <v>2.78</v>
      </c>
      <c r="AW50">
        <v>42.4</v>
      </c>
      <c r="AX50">
        <v>671</v>
      </c>
      <c r="AY50">
        <v>1.4098999999999999</v>
      </c>
      <c r="AZ50">
        <v>29700000</v>
      </c>
      <c r="BA50">
        <v>2.78</v>
      </c>
      <c r="BD50">
        <v>42.4</v>
      </c>
      <c r="BE50">
        <v>675</v>
      </c>
      <c r="BF50">
        <v>1.4097</v>
      </c>
      <c r="BG50">
        <v>31100000</v>
      </c>
      <c r="BH50">
        <v>2.78</v>
      </c>
      <c r="BK50">
        <v>42.5</v>
      </c>
      <c r="BL50">
        <v>536</v>
      </c>
      <c r="BM50">
        <v>1.4087000000000001</v>
      </c>
      <c r="BN50">
        <v>23000000</v>
      </c>
      <c r="BO50">
        <v>2.77</v>
      </c>
    </row>
    <row r="51" spans="1:67" x14ac:dyDescent="0.45">
      <c r="A51">
        <v>44.3</v>
      </c>
      <c r="B51">
        <v>532</v>
      </c>
      <c r="C51">
        <v>1.4742999999999999</v>
      </c>
      <c r="D51">
        <v>24700000</v>
      </c>
      <c r="E51">
        <v>2.9</v>
      </c>
      <c r="O51">
        <v>44.4</v>
      </c>
      <c r="P51">
        <v>567</v>
      </c>
      <c r="Q51">
        <v>1.4779</v>
      </c>
      <c r="R51">
        <v>26200000</v>
      </c>
      <c r="S51">
        <v>2.91</v>
      </c>
      <c r="V51">
        <v>44.5</v>
      </c>
      <c r="W51">
        <v>523</v>
      </c>
      <c r="X51">
        <v>1.4771000000000001</v>
      </c>
      <c r="Y51">
        <v>24100000</v>
      </c>
      <c r="Z51">
        <v>2.91</v>
      </c>
      <c r="AI51">
        <v>44.4</v>
      </c>
      <c r="AJ51">
        <v>654</v>
      </c>
      <c r="AK51">
        <v>1.4731000000000001</v>
      </c>
      <c r="AL51">
        <v>29500000</v>
      </c>
      <c r="AM51">
        <v>2.9</v>
      </c>
      <c r="AP51">
        <v>44.4</v>
      </c>
      <c r="AQ51">
        <v>568</v>
      </c>
      <c r="AR51">
        <v>1.4777</v>
      </c>
      <c r="AS51">
        <v>25700000</v>
      </c>
      <c r="AT51">
        <v>2.91</v>
      </c>
      <c r="AW51">
        <v>44.4</v>
      </c>
      <c r="AX51">
        <v>691</v>
      </c>
      <c r="AY51">
        <v>1.4779</v>
      </c>
      <c r="AZ51">
        <v>30600000</v>
      </c>
      <c r="BA51">
        <v>2.91</v>
      </c>
      <c r="BD51">
        <v>44.4</v>
      </c>
      <c r="BE51">
        <v>697</v>
      </c>
      <c r="BF51">
        <v>1.4773000000000001</v>
      </c>
      <c r="BG51">
        <v>32100000</v>
      </c>
      <c r="BH51">
        <v>2.91</v>
      </c>
      <c r="BK51">
        <v>44.5</v>
      </c>
      <c r="BL51">
        <v>555</v>
      </c>
      <c r="BM51">
        <v>1.4764999999999999</v>
      </c>
      <c r="BN51">
        <v>23800000</v>
      </c>
      <c r="BO51">
        <v>2.91</v>
      </c>
    </row>
    <row r="52" spans="1:67" x14ac:dyDescent="0.45">
      <c r="A52">
        <v>46.4</v>
      </c>
      <c r="B52">
        <v>548</v>
      </c>
      <c r="C52">
        <v>1.5424</v>
      </c>
      <c r="D52">
        <v>25500000</v>
      </c>
      <c r="E52">
        <v>3.04</v>
      </c>
      <c r="O52">
        <v>46.4</v>
      </c>
      <c r="P52">
        <v>583</v>
      </c>
      <c r="Q52">
        <v>1.5431999999999999</v>
      </c>
      <c r="R52">
        <v>26900000</v>
      </c>
      <c r="S52">
        <v>3.04</v>
      </c>
      <c r="V52">
        <v>46.5</v>
      </c>
      <c r="W52">
        <v>538</v>
      </c>
      <c r="X52">
        <v>1.5448</v>
      </c>
      <c r="Y52">
        <v>24800000</v>
      </c>
      <c r="Z52">
        <v>3.04</v>
      </c>
      <c r="AI52">
        <v>46.4</v>
      </c>
      <c r="AJ52">
        <v>671</v>
      </c>
      <c r="AK52">
        <v>1.5408999999999999</v>
      </c>
      <c r="AL52">
        <v>30300000</v>
      </c>
      <c r="AM52">
        <v>3.03</v>
      </c>
      <c r="AP52">
        <v>46.4</v>
      </c>
      <c r="AQ52">
        <v>584</v>
      </c>
      <c r="AR52">
        <v>1.5450999999999999</v>
      </c>
      <c r="AS52">
        <v>26400000</v>
      </c>
      <c r="AT52">
        <v>3.04</v>
      </c>
      <c r="AW52">
        <v>46.4</v>
      </c>
      <c r="AX52">
        <v>710</v>
      </c>
      <c r="AY52">
        <v>1.5451999999999999</v>
      </c>
      <c r="AZ52">
        <v>31500000</v>
      </c>
      <c r="BA52">
        <v>3.04</v>
      </c>
      <c r="BD52">
        <v>46.4</v>
      </c>
      <c r="BE52">
        <v>717</v>
      </c>
      <c r="BF52">
        <v>1.5448</v>
      </c>
      <c r="BG52">
        <v>33100000</v>
      </c>
      <c r="BH52">
        <v>3.04</v>
      </c>
      <c r="BK52">
        <v>46.5</v>
      </c>
      <c r="BL52">
        <v>573</v>
      </c>
      <c r="BM52">
        <v>1.544</v>
      </c>
      <c r="BN52">
        <v>24600000</v>
      </c>
      <c r="BO52">
        <v>3.04</v>
      </c>
    </row>
    <row r="53" spans="1:67" x14ac:dyDescent="0.45">
      <c r="A53">
        <v>48.4</v>
      </c>
      <c r="B53">
        <v>561</v>
      </c>
      <c r="C53">
        <v>1.6071</v>
      </c>
      <c r="D53">
        <v>26100000</v>
      </c>
      <c r="E53">
        <v>3.16</v>
      </c>
      <c r="O53">
        <v>48.5</v>
      </c>
      <c r="P53">
        <v>598</v>
      </c>
      <c r="Q53">
        <v>1.611</v>
      </c>
      <c r="R53">
        <v>27600000</v>
      </c>
      <c r="S53">
        <v>3.17</v>
      </c>
      <c r="AI53">
        <v>48.4</v>
      </c>
      <c r="AJ53">
        <v>688</v>
      </c>
      <c r="AK53">
        <v>1.6063000000000001</v>
      </c>
      <c r="AL53">
        <v>31100000</v>
      </c>
      <c r="AM53">
        <v>3.16</v>
      </c>
      <c r="AP53">
        <v>48.4</v>
      </c>
      <c r="AQ53">
        <v>599</v>
      </c>
      <c r="AR53">
        <v>1.6105</v>
      </c>
      <c r="AS53">
        <v>27100000</v>
      </c>
      <c r="AT53">
        <v>3.17</v>
      </c>
      <c r="AW53">
        <v>48.5</v>
      </c>
      <c r="AX53">
        <v>729</v>
      </c>
      <c r="AY53">
        <v>1.6129</v>
      </c>
      <c r="AZ53">
        <v>32300000</v>
      </c>
      <c r="BA53">
        <v>3.18</v>
      </c>
      <c r="BD53">
        <v>48.4</v>
      </c>
      <c r="BE53">
        <v>737</v>
      </c>
      <c r="BF53">
        <v>1.6127</v>
      </c>
      <c r="BG53">
        <v>34000000</v>
      </c>
      <c r="BH53">
        <v>3.17</v>
      </c>
      <c r="BK53">
        <v>48.5</v>
      </c>
      <c r="BL53">
        <v>590</v>
      </c>
      <c r="BM53">
        <v>1.6116999999999999</v>
      </c>
      <c r="BN53">
        <v>25300000</v>
      </c>
      <c r="BO53">
        <v>3.17</v>
      </c>
    </row>
    <row r="54" spans="1:67" x14ac:dyDescent="0.45">
      <c r="A54">
        <v>50.4</v>
      </c>
      <c r="B54">
        <v>574</v>
      </c>
      <c r="C54">
        <v>1.6752</v>
      </c>
      <c r="D54">
        <v>26700000</v>
      </c>
      <c r="E54">
        <v>3.3</v>
      </c>
      <c r="O54">
        <v>50.5</v>
      </c>
      <c r="P54">
        <v>611</v>
      </c>
      <c r="Q54">
        <v>1.6781999999999999</v>
      </c>
      <c r="R54">
        <v>28200000</v>
      </c>
      <c r="S54">
        <v>3.3</v>
      </c>
      <c r="AI54">
        <v>50.4</v>
      </c>
      <c r="AJ54">
        <v>704</v>
      </c>
      <c r="AK54">
        <v>1.6736</v>
      </c>
      <c r="AL54">
        <v>31800000</v>
      </c>
      <c r="AM54">
        <v>3.29</v>
      </c>
      <c r="AP54">
        <v>50.4</v>
      </c>
      <c r="AQ54">
        <v>614</v>
      </c>
      <c r="AR54">
        <v>1.6785000000000001</v>
      </c>
      <c r="AS54">
        <v>27700000</v>
      </c>
      <c r="AT54">
        <v>3.3</v>
      </c>
      <c r="AW54">
        <v>50.5</v>
      </c>
      <c r="AX54">
        <v>748</v>
      </c>
      <c r="AY54">
        <v>1.6813</v>
      </c>
      <c r="AZ54">
        <v>33100000</v>
      </c>
      <c r="BA54">
        <v>3.31</v>
      </c>
      <c r="BD54">
        <v>50.4</v>
      </c>
      <c r="BE54">
        <v>756</v>
      </c>
      <c r="BF54">
        <v>1.6780999999999999</v>
      </c>
      <c r="BG54">
        <v>34900000</v>
      </c>
      <c r="BH54">
        <v>3.3</v>
      </c>
      <c r="BK54">
        <v>50.5</v>
      </c>
      <c r="BL54">
        <v>607</v>
      </c>
      <c r="BM54">
        <v>1.6771</v>
      </c>
      <c r="BN54">
        <v>26000000</v>
      </c>
      <c r="BO54">
        <v>3.3</v>
      </c>
    </row>
    <row r="55" spans="1:67" x14ac:dyDescent="0.45">
      <c r="O55">
        <v>52.5</v>
      </c>
      <c r="P55">
        <v>623</v>
      </c>
      <c r="Q55">
        <v>1.7458</v>
      </c>
      <c r="R55">
        <v>28800000</v>
      </c>
      <c r="S55">
        <v>3.44</v>
      </c>
      <c r="AI55">
        <v>52.4</v>
      </c>
      <c r="AJ55">
        <v>720</v>
      </c>
      <c r="AK55">
        <v>1.7413000000000001</v>
      </c>
      <c r="AL55">
        <v>32500000</v>
      </c>
      <c r="AM55">
        <v>3.43</v>
      </c>
      <c r="AP55">
        <v>52.4</v>
      </c>
      <c r="AQ55">
        <v>628</v>
      </c>
      <c r="AR55">
        <v>1.7458</v>
      </c>
      <c r="AS55">
        <v>28400000</v>
      </c>
      <c r="AT55">
        <v>3.44</v>
      </c>
      <c r="AW55">
        <v>52.5</v>
      </c>
      <c r="AX55">
        <v>764</v>
      </c>
      <c r="AY55">
        <v>1.746</v>
      </c>
      <c r="AZ55">
        <v>33900000</v>
      </c>
      <c r="BA55">
        <v>3.44</v>
      </c>
      <c r="BD55">
        <v>52.4</v>
      </c>
      <c r="BE55">
        <v>775</v>
      </c>
      <c r="BF55">
        <v>1.7455000000000001</v>
      </c>
      <c r="BG55">
        <v>35700000</v>
      </c>
      <c r="BH55">
        <v>3.44</v>
      </c>
      <c r="BK55">
        <v>52.5</v>
      </c>
      <c r="BL55">
        <v>623</v>
      </c>
      <c r="BM55">
        <v>1.7444</v>
      </c>
      <c r="BN55">
        <v>26700000</v>
      </c>
      <c r="BO55">
        <v>3.43</v>
      </c>
    </row>
    <row r="56" spans="1:67" x14ac:dyDescent="0.45">
      <c r="O56">
        <v>54.5</v>
      </c>
      <c r="P56">
        <v>633</v>
      </c>
      <c r="Q56">
        <v>1.8138000000000001</v>
      </c>
      <c r="R56">
        <v>29200000</v>
      </c>
      <c r="S56">
        <v>3.57</v>
      </c>
      <c r="AI56">
        <v>54.5</v>
      </c>
      <c r="AJ56">
        <v>735</v>
      </c>
      <c r="AK56">
        <v>1.8092999999999999</v>
      </c>
      <c r="AL56">
        <v>33200000</v>
      </c>
      <c r="AM56">
        <v>3.56</v>
      </c>
      <c r="AP56">
        <v>54.5</v>
      </c>
      <c r="AQ56">
        <v>641</v>
      </c>
      <c r="AR56">
        <v>1.8136000000000001</v>
      </c>
      <c r="AS56">
        <v>28900000</v>
      </c>
      <c r="AT56">
        <v>3.57</v>
      </c>
      <c r="AW56">
        <v>54.5</v>
      </c>
      <c r="AX56">
        <v>780</v>
      </c>
      <c r="AY56">
        <v>1.8133999999999999</v>
      </c>
      <c r="AZ56">
        <v>34600000</v>
      </c>
      <c r="BA56">
        <v>3.57</v>
      </c>
      <c r="BD56">
        <v>54.5</v>
      </c>
      <c r="BE56">
        <v>792</v>
      </c>
      <c r="BF56">
        <v>1.8132999999999999</v>
      </c>
      <c r="BG56">
        <v>36500000</v>
      </c>
      <c r="BH56">
        <v>3.57</v>
      </c>
      <c r="BK56">
        <v>54.5</v>
      </c>
      <c r="BL56">
        <v>638</v>
      </c>
      <c r="BM56">
        <v>1.8122</v>
      </c>
      <c r="BN56">
        <v>27300000</v>
      </c>
      <c r="BO56">
        <v>3.57</v>
      </c>
    </row>
    <row r="57" spans="1:67" x14ac:dyDescent="0.45">
      <c r="AI57">
        <v>56.5</v>
      </c>
      <c r="AJ57">
        <v>748</v>
      </c>
      <c r="AK57">
        <v>1.8746</v>
      </c>
      <c r="AL57">
        <v>33800000</v>
      </c>
      <c r="AM57">
        <v>3.69</v>
      </c>
      <c r="AP57">
        <v>56.5</v>
      </c>
      <c r="AQ57">
        <v>654</v>
      </c>
      <c r="AR57">
        <v>1.879</v>
      </c>
      <c r="AS57">
        <v>29500000</v>
      </c>
      <c r="AT57">
        <v>3.7</v>
      </c>
      <c r="AW57">
        <v>56.5</v>
      </c>
      <c r="AX57">
        <v>795</v>
      </c>
      <c r="AY57">
        <v>1.8815</v>
      </c>
      <c r="AZ57">
        <v>35200000</v>
      </c>
      <c r="BA57">
        <v>3.7</v>
      </c>
      <c r="BD57">
        <v>56.5</v>
      </c>
      <c r="BE57">
        <v>809</v>
      </c>
      <c r="BF57">
        <v>1.8813</v>
      </c>
      <c r="BG57">
        <v>37300000</v>
      </c>
      <c r="BH57">
        <v>3.7</v>
      </c>
      <c r="BK57">
        <v>56.5</v>
      </c>
      <c r="BL57">
        <v>653</v>
      </c>
      <c r="BM57">
        <v>1.8803000000000001</v>
      </c>
      <c r="BN57">
        <v>28000000</v>
      </c>
      <c r="BO57">
        <v>3.7</v>
      </c>
    </row>
    <row r="58" spans="1:67" x14ac:dyDescent="0.45">
      <c r="AI58">
        <v>58.5</v>
      </c>
      <c r="AJ58">
        <v>761</v>
      </c>
      <c r="AK58">
        <v>1.9422999999999999</v>
      </c>
      <c r="AL58">
        <v>34400000</v>
      </c>
      <c r="AM58">
        <v>3.82</v>
      </c>
      <c r="AP58">
        <v>58.5</v>
      </c>
      <c r="AQ58">
        <v>666</v>
      </c>
      <c r="AR58">
        <v>1.9462999999999999</v>
      </c>
      <c r="AS58">
        <v>30100000</v>
      </c>
      <c r="AT58">
        <v>3.83</v>
      </c>
      <c r="AW58">
        <v>58.5</v>
      </c>
      <c r="AX58">
        <v>809</v>
      </c>
      <c r="AY58">
        <v>1.9492</v>
      </c>
      <c r="AZ58">
        <v>35900000</v>
      </c>
      <c r="BA58">
        <v>3.84</v>
      </c>
      <c r="BD58">
        <v>58.5</v>
      </c>
      <c r="BE58">
        <v>824</v>
      </c>
      <c r="BF58">
        <v>1.946</v>
      </c>
      <c r="BG58">
        <v>38000000</v>
      </c>
      <c r="BH58">
        <v>3.83</v>
      </c>
      <c r="BK58">
        <v>58.6</v>
      </c>
      <c r="BL58">
        <v>666</v>
      </c>
      <c r="BM58">
        <v>1.9475</v>
      </c>
      <c r="BN58">
        <v>28500000</v>
      </c>
      <c r="BO58">
        <v>3.83</v>
      </c>
    </row>
    <row r="59" spans="1:67" x14ac:dyDescent="0.45">
      <c r="AI59">
        <v>60.5</v>
      </c>
      <c r="AJ59">
        <v>773</v>
      </c>
      <c r="AK59">
        <v>2.0103</v>
      </c>
      <c r="AL59">
        <v>34900000</v>
      </c>
      <c r="AM59">
        <v>3.96</v>
      </c>
      <c r="AP59">
        <v>60.5</v>
      </c>
      <c r="AQ59">
        <v>678</v>
      </c>
      <c r="AR59">
        <v>2.0139999999999998</v>
      </c>
      <c r="AS59">
        <v>30600000</v>
      </c>
      <c r="AT59">
        <v>3.96</v>
      </c>
      <c r="AW59">
        <v>60.6</v>
      </c>
      <c r="AX59">
        <v>823</v>
      </c>
      <c r="AY59">
        <v>2.0167999999999999</v>
      </c>
      <c r="AZ59">
        <v>36500000</v>
      </c>
      <c r="BA59">
        <v>3.97</v>
      </c>
      <c r="BD59">
        <v>60.5</v>
      </c>
      <c r="BE59">
        <v>838</v>
      </c>
      <c r="BF59">
        <v>2.0137999999999998</v>
      </c>
      <c r="BG59">
        <v>38700000</v>
      </c>
      <c r="BH59">
        <v>3.96</v>
      </c>
      <c r="BK59">
        <v>60.6</v>
      </c>
      <c r="BL59">
        <v>679</v>
      </c>
      <c r="BM59">
        <v>2.0125999999999999</v>
      </c>
      <c r="BN59">
        <v>29100000</v>
      </c>
      <c r="BO59">
        <v>3.96</v>
      </c>
    </row>
    <row r="60" spans="1:67" x14ac:dyDescent="0.45">
      <c r="AI60">
        <v>62.5</v>
      </c>
      <c r="AJ60">
        <v>784</v>
      </c>
      <c r="AK60">
        <v>2.0775000000000001</v>
      </c>
      <c r="AL60">
        <v>35400000</v>
      </c>
      <c r="AM60">
        <v>4.09</v>
      </c>
      <c r="AP60">
        <v>62.5</v>
      </c>
      <c r="AQ60">
        <v>690</v>
      </c>
      <c r="AR60">
        <v>2.0821000000000001</v>
      </c>
      <c r="AS60">
        <v>31200000</v>
      </c>
      <c r="AT60">
        <v>4.0999999999999996</v>
      </c>
      <c r="AW60">
        <v>62.6</v>
      </c>
      <c r="AX60">
        <v>835</v>
      </c>
      <c r="AY60">
        <v>2.0823</v>
      </c>
      <c r="AZ60">
        <v>37000000</v>
      </c>
      <c r="BA60">
        <v>4.0999999999999996</v>
      </c>
      <c r="BD60">
        <v>62.5</v>
      </c>
      <c r="BE60">
        <v>853</v>
      </c>
      <c r="BF60">
        <v>2.0817000000000001</v>
      </c>
      <c r="BG60">
        <v>39300000</v>
      </c>
      <c r="BH60">
        <v>4.0999999999999996</v>
      </c>
      <c r="BK60">
        <v>62.6</v>
      </c>
      <c r="BL60">
        <v>692</v>
      </c>
      <c r="BM60">
        <v>2.0807000000000002</v>
      </c>
      <c r="BN60">
        <v>29600000</v>
      </c>
      <c r="BO60">
        <v>4.0999999999999996</v>
      </c>
    </row>
    <row r="61" spans="1:67" x14ac:dyDescent="0.45">
      <c r="AI61">
        <v>64.5</v>
      </c>
      <c r="AJ61">
        <v>794</v>
      </c>
      <c r="AK61">
        <v>2.1452</v>
      </c>
      <c r="AL61">
        <v>35900000</v>
      </c>
      <c r="AM61">
        <v>4.22</v>
      </c>
      <c r="AP61">
        <v>64.5</v>
      </c>
      <c r="AQ61">
        <v>700</v>
      </c>
      <c r="AR61">
        <v>2.1494</v>
      </c>
      <c r="AS61">
        <v>31600000</v>
      </c>
      <c r="AT61">
        <v>4.2300000000000004</v>
      </c>
      <c r="AW61">
        <v>64.599999999999994</v>
      </c>
      <c r="AX61">
        <v>847</v>
      </c>
      <c r="AY61">
        <v>2.1514000000000002</v>
      </c>
      <c r="AZ61">
        <v>37500000</v>
      </c>
      <c r="BA61">
        <v>4.24</v>
      </c>
      <c r="BD61">
        <v>64.5</v>
      </c>
      <c r="BE61">
        <v>866</v>
      </c>
      <c r="BF61">
        <v>2.1490999999999998</v>
      </c>
      <c r="BG61">
        <v>39900000</v>
      </c>
      <c r="BH61">
        <v>4.2300000000000004</v>
      </c>
      <c r="BK61">
        <v>64.599999999999994</v>
      </c>
      <c r="BL61">
        <v>703</v>
      </c>
      <c r="BM61">
        <v>2.1480000000000001</v>
      </c>
      <c r="BN61">
        <v>30100000</v>
      </c>
      <c r="BO61">
        <v>4.2300000000000004</v>
      </c>
    </row>
    <row r="62" spans="1:67" x14ac:dyDescent="0.45">
      <c r="AI62">
        <v>66.5</v>
      </c>
      <c r="AJ62">
        <v>804</v>
      </c>
      <c r="AK62">
        <v>2.2105999999999999</v>
      </c>
      <c r="AL62">
        <v>36400000</v>
      </c>
      <c r="AM62">
        <v>4.3499999999999996</v>
      </c>
      <c r="AP62">
        <v>66.5</v>
      </c>
      <c r="AQ62">
        <v>710</v>
      </c>
      <c r="AR62">
        <v>2.2147999999999999</v>
      </c>
      <c r="AS62">
        <v>32100000</v>
      </c>
      <c r="AT62">
        <v>4.3600000000000003</v>
      </c>
      <c r="AW62">
        <v>66.599999999999994</v>
      </c>
      <c r="AX62">
        <v>859</v>
      </c>
      <c r="AY62">
        <v>2.2161</v>
      </c>
      <c r="AZ62">
        <v>38100000</v>
      </c>
      <c r="BA62">
        <v>4.3600000000000003</v>
      </c>
      <c r="BD62">
        <v>66.599999999999994</v>
      </c>
      <c r="BE62">
        <v>878</v>
      </c>
      <c r="BF62">
        <v>2.2168999999999999</v>
      </c>
      <c r="BG62">
        <v>40500000</v>
      </c>
      <c r="BH62">
        <v>4.3600000000000003</v>
      </c>
      <c r="BK62">
        <v>66.599999999999994</v>
      </c>
      <c r="BL62">
        <v>714</v>
      </c>
      <c r="BM62">
        <v>2.2157</v>
      </c>
      <c r="BN62">
        <v>30600000</v>
      </c>
      <c r="BO62">
        <v>4.3600000000000003</v>
      </c>
    </row>
    <row r="63" spans="1:67" x14ac:dyDescent="0.45">
      <c r="AI63">
        <v>68.599999999999994</v>
      </c>
      <c r="AJ63">
        <v>814</v>
      </c>
      <c r="AK63">
        <v>2.278</v>
      </c>
      <c r="AL63">
        <v>36800000</v>
      </c>
      <c r="AM63">
        <v>4.4800000000000004</v>
      </c>
      <c r="AP63">
        <v>68.599999999999994</v>
      </c>
      <c r="AQ63">
        <v>721</v>
      </c>
      <c r="AR63">
        <v>2.2827999999999999</v>
      </c>
      <c r="AS63">
        <v>32600000</v>
      </c>
      <c r="AT63">
        <v>4.49</v>
      </c>
      <c r="AW63">
        <v>68.599999999999994</v>
      </c>
      <c r="AX63">
        <v>870</v>
      </c>
      <c r="AY63">
        <v>2.2841999999999998</v>
      </c>
      <c r="AZ63">
        <v>38500000</v>
      </c>
      <c r="BA63">
        <v>4.5</v>
      </c>
      <c r="BD63">
        <v>68.599999999999994</v>
      </c>
      <c r="BE63">
        <v>891</v>
      </c>
      <c r="BF63">
        <v>2.2847</v>
      </c>
      <c r="BG63">
        <v>41100000</v>
      </c>
      <c r="BH63">
        <v>4.5</v>
      </c>
      <c r="BK63">
        <v>68.599999999999994</v>
      </c>
      <c r="BL63">
        <v>726</v>
      </c>
      <c r="BM63">
        <v>2.2837999999999998</v>
      </c>
      <c r="BN63">
        <v>31100000</v>
      </c>
      <c r="BO63">
        <v>4.5</v>
      </c>
    </row>
    <row r="64" spans="1:67" x14ac:dyDescent="0.45">
      <c r="AI64">
        <v>70.599999999999994</v>
      </c>
      <c r="AJ64">
        <v>823</v>
      </c>
      <c r="AK64">
        <v>2.3458999999999999</v>
      </c>
      <c r="AL64">
        <v>37200000</v>
      </c>
      <c r="AM64">
        <v>4.62</v>
      </c>
      <c r="AP64">
        <v>70.599999999999994</v>
      </c>
      <c r="AQ64">
        <v>730</v>
      </c>
      <c r="AR64">
        <v>2.3500999999999999</v>
      </c>
      <c r="AS64">
        <v>33000000</v>
      </c>
      <c r="AT64">
        <v>4.63</v>
      </c>
      <c r="AW64">
        <v>70.599999999999994</v>
      </c>
      <c r="AX64">
        <v>880</v>
      </c>
      <c r="AY64">
        <v>2.3517000000000001</v>
      </c>
      <c r="AZ64">
        <v>39000000</v>
      </c>
      <c r="BA64">
        <v>4.63</v>
      </c>
      <c r="BD64">
        <v>70.599999999999994</v>
      </c>
      <c r="BE64">
        <v>901</v>
      </c>
      <c r="BF64">
        <v>2.3494000000000002</v>
      </c>
      <c r="BG64">
        <v>41500000</v>
      </c>
      <c r="BH64">
        <v>4.62</v>
      </c>
      <c r="BK64">
        <v>70.7</v>
      </c>
      <c r="BL64">
        <v>736</v>
      </c>
      <c r="BM64">
        <v>2.3483999999999998</v>
      </c>
      <c r="BN64">
        <v>31500000</v>
      </c>
      <c r="BO64">
        <v>4.62</v>
      </c>
    </row>
    <row r="65" spans="35:67" x14ac:dyDescent="0.45">
      <c r="AI65">
        <v>72.599999999999994</v>
      </c>
      <c r="AJ65">
        <v>832</v>
      </c>
      <c r="AK65">
        <v>2.4138999999999999</v>
      </c>
      <c r="AL65">
        <v>37600000</v>
      </c>
      <c r="AM65">
        <v>4.75</v>
      </c>
      <c r="AP65">
        <v>72.599999999999994</v>
      </c>
      <c r="AQ65">
        <v>739</v>
      </c>
      <c r="AR65">
        <v>2.4178000000000002</v>
      </c>
      <c r="AS65">
        <v>33400000</v>
      </c>
      <c r="AT65">
        <v>4.76</v>
      </c>
      <c r="AW65">
        <v>72.599999999999994</v>
      </c>
      <c r="AX65">
        <v>890</v>
      </c>
      <c r="AY65">
        <v>2.4192</v>
      </c>
      <c r="AZ65">
        <v>39400000</v>
      </c>
      <c r="BA65">
        <v>4.76</v>
      </c>
      <c r="BD65">
        <v>72.599999999999994</v>
      </c>
      <c r="BE65">
        <v>912</v>
      </c>
      <c r="BF65">
        <v>2.4171999999999998</v>
      </c>
      <c r="BG65">
        <v>42100000</v>
      </c>
      <c r="BH65">
        <v>4.76</v>
      </c>
      <c r="BK65">
        <v>72.7</v>
      </c>
      <c r="BL65">
        <v>745</v>
      </c>
      <c r="BM65">
        <v>2.4161999999999999</v>
      </c>
      <c r="BN65">
        <v>31900000</v>
      </c>
      <c r="BO65">
        <v>4.76</v>
      </c>
    </row>
    <row r="66" spans="35:67" x14ac:dyDescent="0.45">
      <c r="AI66">
        <v>74.599999999999994</v>
      </c>
      <c r="AJ66">
        <v>840</v>
      </c>
      <c r="AK66">
        <v>2.4786999999999999</v>
      </c>
      <c r="AL66">
        <v>38000000</v>
      </c>
      <c r="AM66">
        <v>4.88</v>
      </c>
      <c r="AP66">
        <v>74.599999999999994</v>
      </c>
      <c r="AQ66">
        <v>748</v>
      </c>
      <c r="AR66">
        <v>2.4830999999999999</v>
      </c>
      <c r="AS66">
        <v>33800000</v>
      </c>
      <c r="AT66">
        <v>4.8899999999999997</v>
      </c>
      <c r="AW66">
        <v>74.7</v>
      </c>
      <c r="AX66">
        <v>900</v>
      </c>
      <c r="AY66">
        <v>2.4870999999999999</v>
      </c>
      <c r="AZ66">
        <v>39900000</v>
      </c>
      <c r="BA66">
        <v>4.9000000000000004</v>
      </c>
      <c r="BD66">
        <v>74.599999999999994</v>
      </c>
      <c r="BE66">
        <v>922</v>
      </c>
      <c r="BF66">
        <v>2.4851999999999999</v>
      </c>
      <c r="BG66">
        <v>42500000</v>
      </c>
      <c r="BH66">
        <v>4.8899999999999997</v>
      </c>
      <c r="BK66">
        <v>74.7</v>
      </c>
      <c r="BL66">
        <v>755</v>
      </c>
      <c r="BM66">
        <v>2.4842</v>
      </c>
      <c r="BN66">
        <v>32400000</v>
      </c>
      <c r="BO66">
        <v>4.8899999999999997</v>
      </c>
    </row>
    <row r="67" spans="35:67" x14ac:dyDescent="0.45">
      <c r="AI67">
        <v>76.599999999999994</v>
      </c>
      <c r="AJ67">
        <v>848</v>
      </c>
      <c r="AK67">
        <v>2.5464000000000002</v>
      </c>
      <c r="AL67">
        <v>38300000</v>
      </c>
      <c r="AM67">
        <v>5.01</v>
      </c>
      <c r="AP67">
        <v>76.599999999999994</v>
      </c>
      <c r="AQ67">
        <v>757</v>
      </c>
      <c r="AR67">
        <v>2.5505</v>
      </c>
      <c r="AS67">
        <v>34200000</v>
      </c>
      <c r="AT67">
        <v>5.0199999999999996</v>
      </c>
      <c r="AW67">
        <v>76.7</v>
      </c>
      <c r="AX67">
        <v>909</v>
      </c>
      <c r="AY67">
        <v>2.5520999999999998</v>
      </c>
      <c r="AZ67">
        <v>40300000</v>
      </c>
      <c r="BA67">
        <v>5.0199999999999996</v>
      </c>
      <c r="BD67">
        <v>76.599999999999994</v>
      </c>
      <c r="BE67">
        <v>931</v>
      </c>
      <c r="BF67">
        <v>2.5525000000000002</v>
      </c>
      <c r="BG67">
        <v>42900000</v>
      </c>
      <c r="BH67">
        <v>5.0199999999999996</v>
      </c>
      <c r="BK67">
        <v>76.7</v>
      </c>
      <c r="BL67">
        <v>764</v>
      </c>
      <c r="BM67">
        <v>2.5514999999999999</v>
      </c>
      <c r="BN67">
        <v>32700000</v>
      </c>
      <c r="BO67">
        <v>5.0199999999999996</v>
      </c>
    </row>
    <row r="68" spans="35:67" x14ac:dyDescent="0.45">
      <c r="AI68">
        <v>78.599999999999994</v>
      </c>
      <c r="AJ68">
        <v>856</v>
      </c>
      <c r="AK68">
        <v>2.6141999999999999</v>
      </c>
      <c r="AL68">
        <v>38700000</v>
      </c>
      <c r="AM68">
        <v>5.15</v>
      </c>
      <c r="AP68">
        <v>78.599999999999994</v>
      </c>
      <c r="AQ68">
        <v>765</v>
      </c>
      <c r="AR68">
        <v>2.6181000000000001</v>
      </c>
      <c r="AS68">
        <v>34500000</v>
      </c>
      <c r="AT68">
        <v>5.15</v>
      </c>
      <c r="AW68">
        <v>78.7</v>
      </c>
      <c r="AX68">
        <v>917</v>
      </c>
      <c r="AY68">
        <v>2.6196999999999999</v>
      </c>
      <c r="AZ68">
        <v>40600000</v>
      </c>
      <c r="BA68">
        <v>5.16</v>
      </c>
      <c r="BD68">
        <v>78.7</v>
      </c>
      <c r="BE68">
        <v>940</v>
      </c>
      <c r="BF68">
        <v>2.6202000000000001</v>
      </c>
      <c r="BG68">
        <v>43400000</v>
      </c>
      <c r="BH68">
        <v>5.16</v>
      </c>
      <c r="BK68">
        <v>78.7</v>
      </c>
      <c r="BL68">
        <v>773</v>
      </c>
      <c r="BM68">
        <v>2.6192000000000002</v>
      </c>
      <c r="BN68">
        <v>33100000</v>
      </c>
      <c r="BO68">
        <v>5.16</v>
      </c>
    </row>
    <row r="69" spans="35:67" x14ac:dyDescent="0.45">
      <c r="AI69">
        <v>80.599999999999994</v>
      </c>
      <c r="AJ69">
        <v>863</v>
      </c>
      <c r="AK69">
        <v>2.6816</v>
      </c>
      <c r="AL69">
        <v>39000000</v>
      </c>
      <c r="AM69">
        <v>5.28</v>
      </c>
      <c r="AP69">
        <v>80.599999999999994</v>
      </c>
      <c r="AQ69">
        <v>773</v>
      </c>
      <c r="AR69">
        <v>2.6861999999999999</v>
      </c>
      <c r="AS69">
        <v>34900000</v>
      </c>
      <c r="AT69">
        <v>5.29</v>
      </c>
      <c r="AW69">
        <v>80.7</v>
      </c>
      <c r="AX69">
        <v>925</v>
      </c>
      <c r="AY69">
        <v>2.6875</v>
      </c>
      <c r="AZ69">
        <v>41000000</v>
      </c>
      <c r="BA69">
        <v>5.29</v>
      </c>
      <c r="BD69">
        <v>80.7</v>
      </c>
      <c r="BE69">
        <v>948</v>
      </c>
      <c r="BF69">
        <v>2.6857000000000002</v>
      </c>
      <c r="BG69">
        <v>43700000</v>
      </c>
      <c r="BH69">
        <v>5.29</v>
      </c>
      <c r="BK69">
        <v>80.7</v>
      </c>
      <c r="BL69">
        <v>782</v>
      </c>
      <c r="BM69">
        <v>2.6846000000000001</v>
      </c>
      <c r="BN69">
        <v>33500000</v>
      </c>
      <c r="BO69">
        <v>5.28</v>
      </c>
    </row>
    <row r="70" spans="35:67" x14ac:dyDescent="0.45">
      <c r="AI70">
        <v>82.6</v>
      </c>
      <c r="AJ70">
        <v>870</v>
      </c>
      <c r="AK70">
        <v>2.7490999999999999</v>
      </c>
      <c r="AL70">
        <v>39300000</v>
      </c>
      <c r="AM70">
        <v>5.41</v>
      </c>
      <c r="AP70">
        <v>82.7</v>
      </c>
      <c r="AQ70">
        <v>780</v>
      </c>
      <c r="AR70">
        <v>2.7536</v>
      </c>
      <c r="AS70">
        <v>35200000</v>
      </c>
      <c r="AT70">
        <v>5.42</v>
      </c>
      <c r="AW70">
        <v>82.7</v>
      </c>
      <c r="AX70">
        <v>933</v>
      </c>
      <c r="AY70">
        <v>2.7551000000000001</v>
      </c>
      <c r="AZ70">
        <v>41400000</v>
      </c>
      <c r="BA70">
        <v>5.42</v>
      </c>
      <c r="BD70">
        <v>82.7</v>
      </c>
      <c r="BE70">
        <v>956</v>
      </c>
      <c r="BF70">
        <v>2.7530000000000001</v>
      </c>
      <c r="BG70">
        <v>44100000</v>
      </c>
      <c r="BH70">
        <v>5.42</v>
      </c>
      <c r="BK70">
        <v>82.7</v>
      </c>
      <c r="BL70">
        <v>790</v>
      </c>
      <c r="BM70">
        <v>2.7519999999999998</v>
      </c>
      <c r="BN70">
        <v>33800000</v>
      </c>
      <c r="BO70">
        <v>5.42</v>
      </c>
    </row>
    <row r="71" spans="35:67" x14ac:dyDescent="0.45">
      <c r="AI71">
        <v>84.7</v>
      </c>
      <c r="AJ71">
        <v>877</v>
      </c>
      <c r="AK71">
        <v>2.8144999999999998</v>
      </c>
      <c r="AL71">
        <v>39600000</v>
      </c>
      <c r="AM71">
        <v>5.54</v>
      </c>
      <c r="AP71">
        <v>84.7</v>
      </c>
      <c r="AQ71">
        <v>787</v>
      </c>
      <c r="AR71">
        <v>2.8186</v>
      </c>
      <c r="AS71">
        <v>35500000</v>
      </c>
      <c r="AT71">
        <v>5.55</v>
      </c>
      <c r="AW71">
        <v>84.8</v>
      </c>
      <c r="AX71">
        <v>940</v>
      </c>
      <c r="AY71">
        <v>2.8222</v>
      </c>
      <c r="AZ71">
        <v>41700000</v>
      </c>
      <c r="BA71">
        <v>5.56</v>
      </c>
      <c r="BD71">
        <v>84.7</v>
      </c>
      <c r="BE71">
        <v>964</v>
      </c>
      <c r="BF71">
        <v>2.8206000000000002</v>
      </c>
      <c r="BG71">
        <v>44400000</v>
      </c>
      <c r="BH71">
        <v>5.55</v>
      </c>
      <c r="BK71">
        <v>85</v>
      </c>
      <c r="BL71">
        <v>798</v>
      </c>
      <c r="BM71">
        <v>2.8275000000000001</v>
      </c>
      <c r="BN71">
        <v>34200000</v>
      </c>
      <c r="BO71">
        <v>5.57</v>
      </c>
    </row>
    <row r="72" spans="35:67" x14ac:dyDescent="0.45">
      <c r="AI72">
        <v>86.7</v>
      </c>
      <c r="AJ72">
        <v>884</v>
      </c>
      <c r="AK72">
        <v>2.8822000000000001</v>
      </c>
      <c r="AL72">
        <v>39900000</v>
      </c>
      <c r="AM72">
        <v>5.67</v>
      </c>
      <c r="AP72">
        <v>86.7</v>
      </c>
      <c r="AQ72">
        <v>794</v>
      </c>
      <c r="AR72">
        <v>2.8868999999999998</v>
      </c>
      <c r="AS72">
        <v>35900000</v>
      </c>
      <c r="AT72">
        <v>5.68</v>
      </c>
      <c r="AW72">
        <v>86.8</v>
      </c>
      <c r="AX72">
        <v>948</v>
      </c>
      <c r="AY72">
        <v>2.8898000000000001</v>
      </c>
      <c r="AZ72">
        <v>42000000</v>
      </c>
      <c r="BA72">
        <v>5.69</v>
      </c>
      <c r="BD72">
        <v>86.7</v>
      </c>
      <c r="BE72">
        <v>971</v>
      </c>
      <c r="BF72">
        <v>2.8887999999999998</v>
      </c>
      <c r="BG72">
        <v>44800000</v>
      </c>
      <c r="BH72">
        <v>5.69</v>
      </c>
      <c r="BK72">
        <v>87</v>
      </c>
      <c r="BL72">
        <v>806</v>
      </c>
      <c r="BM72">
        <v>2.8927</v>
      </c>
      <c r="BN72">
        <v>34500000</v>
      </c>
      <c r="BO72">
        <v>5.69</v>
      </c>
    </row>
    <row r="73" spans="35:67" x14ac:dyDescent="0.45">
      <c r="AI73">
        <v>88.7</v>
      </c>
      <c r="AJ73">
        <v>889</v>
      </c>
      <c r="AK73">
        <v>2.9497</v>
      </c>
      <c r="AL73">
        <v>40200000</v>
      </c>
      <c r="AM73">
        <v>5.81</v>
      </c>
      <c r="AP73">
        <v>88.7</v>
      </c>
      <c r="AQ73">
        <v>801</v>
      </c>
      <c r="AR73">
        <v>2.9542999999999999</v>
      </c>
      <c r="AS73">
        <v>36200000</v>
      </c>
      <c r="AT73">
        <v>5.82</v>
      </c>
      <c r="AW73">
        <v>88.8</v>
      </c>
      <c r="AX73">
        <v>955</v>
      </c>
      <c r="AY73">
        <v>2.9578000000000002</v>
      </c>
      <c r="AZ73">
        <v>42300000</v>
      </c>
      <c r="BA73">
        <v>5.82</v>
      </c>
      <c r="BD73">
        <v>88.7</v>
      </c>
      <c r="BE73">
        <v>978</v>
      </c>
      <c r="BF73">
        <v>2.9561000000000002</v>
      </c>
      <c r="BG73">
        <v>45100000</v>
      </c>
      <c r="BH73">
        <v>5.82</v>
      </c>
      <c r="BK73">
        <v>89</v>
      </c>
      <c r="BL73">
        <v>813</v>
      </c>
      <c r="BM73">
        <v>2.9605999999999999</v>
      </c>
      <c r="BN73">
        <v>34800000</v>
      </c>
      <c r="BO73">
        <v>5.83</v>
      </c>
    </row>
    <row r="74" spans="35:67" x14ac:dyDescent="0.45">
      <c r="AI74">
        <v>90.7</v>
      </c>
      <c r="AJ74">
        <v>896</v>
      </c>
      <c r="AK74">
        <v>3.0175000000000001</v>
      </c>
      <c r="AL74">
        <v>40500000</v>
      </c>
      <c r="AM74">
        <v>5.94</v>
      </c>
      <c r="AP74">
        <v>90.7</v>
      </c>
      <c r="AQ74">
        <v>807</v>
      </c>
      <c r="AR74">
        <v>3.0196000000000001</v>
      </c>
      <c r="AS74">
        <v>36500000</v>
      </c>
      <c r="AT74">
        <v>5.94</v>
      </c>
      <c r="AW74">
        <v>90.8</v>
      </c>
      <c r="AX74">
        <v>960</v>
      </c>
      <c r="AY74">
        <v>3.0224000000000002</v>
      </c>
      <c r="AZ74">
        <v>42600000</v>
      </c>
      <c r="BA74">
        <v>5.95</v>
      </c>
      <c r="BD74">
        <v>90.7</v>
      </c>
      <c r="BE74">
        <v>984</v>
      </c>
      <c r="BF74">
        <v>3.0211999999999999</v>
      </c>
      <c r="BG74">
        <v>45400000</v>
      </c>
      <c r="BH74">
        <v>5.95</v>
      </c>
      <c r="BK74">
        <v>91</v>
      </c>
      <c r="BL74">
        <v>820</v>
      </c>
      <c r="BM74">
        <v>3.028</v>
      </c>
      <c r="BN74">
        <v>35100000</v>
      </c>
      <c r="BO74">
        <v>5.96</v>
      </c>
    </row>
    <row r="75" spans="35:67" x14ac:dyDescent="0.45">
      <c r="AI75">
        <v>92.7</v>
      </c>
      <c r="AJ75">
        <v>902</v>
      </c>
      <c r="AK75">
        <v>3.0853999999999999</v>
      </c>
      <c r="AL75">
        <v>40800000</v>
      </c>
      <c r="AM75">
        <v>6.07</v>
      </c>
      <c r="AP75">
        <v>92.7</v>
      </c>
      <c r="AQ75">
        <v>814</v>
      </c>
      <c r="AR75">
        <v>3.0876000000000001</v>
      </c>
      <c r="AS75">
        <v>36800000</v>
      </c>
      <c r="AT75">
        <v>6.08</v>
      </c>
      <c r="AW75">
        <v>92.8</v>
      </c>
      <c r="AX75">
        <v>967</v>
      </c>
      <c r="AY75">
        <v>3.0901999999999998</v>
      </c>
      <c r="AZ75">
        <v>42900000</v>
      </c>
      <c r="BA75">
        <v>6.08</v>
      </c>
      <c r="BD75">
        <v>92.7</v>
      </c>
      <c r="BE75">
        <v>991</v>
      </c>
      <c r="BF75">
        <v>3.0893000000000002</v>
      </c>
      <c r="BG75">
        <v>45700000</v>
      </c>
      <c r="BH75">
        <v>6.08</v>
      </c>
      <c r="BK75">
        <v>93</v>
      </c>
      <c r="BL75">
        <v>826</v>
      </c>
      <c r="BM75">
        <v>3.0956999999999999</v>
      </c>
      <c r="BN75">
        <v>35400000</v>
      </c>
      <c r="BO75">
        <v>6.09</v>
      </c>
    </row>
    <row r="76" spans="35:67" x14ac:dyDescent="0.45">
      <c r="AI76">
        <v>94.7</v>
      </c>
      <c r="AJ76">
        <v>907</v>
      </c>
      <c r="AK76">
        <v>3.1501000000000001</v>
      </c>
      <c r="AL76">
        <v>41000000</v>
      </c>
      <c r="AM76">
        <v>6.2</v>
      </c>
      <c r="AP76">
        <v>94.7</v>
      </c>
      <c r="AQ76">
        <v>820</v>
      </c>
      <c r="AR76">
        <v>3.1549999999999998</v>
      </c>
      <c r="AS76">
        <v>37000000</v>
      </c>
      <c r="AT76">
        <v>6.21</v>
      </c>
      <c r="AW76">
        <v>94.8</v>
      </c>
      <c r="AX76">
        <v>973</v>
      </c>
      <c r="AY76">
        <v>3.1581999999999999</v>
      </c>
      <c r="AZ76">
        <v>43100000</v>
      </c>
      <c r="BA76">
        <v>6.22</v>
      </c>
      <c r="BD76">
        <v>94.8</v>
      </c>
      <c r="BE76">
        <v>996</v>
      </c>
      <c r="BF76">
        <v>3.1566000000000001</v>
      </c>
      <c r="BG76">
        <v>45900000</v>
      </c>
      <c r="BH76">
        <v>6.21</v>
      </c>
      <c r="BK76">
        <v>95</v>
      </c>
      <c r="BL76">
        <v>833</v>
      </c>
      <c r="BM76">
        <v>3.1610999999999998</v>
      </c>
      <c r="BN76">
        <v>35700000</v>
      </c>
      <c r="BO76">
        <v>6.22</v>
      </c>
    </row>
    <row r="77" spans="35:67" x14ac:dyDescent="0.45">
      <c r="AI77">
        <v>96.7</v>
      </c>
      <c r="AJ77">
        <v>912</v>
      </c>
      <c r="AK77">
        <v>3.2179000000000002</v>
      </c>
      <c r="AL77">
        <v>41200000</v>
      </c>
      <c r="AM77">
        <v>6.33</v>
      </c>
      <c r="AP77">
        <v>96.7</v>
      </c>
      <c r="AQ77">
        <v>826</v>
      </c>
      <c r="AR77">
        <v>3.2225999999999999</v>
      </c>
      <c r="AS77">
        <v>37300000</v>
      </c>
      <c r="AT77">
        <v>6.34</v>
      </c>
      <c r="AW77">
        <v>96.8</v>
      </c>
      <c r="AX77">
        <v>979</v>
      </c>
      <c r="AY77">
        <v>3.2254999999999998</v>
      </c>
      <c r="AZ77">
        <v>43400000</v>
      </c>
      <c r="BA77">
        <v>6.35</v>
      </c>
      <c r="BD77">
        <v>96.8</v>
      </c>
      <c r="BE77">
        <v>1000</v>
      </c>
      <c r="BF77">
        <v>3.2242000000000002</v>
      </c>
      <c r="BG77">
        <v>46200000</v>
      </c>
      <c r="BH77">
        <v>6.35</v>
      </c>
      <c r="BK77">
        <v>97</v>
      </c>
      <c r="BL77">
        <v>839</v>
      </c>
      <c r="BM77">
        <v>3.2284000000000002</v>
      </c>
      <c r="BN77">
        <v>35900000</v>
      </c>
      <c r="BO77">
        <v>6.36</v>
      </c>
    </row>
    <row r="78" spans="35:67" x14ac:dyDescent="0.45">
      <c r="AI78">
        <v>98.8</v>
      </c>
      <c r="AJ78">
        <v>918</v>
      </c>
      <c r="AK78">
        <v>3.2858999999999998</v>
      </c>
      <c r="AL78">
        <v>41500000</v>
      </c>
      <c r="AM78">
        <v>6.47</v>
      </c>
      <c r="AP78">
        <v>98.8</v>
      </c>
      <c r="AQ78">
        <v>832</v>
      </c>
      <c r="AR78">
        <v>3.2906</v>
      </c>
      <c r="AS78">
        <v>37600000</v>
      </c>
      <c r="AT78">
        <v>6.48</v>
      </c>
      <c r="AW78">
        <v>98.8</v>
      </c>
      <c r="AX78">
        <v>984</v>
      </c>
      <c r="AY78">
        <v>3.2926000000000002</v>
      </c>
      <c r="AZ78">
        <v>43600000</v>
      </c>
      <c r="BA78">
        <v>6.48</v>
      </c>
      <c r="BD78">
        <v>98.8</v>
      </c>
      <c r="BE78">
        <v>1010</v>
      </c>
      <c r="BF78">
        <v>3.2896999999999998</v>
      </c>
      <c r="BG78">
        <v>46400000</v>
      </c>
      <c r="BH78">
        <v>6.48</v>
      </c>
      <c r="BK78">
        <v>99.1</v>
      </c>
      <c r="BL78">
        <v>844</v>
      </c>
      <c r="BM78">
        <v>3.2961999999999998</v>
      </c>
      <c r="BN78">
        <v>36200000</v>
      </c>
      <c r="BO78">
        <v>6.49</v>
      </c>
    </row>
    <row r="79" spans="35:67" x14ac:dyDescent="0.45">
      <c r="AI79">
        <v>101</v>
      </c>
      <c r="AJ79">
        <v>923</v>
      </c>
      <c r="AK79">
        <v>3.3532000000000002</v>
      </c>
      <c r="AL79">
        <v>41700000</v>
      </c>
      <c r="AM79">
        <v>6.6</v>
      </c>
      <c r="AP79">
        <v>101</v>
      </c>
      <c r="AQ79">
        <v>838</v>
      </c>
      <c r="AR79">
        <v>3.3555999999999999</v>
      </c>
      <c r="AS79">
        <v>37800000</v>
      </c>
      <c r="AT79">
        <v>6.61</v>
      </c>
      <c r="AW79">
        <v>101</v>
      </c>
      <c r="AX79">
        <v>989</v>
      </c>
      <c r="AY79">
        <v>3.3580000000000001</v>
      </c>
      <c r="AZ79">
        <v>43800000</v>
      </c>
      <c r="BA79">
        <v>6.61</v>
      </c>
      <c r="BD79">
        <v>101</v>
      </c>
      <c r="BE79">
        <v>1010</v>
      </c>
      <c r="BF79">
        <v>3.3570000000000002</v>
      </c>
      <c r="BG79">
        <v>46600000</v>
      </c>
      <c r="BH79">
        <v>6.61</v>
      </c>
      <c r="BK79">
        <v>101</v>
      </c>
      <c r="BL79">
        <v>851</v>
      </c>
      <c r="BM79">
        <v>3.3641999999999999</v>
      </c>
      <c r="BN79">
        <v>36500000</v>
      </c>
      <c r="BO79">
        <v>6.62</v>
      </c>
    </row>
    <row r="80" spans="35:67" x14ac:dyDescent="0.45">
      <c r="AI80">
        <v>103</v>
      </c>
      <c r="AJ80">
        <v>928</v>
      </c>
      <c r="AK80">
        <v>3.4209000000000001</v>
      </c>
      <c r="AL80">
        <v>41900000</v>
      </c>
      <c r="AM80">
        <v>6.73</v>
      </c>
      <c r="AP80">
        <v>103</v>
      </c>
      <c r="AQ80">
        <v>843</v>
      </c>
      <c r="AR80">
        <v>3.4232</v>
      </c>
      <c r="AS80">
        <v>38100000</v>
      </c>
      <c r="AT80">
        <v>6.74</v>
      </c>
      <c r="AW80">
        <v>103</v>
      </c>
      <c r="AX80">
        <v>995</v>
      </c>
      <c r="AY80">
        <v>3.4253999999999998</v>
      </c>
      <c r="AZ80">
        <v>44100000</v>
      </c>
      <c r="BA80">
        <v>6.74</v>
      </c>
      <c r="BD80">
        <v>103</v>
      </c>
      <c r="BE80">
        <v>1020</v>
      </c>
      <c r="BF80">
        <v>3.4247000000000001</v>
      </c>
      <c r="BG80">
        <v>46900000</v>
      </c>
      <c r="BH80">
        <v>6.74</v>
      </c>
      <c r="BK80">
        <v>103</v>
      </c>
      <c r="BL80">
        <v>856</v>
      </c>
      <c r="BM80">
        <v>3.4315000000000002</v>
      </c>
      <c r="BN80">
        <v>36700000</v>
      </c>
      <c r="BO80">
        <v>6.75</v>
      </c>
    </row>
    <row r="81" spans="35:67" x14ac:dyDescent="0.45">
      <c r="AI81">
        <v>105</v>
      </c>
      <c r="AJ81">
        <v>932</v>
      </c>
      <c r="AK81">
        <v>3.4863</v>
      </c>
      <c r="AL81">
        <v>42100000</v>
      </c>
      <c r="AM81">
        <v>6.86</v>
      </c>
      <c r="AP81">
        <v>105</v>
      </c>
      <c r="AQ81">
        <v>849</v>
      </c>
      <c r="AR81">
        <v>3.4912000000000001</v>
      </c>
      <c r="AS81">
        <v>38300000</v>
      </c>
      <c r="AT81">
        <v>6.87</v>
      </c>
      <c r="AW81">
        <v>105</v>
      </c>
      <c r="AX81">
        <v>999</v>
      </c>
      <c r="AY81">
        <v>3.4931000000000001</v>
      </c>
      <c r="AZ81">
        <v>44300000</v>
      </c>
      <c r="BA81">
        <v>6.88</v>
      </c>
      <c r="BD81">
        <v>105</v>
      </c>
      <c r="BE81">
        <v>1020</v>
      </c>
      <c r="BF81">
        <v>3.4927000000000001</v>
      </c>
      <c r="BG81">
        <v>47100000</v>
      </c>
      <c r="BH81">
        <v>6.88</v>
      </c>
      <c r="BK81">
        <v>105</v>
      </c>
      <c r="BL81">
        <v>861</v>
      </c>
      <c r="BM81">
        <v>3.4967000000000001</v>
      </c>
      <c r="BN81">
        <v>36900000</v>
      </c>
      <c r="BO81">
        <v>6.88</v>
      </c>
    </row>
    <row r="82" spans="35:67" x14ac:dyDescent="0.45">
      <c r="AI82">
        <v>107</v>
      </c>
      <c r="AJ82">
        <v>937</v>
      </c>
      <c r="AK82">
        <v>3.5537000000000001</v>
      </c>
      <c r="AL82">
        <v>42400000</v>
      </c>
      <c r="AM82">
        <v>7</v>
      </c>
      <c r="AP82">
        <v>107</v>
      </c>
      <c r="AQ82">
        <v>854</v>
      </c>
      <c r="AR82">
        <v>3.5587</v>
      </c>
      <c r="AS82">
        <v>38600000</v>
      </c>
      <c r="AT82">
        <v>7.01</v>
      </c>
      <c r="AW82">
        <v>107</v>
      </c>
      <c r="AX82">
        <v>1000</v>
      </c>
      <c r="AY82">
        <v>3.5611999999999999</v>
      </c>
      <c r="AZ82">
        <v>44500000</v>
      </c>
      <c r="BA82">
        <v>7.01</v>
      </c>
      <c r="BD82">
        <v>107</v>
      </c>
      <c r="BE82">
        <v>1030</v>
      </c>
      <c r="BF82">
        <v>3.5602</v>
      </c>
      <c r="BG82">
        <v>47300000</v>
      </c>
      <c r="BH82">
        <v>7.01</v>
      </c>
      <c r="BK82">
        <v>107</v>
      </c>
      <c r="BL82">
        <v>867</v>
      </c>
      <c r="BM82">
        <v>3.5647000000000002</v>
      </c>
      <c r="BN82">
        <v>37100000</v>
      </c>
      <c r="BO82">
        <v>7.02</v>
      </c>
    </row>
    <row r="83" spans="35:67" x14ac:dyDescent="0.45">
      <c r="AI83">
        <v>109</v>
      </c>
      <c r="AJ83">
        <v>942</v>
      </c>
      <c r="AK83">
        <v>3.6214</v>
      </c>
      <c r="AL83">
        <v>42600000</v>
      </c>
      <c r="AM83">
        <v>7.13</v>
      </c>
      <c r="AP83">
        <v>109</v>
      </c>
      <c r="AQ83">
        <v>859</v>
      </c>
      <c r="AR83">
        <v>3.6263000000000001</v>
      </c>
      <c r="AS83">
        <v>38800000</v>
      </c>
      <c r="AT83">
        <v>7.14</v>
      </c>
      <c r="AW83">
        <v>109</v>
      </c>
      <c r="AX83">
        <v>1010</v>
      </c>
      <c r="AY83">
        <v>3.6284999999999998</v>
      </c>
      <c r="AZ83">
        <v>44700000</v>
      </c>
      <c r="BA83">
        <v>7.14</v>
      </c>
      <c r="BD83">
        <v>109</v>
      </c>
      <c r="BE83">
        <v>1030</v>
      </c>
      <c r="BF83">
        <v>3.6252</v>
      </c>
      <c r="BG83">
        <v>47500000</v>
      </c>
      <c r="BH83">
        <v>7.14</v>
      </c>
      <c r="BK83">
        <v>109</v>
      </c>
      <c r="BL83">
        <v>871</v>
      </c>
      <c r="BM83">
        <v>3.6320000000000001</v>
      </c>
      <c r="BN83">
        <v>37300000</v>
      </c>
      <c r="BO83">
        <v>7.15</v>
      </c>
    </row>
    <row r="84" spans="35:67" x14ac:dyDescent="0.45">
      <c r="AI84">
        <v>111</v>
      </c>
      <c r="AJ84">
        <v>946</v>
      </c>
      <c r="AK84">
        <v>3.6894999999999998</v>
      </c>
      <c r="AL84">
        <v>42800000</v>
      </c>
      <c r="AM84">
        <v>7.26</v>
      </c>
      <c r="AP84">
        <v>111</v>
      </c>
      <c r="AQ84">
        <v>864</v>
      </c>
      <c r="AR84">
        <v>3.6913</v>
      </c>
      <c r="AS84">
        <v>39000000</v>
      </c>
      <c r="AT84">
        <v>7.27</v>
      </c>
      <c r="AW84">
        <v>111</v>
      </c>
      <c r="AX84">
        <v>1010</v>
      </c>
      <c r="AY84">
        <v>3.6936</v>
      </c>
      <c r="AZ84">
        <v>44900000</v>
      </c>
      <c r="BA84">
        <v>7.27</v>
      </c>
      <c r="BD84">
        <v>111</v>
      </c>
      <c r="BE84">
        <v>1030</v>
      </c>
      <c r="BF84">
        <v>3.6932</v>
      </c>
      <c r="BG84">
        <v>47700000</v>
      </c>
      <c r="BH84">
        <v>7.27</v>
      </c>
      <c r="BK84">
        <v>111</v>
      </c>
      <c r="BL84">
        <v>877</v>
      </c>
      <c r="BM84">
        <v>3.6997</v>
      </c>
      <c r="BN84">
        <v>37600000</v>
      </c>
      <c r="BO84">
        <v>7.28</v>
      </c>
    </row>
    <row r="85" spans="35:67" x14ac:dyDescent="0.45">
      <c r="AI85">
        <v>113</v>
      </c>
      <c r="AJ85">
        <v>950</v>
      </c>
      <c r="AK85">
        <v>3.7566999999999999</v>
      </c>
      <c r="AL85">
        <v>42900000</v>
      </c>
      <c r="AM85">
        <v>7.4</v>
      </c>
      <c r="AP85">
        <v>113</v>
      </c>
      <c r="AQ85">
        <v>869</v>
      </c>
      <c r="AR85">
        <v>3.7587999999999999</v>
      </c>
      <c r="AS85">
        <v>39200000</v>
      </c>
      <c r="AT85">
        <v>7.4</v>
      </c>
      <c r="AW85">
        <v>113</v>
      </c>
      <c r="AX85">
        <v>1020</v>
      </c>
      <c r="AY85">
        <v>3.7616000000000001</v>
      </c>
      <c r="AZ85">
        <v>45100000</v>
      </c>
      <c r="BA85">
        <v>7.4</v>
      </c>
      <c r="BD85">
        <v>113</v>
      </c>
      <c r="BE85">
        <v>1040</v>
      </c>
      <c r="BF85">
        <v>3.7606000000000002</v>
      </c>
      <c r="BG85">
        <v>47800000</v>
      </c>
      <c r="BH85">
        <v>7.4</v>
      </c>
      <c r="BK85">
        <v>113</v>
      </c>
      <c r="BL85">
        <v>882</v>
      </c>
      <c r="BM85">
        <v>3.7677</v>
      </c>
      <c r="BN85">
        <v>37800000</v>
      </c>
      <c r="BO85">
        <v>7.42</v>
      </c>
    </row>
    <row r="86" spans="35:67" x14ac:dyDescent="0.45">
      <c r="AI86">
        <v>115</v>
      </c>
      <c r="AJ86">
        <v>954</v>
      </c>
      <c r="AK86">
        <v>3.8218999999999999</v>
      </c>
      <c r="AL86">
        <v>43100000</v>
      </c>
      <c r="AM86">
        <v>7.52</v>
      </c>
      <c r="AP86">
        <v>115</v>
      </c>
      <c r="AQ86">
        <v>873</v>
      </c>
      <c r="AR86">
        <v>3.8262999999999998</v>
      </c>
      <c r="AS86">
        <v>39500000</v>
      </c>
      <c r="AT86">
        <v>7.53</v>
      </c>
      <c r="AW86">
        <v>115</v>
      </c>
      <c r="AX86">
        <v>1020</v>
      </c>
      <c r="AY86">
        <v>3.8289</v>
      </c>
      <c r="AZ86">
        <v>45300000</v>
      </c>
      <c r="BA86">
        <v>7.54</v>
      </c>
      <c r="BD86">
        <v>115</v>
      </c>
      <c r="BE86">
        <v>1040</v>
      </c>
      <c r="BF86">
        <v>3.8281999999999998</v>
      </c>
      <c r="BG86">
        <v>48000000</v>
      </c>
      <c r="BH86">
        <v>7.54</v>
      </c>
      <c r="BK86">
        <v>115</v>
      </c>
      <c r="BL86">
        <v>885</v>
      </c>
      <c r="BM86">
        <v>3.8325999999999998</v>
      </c>
      <c r="BN86">
        <v>37900000</v>
      </c>
      <c r="BO86">
        <v>7.54</v>
      </c>
    </row>
    <row r="87" spans="35:67" x14ac:dyDescent="0.45">
      <c r="AI87">
        <v>117</v>
      </c>
      <c r="AJ87">
        <v>959</v>
      </c>
      <c r="AK87">
        <v>3.8898999999999999</v>
      </c>
      <c r="AL87">
        <v>43300000</v>
      </c>
      <c r="AM87">
        <v>7.66</v>
      </c>
      <c r="AP87">
        <v>117</v>
      </c>
      <c r="AQ87">
        <v>878</v>
      </c>
      <c r="AR87">
        <v>3.8942000000000001</v>
      </c>
      <c r="AS87">
        <v>39700000</v>
      </c>
      <c r="AT87">
        <v>7.67</v>
      </c>
      <c r="AW87">
        <v>117</v>
      </c>
      <c r="AX87">
        <v>1030</v>
      </c>
      <c r="AY87">
        <v>3.8965999999999998</v>
      </c>
      <c r="AZ87">
        <v>45400000</v>
      </c>
      <c r="BA87">
        <v>7.67</v>
      </c>
      <c r="BD87">
        <v>117</v>
      </c>
      <c r="BE87">
        <v>1050</v>
      </c>
      <c r="BF87">
        <v>3.8961000000000001</v>
      </c>
      <c r="BG87">
        <v>48200000</v>
      </c>
      <c r="BH87">
        <v>7.67</v>
      </c>
      <c r="BK87">
        <v>117</v>
      </c>
      <c r="BL87">
        <v>890</v>
      </c>
      <c r="BM87">
        <v>3.9001999999999999</v>
      </c>
      <c r="BN87">
        <v>38100000</v>
      </c>
      <c r="BO87">
        <v>7.68</v>
      </c>
    </row>
    <row r="88" spans="35:67" x14ac:dyDescent="0.45">
      <c r="AI88">
        <v>119</v>
      </c>
      <c r="AJ88">
        <v>962</v>
      </c>
      <c r="AK88">
        <v>3.9573</v>
      </c>
      <c r="AL88">
        <v>43500000</v>
      </c>
      <c r="AM88">
        <v>7.79</v>
      </c>
      <c r="AP88">
        <v>119</v>
      </c>
      <c r="AQ88">
        <v>883</v>
      </c>
      <c r="AR88">
        <v>3.9621</v>
      </c>
      <c r="AS88">
        <v>39900000</v>
      </c>
      <c r="AT88">
        <v>7.8</v>
      </c>
      <c r="AW88">
        <v>119</v>
      </c>
      <c r="AX88">
        <v>1030</v>
      </c>
      <c r="AY88">
        <v>3.9647000000000001</v>
      </c>
      <c r="AZ88">
        <v>45600000</v>
      </c>
      <c r="BA88">
        <v>7.8</v>
      </c>
      <c r="BD88">
        <v>119</v>
      </c>
      <c r="BE88">
        <v>1050</v>
      </c>
      <c r="BF88">
        <v>3.9611999999999998</v>
      </c>
      <c r="BG88">
        <v>48400000</v>
      </c>
      <c r="BH88">
        <v>7.8</v>
      </c>
      <c r="BK88">
        <v>119</v>
      </c>
      <c r="BL88">
        <v>895</v>
      </c>
      <c r="BM88">
        <v>3.9681999999999999</v>
      </c>
      <c r="BN88">
        <v>38300000</v>
      </c>
      <c r="BO88">
        <v>7.81</v>
      </c>
    </row>
    <row r="89" spans="35:67" x14ac:dyDescent="0.45">
      <c r="AI89">
        <v>121</v>
      </c>
      <c r="AJ89">
        <v>966</v>
      </c>
      <c r="AK89">
        <v>4.0248999999999997</v>
      </c>
      <c r="AL89">
        <v>43700000</v>
      </c>
      <c r="AM89">
        <v>7.92</v>
      </c>
      <c r="AP89">
        <v>121</v>
      </c>
      <c r="AQ89">
        <v>887</v>
      </c>
      <c r="AR89">
        <v>4.0267999999999997</v>
      </c>
      <c r="AS89">
        <v>40100000</v>
      </c>
      <c r="AT89">
        <v>7.93</v>
      </c>
      <c r="AW89">
        <v>121</v>
      </c>
      <c r="AX89">
        <v>1030</v>
      </c>
      <c r="AY89">
        <v>4.0293999999999999</v>
      </c>
      <c r="AZ89">
        <v>45800000</v>
      </c>
      <c r="BA89">
        <v>7.93</v>
      </c>
      <c r="BD89">
        <v>121</v>
      </c>
      <c r="BE89">
        <v>1050</v>
      </c>
      <c r="BF89">
        <v>4.0286999999999997</v>
      </c>
      <c r="BG89">
        <v>48500000</v>
      </c>
      <c r="BH89">
        <v>7.93</v>
      </c>
      <c r="BK89">
        <v>121</v>
      </c>
      <c r="BL89">
        <v>899</v>
      </c>
      <c r="BM89">
        <v>4.0357000000000003</v>
      </c>
      <c r="BN89">
        <v>38500000</v>
      </c>
      <c r="BO89">
        <v>7.94</v>
      </c>
    </row>
    <row r="90" spans="35:67" x14ac:dyDescent="0.45">
      <c r="AI90">
        <v>123</v>
      </c>
      <c r="AJ90">
        <v>970</v>
      </c>
      <c r="AK90">
        <v>4.0929000000000002</v>
      </c>
      <c r="AL90">
        <v>43800000</v>
      </c>
      <c r="AM90">
        <v>8.06</v>
      </c>
      <c r="AP90">
        <v>123</v>
      </c>
      <c r="AQ90">
        <v>891</v>
      </c>
      <c r="AR90">
        <v>4.0946999999999996</v>
      </c>
      <c r="AS90">
        <v>40300000</v>
      </c>
      <c r="AT90">
        <v>8.06</v>
      </c>
      <c r="AW90">
        <v>123</v>
      </c>
      <c r="AX90">
        <v>1040</v>
      </c>
      <c r="AY90">
        <v>4.0971000000000002</v>
      </c>
      <c r="AZ90">
        <v>45900000</v>
      </c>
      <c r="BA90">
        <v>8.07</v>
      </c>
      <c r="BD90">
        <v>123</v>
      </c>
      <c r="BE90">
        <v>1060</v>
      </c>
      <c r="BF90">
        <v>4.0965999999999996</v>
      </c>
      <c r="BG90">
        <v>48700000</v>
      </c>
      <c r="BH90">
        <v>8.06</v>
      </c>
      <c r="BK90">
        <v>123</v>
      </c>
      <c r="BL90">
        <v>903</v>
      </c>
      <c r="BM90">
        <v>4.1032000000000002</v>
      </c>
      <c r="BN90">
        <v>38700000</v>
      </c>
      <c r="BO90">
        <v>8.08</v>
      </c>
    </row>
    <row r="91" spans="35:67" x14ac:dyDescent="0.45">
      <c r="AI91">
        <v>125</v>
      </c>
      <c r="AJ91">
        <v>973</v>
      </c>
      <c r="AK91">
        <v>4.1577000000000002</v>
      </c>
      <c r="AL91">
        <v>44000000</v>
      </c>
      <c r="AM91">
        <v>8.18</v>
      </c>
      <c r="AP91">
        <v>125</v>
      </c>
      <c r="AQ91">
        <v>896</v>
      </c>
      <c r="AR91">
        <v>4.1624999999999996</v>
      </c>
      <c r="AS91">
        <v>40500000</v>
      </c>
      <c r="AT91">
        <v>8.19</v>
      </c>
      <c r="AW91">
        <v>125</v>
      </c>
      <c r="AX91">
        <v>1040</v>
      </c>
      <c r="AY91">
        <v>4.1651999999999996</v>
      </c>
      <c r="AZ91">
        <v>46100000</v>
      </c>
      <c r="BA91">
        <v>8.1999999999999993</v>
      </c>
      <c r="BD91">
        <v>125</v>
      </c>
      <c r="BE91">
        <v>1060</v>
      </c>
      <c r="BF91">
        <v>4.1643999999999997</v>
      </c>
      <c r="BG91">
        <v>48800000</v>
      </c>
      <c r="BH91">
        <v>8.1999999999999993</v>
      </c>
      <c r="BK91">
        <v>125</v>
      </c>
      <c r="BL91">
        <v>908</v>
      </c>
      <c r="BM91">
        <v>4.1688000000000001</v>
      </c>
      <c r="BN91">
        <v>38900000</v>
      </c>
      <c r="BO91">
        <v>8.2100000000000009</v>
      </c>
    </row>
    <row r="92" spans="35:67" x14ac:dyDescent="0.45">
      <c r="AI92">
        <v>127</v>
      </c>
      <c r="AJ92">
        <v>977</v>
      </c>
      <c r="AK92">
        <v>4.2253999999999996</v>
      </c>
      <c r="AL92">
        <v>44200000</v>
      </c>
      <c r="AM92">
        <v>8.32</v>
      </c>
      <c r="AP92">
        <v>127</v>
      </c>
      <c r="AQ92">
        <v>899</v>
      </c>
      <c r="AR92">
        <v>4.2298999999999998</v>
      </c>
      <c r="AS92">
        <v>40600000</v>
      </c>
      <c r="AT92">
        <v>8.33</v>
      </c>
      <c r="AW92">
        <v>127</v>
      </c>
      <c r="AX92">
        <v>1040</v>
      </c>
      <c r="AY92">
        <v>4.2328000000000001</v>
      </c>
      <c r="AZ92">
        <v>46300000</v>
      </c>
      <c r="BA92">
        <v>8.33</v>
      </c>
      <c r="BD92">
        <v>127</v>
      </c>
      <c r="BE92">
        <v>1060</v>
      </c>
      <c r="BF92">
        <v>4.2317999999999998</v>
      </c>
      <c r="BG92">
        <v>49000000</v>
      </c>
      <c r="BH92">
        <v>8.33</v>
      </c>
      <c r="BK92">
        <v>127</v>
      </c>
      <c r="BL92">
        <v>911</v>
      </c>
      <c r="BM92">
        <v>4.2361000000000004</v>
      </c>
      <c r="BN92">
        <v>39000000</v>
      </c>
      <c r="BO92">
        <v>8.34</v>
      </c>
    </row>
    <row r="93" spans="35:67" x14ac:dyDescent="0.45">
      <c r="AI93">
        <v>129</v>
      </c>
      <c r="AJ93">
        <v>981</v>
      </c>
      <c r="AK93">
        <v>4.2934999999999999</v>
      </c>
      <c r="AL93">
        <v>44300000</v>
      </c>
      <c r="AM93">
        <v>8.4499999999999993</v>
      </c>
      <c r="AP93">
        <v>129</v>
      </c>
      <c r="AQ93">
        <v>904</v>
      </c>
      <c r="AR93">
        <v>4.2976999999999999</v>
      </c>
      <c r="AS93">
        <v>40800000</v>
      </c>
      <c r="AT93">
        <v>8.4600000000000009</v>
      </c>
      <c r="AW93">
        <v>129</v>
      </c>
      <c r="AX93">
        <v>1050</v>
      </c>
      <c r="AY93">
        <v>4.2977999999999996</v>
      </c>
      <c r="AZ93">
        <v>46400000</v>
      </c>
      <c r="BA93">
        <v>8.4600000000000009</v>
      </c>
      <c r="BD93">
        <v>129</v>
      </c>
      <c r="BE93">
        <v>1060</v>
      </c>
      <c r="BF93">
        <v>4.2972000000000001</v>
      </c>
      <c r="BG93">
        <v>49100000</v>
      </c>
      <c r="BH93">
        <v>8.4600000000000009</v>
      </c>
      <c r="BK93">
        <v>129</v>
      </c>
      <c r="BL93">
        <v>915</v>
      </c>
      <c r="BM93">
        <v>4.3037000000000001</v>
      </c>
      <c r="BN93">
        <v>39200000</v>
      </c>
      <c r="BO93">
        <v>8.4700000000000006</v>
      </c>
    </row>
    <row r="94" spans="35:67" x14ac:dyDescent="0.45">
      <c r="AI94">
        <v>131</v>
      </c>
      <c r="AJ94">
        <v>984</v>
      </c>
      <c r="AK94">
        <v>4.3608000000000002</v>
      </c>
      <c r="AL94">
        <v>44500000</v>
      </c>
      <c r="AM94">
        <v>8.58</v>
      </c>
      <c r="AP94">
        <v>131</v>
      </c>
      <c r="AQ94">
        <v>908</v>
      </c>
      <c r="AR94">
        <v>4.3628999999999998</v>
      </c>
      <c r="AS94">
        <v>41000000</v>
      </c>
      <c r="AT94">
        <v>8.59</v>
      </c>
      <c r="AW94">
        <v>131</v>
      </c>
      <c r="AX94">
        <v>1050</v>
      </c>
      <c r="AY94">
        <v>4.3659999999999997</v>
      </c>
      <c r="AZ94">
        <v>46600000</v>
      </c>
      <c r="BA94">
        <v>8.59</v>
      </c>
      <c r="BD94">
        <v>131</v>
      </c>
      <c r="BE94">
        <v>1070</v>
      </c>
      <c r="BF94">
        <v>4.3647999999999998</v>
      </c>
      <c r="BG94">
        <v>49200000</v>
      </c>
      <c r="BH94">
        <v>8.59</v>
      </c>
      <c r="BK94">
        <v>131</v>
      </c>
      <c r="BL94">
        <v>919</v>
      </c>
      <c r="BM94">
        <v>4.3716999999999997</v>
      </c>
      <c r="BN94">
        <v>39400000</v>
      </c>
      <c r="BO94">
        <v>8.61</v>
      </c>
    </row>
    <row r="95" spans="35:67" x14ac:dyDescent="0.45">
      <c r="AI95">
        <v>133</v>
      </c>
      <c r="AJ95">
        <v>987</v>
      </c>
      <c r="AK95">
        <v>4.4283999999999999</v>
      </c>
      <c r="AL95">
        <v>44600000</v>
      </c>
      <c r="AM95">
        <v>8.7200000000000006</v>
      </c>
      <c r="AP95">
        <v>133</v>
      </c>
      <c r="AQ95">
        <v>911</v>
      </c>
      <c r="AR95">
        <v>4.4302999999999999</v>
      </c>
      <c r="AS95">
        <v>41200000</v>
      </c>
      <c r="AT95">
        <v>8.7200000000000006</v>
      </c>
      <c r="AW95">
        <v>133</v>
      </c>
      <c r="AX95">
        <v>1050</v>
      </c>
      <c r="AY95">
        <v>4.4333</v>
      </c>
      <c r="AZ95">
        <v>46700000</v>
      </c>
      <c r="BA95">
        <v>8.73</v>
      </c>
      <c r="BD95">
        <v>133</v>
      </c>
      <c r="BE95">
        <v>1070</v>
      </c>
      <c r="BF95">
        <v>4.4321999999999999</v>
      </c>
      <c r="BG95">
        <v>49300000</v>
      </c>
      <c r="BH95">
        <v>8.7200000000000006</v>
      </c>
      <c r="BK95">
        <v>133</v>
      </c>
      <c r="BL95">
        <v>922</v>
      </c>
      <c r="BM95">
        <v>4.4390999999999998</v>
      </c>
      <c r="BN95">
        <v>39500000</v>
      </c>
      <c r="BO95">
        <v>8.74</v>
      </c>
    </row>
    <row r="96" spans="35:67" x14ac:dyDescent="0.45">
      <c r="AI96">
        <v>135</v>
      </c>
      <c r="AJ96">
        <v>990</v>
      </c>
      <c r="AK96">
        <v>4.4939</v>
      </c>
      <c r="AL96">
        <v>44800000</v>
      </c>
      <c r="AM96">
        <v>8.85</v>
      </c>
      <c r="AP96">
        <v>135</v>
      </c>
      <c r="AQ96">
        <v>915</v>
      </c>
      <c r="AR96">
        <v>4.4981</v>
      </c>
      <c r="AS96">
        <v>41400000</v>
      </c>
      <c r="AT96">
        <v>8.85</v>
      </c>
      <c r="AW96">
        <v>135</v>
      </c>
      <c r="AX96">
        <v>1060</v>
      </c>
      <c r="AY96">
        <v>4.5008999999999997</v>
      </c>
      <c r="AZ96">
        <v>46800000</v>
      </c>
      <c r="BA96">
        <v>8.86</v>
      </c>
      <c r="BD96">
        <v>135</v>
      </c>
      <c r="BE96">
        <v>1070</v>
      </c>
      <c r="BF96">
        <v>4.5000999999999998</v>
      </c>
      <c r="BG96">
        <v>49500000</v>
      </c>
      <c r="BH96">
        <v>8.86</v>
      </c>
      <c r="BK96">
        <v>135</v>
      </c>
      <c r="BL96">
        <v>926</v>
      </c>
      <c r="BM96">
        <v>4.5041000000000002</v>
      </c>
      <c r="BN96">
        <v>39700000</v>
      </c>
      <c r="BO96">
        <v>8.8699999999999992</v>
      </c>
    </row>
    <row r="97" spans="35:67" x14ac:dyDescent="0.45">
      <c r="AI97">
        <v>137</v>
      </c>
      <c r="AJ97">
        <v>993</v>
      </c>
      <c r="AK97">
        <v>4.5613000000000001</v>
      </c>
      <c r="AL97">
        <v>44900000</v>
      </c>
      <c r="AM97">
        <v>8.98</v>
      </c>
      <c r="AP97">
        <v>137</v>
      </c>
      <c r="AQ97">
        <v>919</v>
      </c>
      <c r="AR97">
        <v>4.5662000000000003</v>
      </c>
      <c r="AS97">
        <v>41500000</v>
      </c>
      <c r="AT97">
        <v>8.99</v>
      </c>
      <c r="AW97">
        <v>137</v>
      </c>
      <c r="AX97">
        <v>1060</v>
      </c>
      <c r="AY97">
        <v>4.5689000000000002</v>
      </c>
      <c r="AZ97">
        <v>46900000</v>
      </c>
      <c r="BA97">
        <v>8.99</v>
      </c>
      <c r="BD97">
        <v>137</v>
      </c>
      <c r="BE97">
        <v>1080</v>
      </c>
      <c r="BF97">
        <v>4.5679999999999996</v>
      </c>
      <c r="BG97">
        <v>49700000</v>
      </c>
      <c r="BH97">
        <v>8.99</v>
      </c>
      <c r="BK97">
        <v>137</v>
      </c>
      <c r="BL97">
        <v>929</v>
      </c>
      <c r="BM97">
        <v>4.5721999999999996</v>
      </c>
      <c r="BN97">
        <v>39800000</v>
      </c>
      <c r="BO97">
        <v>9</v>
      </c>
    </row>
    <row r="98" spans="35:67" x14ac:dyDescent="0.45">
      <c r="AI98">
        <v>139</v>
      </c>
      <c r="AJ98">
        <v>996</v>
      </c>
      <c r="AK98">
        <v>4.6289999999999996</v>
      </c>
      <c r="AL98">
        <v>45000000</v>
      </c>
      <c r="AM98">
        <v>9.11</v>
      </c>
      <c r="AP98">
        <v>139</v>
      </c>
      <c r="AQ98">
        <v>922</v>
      </c>
      <c r="AR98">
        <v>4.6334999999999997</v>
      </c>
      <c r="AS98">
        <v>41700000</v>
      </c>
      <c r="AT98">
        <v>9.1199999999999992</v>
      </c>
      <c r="AW98">
        <v>139</v>
      </c>
      <c r="AX98">
        <v>1060</v>
      </c>
      <c r="AY98">
        <v>4.6337999999999999</v>
      </c>
      <c r="AZ98">
        <v>47000000</v>
      </c>
      <c r="BA98">
        <v>9.1199999999999992</v>
      </c>
      <c r="BD98">
        <v>139</v>
      </c>
      <c r="BE98">
        <v>1080</v>
      </c>
      <c r="BF98">
        <v>4.6327999999999996</v>
      </c>
      <c r="BG98">
        <v>49800000</v>
      </c>
      <c r="BH98">
        <v>9.1199999999999992</v>
      </c>
      <c r="BK98">
        <v>139</v>
      </c>
      <c r="BL98">
        <v>933</v>
      </c>
      <c r="BM98">
        <v>4.6397000000000004</v>
      </c>
      <c r="BN98">
        <v>40000000</v>
      </c>
      <c r="BO98">
        <v>9.1300000000000008</v>
      </c>
    </row>
    <row r="99" spans="35:67" x14ac:dyDescent="0.45">
      <c r="AI99">
        <v>141</v>
      </c>
      <c r="AJ99">
        <v>999</v>
      </c>
      <c r="AK99">
        <v>4.6969000000000003</v>
      </c>
      <c r="AL99">
        <v>45200000</v>
      </c>
      <c r="AM99">
        <v>9.25</v>
      </c>
      <c r="AP99">
        <v>141</v>
      </c>
      <c r="AQ99">
        <v>926</v>
      </c>
      <c r="AR99">
        <v>4.6985999999999999</v>
      </c>
      <c r="AS99">
        <v>41800000</v>
      </c>
      <c r="AT99">
        <v>9.25</v>
      </c>
      <c r="AW99">
        <v>141</v>
      </c>
      <c r="AX99">
        <v>1060</v>
      </c>
      <c r="AY99">
        <v>4.7016</v>
      </c>
      <c r="AZ99">
        <v>47200000</v>
      </c>
      <c r="BA99">
        <v>9.26</v>
      </c>
      <c r="BD99">
        <v>141</v>
      </c>
      <c r="BE99">
        <v>1080</v>
      </c>
      <c r="BF99">
        <v>4.7004999999999999</v>
      </c>
      <c r="BG99">
        <v>49900000</v>
      </c>
      <c r="BH99">
        <v>9.25</v>
      </c>
      <c r="BK99">
        <v>141</v>
      </c>
      <c r="BL99">
        <v>936</v>
      </c>
      <c r="BM99">
        <v>4.7072000000000003</v>
      </c>
      <c r="BN99">
        <v>40100000</v>
      </c>
      <c r="BO99">
        <v>9.27</v>
      </c>
    </row>
    <row r="100" spans="35:67" x14ac:dyDescent="0.45">
      <c r="AI100">
        <v>143</v>
      </c>
      <c r="AJ100">
        <v>1000</v>
      </c>
      <c r="AK100">
        <v>4.7645</v>
      </c>
      <c r="AL100">
        <v>45300000</v>
      </c>
      <c r="AM100">
        <v>9.3800000000000008</v>
      </c>
      <c r="AP100">
        <v>143</v>
      </c>
      <c r="AQ100">
        <v>930</v>
      </c>
      <c r="AR100">
        <v>4.7667000000000002</v>
      </c>
      <c r="AS100">
        <v>42000000</v>
      </c>
      <c r="AT100">
        <v>9.3800000000000008</v>
      </c>
      <c r="AW100">
        <v>143</v>
      </c>
      <c r="AX100">
        <v>1070</v>
      </c>
      <c r="AY100">
        <v>4.7695999999999996</v>
      </c>
      <c r="AZ100">
        <v>47300000</v>
      </c>
      <c r="BA100">
        <v>9.39</v>
      </c>
      <c r="BD100">
        <v>143</v>
      </c>
      <c r="BE100">
        <v>1080</v>
      </c>
      <c r="BF100">
        <v>4.7685000000000004</v>
      </c>
      <c r="BG100">
        <v>50000000</v>
      </c>
      <c r="BH100">
        <v>9.39</v>
      </c>
      <c r="BK100">
        <v>143</v>
      </c>
      <c r="BL100">
        <v>940</v>
      </c>
      <c r="BM100">
        <v>4.7751000000000001</v>
      </c>
      <c r="BN100">
        <v>40300000</v>
      </c>
      <c r="BO100">
        <v>9.4</v>
      </c>
    </row>
    <row r="101" spans="35:67" x14ac:dyDescent="0.45">
      <c r="AI101">
        <v>145</v>
      </c>
      <c r="AJ101">
        <v>1000</v>
      </c>
      <c r="AK101">
        <v>4.8293999999999997</v>
      </c>
      <c r="AL101">
        <v>45400000</v>
      </c>
      <c r="AM101">
        <v>9.51</v>
      </c>
      <c r="AP101">
        <v>145</v>
      </c>
      <c r="AQ101">
        <v>932</v>
      </c>
      <c r="AR101">
        <v>4.8339999999999996</v>
      </c>
      <c r="AS101">
        <v>42100000</v>
      </c>
      <c r="AT101">
        <v>9.52</v>
      </c>
      <c r="AW101">
        <v>145</v>
      </c>
      <c r="AX101">
        <v>1070</v>
      </c>
      <c r="AY101">
        <v>4.8372999999999999</v>
      </c>
      <c r="AZ101">
        <v>47400000</v>
      </c>
      <c r="BA101">
        <v>9.52</v>
      </c>
      <c r="BD101">
        <v>145</v>
      </c>
      <c r="BE101">
        <v>1090</v>
      </c>
      <c r="BF101">
        <v>4.8357999999999999</v>
      </c>
      <c r="BG101">
        <v>50100000</v>
      </c>
      <c r="BH101">
        <v>9.52</v>
      </c>
      <c r="BK101">
        <v>145</v>
      </c>
      <c r="BL101">
        <v>943</v>
      </c>
      <c r="BM101">
        <v>4.8402000000000003</v>
      </c>
      <c r="BN101">
        <v>40400000</v>
      </c>
      <c r="BO101">
        <v>9.5299999999999994</v>
      </c>
    </row>
    <row r="102" spans="35:67" x14ac:dyDescent="0.45">
      <c r="AI102">
        <v>147</v>
      </c>
      <c r="AJ102">
        <v>1010</v>
      </c>
      <c r="AK102">
        <v>4.8974000000000002</v>
      </c>
      <c r="AL102">
        <v>45600000</v>
      </c>
      <c r="AM102">
        <v>9.64</v>
      </c>
      <c r="AP102">
        <v>147</v>
      </c>
      <c r="AQ102">
        <v>935</v>
      </c>
      <c r="AR102">
        <v>4.9016000000000002</v>
      </c>
      <c r="AS102">
        <v>42200000</v>
      </c>
      <c r="AT102">
        <v>9.65</v>
      </c>
      <c r="AW102">
        <v>147</v>
      </c>
      <c r="AX102">
        <v>1070</v>
      </c>
      <c r="AY102">
        <v>4.9020999999999999</v>
      </c>
      <c r="AZ102">
        <v>47500000</v>
      </c>
      <c r="BA102">
        <v>9.65</v>
      </c>
      <c r="BD102">
        <v>147</v>
      </c>
      <c r="BE102">
        <v>1090</v>
      </c>
      <c r="BF102">
        <v>4.9035000000000002</v>
      </c>
      <c r="BG102">
        <v>50200000</v>
      </c>
      <c r="BH102">
        <v>9.65</v>
      </c>
      <c r="BK102">
        <v>147</v>
      </c>
      <c r="BL102">
        <v>946</v>
      </c>
      <c r="BM102">
        <v>4.9077000000000002</v>
      </c>
      <c r="BN102">
        <v>40500000</v>
      </c>
      <c r="BO102">
        <v>9.66</v>
      </c>
    </row>
    <row r="103" spans="35:67" x14ac:dyDescent="0.45">
      <c r="AI103">
        <v>149</v>
      </c>
      <c r="AJ103">
        <v>1010</v>
      </c>
      <c r="AK103">
        <v>4.9649999999999999</v>
      </c>
      <c r="AL103">
        <v>45700000</v>
      </c>
      <c r="AM103">
        <v>9.77</v>
      </c>
      <c r="AP103">
        <v>149</v>
      </c>
      <c r="AQ103">
        <v>939</v>
      </c>
      <c r="AR103">
        <v>4.9698000000000002</v>
      </c>
      <c r="AS103">
        <v>42400000</v>
      </c>
      <c r="AT103">
        <v>9.7799999999999994</v>
      </c>
      <c r="AW103">
        <v>149</v>
      </c>
      <c r="AX103">
        <v>1070</v>
      </c>
      <c r="AY103">
        <v>4.9702000000000002</v>
      </c>
      <c r="AZ103">
        <v>47600000</v>
      </c>
      <c r="BA103">
        <v>9.7799999999999994</v>
      </c>
      <c r="BD103">
        <v>149</v>
      </c>
      <c r="BE103">
        <v>1090</v>
      </c>
      <c r="BF103">
        <v>4.9690000000000003</v>
      </c>
      <c r="BG103">
        <v>50300000</v>
      </c>
      <c r="BH103">
        <v>9.7799999999999994</v>
      </c>
      <c r="BK103">
        <v>149</v>
      </c>
      <c r="BL103">
        <v>949</v>
      </c>
      <c r="BM103">
        <v>4.9755000000000003</v>
      </c>
      <c r="BN103">
        <v>40700000</v>
      </c>
      <c r="BO103">
        <v>9.7899999999999991</v>
      </c>
    </row>
    <row r="104" spans="35:67" x14ac:dyDescent="0.45">
      <c r="AI104">
        <v>151</v>
      </c>
      <c r="AJ104">
        <v>1010</v>
      </c>
      <c r="AK104">
        <v>5.0324999999999998</v>
      </c>
      <c r="AL104">
        <v>45800000</v>
      </c>
      <c r="AM104">
        <v>9.91</v>
      </c>
      <c r="AP104">
        <v>151</v>
      </c>
      <c r="AQ104">
        <v>941</v>
      </c>
      <c r="AR104">
        <v>5.0343999999999998</v>
      </c>
      <c r="AS104">
        <v>42500000</v>
      </c>
      <c r="AT104">
        <v>9.91</v>
      </c>
      <c r="AW104">
        <v>151</v>
      </c>
      <c r="AX104">
        <v>1080</v>
      </c>
      <c r="AY104">
        <v>5.0377999999999998</v>
      </c>
      <c r="AZ104">
        <v>47700000</v>
      </c>
      <c r="BA104">
        <v>9.92</v>
      </c>
      <c r="BD104">
        <v>151</v>
      </c>
      <c r="BE104">
        <v>1090</v>
      </c>
      <c r="BF104">
        <v>5.0362999999999998</v>
      </c>
      <c r="BG104">
        <v>50500000</v>
      </c>
      <c r="BH104">
        <v>9.91</v>
      </c>
      <c r="BK104">
        <v>151</v>
      </c>
      <c r="BL104">
        <v>953</v>
      </c>
      <c r="BM104">
        <v>5.0433000000000003</v>
      </c>
      <c r="BN104">
        <v>40800000</v>
      </c>
      <c r="BO104">
        <v>9.93</v>
      </c>
    </row>
    <row r="105" spans="35:67" x14ac:dyDescent="0.45">
      <c r="AI105">
        <v>153</v>
      </c>
      <c r="AJ105">
        <v>1020</v>
      </c>
      <c r="AK105">
        <v>5.0979000000000001</v>
      </c>
      <c r="AL105">
        <v>45900000</v>
      </c>
      <c r="AM105">
        <v>10</v>
      </c>
      <c r="AP105">
        <v>153</v>
      </c>
      <c r="AQ105">
        <v>944</v>
      </c>
      <c r="AR105">
        <v>5.1021000000000001</v>
      </c>
      <c r="AS105">
        <v>42600000</v>
      </c>
      <c r="AT105">
        <v>10</v>
      </c>
      <c r="AW105">
        <v>153</v>
      </c>
      <c r="AX105">
        <v>1080</v>
      </c>
      <c r="AY105">
        <v>5.1052</v>
      </c>
      <c r="AZ105">
        <v>47800000</v>
      </c>
      <c r="BA105">
        <v>10</v>
      </c>
      <c r="BD105">
        <v>153</v>
      </c>
      <c r="BE105">
        <v>1100</v>
      </c>
      <c r="BF105">
        <v>5.1040000000000001</v>
      </c>
      <c r="BG105">
        <v>50600000</v>
      </c>
      <c r="BH105">
        <v>10</v>
      </c>
      <c r="BK105">
        <v>153</v>
      </c>
      <c r="BL105">
        <v>955</v>
      </c>
      <c r="BM105">
        <v>5.1108000000000002</v>
      </c>
      <c r="BN105">
        <v>40900000</v>
      </c>
      <c r="BO105">
        <v>10.1</v>
      </c>
    </row>
    <row r="106" spans="35:67" x14ac:dyDescent="0.45">
      <c r="AI106">
        <v>155</v>
      </c>
      <c r="AJ106">
        <v>1020</v>
      </c>
      <c r="AK106">
        <v>5.1654999999999998</v>
      </c>
      <c r="AL106">
        <v>46000000</v>
      </c>
      <c r="AM106">
        <v>10.199999999999999</v>
      </c>
      <c r="AP106">
        <v>155</v>
      </c>
      <c r="AQ106">
        <v>948</v>
      </c>
      <c r="AR106">
        <v>5.1702000000000004</v>
      </c>
      <c r="AS106">
        <v>42800000</v>
      </c>
      <c r="AT106">
        <v>10.199999999999999</v>
      </c>
      <c r="AW106">
        <v>155</v>
      </c>
      <c r="AX106">
        <v>1080</v>
      </c>
      <c r="AY106">
        <v>5.173</v>
      </c>
      <c r="AZ106">
        <v>47900000</v>
      </c>
      <c r="BA106">
        <v>10.199999999999999</v>
      </c>
      <c r="BD106">
        <v>155</v>
      </c>
      <c r="BE106">
        <v>1100</v>
      </c>
      <c r="BF106">
        <v>5.1721000000000004</v>
      </c>
      <c r="BG106">
        <v>50700000</v>
      </c>
      <c r="BH106">
        <v>10.199999999999999</v>
      </c>
      <c r="BK106">
        <v>155</v>
      </c>
      <c r="BL106">
        <v>958</v>
      </c>
      <c r="BM106">
        <v>5.1760000000000002</v>
      </c>
      <c r="BN106">
        <v>41000000</v>
      </c>
      <c r="BO106">
        <v>10.199999999999999</v>
      </c>
    </row>
    <row r="107" spans="35:67" x14ac:dyDescent="0.45">
      <c r="AI107">
        <v>157</v>
      </c>
      <c r="AJ107">
        <v>1020</v>
      </c>
      <c r="AK107">
        <v>5.2329999999999997</v>
      </c>
      <c r="AL107">
        <v>46100000</v>
      </c>
      <c r="AM107">
        <v>10.3</v>
      </c>
      <c r="AP107">
        <v>157</v>
      </c>
      <c r="AQ107">
        <v>950</v>
      </c>
      <c r="AR107">
        <v>5.2374999999999998</v>
      </c>
      <c r="AS107">
        <v>42900000</v>
      </c>
      <c r="AT107">
        <v>10.3</v>
      </c>
      <c r="AW107">
        <v>157</v>
      </c>
      <c r="AX107">
        <v>1080</v>
      </c>
      <c r="AY107">
        <v>5.2382</v>
      </c>
      <c r="AZ107">
        <v>48000000</v>
      </c>
      <c r="BA107">
        <v>10.3</v>
      </c>
      <c r="BD107">
        <v>157</v>
      </c>
      <c r="BE107">
        <v>1100</v>
      </c>
      <c r="BF107">
        <v>5.2393999999999998</v>
      </c>
      <c r="BG107">
        <v>50800000</v>
      </c>
      <c r="BH107">
        <v>10.3</v>
      </c>
      <c r="BK107">
        <v>158</v>
      </c>
      <c r="BL107">
        <v>961</v>
      </c>
      <c r="BM107">
        <v>5.2438000000000002</v>
      </c>
      <c r="BN107">
        <v>41200000</v>
      </c>
      <c r="BO107">
        <v>10.3</v>
      </c>
    </row>
    <row r="108" spans="35:67" x14ac:dyDescent="0.45">
      <c r="AI108">
        <v>159</v>
      </c>
      <c r="AJ108">
        <v>1020</v>
      </c>
      <c r="AK108">
        <v>5.3009000000000004</v>
      </c>
      <c r="AL108">
        <v>46200000</v>
      </c>
      <c r="AM108">
        <v>10.4</v>
      </c>
      <c r="AP108">
        <v>159</v>
      </c>
      <c r="AQ108">
        <v>952</v>
      </c>
      <c r="AR108">
        <v>5.3052000000000001</v>
      </c>
      <c r="AS108">
        <v>43000000</v>
      </c>
      <c r="AT108">
        <v>10.4</v>
      </c>
      <c r="AW108">
        <v>159</v>
      </c>
      <c r="AX108">
        <v>1090</v>
      </c>
      <c r="AY108">
        <v>5.3056999999999999</v>
      </c>
      <c r="AZ108">
        <v>48100000</v>
      </c>
      <c r="BA108">
        <v>10.4</v>
      </c>
      <c r="BD108">
        <v>159</v>
      </c>
      <c r="BE108">
        <v>1100</v>
      </c>
      <c r="BF108">
        <v>5.3070000000000004</v>
      </c>
      <c r="BG108">
        <v>50900000</v>
      </c>
      <c r="BH108">
        <v>10.4</v>
      </c>
      <c r="BK108">
        <v>160</v>
      </c>
      <c r="BL108">
        <v>964</v>
      </c>
      <c r="BM108">
        <v>5.3113000000000001</v>
      </c>
      <c r="BN108">
        <v>41300000</v>
      </c>
      <c r="BO108">
        <v>10.5</v>
      </c>
    </row>
    <row r="109" spans="35:67" x14ac:dyDescent="0.45">
      <c r="AI109">
        <v>161</v>
      </c>
      <c r="AJ109">
        <v>1020</v>
      </c>
      <c r="AK109">
        <v>5.3686999999999996</v>
      </c>
      <c r="AL109">
        <v>46300000</v>
      </c>
      <c r="AM109">
        <v>10.6</v>
      </c>
      <c r="AP109">
        <v>161</v>
      </c>
      <c r="AQ109">
        <v>955</v>
      </c>
      <c r="AR109">
        <v>5.3707000000000003</v>
      </c>
      <c r="AS109">
        <v>43200000</v>
      </c>
      <c r="AT109">
        <v>10.6</v>
      </c>
      <c r="AW109">
        <v>161</v>
      </c>
      <c r="AX109">
        <v>1090</v>
      </c>
      <c r="AY109">
        <v>5.3734999999999999</v>
      </c>
      <c r="AZ109">
        <v>48200000</v>
      </c>
      <c r="BA109">
        <v>10.6</v>
      </c>
      <c r="BD109">
        <v>161</v>
      </c>
      <c r="BE109">
        <v>1110</v>
      </c>
      <c r="BF109">
        <v>5.3726000000000003</v>
      </c>
      <c r="BG109">
        <v>51000000</v>
      </c>
      <c r="BH109">
        <v>10.6</v>
      </c>
      <c r="BK109">
        <v>162</v>
      </c>
      <c r="BL109">
        <v>966</v>
      </c>
      <c r="BM109">
        <v>5.3789999999999996</v>
      </c>
      <c r="BN109">
        <v>41400000</v>
      </c>
      <c r="BO109">
        <v>10.6</v>
      </c>
    </row>
    <row r="110" spans="35:67" x14ac:dyDescent="0.45">
      <c r="AI110">
        <v>163</v>
      </c>
      <c r="AJ110">
        <v>1030</v>
      </c>
      <c r="AK110">
        <v>5.4362000000000004</v>
      </c>
      <c r="AL110">
        <v>46400000</v>
      </c>
      <c r="AM110">
        <v>10.7</v>
      </c>
      <c r="AP110">
        <v>163</v>
      </c>
      <c r="AQ110">
        <v>958</v>
      </c>
      <c r="AR110">
        <v>5.4379999999999997</v>
      </c>
      <c r="AS110">
        <v>43300000</v>
      </c>
      <c r="AT110">
        <v>10.7</v>
      </c>
      <c r="AW110">
        <v>163</v>
      </c>
      <c r="AX110">
        <v>1090</v>
      </c>
      <c r="AY110">
        <v>5.4413999999999998</v>
      </c>
      <c r="AZ110">
        <v>48300000</v>
      </c>
      <c r="BA110">
        <v>10.7</v>
      </c>
      <c r="BD110">
        <v>163</v>
      </c>
      <c r="BE110">
        <v>1110</v>
      </c>
      <c r="BF110">
        <v>5.4398999999999997</v>
      </c>
      <c r="BG110">
        <v>51100000</v>
      </c>
      <c r="BH110">
        <v>10.7</v>
      </c>
      <c r="BK110">
        <v>164</v>
      </c>
      <c r="BL110">
        <v>969</v>
      </c>
      <c r="BM110">
        <v>5.4470999999999998</v>
      </c>
      <c r="BN110">
        <v>41500000</v>
      </c>
      <c r="BO110">
        <v>10.7</v>
      </c>
    </row>
    <row r="111" spans="35:67" x14ac:dyDescent="0.45">
      <c r="AI111">
        <v>165</v>
      </c>
      <c r="AJ111">
        <v>1030</v>
      </c>
      <c r="AK111">
        <v>5.5014000000000003</v>
      </c>
      <c r="AL111">
        <v>46500000</v>
      </c>
      <c r="AM111">
        <v>10.8</v>
      </c>
      <c r="AP111">
        <v>165</v>
      </c>
      <c r="AQ111">
        <v>960</v>
      </c>
      <c r="AR111">
        <v>5.5056000000000003</v>
      </c>
      <c r="AS111">
        <v>43400000</v>
      </c>
      <c r="AT111">
        <v>10.8</v>
      </c>
      <c r="AW111">
        <v>165</v>
      </c>
      <c r="AX111">
        <v>1090</v>
      </c>
      <c r="AY111">
        <v>5.5087999999999999</v>
      </c>
      <c r="AZ111">
        <v>48400000</v>
      </c>
      <c r="BA111">
        <v>10.8</v>
      </c>
      <c r="BD111">
        <v>165</v>
      </c>
      <c r="BE111">
        <v>1110</v>
      </c>
      <c r="BF111">
        <v>5.5075000000000003</v>
      </c>
      <c r="BG111">
        <v>51200000</v>
      </c>
      <c r="BH111">
        <v>10.8</v>
      </c>
      <c r="BK111">
        <v>166</v>
      </c>
      <c r="BL111">
        <v>971</v>
      </c>
      <c r="BM111">
        <v>5.5144000000000002</v>
      </c>
      <c r="BN111">
        <v>41600000</v>
      </c>
      <c r="BO111">
        <v>10.9</v>
      </c>
    </row>
    <row r="112" spans="35:67" x14ac:dyDescent="0.45">
      <c r="AI112">
        <v>167</v>
      </c>
      <c r="AJ112">
        <v>1030</v>
      </c>
      <c r="AK112">
        <v>5.5692000000000004</v>
      </c>
      <c r="AL112">
        <v>46600000</v>
      </c>
      <c r="AM112">
        <v>11</v>
      </c>
      <c r="AP112">
        <v>167</v>
      </c>
      <c r="AQ112">
        <v>963</v>
      </c>
      <c r="AR112">
        <v>5.5736999999999997</v>
      </c>
      <c r="AS112">
        <v>43500000</v>
      </c>
      <c r="AT112">
        <v>11</v>
      </c>
      <c r="AW112">
        <v>167</v>
      </c>
      <c r="AX112">
        <v>1090</v>
      </c>
      <c r="AY112">
        <v>5.5739999999999998</v>
      </c>
      <c r="AZ112">
        <v>48500000</v>
      </c>
      <c r="BA112">
        <v>11</v>
      </c>
      <c r="BD112">
        <v>167</v>
      </c>
      <c r="BE112">
        <v>1110</v>
      </c>
      <c r="BF112">
        <v>5.5755999999999997</v>
      </c>
      <c r="BG112">
        <v>51300000</v>
      </c>
      <c r="BH112">
        <v>11</v>
      </c>
      <c r="BK112">
        <v>168</v>
      </c>
      <c r="BL112">
        <v>973</v>
      </c>
      <c r="BM112">
        <v>5.5795000000000003</v>
      </c>
      <c r="BN112">
        <v>41700000</v>
      </c>
      <c r="BO112">
        <v>11</v>
      </c>
    </row>
    <row r="113" spans="35:67" x14ac:dyDescent="0.45">
      <c r="AI113">
        <v>169</v>
      </c>
      <c r="AJ113">
        <v>1030</v>
      </c>
      <c r="AK113">
        <v>5.6365999999999996</v>
      </c>
      <c r="AL113">
        <v>46700000</v>
      </c>
      <c r="AM113">
        <v>11.1</v>
      </c>
      <c r="AP113">
        <v>169</v>
      </c>
      <c r="AQ113">
        <v>965</v>
      </c>
      <c r="AR113">
        <v>5.6412000000000004</v>
      </c>
      <c r="AS113">
        <v>43600000</v>
      </c>
      <c r="AT113">
        <v>11.1</v>
      </c>
      <c r="AW113">
        <v>169</v>
      </c>
      <c r="AX113">
        <v>1100</v>
      </c>
      <c r="AY113">
        <v>5.6418999999999997</v>
      </c>
      <c r="AZ113">
        <v>48600000</v>
      </c>
      <c r="BA113">
        <v>11.1</v>
      </c>
      <c r="BD113">
        <v>169</v>
      </c>
      <c r="BE113">
        <v>1110</v>
      </c>
      <c r="BF113">
        <v>5.6429999999999998</v>
      </c>
      <c r="BG113">
        <v>51300000</v>
      </c>
      <c r="BH113">
        <v>11.1</v>
      </c>
      <c r="BK113">
        <v>170</v>
      </c>
      <c r="BL113">
        <v>977</v>
      </c>
      <c r="BM113">
        <v>5.6475</v>
      </c>
      <c r="BN113">
        <v>41800000</v>
      </c>
      <c r="BO113">
        <v>11.1</v>
      </c>
    </row>
    <row r="114" spans="35:67" x14ac:dyDescent="0.45">
      <c r="AI114">
        <v>171</v>
      </c>
      <c r="AJ114">
        <v>1030</v>
      </c>
      <c r="AK114">
        <v>5.7043999999999997</v>
      </c>
      <c r="AL114">
        <v>46800000</v>
      </c>
      <c r="AM114">
        <v>11.2</v>
      </c>
      <c r="AP114">
        <v>171</v>
      </c>
      <c r="AQ114">
        <v>968</v>
      </c>
      <c r="AR114">
        <v>5.7061999999999999</v>
      </c>
      <c r="AS114">
        <v>43700000</v>
      </c>
      <c r="AT114">
        <v>11.2</v>
      </c>
      <c r="AW114">
        <v>171</v>
      </c>
      <c r="AX114">
        <v>1100</v>
      </c>
      <c r="AY114">
        <v>5.7092999999999998</v>
      </c>
      <c r="AZ114">
        <v>48600000</v>
      </c>
      <c r="BA114">
        <v>11.2</v>
      </c>
      <c r="BD114">
        <v>171</v>
      </c>
      <c r="BE114">
        <v>1120</v>
      </c>
      <c r="BF114">
        <v>5.7081</v>
      </c>
      <c r="BG114">
        <v>51400000</v>
      </c>
      <c r="BH114">
        <v>11.2</v>
      </c>
      <c r="BK114">
        <v>172</v>
      </c>
      <c r="BL114">
        <v>979</v>
      </c>
      <c r="BM114">
        <v>5.7148000000000003</v>
      </c>
      <c r="BN114">
        <v>41900000</v>
      </c>
      <c r="BO114">
        <v>11.2</v>
      </c>
    </row>
    <row r="115" spans="35:67" x14ac:dyDescent="0.45">
      <c r="AI115">
        <v>173</v>
      </c>
      <c r="AJ115">
        <v>1040</v>
      </c>
      <c r="AK115">
        <v>5.7724000000000002</v>
      </c>
      <c r="AL115">
        <v>46900000</v>
      </c>
      <c r="AM115">
        <v>11.4</v>
      </c>
      <c r="AP115">
        <v>173</v>
      </c>
      <c r="AQ115">
        <v>970</v>
      </c>
      <c r="AR115">
        <v>5.7740999999999998</v>
      </c>
      <c r="AS115">
        <v>43800000</v>
      </c>
      <c r="AT115">
        <v>11.4</v>
      </c>
      <c r="AW115">
        <v>173</v>
      </c>
      <c r="AX115">
        <v>1100</v>
      </c>
      <c r="AY115">
        <v>5.7770000000000001</v>
      </c>
      <c r="AZ115">
        <v>48700000</v>
      </c>
      <c r="BA115">
        <v>11.4</v>
      </c>
      <c r="BD115">
        <v>173</v>
      </c>
      <c r="BE115">
        <v>1120</v>
      </c>
      <c r="BF115">
        <v>5.7760999999999996</v>
      </c>
      <c r="BG115">
        <v>51500000</v>
      </c>
      <c r="BH115">
        <v>11.4</v>
      </c>
      <c r="BK115">
        <v>174</v>
      </c>
      <c r="BL115">
        <v>981</v>
      </c>
      <c r="BM115">
        <v>5.7824999999999998</v>
      </c>
      <c r="BN115">
        <v>42000000</v>
      </c>
      <c r="BO115">
        <v>11.4</v>
      </c>
    </row>
    <row r="116" spans="35:67" x14ac:dyDescent="0.45">
      <c r="AI116">
        <v>175</v>
      </c>
      <c r="AJ116">
        <v>1040</v>
      </c>
      <c r="AK116">
        <v>5.8371000000000004</v>
      </c>
      <c r="AL116">
        <v>46900000</v>
      </c>
      <c r="AM116">
        <v>11.5</v>
      </c>
      <c r="AP116">
        <v>175</v>
      </c>
      <c r="AQ116">
        <v>972</v>
      </c>
      <c r="AR116">
        <v>5.8415999999999997</v>
      </c>
      <c r="AS116">
        <v>43900000</v>
      </c>
      <c r="AT116">
        <v>11.5</v>
      </c>
      <c r="AW116">
        <v>175</v>
      </c>
      <c r="AX116">
        <v>1100</v>
      </c>
      <c r="AY116">
        <v>5.8451000000000004</v>
      </c>
      <c r="AZ116">
        <v>48800000</v>
      </c>
      <c r="BA116">
        <v>11.5</v>
      </c>
      <c r="BD116">
        <v>175</v>
      </c>
      <c r="BE116">
        <v>1120</v>
      </c>
      <c r="BF116">
        <v>5.8436000000000003</v>
      </c>
      <c r="BG116">
        <v>51600000</v>
      </c>
      <c r="BH116">
        <v>11.5</v>
      </c>
      <c r="BK116">
        <v>176</v>
      </c>
      <c r="BL116">
        <v>983</v>
      </c>
      <c r="BM116">
        <v>5.8506</v>
      </c>
      <c r="BN116">
        <v>42100000</v>
      </c>
      <c r="BO116">
        <v>11.5</v>
      </c>
    </row>
    <row r="117" spans="35:67" x14ac:dyDescent="0.45">
      <c r="AI117">
        <v>177</v>
      </c>
      <c r="AJ117">
        <v>1040</v>
      </c>
      <c r="AK117">
        <v>5.9047999999999998</v>
      </c>
      <c r="AL117">
        <v>47000000</v>
      </c>
      <c r="AM117">
        <v>11.6</v>
      </c>
      <c r="AP117">
        <v>177</v>
      </c>
      <c r="AQ117">
        <v>974</v>
      </c>
      <c r="AR117">
        <v>5.9092000000000002</v>
      </c>
      <c r="AS117">
        <v>44000000</v>
      </c>
      <c r="AT117">
        <v>11.6</v>
      </c>
      <c r="AW117">
        <v>177</v>
      </c>
      <c r="AX117">
        <v>1100</v>
      </c>
      <c r="AY117">
        <v>5.9123000000000001</v>
      </c>
      <c r="AZ117">
        <v>48800000</v>
      </c>
      <c r="BA117">
        <v>11.6</v>
      </c>
      <c r="BD117">
        <v>177</v>
      </c>
      <c r="BE117">
        <v>1120</v>
      </c>
      <c r="BF117">
        <v>5.9111000000000002</v>
      </c>
      <c r="BG117">
        <v>51700000</v>
      </c>
      <c r="BH117">
        <v>11.6</v>
      </c>
      <c r="BK117">
        <v>178</v>
      </c>
      <c r="BL117">
        <v>985</v>
      </c>
      <c r="BM117">
        <v>5.9177999999999997</v>
      </c>
      <c r="BN117">
        <v>42200000</v>
      </c>
      <c r="BO117">
        <v>11.6</v>
      </c>
    </row>
    <row r="118" spans="35:67" x14ac:dyDescent="0.45">
      <c r="AI118">
        <v>179</v>
      </c>
      <c r="AJ118">
        <v>1040</v>
      </c>
      <c r="AK118">
        <v>5.9728000000000003</v>
      </c>
      <c r="AL118">
        <v>47100000</v>
      </c>
      <c r="AM118">
        <v>11.8</v>
      </c>
      <c r="AP118">
        <v>179</v>
      </c>
      <c r="AQ118">
        <v>976</v>
      </c>
      <c r="AR118">
        <v>5.9770000000000003</v>
      </c>
      <c r="AS118">
        <v>44100000</v>
      </c>
      <c r="AT118">
        <v>11.8</v>
      </c>
      <c r="AW118">
        <v>179</v>
      </c>
      <c r="AX118">
        <v>1100</v>
      </c>
      <c r="AY118">
        <v>5.98</v>
      </c>
      <c r="AZ118">
        <v>48900000</v>
      </c>
      <c r="BA118">
        <v>11.8</v>
      </c>
      <c r="BD118">
        <v>179</v>
      </c>
      <c r="BE118">
        <v>1120</v>
      </c>
      <c r="BF118">
        <v>5.9790000000000001</v>
      </c>
      <c r="BG118">
        <v>51700000</v>
      </c>
      <c r="BH118">
        <v>11.8</v>
      </c>
      <c r="BK118">
        <v>180</v>
      </c>
      <c r="BL118">
        <v>987</v>
      </c>
      <c r="BM118">
        <v>5.9829999999999997</v>
      </c>
      <c r="BN118">
        <v>42300000</v>
      </c>
      <c r="BO118">
        <v>11.8</v>
      </c>
    </row>
    <row r="119" spans="35:67" x14ac:dyDescent="0.45">
      <c r="AI119">
        <v>181</v>
      </c>
      <c r="AJ119">
        <v>1040</v>
      </c>
      <c r="AK119">
        <v>6.0401999999999996</v>
      </c>
      <c r="AL119">
        <v>47200000</v>
      </c>
      <c r="AM119">
        <v>11.9</v>
      </c>
      <c r="AP119">
        <v>181</v>
      </c>
      <c r="AQ119">
        <v>979</v>
      </c>
      <c r="AR119">
        <v>6.0422000000000002</v>
      </c>
      <c r="AS119">
        <v>44200000</v>
      </c>
      <c r="AT119">
        <v>11.9</v>
      </c>
      <c r="AW119">
        <v>181</v>
      </c>
      <c r="AX119">
        <v>1110</v>
      </c>
      <c r="AY119">
        <v>6.0480999999999998</v>
      </c>
      <c r="AZ119">
        <v>49000000</v>
      </c>
      <c r="BA119">
        <v>11.9</v>
      </c>
      <c r="BD119">
        <v>181</v>
      </c>
      <c r="BE119">
        <v>1120</v>
      </c>
      <c r="BF119">
        <v>6.0438999999999998</v>
      </c>
      <c r="BG119">
        <v>51800000</v>
      </c>
      <c r="BH119">
        <v>11.9</v>
      </c>
      <c r="BK119">
        <v>182</v>
      </c>
      <c r="BL119">
        <v>990</v>
      </c>
      <c r="BM119">
        <v>6.0510999999999999</v>
      </c>
      <c r="BN119">
        <v>42400000</v>
      </c>
      <c r="BO119">
        <v>11.9</v>
      </c>
    </row>
    <row r="120" spans="35:67" x14ac:dyDescent="0.45">
      <c r="AI120">
        <v>183</v>
      </c>
      <c r="AJ120">
        <v>1050</v>
      </c>
      <c r="AK120">
        <v>6.1078999999999999</v>
      </c>
      <c r="AL120">
        <v>47200000</v>
      </c>
      <c r="AM120">
        <v>12</v>
      </c>
      <c r="AP120">
        <v>183</v>
      </c>
      <c r="AQ120">
        <v>980</v>
      </c>
      <c r="AR120">
        <v>6.1097000000000001</v>
      </c>
      <c r="AS120">
        <v>44300000</v>
      </c>
      <c r="AT120">
        <v>12</v>
      </c>
      <c r="AW120">
        <v>184</v>
      </c>
      <c r="AX120">
        <v>1110</v>
      </c>
      <c r="AY120">
        <v>6.1128999999999998</v>
      </c>
      <c r="AZ120">
        <v>49000000</v>
      </c>
      <c r="BA120">
        <v>12</v>
      </c>
      <c r="BD120">
        <v>183</v>
      </c>
      <c r="BE120">
        <v>1120</v>
      </c>
      <c r="BF120">
        <v>6.1115000000000004</v>
      </c>
      <c r="BG120">
        <v>51900000</v>
      </c>
      <c r="BH120">
        <v>12</v>
      </c>
      <c r="BK120">
        <v>184</v>
      </c>
      <c r="BL120">
        <v>992</v>
      </c>
      <c r="BM120">
        <v>6.1184000000000003</v>
      </c>
      <c r="BN120">
        <v>42500000</v>
      </c>
      <c r="BO120">
        <v>12</v>
      </c>
    </row>
    <row r="121" spans="35:67" x14ac:dyDescent="0.45">
      <c r="AI121">
        <v>185</v>
      </c>
      <c r="AJ121">
        <v>1050</v>
      </c>
      <c r="AK121">
        <v>6.1734</v>
      </c>
      <c r="AL121">
        <v>47300000</v>
      </c>
      <c r="AM121">
        <v>12.2</v>
      </c>
      <c r="AP121">
        <v>185</v>
      </c>
      <c r="AQ121">
        <v>982</v>
      </c>
      <c r="AR121">
        <v>6.1776</v>
      </c>
      <c r="AS121">
        <v>44400000</v>
      </c>
      <c r="AT121">
        <v>12.2</v>
      </c>
      <c r="AW121">
        <v>186</v>
      </c>
      <c r="AX121">
        <v>1110</v>
      </c>
      <c r="AY121">
        <v>6.1803999999999997</v>
      </c>
      <c r="AZ121">
        <v>49100000</v>
      </c>
      <c r="BA121">
        <v>12.2</v>
      </c>
      <c r="BD121">
        <v>185</v>
      </c>
      <c r="BE121">
        <v>1130</v>
      </c>
      <c r="BF121">
        <v>6.1795</v>
      </c>
      <c r="BG121">
        <v>51900000</v>
      </c>
      <c r="BH121">
        <v>12.2</v>
      </c>
      <c r="BK121">
        <v>186</v>
      </c>
      <c r="BL121">
        <v>993</v>
      </c>
      <c r="BM121">
        <v>6.1859999999999999</v>
      </c>
      <c r="BN121">
        <v>42600000</v>
      </c>
      <c r="BO121">
        <v>12.2</v>
      </c>
    </row>
    <row r="122" spans="35:67" x14ac:dyDescent="0.45">
      <c r="AI122">
        <v>187</v>
      </c>
      <c r="AJ122">
        <v>1050</v>
      </c>
      <c r="AK122">
        <v>6.2405999999999997</v>
      </c>
      <c r="AL122">
        <v>47400000</v>
      </c>
      <c r="AM122">
        <v>12.3</v>
      </c>
      <c r="AP122">
        <v>187</v>
      </c>
      <c r="AQ122">
        <v>984</v>
      </c>
      <c r="AR122">
        <v>6.2453000000000003</v>
      </c>
      <c r="AS122">
        <v>44500000</v>
      </c>
      <c r="AT122">
        <v>12.3</v>
      </c>
      <c r="AW122">
        <v>188</v>
      </c>
      <c r="AX122">
        <v>1110</v>
      </c>
      <c r="AY122">
        <v>6.2485999999999997</v>
      </c>
      <c r="AZ122">
        <v>49100000</v>
      </c>
      <c r="BA122">
        <v>12.3</v>
      </c>
      <c r="BD122">
        <v>187</v>
      </c>
      <c r="BE122">
        <v>1130</v>
      </c>
      <c r="BF122">
        <v>6.2470999999999997</v>
      </c>
      <c r="BG122">
        <v>52000000</v>
      </c>
      <c r="BH122">
        <v>12.3</v>
      </c>
      <c r="BK122">
        <v>188</v>
      </c>
      <c r="BL122">
        <v>996</v>
      </c>
      <c r="BM122">
        <v>6.2515000000000001</v>
      </c>
      <c r="BN122">
        <v>42700000</v>
      </c>
      <c r="BO122">
        <v>12.3</v>
      </c>
    </row>
    <row r="123" spans="35:67" x14ac:dyDescent="0.45">
      <c r="AI123">
        <v>189</v>
      </c>
      <c r="AJ123">
        <v>1050</v>
      </c>
      <c r="AK123">
        <v>6.3083999999999998</v>
      </c>
      <c r="AL123">
        <v>47500000</v>
      </c>
      <c r="AM123">
        <v>12.4</v>
      </c>
      <c r="AP123">
        <v>189</v>
      </c>
      <c r="AQ123">
        <v>986</v>
      </c>
      <c r="AR123">
        <v>6.3127000000000004</v>
      </c>
      <c r="AS123">
        <v>44500000</v>
      </c>
      <c r="AT123">
        <v>12.4</v>
      </c>
      <c r="AW123">
        <v>190</v>
      </c>
      <c r="AX123">
        <v>1110</v>
      </c>
      <c r="AY123">
        <v>6.3159999999999998</v>
      </c>
      <c r="AZ123">
        <v>49200000</v>
      </c>
      <c r="BA123">
        <v>12.4</v>
      </c>
      <c r="BD123">
        <v>189</v>
      </c>
      <c r="BE123">
        <v>1130</v>
      </c>
      <c r="BF123">
        <v>6.3146000000000004</v>
      </c>
      <c r="BG123">
        <v>52000000</v>
      </c>
      <c r="BH123">
        <v>12.4</v>
      </c>
      <c r="BK123">
        <v>190</v>
      </c>
      <c r="BL123">
        <v>997</v>
      </c>
      <c r="BM123">
        <v>6.3189000000000002</v>
      </c>
      <c r="BN123">
        <v>42700000</v>
      </c>
      <c r="BO123">
        <v>12.4</v>
      </c>
    </row>
    <row r="124" spans="35:67" x14ac:dyDescent="0.45">
      <c r="AI124">
        <v>191</v>
      </c>
      <c r="AJ124">
        <v>1050</v>
      </c>
      <c r="AK124">
        <v>6.3765000000000001</v>
      </c>
      <c r="AL124">
        <v>47500000</v>
      </c>
      <c r="AM124">
        <v>12.6</v>
      </c>
      <c r="AP124">
        <v>191</v>
      </c>
      <c r="AQ124">
        <v>988</v>
      </c>
      <c r="AR124">
        <v>6.3806000000000003</v>
      </c>
      <c r="AS124">
        <v>44600000</v>
      </c>
      <c r="AT124">
        <v>12.6</v>
      </c>
      <c r="AW124">
        <v>192</v>
      </c>
      <c r="AX124">
        <v>1110</v>
      </c>
      <c r="AY124">
        <v>6.3836000000000004</v>
      </c>
      <c r="AZ124">
        <v>49200000</v>
      </c>
      <c r="BA124">
        <v>12.6</v>
      </c>
      <c r="BD124">
        <v>192</v>
      </c>
      <c r="BE124">
        <v>1130</v>
      </c>
      <c r="BF124">
        <v>6.38</v>
      </c>
      <c r="BG124">
        <v>52100000</v>
      </c>
      <c r="BH124">
        <v>12.6</v>
      </c>
      <c r="BK124">
        <v>192</v>
      </c>
      <c r="BL124">
        <v>999</v>
      </c>
      <c r="BM124">
        <v>6.3864999999999998</v>
      </c>
      <c r="BN124">
        <v>42800000</v>
      </c>
      <c r="BO124">
        <v>12.6</v>
      </c>
    </row>
    <row r="125" spans="35:67" x14ac:dyDescent="0.45">
      <c r="AI125">
        <v>193</v>
      </c>
      <c r="AJ125">
        <v>1050</v>
      </c>
      <c r="AK125">
        <v>6.4438000000000004</v>
      </c>
      <c r="AL125">
        <v>47600000</v>
      </c>
      <c r="AM125">
        <v>12.7</v>
      </c>
      <c r="AP125">
        <v>193</v>
      </c>
      <c r="AQ125">
        <v>990</v>
      </c>
      <c r="AR125">
        <v>6.4457000000000004</v>
      </c>
      <c r="AS125">
        <v>44700000</v>
      </c>
      <c r="AT125">
        <v>12.7</v>
      </c>
      <c r="AW125">
        <v>194</v>
      </c>
      <c r="AX125">
        <v>1110</v>
      </c>
      <c r="AY125">
        <v>6.4490999999999996</v>
      </c>
      <c r="AZ125">
        <v>49300000</v>
      </c>
      <c r="BA125">
        <v>12.7</v>
      </c>
      <c r="BD125">
        <v>194</v>
      </c>
      <c r="BE125">
        <v>1130</v>
      </c>
      <c r="BF125">
        <v>6.4476000000000004</v>
      </c>
      <c r="BG125">
        <v>52100000</v>
      </c>
      <c r="BH125">
        <v>12.7</v>
      </c>
      <c r="BK125">
        <v>194</v>
      </c>
      <c r="BL125">
        <v>1000</v>
      </c>
      <c r="BM125">
        <v>6.4545000000000003</v>
      </c>
      <c r="BN125">
        <v>42900000</v>
      </c>
      <c r="BO125">
        <v>12.7</v>
      </c>
    </row>
    <row r="126" spans="35:67" x14ac:dyDescent="0.45">
      <c r="AI126">
        <v>195</v>
      </c>
      <c r="AJ126">
        <v>1050</v>
      </c>
      <c r="AK126">
        <v>6.5087999999999999</v>
      </c>
      <c r="AL126">
        <v>47600000</v>
      </c>
      <c r="AM126">
        <v>12.8</v>
      </c>
      <c r="AP126">
        <v>195</v>
      </c>
      <c r="AQ126">
        <v>991</v>
      </c>
      <c r="AR126">
        <v>6.5132000000000003</v>
      </c>
      <c r="AS126">
        <v>44800000</v>
      </c>
      <c r="AT126">
        <v>12.8</v>
      </c>
      <c r="AW126">
        <v>196</v>
      </c>
      <c r="AX126">
        <v>1110</v>
      </c>
      <c r="AY126">
        <v>6.5164</v>
      </c>
      <c r="AZ126">
        <v>49300000</v>
      </c>
      <c r="BA126">
        <v>12.8</v>
      </c>
      <c r="BD126">
        <v>196</v>
      </c>
      <c r="BE126">
        <v>1130</v>
      </c>
      <c r="BF126">
        <v>6.5151000000000003</v>
      </c>
      <c r="BG126">
        <v>52200000</v>
      </c>
      <c r="BH126">
        <v>12.8</v>
      </c>
      <c r="BK126">
        <v>196</v>
      </c>
      <c r="BL126">
        <v>1000</v>
      </c>
      <c r="BM126">
        <v>6.5220000000000002</v>
      </c>
      <c r="BN126">
        <v>43000000</v>
      </c>
      <c r="BO126">
        <v>12.8</v>
      </c>
    </row>
    <row r="127" spans="35:67" x14ac:dyDescent="0.45">
      <c r="AI127">
        <v>198</v>
      </c>
      <c r="AJ127">
        <v>1060</v>
      </c>
      <c r="AK127">
        <v>6.5769000000000002</v>
      </c>
      <c r="AL127">
        <v>47700000</v>
      </c>
      <c r="AM127">
        <v>12.9</v>
      </c>
      <c r="AP127">
        <v>198</v>
      </c>
      <c r="AQ127">
        <v>993</v>
      </c>
      <c r="AR127">
        <v>6.5810000000000004</v>
      </c>
      <c r="AS127">
        <v>44900000</v>
      </c>
      <c r="AT127">
        <v>13</v>
      </c>
      <c r="AW127">
        <v>198</v>
      </c>
      <c r="AX127">
        <v>1110</v>
      </c>
      <c r="AY127">
        <v>6.5838999999999999</v>
      </c>
      <c r="AZ127">
        <v>49400000</v>
      </c>
      <c r="BA127">
        <v>13</v>
      </c>
      <c r="BD127">
        <v>198</v>
      </c>
      <c r="BE127">
        <v>1130</v>
      </c>
      <c r="BF127">
        <v>6.5829000000000004</v>
      </c>
      <c r="BG127">
        <v>52200000</v>
      </c>
      <c r="BH127">
        <v>13</v>
      </c>
      <c r="BK127">
        <v>198</v>
      </c>
      <c r="BL127">
        <v>1000</v>
      </c>
      <c r="BM127">
        <v>6.5869999999999997</v>
      </c>
      <c r="BN127">
        <v>43000000</v>
      </c>
      <c r="BO127">
        <v>13</v>
      </c>
    </row>
    <row r="128" spans="35:67" x14ac:dyDescent="0.45">
      <c r="AI128">
        <v>200</v>
      </c>
      <c r="AJ128">
        <v>1060</v>
      </c>
      <c r="AK128">
        <v>6.6443000000000003</v>
      </c>
      <c r="AL128">
        <v>47800000</v>
      </c>
      <c r="AM128">
        <v>13.1</v>
      </c>
      <c r="AP128">
        <v>200</v>
      </c>
      <c r="AQ128">
        <v>994</v>
      </c>
      <c r="AR128">
        <v>6.6489000000000003</v>
      </c>
      <c r="AS128">
        <v>44900000</v>
      </c>
      <c r="AT128">
        <v>13.1</v>
      </c>
      <c r="AW128">
        <v>200</v>
      </c>
      <c r="AX128">
        <v>1120</v>
      </c>
      <c r="AY128">
        <v>6.6520000000000001</v>
      </c>
      <c r="AZ128">
        <v>49400000</v>
      </c>
      <c r="BA128">
        <v>13.1</v>
      </c>
      <c r="BD128">
        <v>200</v>
      </c>
      <c r="BE128">
        <v>1130</v>
      </c>
      <c r="BF128">
        <v>6.6508000000000003</v>
      </c>
      <c r="BG128">
        <v>52300000</v>
      </c>
      <c r="BH128">
        <v>13.1</v>
      </c>
      <c r="BK128">
        <v>200</v>
      </c>
      <c r="BL128">
        <v>1010</v>
      </c>
      <c r="BM128">
        <v>6.6550000000000002</v>
      </c>
      <c r="BN128">
        <v>43100000</v>
      </c>
      <c r="BO128">
        <v>13.1</v>
      </c>
    </row>
    <row r="129" spans="35:67" x14ac:dyDescent="0.45">
      <c r="AI129">
        <v>202</v>
      </c>
      <c r="AJ129">
        <v>1060</v>
      </c>
      <c r="AK129">
        <v>6.7118000000000002</v>
      </c>
      <c r="AL129">
        <v>47800000</v>
      </c>
      <c r="AM129">
        <v>13.2</v>
      </c>
      <c r="AP129">
        <v>202</v>
      </c>
      <c r="AQ129">
        <v>996</v>
      </c>
      <c r="AR129">
        <v>6.7138</v>
      </c>
      <c r="AS129">
        <v>45000000</v>
      </c>
      <c r="AT129">
        <v>13.2</v>
      </c>
      <c r="AW129">
        <v>202</v>
      </c>
      <c r="AX129">
        <v>1120</v>
      </c>
      <c r="AY129">
        <v>6.7195</v>
      </c>
      <c r="AZ129">
        <v>49500000</v>
      </c>
      <c r="BA129">
        <v>13.2</v>
      </c>
      <c r="BD129">
        <v>202</v>
      </c>
      <c r="BE129">
        <v>1130</v>
      </c>
      <c r="BF129">
        <v>6.7156000000000002</v>
      </c>
      <c r="BG129">
        <v>52300000</v>
      </c>
      <c r="BH129">
        <v>13.2</v>
      </c>
      <c r="BK129">
        <v>202</v>
      </c>
      <c r="BL129">
        <v>1010</v>
      </c>
      <c r="BM129">
        <v>6.7225000000000001</v>
      </c>
      <c r="BN129">
        <v>43200000</v>
      </c>
      <c r="BO129">
        <v>13.2</v>
      </c>
    </row>
    <row r="130" spans="35:67" x14ac:dyDescent="0.45">
      <c r="AI130">
        <v>204</v>
      </c>
      <c r="AJ130">
        <v>1060</v>
      </c>
      <c r="AK130">
        <v>6.78</v>
      </c>
      <c r="AL130">
        <v>47900000</v>
      </c>
      <c r="AM130">
        <v>13.3</v>
      </c>
      <c r="AP130">
        <v>204</v>
      </c>
      <c r="AQ130">
        <v>998</v>
      </c>
      <c r="AR130">
        <v>6.7816000000000001</v>
      </c>
      <c r="AS130">
        <v>45100000</v>
      </c>
      <c r="AT130">
        <v>13.3</v>
      </c>
      <c r="AW130">
        <v>204</v>
      </c>
      <c r="AX130">
        <v>1120</v>
      </c>
      <c r="AY130">
        <v>6.7843999999999998</v>
      </c>
      <c r="AZ130">
        <v>49500000</v>
      </c>
      <c r="BA130">
        <v>13.4</v>
      </c>
      <c r="BD130">
        <v>204</v>
      </c>
      <c r="BE130">
        <v>1140</v>
      </c>
      <c r="BF130">
        <v>6.7834000000000003</v>
      </c>
      <c r="BG130">
        <v>52400000</v>
      </c>
      <c r="BH130">
        <v>13.4</v>
      </c>
      <c r="BK130">
        <v>204</v>
      </c>
      <c r="BL130">
        <v>1010</v>
      </c>
      <c r="BM130">
        <v>6.7900999999999998</v>
      </c>
      <c r="BN130">
        <v>43300000</v>
      </c>
      <c r="BO130">
        <v>13.4</v>
      </c>
    </row>
    <row r="131" spans="35:67" x14ac:dyDescent="0.45">
      <c r="AI131">
        <v>206</v>
      </c>
      <c r="AJ131">
        <v>1060</v>
      </c>
      <c r="AK131">
        <v>6.8474000000000004</v>
      </c>
      <c r="AL131">
        <v>47900000</v>
      </c>
      <c r="AM131">
        <v>13.5</v>
      </c>
      <c r="AP131">
        <v>206</v>
      </c>
      <c r="AQ131">
        <v>1000</v>
      </c>
      <c r="AR131">
        <v>6.8494000000000002</v>
      </c>
      <c r="AS131">
        <v>45200000</v>
      </c>
      <c r="AT131">
        <v>13.5</v>
      </c>
      <c r="AW131">
        <v>206</v>
      </c>
      <c r="AX131">
        <v>1120</v>
      </c>
      <c r="AY131">
        <v>6.8524000000000003</v>
      </c>
      <c r="AZ131">
        <v>49600000</v>
      </c>
      <c r="BA131">
        <v>13.5</v>
      </c>
      <c r="BD131">
        <v>206</v>
      </c>
      <c r="BE131">
        <v>1140</v>
      </c>
      <c r="BF131">
        <v>6.8513000000000002</v>
      </c>
      <c r="BG131">
        <v>52400000</v>
      </c>
      <c r="BH131">
        <v>13.5</v>
      </c>
      <c r="BK131">
        <v>206</v>
      </c>
      <c r="BL131">
        <v>1010</v>
      </c>
      <c r="BM131">
        <v>6.8579999999999997</v>
      </c>
      <c r="BN131">
        <v>43300000</v>
      </c>
      <c r="BO131">
        <v>13.5</v>
      </c>
    </row>
    <row r="132" spans="35:67" x14ac:dyDescent="0.45">
      <c r="AI132">
        <v>208</v>
      </c>
      <c r="AJ132">
        <v>1060</v>
      </c>
      <c r="AK132">
        <v>6.9122000000000003</v>
      </c>
      <c r="AL132">
        <v>48000000</v>
      </c>
      <c r="AM132">
        <v>13.6</v>
      </c>
      <c r="AP132">
        <v>208</v>
      </c>
      <c r="AQ132">
        <v>1000</v>
      </c>
      <c r="AR132">
        <v>6.9168000000000003</v>
      </c>
      <c r="AS132">
        <v>45200000</v>
      </c>
      <c r="AT132">
        <v>13.6</v>
      </c>
      <c r="AW132">
        <v>208</v>
      </c>
      <c r="AX132">
        <v>1120</v>
      </c>
      <c r="AY132">
        <v>6.9199000000000002</v>
      </c>
      <c r="AZ132">
        <v>49600000</v>
      </c>
      <c r="BA132">
        <v>13.6</v>
      </c>
      <c r="BD132">
        <v>208</v>
      </c>
      <c r="BE132">
        <v>1140</v>
      </c>
      <c r="BF132">
        <v>6.9185999999999996</v>
      </c>
      <c r="BG132">
        <v>52400000</v>
      </c>
      <c r="BH132">
        <v>13.6</v>
      </c>
      <c r="BK132">
        <v>208</v>
      </c>
      <c r="BL132">
        <v>1010</v>
      </c>
      <c r="BM132">
        <v>6.9229000000000003</v>
      </c>
      <c r="BN132">
        <v>43400000</v>
      </c>
      <c r="BO132">
        <v>13.6</v>
      </c>
    </row>
    <row r="133" spans="35:67" x14ac:dyDescent="0.45">
      <c r="AI133">
        <v>210</v>
      </c>
      <c r="AJ133">
        <v>1060</v>
      </c>
      <c r="AK133">
        <v>6.9804000000000004</v>
      </c>
      <c r="AL133">
        <v>48000000</v>
      </c>
      <c r="AM133">
        <v>13.7</v>
      </c>
      <c r="AP133">
        <v>210</v>
      </c>
      <c r="AQ133">
        <v>1000</v>
      </c>
      <c r="AR133">
        <v>6.9844999999999997</v>
      </c>
      <c r="AS133">
        <v>45300000</v>
      </c>
      <c r="AT133">
        <v>13.7</v>
      </c>
      <c r="AW133">
        <v>210</v>
      </c>
      <c r="AX133">
        <v>1120</v>
      </c>
      <c r="AY133">
        <v>6.9874999999999998</v>
      </c>
      <c r="AZ133">
        <v>49600000</v>
      </c>
      <c r="BA133">
        <v>13.8</v>
      </c>
      <c r="BD133">
        <v>210</v>
      </c>
      <c r="BE133">
        <v>1140</v>
      </c>
      <c r="BF133">
        <v>6.9863999999999997</v>
      </c>
      <c r="BG133">
        <v>52500000</v>
      </c>
      <c r="BH133">
        <v>13.8</v>
      </c>
      <c r="BK133">
        <v>210</v>
      </c>
      <c r="BL133">
        <v>1010</v>
      </c>
      <c r="BM133">
        <v>6.9904999999999999</v>
      </c>
      <c r="BN133">
        <v>43400000</v>
      </c>
      <c r="BO133">
        <v>13.8</v>
      </c>
    </row>
    <row r="134" spans="35:67" x14ac:dyDescent="0.45">
      <c r="AI134">
        <v>212</v>
      </c>
      <c r="AJ134">
        <v>1060</v>
      </c>
      <c r="AK134">
        <v>7.0477999999999996</v>
      </c>
      <c r="AL134">
        <v>48100000</v>
      </c>
      <c r="AM134">
        <v>13.9</v>
      </c>
      <c r="AP134">
        <v>212</v>
      </c>
      <c r="AQ134">
        <v>1000</v>
      </c>
      <c r="AR134">
        <v>7.0499000000000001</v>
      </c>
      <c r="AS134">
        <v>45300000</v>
      </c>
      <c r="AT134">
        <v>13.9</v>
      </c>
      <c r="AW134">
        <v>212</v>
      </c>
      <c r="AX134">
        <v>1120</v>
      </c>
      <c r="AY134">
        <v>7.0529000000000002</v>
      </c>
      <c r="AZ134">
        <v>49700000</v>
      </c>
      <c r="BA134">
        <v>13.9</v>
      </c>
      <c r="BD134">
        <v>212</v>
      </c>
      <c r="BE134">
        <v>1140</v>
      </c>
      <c r="BF134">
        <v>7.0518000000000001</v>
      </c>
      <c r="BG134">
        <v>52500000</v>
      </c>
      <c r="BH134">
        <v>13.9</v>
      </c>
      <c r="BK134">
        <v>212</v>
      </c>
      <c r="BL134">
        <v>1020</v>
      </c>
      <c r="BM134">
        <v>7.0585000000000004</v>
      </c>
      <c r="BN134">
        <v>43500000</v>
      </c>
      <c r="BO134">
        <v>13.9</v>
      </c>
    </row>
    <row r="135" spans="35:67" x14ac:dyDescent="0.45">
      <c r="AI135">
        <v>214</v>
      </c>
      <c r="AJ135">
        <v>1060</v>
      </c>
      <c r="AK135">
        <v>7.1154999999999999</v>
      </c>
      <c r="AL135">
        <v>48100000</v>
      </c>
      <c r="AM135">
        <v>14</v>
      </c>
      <c r="AP135">
        <v>214</v>
      </c>
      <c r="AQ135">
        <v>1000</v>
      </c>
      <c r="AR135">
        <v>7.1173000000000002</v>
      </c>
      <c r="AS135">
        <v>45400000</v>
      </c>
      <c r="AT135">
        <v>14</v>
      </c>
      <c r="AW135">
        <v>214</v>
      </c>
      <c r="AX135">
        <v>1120</v>
      </c>
      <c r="AY135">
        <v>7.1204000000000001</v>
      </c>
      <c r="AZ135">
        <v>49700000</v>
      </c>
      <c r="BA135">
        <v>14</v>
      </c>
      <c r="BD135">
        <v>214</v>
      </c>
      <c r="BE135">
        <v>1140</v>
      </c>
      <c r="BF135">
        <v>7.1191000000000004</v>
      </c>
      <c r="BG135">
        <v>52600000</v>
      </c>
      <c r="BH135">
        <v>14</v>
      </c>
      <c r="BK135">
        <v>214</v>
      </c>
      <c r="BL135">
        <v>1020</v>
      </c>
      <c r="BM135">
        <v>7.1261999999999999</v>
      </c>
      <c r="BN135">
        <v>43500000</v>
      </c>
      <c r="BO135">
        <v>14</v>
      </c>
    </row>
    <row r="136" spans="35:67" x14ac:dyDescent="0.45">
      <c r="AI136">
        <v>216</v>
      </c>
      <c r="AJ136">
        <v>1060</v>
      </c>
      <c r="AK136">
        <v>7.1833</v>
      </c>
      <c r="AL136">
        <v>48100000</v>
      </c>
      <c r="AM136">
        <v>14.1</v>
      </c>
      <c r="AP136">
        <v>216</v>
      </c>
      <c r="AQ136">
        <v>1010</v>
      </c>
      <c r="AR136">
        <v>7.1849999999999996</v>
      </c>
      <c r="AS136">
        <v>45400000</v>
      </c>
      <c r="AT136">
        <v>14.1</v>
      </c>
      <c r="AW136">
        <v>216</v>
      </c>
      <c r="AX136">
        <v>1120</v>
      </c>
      <c r="AY136">
        <v>7.1879999999999997</v>
      </c>
      <c r="AZ136">
        <v>49700000</v>
      </c>
      <c r="BA136">
        <v>14.1</v>
      </c>
      <c r="BD136">
        <v>216</v>
      </c>
      <c r="BE136">
        <v>1140</v>
      </c>
      <c r="BF136">
        <v>7.1867999999999999</v>
      </c>
      <c r="BG136">
        <v>52600000</v>
      </c>
      <c r="BH136">
        <v>14.1</v>
      </c>
      <c r="BK136">
        <v>216</v>
      </c>
      <c r="BL136">
        <v>1020</v>
      </c>
      <c r="BM136">
        <v>7.1936999999999998</v>
      </c>
      <c r="BN136">
        <v>43600000</v>
      </c>
      <c r="BO136">
        <v>14.2</v>
      </c>
    </row>
    <row r="137" spans="35:67" x14ac:dyDescent="0.45">
      <c r="AI137">
        <v>218</v>
      </c>
      <c r="AJ137">
        <v>1070</v>
      </c>
      <c r="AK137">
        <v>7.2484000000000002</v>
      </c>
      <c r="AL137">
        <v>48200000</v>
      </c>
      <c r="AM137">
        <v>14.3</v>
      </c>
      <c r="AP137">
        <v>218</v>
      </c>
      <c r="AQ137">
        <v>1010</v>
      </c>
      <c r="AR137">
        <v>7.2530999999999999</v>
      </c>
      <c r="AS137">
        <v>45500000</v>
      </c>
      <c r="AT137">
        <v>14.3</v>
      </c>
      <c r="AW137">
        <v>218</v>
      </c>
      <c r="AX137">
        <v>1120</v>
      </c>
      <c r="AY137">
        <v>7.2557999999999998</v>
      </c>
      <c r="AZ137">
        <v>49800000</v>
      </c>
      <c r="BA137">
        <v>14.3</v>
      </c>
      <c r="BD137">
        <v>218</v>
      </c>
      <c r="BE137">
        <v>1140</v>
      </c>
      <c r="BF137">
        <v>7.2549000000000001</v>
      </c>
      <c r="BG137">
        <v>52700000</v>
      </c>
      <c r="BH137">
        <v>14.3</v>
      </c>
      <c r="BK137">
        <v>218</v>
      </c>
      <c r="BL137">
        <v>1020</v>
      </c>
      <c r="BM137">
        <v>7.2588999999999997</v>
      </c>
      <c r="BN137">
        <v>43600000</v>
      </c>
      <c r="BO137">
        <v>14.3</v>
      </c>
    </row>
    <row r="138" spans="35:67" x14ac:dyDescent="0.45">
      <c r="AI138">
        <v>220</v>
      </c>
      <c r="AJ138">
        <v>1070</v>
      </c>
      <c r="AK138">
        <v>7.3159999999999998</v>
      </c>
      <c r="AL138">
        <v>48200000</v>
      </c>
      <c r="AM138">
        <v>14.4</v>
      </c>
      <c r="AP138">
        <v>220</v>
      </c>
      <c r="AQ138">
        <v>1010</v>
      </c>
      <c r="AR138">
        <v>7.3204000000000002</v>
      </c>
      <c r="AS138">
        <v>45500000</v>
      </c>
      <c r="AT138">
        <v>14.4</v>
      </c>
      <c r="AW138">
        <v>220</v>
      </c>
      <c r="AX138">
        <v>1120</v>
      </c>
      <c r="AY138">
        <v>7.3236999999999997</v>
      </c>
      <c r="AZ138">
        <v>49800000</v>
      </c>
      <c r="BA138">
        <v>14.4</v>
      </c>
      <c r="BD138">
        <v>220</v>
      </c>
      <c r="BE138">
        <v>1140</v>
      </c>
      <c r="BF138">
        <v>7.3223000000000003</v>
      </c>
      <c r="BG138">
        <v>52700000</v>
      </c>
      <c r="BH138">
        <v>14.4</v>
      </c>
      <c r="BK138">
        <v>220</v>
      </c>
      <c r="BL138">
        <v>1020</v>
      </c>
      <c r="BM138">
        <v>7.3266999999999998</v>
      </c>
      <c r="BN138">
        <v>43700000</v>
      </c>
      <c r="BO138">
        <v>14.4</v>
      </c>
    </row>
    <row r="139" spans="35:67" x14ac:dyDescent="0.45">
      <c r="AI139">
        <v>222</v>
      </c>
      <c r="AJ139">
        <v>1070</v>
      </c>
      <c r="AK139">
        <v>7.3837999999999999</v>
      </c>
      <c r="AL139">
        <v>48200000</v>
      </c>
      <c r="AM139">
        <v>14.5</v>
      </c>
      <c r="AP139">
        <v>222</v>
      </c>
      <c r="AQ139">
        <v>1010</v>
      </c>
      <c r="AR139">
        <v>7.3853999999999997</v>
      </c>
      <c r="AS139">
        <v>45600000</v>
      </c>
      <c r="AT139">
        <v>14.5</v>
      </c>
      <c r="AW139">
        <v>222</v>
      </c>
      <c r="AX139">
        <v>1120</v>
      </c>
      <c r="AY139">
        <v>7.3910999999999998</v>
      </c>
      <c r="AZ139">
        <v>49800000</v>
      </c>
      <c r="BA139">
        <v>14.5</v>
      </c>
      <c r="BD139">
        <v>222</v>
      </c>
      <c r="BE139">
        <v>1140</v>
      </c>
      <c r="BF139">
        <v>7.3872999999999998</v>
      </c>
      <c r="BG139">
        <v>52700000</v>
      </c>
      <c r="BH139">
        <v>14.5</v>
      </c>
      <c r="BK139">
        <v>222</v>
      </c>
      <c r="BL139">
        <v>1020</v>
      </c>
      <c r="BM139">
        <v>7.3940999999999999</v>
      </c>
      <c r="BN139">
        <v>43800000</v>
      </c>
      <c r="BO139">
        <v>14.6</v>
      </c>
    </row>
    <row r="140" spans="35:67" x14ac:dyDescent="0.45">
      <c r="AI140">
        <v>224</v>
      </c>
      <c r="AJ140">
        <v>1070</v>
      </c>
      <c r="AK140">
        <v>7.4516999999999998</v>
      </c>
      <c r="AL140">
        <v>48300000</v>
      </c>
      <c r="AM140">
        <v>14.7</v>
      </c>
      <c r="AP140">
        <v>224</v>
      </c>
      <c r="AQ140">
        <v>1010</v>
      </c>
      <c r="AR140">
        <v>7.4535999999999998</v>
      </c>
      <c r="AS140">
        <v>45700000</v>
      </c>
      <c r="AT140">
        <v>14.7</v>
      </c>
      <c r="AW140">
        <v>224</v>
      </c>
      <c r="AX140">
        <v>1120</v>
      </c>
      <c r="AY140">
        <v>7.4561999999999999</v>
      </c>
      <c r="AZ140">
        <v>49800000</v>
      </c>
      <c r="BA140">
        <v>14.7</v>
      </c>
      <c r="BD140">
        <v>224</v>
      </c>
      <c r="BE140">
        <v>1140</v>
      </c>
      <c r="BF140">
        <v>7.4554</v>
      </c>
      <c r="BG140">
        <v>52800000</v>
      </c>
      <c r="BH140">
        <v>14.7</v>
      </c>
      <c r="BK140">
        <v>224</v>
      </c>
      <c r="BL140">
        <v>1020</v>
      </c>
      <c r="BM140">
        <v>7.4618000000000002</v>
      </c>
      <c r="BN140">
        <v>43800000</v>
      </c>
      <c r="BO140">
        <v>14.7</v>
      </c>
    </row>
    <row r="141" spans="35:67" x14ac:dyDescent="0.45">
      <c r="AI141">
        <v>226</v>
      </c>
      <c r="AJ141">
        <v>1070</v>
      </c>
      <c r="AK141">
        <v>7.5190999999999999</v>
      </c>
      <c r="AL141">
        <v>48300000</v>
      </c>
      <c r="AM141">
        <v>14.8</v>
      </c>
      <c r="AP141">
        <v>226</v>
      </c>
      <c r="AQ141">
        <v>1010</v>
      </c>
      <c r="AR141">
        <v>7.5208000000000004</v>
      </c>
      <c r="AS141">
        <v>45700000</v>
      </c>
      <c r="AT141">
        <v>14.8</v>
      </c>
      <c r="AW141">
        <v>226</v>
      </c>
      <c r="AX141">
        <v>1130</v>
      </c>
      <c r="AY141">
        <v>7.5240999999999998</v>
      </c>
      <c r="AZ141">
        <v>49900000</v>
      </c>
      <c r="BA141">
        <v>14.8</v>
      </c>
      <c r="BD141">
        <v>226</v>
      </c>
      <c r="BE141">
        <v>1140</v>
      </c>
      <c r="BF141">
        <v>7.5227000000000004</v>
      </c>
      <c r="BG141">
        <v>52800000</v>
      </c>
      <c r="BH141">
        <v>14.8</v>
      </c>
      <c r="BK141">
        <v>226</v>
      </c>
      <c r="BL141">
        <v>1020</v>
      </c>
      <c r="BM141">
        <v>7.5298999999999996</v>
      </c>
      <c r="BN141">
        <v>43800000</v>
      </c>
      <c r="BO141">
        <v>14.8</v>
      </c>
    </row>
    <row r="142" spans="35:67" x14ac:dyDescent="0.45">
      <c r="AI142">
        <v>228</v>
      </c>
      <c r="AJ142">
        <v>1070</v>
      </c>
      <c r="AK142">
        <v>7.5842000000000001</v>
      </c>
      <c r="AL142">
        <v>48300000</v>
      </c>
      <c r="AM142">
        <v>14.9</v>
      </c>
      <c r="AP142">
        <v>228</v>
      </c>
      <c r="AQ142">
        <v>1010</v>
      </c>
      <c r="AR142">
        <v>7.5884999999999998</v>
      </c>
      <c r="AS142">
        <v>45800000</v>
      </c>
      <c r="AT142">
        <v>14.9</v>
      </c>
      <c r="AW142">
        <v>228</v>
      </c>
      <c r="AX142">
        <v>1130</v>
      </c>
      <c r="AY142">
        <v>7.5914999999999999</v>
      </c>
      <c r="AZ142">
        <v>49900000</v>
      </c>
      <c r="BA142">
        <v>14.9</v>
      </c>
      <c r="BD142">
        <v>228</v>
      </c>
      <c r="BE142">
        <v>1150</v>
      </c>
      <c r="BF142">
        <v>7.5903</v>
      </c>
      <c r="BG142">
        <v>52800000</v>
      </c>
      <c r="BH142">
        <v>14.9</v>
      </c>
      <c r="BK142">
        <v>228</v>
      </c>
      <c r="BL142">
        <v>1020</v>
      </c>
      <c r="BM142">
        <v>7.5945999999999998</v>
      </c>
      <c r="BN142">
        <v>43900000</v>
      </c>
      <c r="BO142">
        <v>14.9</v>
      </c>
    </row>
    <row r="143" spans="35:67" x14ac:dyDescent="0.45">
      <c r="AI143">
        <v>230</v>
      </c>
      <c r="AJ143">
        <v>1070</v>
      </c>
      <c r="AK143">
        <v>7.6520999999999999</v>
      </c>
      <c r="AL143">
        <v>48300000</v>
      </c>
      <c r="AM143">
        <v>15.1</v>
      </c>
      <c r="AP143">
        <v>230</v>
      </c>
      <c r="AQ143">
        <v>1010</v>
      </c>
      <c r="AR143">
        <v>7.6565000000000003</v>
      </c>
      <c r="AS143">
        <v>45800000</v>
      </c>
      <c r="AT143">
        <v>15.1</v>
      </c>
      <c r="AW143">
        <v>230</v>
      </c>
      <c r="AX143">
        <v>1130</v>
      </c>
      <c r="AY143">
        <v>7.6592000000000002</v>
      </c>
      <c r="AZ143">
        <v>49900000</v>
      </c>
      <c r="BA143">
        <v>15.1</v>
      </c>
      <c r="BD143">
        <v>230</v>
      </c>
      <c r="BE143">
        <v>1150</v>
      </c>
      <c r="BF143">
        <v>7.6582999999999997</v>
      </c>
      <c r="BG143">
        <v>52900000</v>
      </c>
      <c r="BH143">
        <v>15.1</v>
      </c>
      <c r="BK143">
        <v>230</v>
      </c>
      <c r="BL143">
        <v>1030</v>
      </c>
      <c r="BM143">
        <v>7.6623999999999999</v>
      </c>
      <c r="BN143">
        <v>43900000</v>
      </c>
      <c r="BO143">
        <v>15.1</v>
      </c>
    </row>
    <row r="144" spans="35:67" x14ac:dyDescent="0.45">
      <c r="AI144">
        <v>232</v>
      </c>
      <c r="AJ144">
        <v>1070</v>
      </c>
      <c r="AK144">
        <v>7.7195</v>
      </c>
      <c r="AL144">
        <v>48400000</v>
      </c>
      <c r="AM144">
        <v>15.2</v>
      </c>
      <c r="AP144">
        <v>232</v>
      </c>
      <c r="AQ144">
        <v>1020</v>
      </c>
      <c r="AR144">
        <v>7.7214</v>
      </c>
      <c r="AS144">
        <v>45900000</v>
      </c>
      <c r="AT144">
        <v>15.2</v>
      </c>
      <c r="AW144">
        <v>232</v>
      </c>
      <c r="AX144">
        <v>1130</v>
      </c>
      <c r="AY144">
        <v>7.7274000000000003</v>
      </c>
      <c r="AZ144">
        <v>49900000</v>
      </c>
      <c r="BA144">
        <v>15.2</v>
      </c>
      <c r="BD144">
        <v>232</v>
      </c>
      <c r="BE144">
        <v>1150</v>
      </c>
      <c r="BF144">
        <v>7.7232000000000003</v>
      </c>
      <c r="BG144">
        <v>52900000</v>
      </c>
      <c r="BH144">
        <v>15.2</v>
      </c>
      <c r="BK144">
        <v>232</v>
      </c>
      <c r="BL144">
        <v>1030</v>
      </c>
      <c r="BM144">
        <v>7.7304000000000004</v>
      </c>
      <c r="BN144">
        <v>44000000</v>
      </c>
      <c r="BO144">
        <v>15.2</v>
      </c>
    </row>
    <row r="145" spans="35:67" x14ac:dyDescent="0.45">
      <c r="AI145">
        <v>234</v>
      </c>
      <c r="AJ145">
        <v>1070</v>
      </c>
      <c r="AK145">
        <v>7.7872000000000003</v>
      </c>
      <c r="AL145">
        <v>48400000</v>
      </c>
      <c r="AM145">
        <v>15.3</v>
      </c>
      <c r="AP145">
        <v>234</v>
      </c>
      <c r="AQ145">
        <v>1020</v>
      </c>
      <c r="AR145">
        <v>7.7889999999999997</v>
      </c>
      <c r="AS145">
        <v>45900000</v>
      </c>
      <c r="AT145">
        <v>15.3</v>
      </c>
      <c r="AW145">
        <v>234</v>
      </c>
      <c r="AX145">
        <v>1130</v>
      </c>
      <c r="AY145">
        <v>7.7919999999999998</v>
      </c>
      <c r="AZ145">
        <v>49900000</v>
      </c>
      <c r="BA145">
        <v>15.3</v>
      </c>
      <c r="BD145">
        <v>234</v>
      </c>
      <c r="BE145">
        <v>1150</v>
      </c>
      <c r="BF145">
        <v>7.7907999999999999</v>
      </c>
      <c r="BG145">
        <v>52900000</v>
      </c>
      <c r="BH145">
        <v>15.3</v>
      </c>
      <c r="BK145">
        <v>234</v>
      </c>
      <c r="BL145">
        <v>1030</v>
      </c>
      <c r="BM145">
        <v>7.7976999999999999</v>
      </c>
      <c r="BN145">
        <v>44000000</v>
      </c>
      <c r="BO145">
        <v>15.3</v>
      </c>
    </row>
    <row r="146" spans="35:67" x14ac:dyDescent="0.45">
      <c r="AI146">
        <v>236</v>
      </c>
      <c r="AJ146">
        <v>1070</v>
      </c>
      <c r="AK146">
        <v>7.8552999999999997</v>
      </c>
      <c r="AL146">
        <v>48400000</v>
      </c>
      <c r="AM146">
        <v>15.5</v>
      </c>
      <c r="AP146">
        <v>236</v>
      </c>
      <c r="AQ146">
        <v>1020</v>
      </c>
      <c r="AR146">
        <v>7.8570000000000002</v>
      </c>
      <c r="AS146">
        <v>46000000</v>
      </c>
      <c r="AT146">
        <v>15.5</v>
      </c>
      <c r="AW146">
        <v>236</v>
      </c>
      <c r="AX146">
        <v>1130</v>
      </c>
      <c r="AY146">
        <v>7.8597000000000001</v>
      </c>
      <c r="AZ146">
        <v>49900000</v>
      </c>
      <c r="BA146">
        <v>15.5</v>
      </c>
      <c r="BD146">
        <v>236</v>
      </c>
      <c r="BE146">
        <v>1150</v>
      </c>
      <c r="BF146">
        <v>7.8587999999999996</v>
      </c>
      <c r="BG146">
        <v>52900000</v>
      </c>
      <c r="BH146">
        <v>15.5</v>
      </c>
      <c r="BK146">
        <v>236</v>
      </c>
      <c r="BL146">
        <v>1030</v>
      </c>
      <c r="BM146">
        <v>7.8654000000000002</v>
      </c>
      <c r="BN146">
        <v>44000000</v>
      </c>
      <c r="BO146">
        <v>15.5</v>
      </c>
    </row>
    <row r="147" spans="35:67" x14ac:dyDescent="0.45">
      <c r="AI147">
        <v>238</v>
      </c>
      <c r="AJ147">
        <v>1070</v>
      </c>
      <c r="AK147">
        <v>7.9226000000000001</v>
      </c>
      <c r="AL147">
        <v>48400000</v>
      </c>
      <c r="AM147">
        <v>15.6</v>
      </c>
      <c r="AP147">
        <v>238</v>
      </c>
      <c r="AQ147">
        <v>1020</v>
      </c>
      <c r="AR147">
        <v>7.9245999999999999</v>
      </c>
      <c r="AS147">
        <v>46000000</v>
      </c>
      <c r="AT147">
        <v>15.6</v>
      </c>
      <c r="AW147">
        <v>238</v>
      </c>
      <c r="AX147">
        <v>1130</v>
      </c>
      <c r="AY147">
        <v>7.9278000000000004</v>
      </c>
      <c r="AZ147">
        <v>49900000</v>
      </c>
      <c r="BA147">
        <v>15.6</v>
      </c>
      <c r="BD147">
        <v>238</v>
      </c>
      <c r="BE147">
        <v>1150</v>
      </c>
      <c r="BF147">
        <v>7.9263000000000003</v>
      </c>
      <c r="BG147">
        <v>52900000</v>
      </c>
      <c r="BH147">
        <v>15.6</v>
      </c>
      <c r="BK147">
        <v>238</v>
      </c>
      <c r="BL147">
        <v>1030</v>
      </c>
      <c r="BM147">
        <v>7.9309000000000003</v>
      </c>
      <c r="BN147">
        <v>44100000</v>
      </c>
      <c r="BO147">
        <v>15.6</v>
      </c>
    </row>
    <row r="148" spans="35:67" x14ac:dyDescent="0.45">
      <c r="AI148">
        <v>240</v>
      </c>
      <c r="AJ148">
        <v>1070</v>
      </c>
      <c r="AK148">
        <v>7.9877000000000002</v>
      </c>
      <c r="AL148">
        <v>48500000</v>
      </c>
      <c r="AM148">
        <v>15.7</v>
      </c>
      <c r="AP148">
        <v>240</v>
      </c>
      <c r="AQ148">
        <v>1020</v>
      </c>
      <c r="AR148">
        <v>7.9920999999999998</v>
      </c>
      <c r="AS148">
        <v>46000000</v>
      </c>
      <c r="AT148">
        <v>15.7</v>
      </c>
      <c r="AW148">
        <v>240</v>
      </c>
      <c r="AX148">
        <v>1130</v>
      </c>
      <c r="AY148">
        <v>7.9950999999999999</v>
      </c>
      <c r="AZ148">
        <v>49900000</v>
      </c>
      <c r="BA148">
        <v>15.7</v>
      </c>
      <c r="BD148">
        <v>240</v>
      </c>
      <c r="BE148">
        <v>1150</v>
      </c>
      <c r="BF148">
        <v>7.9938000000000002</v>
      </c>
      <c r="BG148">
        <v>52900000</v>
      </c>
      <c r="BH148">
        <v>15.7</v>
      </c>
      <c r="BK148">
        <v>240</v>
      </c>
      <c r="BL148">
        <v>1030</v>
      </c>
      <c r="BM148">
        <v>7.9981999999999998</v>
      </c>
      <c r="BN148">
        <v>44100000</v>
      </c>
      <c r="BO148">
        <v>15.7</v>
      </c>
    </row>
    <row r="149" spans="35:67" x14ac:dyDescent="0.45">
      <c r="AI149">
        <v>242</v>
      </c>
      <c r="AJ149">
        <v>1070</v>
      </c>
      <c r="AK149">
        <v>8.0557999999999996</v>
      </c>
      <c r="AL149">
        <v>48500000</v>
      </c>
      <c r="AM149">
        <v>15.9</v>
      </c>
      <c r="AP149">
        <v>242</v>
      </c>
      <c r="AQ149">
        <v>1020</v>
      </c>
      <c r="AR149">
        <v>8.06</v>
      </c>
      <c r="AS149">
        <v>46100000</v>
      </c>
      <c r="AT149">
        <v>15.9</v>
      </c>
      <c r="AW149">
        <v>242</v>
      </c>
      <c r="AX149">
        <v>1130</v>
      </c>
      <c r="AY149">
        <v>8.0626999999999995</v>
      </c>
      <c r="AZ149">
        <v>49900000</v>
      </c>
      <c r="BA149">
        <v>15.9</v>
      </c>
      <c r="BD149">
        <v>242</v>
      </c>
      <c r="BE149">
        <v>1150</v>
      </c>
      <c r="BF149">
        <v>8.0617999999999999</v>
      </c>
      <c r="BG149">
        <v>53000000</v>
      </c>
      <c r="BH149">
        <v>15.9</v>
      </c>
      <c r="BK149">
        <v>242</v>
      </c>
      <c r="BL149">
        <v>1030</v>
      </c>
      <c r="BM149">
        <v>8.0657999999999994</v>
      </c>
      <c r="BN149">
        <v>44200000</v>
      </c>
      <c r="BO149">
        <v>15.9</v>
      </c>
    </row>
    <row r="150" spans="35:67" x14ac:dyDescent="0.45">
      <c r="AI150">
        <v>244</v>
      </c>
      <c r="AJ150">
        <v>1070</v>
      </c>
      <c r="AK150">
        <v>8.1229999999999993</v>
      </c>
      <c r="AL150">
        <v>48500000</v>
      </c>
      <c r="AM150">
        <v>16</v>
      </c>
      <c r="AP150">
        <v>244</v>
      </c>
      <c r="AQ150">
        <v>1020</v>
      </c>
      <c r="AR150">
        <v>8.1277000000000008</v>
      </c>
      <c r="AS150">
        <v>46100000</v>
      </c>
      <c r="AT150">
        <v>16</v>
      </c>
      <c r="AW150">
        <v>244</v>
      </c>
      <c r="AX150">
        <v>1130</v>
      </c>
      <c r="AY150">
        <v>8.1281999999999996</v>
      </c>
      <c r="AZ150">
        <v>49900000</v>
      </c>
      <c r="BA150">
        <v>16</v>
      </c>
      <c r="BD150">
        <v>244</v>
      </c>
      <c r="BE150">
        <v>1150</v>
      </c>
      <c r="BF150">
        <v>8.1267999999999994</v>
      </c>
      <c r="BG150">
        <v>53000000</v>
      </c>
      <c r="BH150">
        <v>16</v>
      </c>
      <c r="BK150">
        <v>244</v>
      </c>
      <c r="BL150">
        <v>1030</v>
      </c>
      <c r="BM150">
        <v>8.1339000000000006</v>
      </c>
      <c r="BN150">
        <v>44200000</v>
      </c>
      <c r="BO150">
        <v>16</v>
      </c>
    </row>
    <row r="151" spans="35:67" x14ac:dyDescent="0.45">
      <c r="AI151">
        <v>246</v>
      </c>
      <c r="AJ151">
        <v>1070</v>
      </c>
      <c r="AK151">
        <v>8.1906999999999996</v>
      </c>
      <c r="AL151">
        <v>48500000</v>
      </c>
      <c r="AM151">
        <v>16.100000000000001</v>
      </c>
      <c r="AP151">
        <v>246</v>
      </c>
      <c r="AQ151">
        <v>1020</v>
      </c>
      <c r="AR151">
        <v>8.1923999999999992</v>
      </c>
      <c r="AS151">
        <v>46100000</v>
      </c>
      <c r="AT151">
        <v>16.100000000000001</v>
      </c>
      <c r="AW151">
        <v>246</v>
      </c>
      <c r="AX151">
        <v>1130</v>
      </c>
      <c r="AY151">
        <v>8.1954999999999991</v>
      </c>
      <c r="AZ151">
        <v>49900000</v>
      </c>
      <c r="BA151">
        <v>16.100000000000001</v>
      </c>
      <c r="BD151">
        <v>246</v>
      </c>
      <c r="BE151">
        <v>1150</v>
      </c>
      <c r="BF151">
        <v>8.1942000000000004</v>
      </c>
      <c r="BG151">
        <v>53000000</v>
      </c>
      <c r="BH151">
        <v>16.100000000000001</v>
      </c>
      <c r="BK151">
        <v>246</v>
      </c>
      <c r="BL151">
        <v>1030</v>
      </c>
      <c r="BM151">
        <v>8.1987000000000005</v>
      </c>
      <c r="BN151">
        <v>44300000</v>
      </c>
      <c r="BO151">
        <v>16.100000000000001</v>
      </c>
    </row>
    <row r="152" spans="35:67" x14ac:dyDescent="0.45">
      <c r="AI152">
        <v>248</v>
      </c>
      <c r="AJ152">
        <v>1070</v>
      </c>
      <c r="AK152">
        <v>8.2588000000000008</v>
      </c>
      <c r="AL152">
        <v>48600000</v>
      </c>
      <c r="AM152">
        <v>16.3</v>
      </c>
      <c r="AP152">
        <v>248</v>
      </c>
      <c r="AQ152">
        <v>1020</v>
      </c>
      <c r="AR152">
        <v>8.2604000000000006</v>
      </c>
      <c r="AS152">
        <v>46200000</v>
      </c>
      <c r="AT152">
        <v>16.3</v>
      </c>
      <c r="AW152">
        <v>248</v>
      </c>
      <c r="AX152">
        <v>1130</v>
      </c>
      <c r="AY152">
        <v>8.2631999999999994</v>
      </c>
      <c r="AZ152">
        <v>49900000</v>
      </c>
      <c r="BA152">
        <v>16.3</v>
      </c>
      <c r="BD152">
        <v>248</v>
      </c>
      <c r="BE152">
        <v>1150</v>
      </c>
      <c r="BF152">
        <v>8.2622</v>
      </c>
      <c r="BG152">
        <v>53000000</v>
      </c>
      <c r="BH152">
        <v>16.3</v>
      </c>
      <c r="BK152">
        <v>248</v>
      </c>
      <c r="BL152">
        <v>1030</v>
      </c>
      <c r="BM152">
        <v>8.2662999999999993</v>
      </c>
      <c r="BN152">
        <v>44300000</v>
      </c>
      <c r="BO152">
        <v>16.3</v>
      </c>
    </row>
    <row r="153" spans="35:67" x14ac:dyDescent="0.45">
      <c r="AI153">
        <v>250</v>
      </c>
      <c r="AJ153">
        <v>1070</v>
      </c>
      <c r="AK153">
        <v>8.3262</v>
      </c>
      <c r="AL153">
        <v>48600000</v>
      </c>
      <c r="AM153">
        <v>16.399999999999999</v>
      </c>
      <c r="AP153">
        <v>250</v>
      </c>
      <c r="AQ153">
        <v>1020</v>
      </c>
      <c r="AR153">
        <v>8.3282000000000007</v>
      </c>
      <c r="AS153">
        <v>46200000</v>
      </c>
      <c r="AT153">
        <v>16.399999999999999</v>
      </c>
      <c r="AW153">
        <v>250</v>
      </c>
      <c r="AX153">
        <v>1130</v>
      </c>
      <c r="AY153">
        <v>8.3313000000000006</v>
      </c>
      <c r="AZ153">
        <v>49900000</v>
      </c>
      <c r="BA153">
        <v>16.399999999999999</v>
      </c>
      <c r="BD153">
        <v>250</v>
      </c>
      <c r="BE153">
        <v>1150</v>
      </c>
      <c r="BF153">
        <v>8.33</v>
      </c>
      <c r="BG153">
        <v>53000000</v>
      </c>
      <c r="BH153">
        <v>16.399999999999999</v>
      </c>
      <c r="BK153">
        <v>250</v>
      </c>
      <c r="BL153">
        <v>1030</v>
      </c>
      <c r="BM153">
        <v>8.3344000000000005</v>
      </c>
      <c r="BN153">
        <v>44300000</v>
      </c>
      <c r="BO153">
        <v>16.399999999999999</v>
      </c>
    </row>
    <row r="154" spans="35:67" x14ac:dyDescent="0.45">
      <c r="AI154">
        <v>252</v>
      </c>
      <c r="AJ154">
        <v>1080</v>
      </c>
      <c r="AK154">
        <v>8.3911999999999995</v>
      </c>
      <c r="AL154">
        <v>48600000</v>
      </c>
      <c r="AM154">
        <v>16.5</v>
      </c>
      <c r="AP154">
        <v>252</v>
      </c>
      <c r="AQ154">
        <v>1020</v>
      </c>
      <c r="AR154">
        <v>8.3956</v>
      </c>
      <c r="AS154">
        <v>46200000</v>
      </c>
      <c r="AT154">
        <v>16.5</v>
      </c>
      <c r="AW154">
        <v>252</v>
      </c>
      <c r="AX154">
        <v>1130</v>
      </c>
      <c r="AY154">
        <v>8.3961000000000006</v>
      </c>
      <c r="AZ154">
        <v>49900000</v>
      </c>
      <c r="BA154">
        <v>16.5</v>
      </c>
      <c r="BD154">
        <v>252</v>
      </c>
      <c r="BE154">
        <v>1150</v>
      </c>
      <c r="BF154">
        <v>8.3975000000000009</v>
      </c>
      <c r="BG154">
        <v>53000000</v>
      </c>
      <c r="BH154">
        <v>16.5</v>
      </c>
      <c r="BK154">
        <v>252</v>
      </c>
      <c r="BL154">
        <v>1040</v>
      </c>
      <c r="BM154">
        <v>8.4017999999999997</v>
      </c>
      <c r="BN154">
        <v>44300000</v>
      </c>
      <c r="BO154">
        <v>16.5</v>
      </c>
    </row>
    <row r="155" spans="35:67" x14ac:dyDescent="0.45">
      <c r="AI155">
        <v>254</v>
      </c>
      <c r="AJ155">
        <v>1080</v>
      </c>
      <c r="AK155">
        <v>8.4593000000000007</v>
      </c>
      <c r="AL155">
        <v>48600000</v>
      </c>
      <c r="AM155">
        <v>16.7</v>
      </c>
      <c r="AP155">
        <v>254</v>
      </c>
      <c r="AQ155">
        <v>1020</v>
      </c>
      <c r="AR155">
        <v>8.4609000000000005</v>
      </c>
      <c r="AS155">
        <v>46200000</v>
      </c>
      <c r="AT155">
        <v>16.7</v>
      </c>
      <c r="AW155">
        <v>254</v>
      </c>
      <c r="AX155">
        <v>1130</v>
      </c>
      <c r="AY155">
        <v>8.4636999999999993</v>
      </c>
      <c r="AZ155">
        <v>49900000</v>
      </c>
      <c r="BA155">
        <v>16.7</v>
      </c>
      <c r="BD155">
        <v>254</v>
      </c>
      <c r="BE155">
        <v>1150</v>
      </c>
      <c r="BF155">
        <v>8.4626999999999999</v>
      </c>
      <c r="BG155">
        <v>53100000</v>
      </c>
      <c r="BH155">
        <v>16.7</v>
      </c>
      <c r="BK155">
        <v>254</v>
      </c>
      <c r="BL155">
        <v>1040</v>
      </c>
      <c r="BM155">
        <v>8.4694000000000003</v>
      </c>
      <c r="BN155">
        <v>44400000</v>
      </c>
      <c r="BO155">
        <v>16.7</v>
      </c>
    </row>
    <row r="156" spans="35:67" x14ac:dyDescent="0.45">
      <c r="AI156">
        <v>256</v>
      </c>
      <c r="AJ156">
        <v>1080</v>
      </c>
      <c r="AK156">
        <v>8.5266000000000002</v>
      </c>
      <c r="AL156">
        <v>48600000</v>
      </c>
      <c r="AM156">
        <v>16.8</v>
      </c>
      <c r="AP156">
        <v>256</v>
      </c>
      <c r="AQ156">
        <v>1020</v>
      </c>
      <c r="AR156">
        <v>8.5286000000000008</v>
      </c>
      <c r="AS156">
        <v>46300000</v>
      </c>
      <c r="AT156">
        <v>16.8</v>
      </c>
      <c r="AW156">
        <v>256</v>
      </c>
      <c r="AX156">
        <v>1130</v>
      </c>
      <c r="AY156">
        <v>8.5317000000000007</v>
      </c>
      <c r="AZ156">
        <v>49900000</v>
      </c>
      <c r="BA156">
        <v>16.8</v>
      </c>
      <c r="BD156">
        <v>256</v>
      </c>
      <c r="BE156">
        <v>1150</v>
      </c>
      <c r="BF156">
        <v>8.5304000000000002</v>
      </c>
      <c r="BG156">
        <v>53100000</v>
      </c>
      <c r="BH156">
        <v>16.8</v>
      </c>
      <c r="BK156">
        <v>256</v>
      </c>
      <c r="BL156">
        <v>1040</v>
      </c>
      <c r="BM156">
        <v>8.5348000000000006</v>
      </c>
      <c r="BN156">
        <v>44400000</v>
      </c>
      <c r="BO156">
        <v>16.8</v>
      </c>
    </row>
    <row r="157" spans="35:67" x14ac:dyDescent="0.45">
      <c r="AI157">
        <v>258</v>
      </c>
      <c r="AJ157">
        <v>1080</v>
      </c>
      <c r="AK157">
        <v>8.5942000000000007</v>
      </c>
      <c r="AL157">
        <v>48700000</v>
      </c>
      <c r="AM157">
        <v>16.899999999999999</v>
      </c>
      <c r="AP157">
        <v>258</v>
      </c>
      <c r="AQ157">
        <v>1030</v>
      </c>
      <c r="AR157">
        <v>8.5960000000000001</v>
      </c>
      <c r="AS157">
        <v>46300000</v>
      </c>
      <c r="AT157">
        <v>16.899999999999999</v>
      </c>
      <c r="AW157">
        <v>258</v>
      </c>
      <c r="AX157">
        <v>1120</v>
      </c>
      <c r="AY157">
        <v>8.5991</v>
      </c>
      <c r="AZ157">
        <v>49800000</v>
      </c>
      <c r="BA157">
        <v>16.899999999999999</v>
      </c>
      <c r="BD157">
        <v>258</v>
      </c>
      <c r="BE157">
        <v>1150</v>
      </c>
      <c r="BF157">
        <v>8.5978999999999992</v>
      </c>
      <c r="BG157">
        <v>53100000</v>
      </c>
      <c r="BH157">
        <v>16.899999999999999</v>
      </c>
      <c r="BK157">
        <v>258</v>
      </c>
      <c r="BL157">
        <v>1040</v>
      </c>
      <c r="BM157">
        <v>8.6021000000000001</v>
      </c>
      <c r="BN157">
        <v>44500000</v>
      </c>
      <c r="BO157">
        <v>16.899999999999999</v>
      </c>
    </row>
    <row r="158" spans="35:67" x14ac:dyDescent="0.45">
      <c r="AI158">
        <v>260</v>
      </c>
      <c r="AJ158">
        <v>1080</v>
      </c>
      <c r="AK158">
        <v>8.6623000000000001</v>
      </c>
      <c r="AL158">
        <v>48700000</v>
      </c>
      <c r="AM158">
        <v>17.100000000000001</v>
      </c>
      <c r="AP158">
        <v>260</v>
      </c>
      <c r="AQ158">
        <v>1030</v>
      </c>
      <c r="AR158">
        <v>8.6638999999999999</v>
      </c>
      <c r="AS158">
        <v>46400000</v>
      </c>
      <c r="AT158">
        <v>17.100000000000001</v>
      </c>
      <c r="AW158">
        <v>260</v>
      </c>
      <c r="AX158">
        <v>1120</v>
      </c>
      <c r="AY158">
        <v>8.6667000000000005</v>
      </c>
      <c r="AZ158">
        <v>49800000</v>
      </c>
      <c r="BA158">
        <v>17.100000000000001</v>
      </c>
      <c r="BD158">
        <v>260</v>
      </c>
      <c r="BE158">
        <v>1150</v>
      </c>
      <c r="BF158">
        <v>8.6655999999999995</v>
      </c>
      <c r="BG158">
        <v>53100000</v>
      </c>
      <c r="BH158">
        <v>17.100000000000001</v>
      </c>
      <c r="BK158">
        <v>260</v>
      </c>
      <c r="BL158">
        <v>1040</v>
      </c>
      <c r="BM158">
        <v>8.6697000000000006</v>
      </c>
      <c r="BN158">
        <v>44500000</v>
      </c>
      <c r="BO158">
        <v>17.100000000000001</v>
      </c>
    </row>
    <row r="159" spans="35:67" x14ac:dyDescent="0.45">
      <c r="AI159">
        <v>262</v>
      </c>
      <c r="AJ159">
        <v>1080</v>
      </c>
      <c r="AK159">
        <v>8.7271000000000001</v>
      </c>
      <c r="AL159">
        <v>48700000</v>
      </c>
      <c r="AM159">
        <v>17.2</v>
      </c>
      <c r="AP159">
        <v>262</v>
      </c>
      <c r="AQ159">
        <v>1030</v>
      </c>
      <c r="AR159">
        <v>8.7318999999999996</v>
      </c>
      <c r="AS159">
        <v>46400000</v>
      </c>
      <c r="AT159">
        <v>17.2</v>
      </c>
      <c r="AW159">
        <v>262</v>
      </c>
      <c r="AX159">
        <v>1120</v>
      </c>
      <c r="AY159">
        <v>8.7322000000000006</v>
      </c>
      <c r="AZ159">
        <v>49800000</v>
      </c>
      <c r="BA159">
        <v>17.2</v>
      </c>
      <c r="BD159">
        <v>262</v>
      </c>
      <c r="BE159">
        <v>1150</v>
      </c>
      <c r="BF159">
        <v>8.7338000000000005</v>
      </c>
      <c r="BG159">
        <v>53100000</v>
      </c>
      <c r="BH159">
        <v>17.2</v>
      </c>
      <c r="BK159">
        <v>262</v>
      </c>
      <c r="BL159">
        <v>1040</v>
      </c>
      <c r="BM159">
        <v>8.7378999999999998</v>
      </c>
      <c r="BN159">
        <v>44500000</v>
      </c>
      <c r="BO159">
        <v>17.2</v>
      </c>
    </row>
    <row r="160" spans="35:67" x14ac:dyDescent="0.45">
      <c r="AI160">
        <v>264</v>
      </c>
      <c r="AJ160">
        <v>1080</v>
      </c>
      <c r="AK160">
        <v>8.7947000000000006</v>
      </c>
      <c r="AL160">
        <v>48700000</v>
      </c>
      <c r="AM160">
        <v>17.3</v>
      </c>
      <c r="AP160">
        <v>264</v>
      </c>
      <c r="AQ160">
        <v>1030</v>
      </c>
      <c r="AR160">
        <v>8.7965</v>
      </c>
      <c r="AS160">
        <v>46400000</v>
      </c>
      <c r="AT160">
        <v>17.3</v>
      </c>
      <c r="AW160">
        <v>264</v>
      </c>
      <c r="AX160">
        <v>1120</v>
      </c>
      <c r="AY160">
        <v>8.7996999999999996</v>
      </c>
      <c r="AZ160">
        <v>49700000</v>
      </c>
      <c r="BA160">
        <v>17.3</v>
      </c>
      <c r="BD160">
        <v>264</v>
      </c>
      <c r="BE160">
        <v>1150</v>
      </c>
      <c r="BF160">
        <v>8.7984000000000009</v>
      </c>
      <c r="BG160">
        <v>53100000</v>
      </c>
      <c r="BH160">
        <v>17.3</v>
      </c>
      <c r="BK160">
        <v>264</v>
      </c>
      <c r="BL160">
        <v>1040</v>
      </c>
      <c r="BM160">
        <v>8.8054000000000006</v>
      </c>
      <c r="BN160">
        <v>44600000</v>
      </c>
      <c r="BO160">
        <v>17.3</v>
      </c>
    </row>
    <row r="161" spans="35:67" x14ac:dyDescent="0.45">
      <c r="AI161">
        <v>266</v>
      </c>
      <c r="AJ161">
        <v>1080</v>
      </c>
      <c r="AK161">
        <v>8.8627000000000002</v>
      </c>
      <c r="AL161">
        <v>48700000</v>
      </c>
      <c r="AM161">
        <v>17.399999999999999</v>
      </c>
      <c r="AP161">
        <v>266</v>
      </c>
      <c r="AQ161">
        <v>1030</v>
      </c>
      <c r="AR161">
        <v>8.8643000000000001</v>
      </c>
      <c r="AS161">
        <v>46400000</v>
      </c>
      <c r="AT161">
        <v>17.399999999999999</v>
      </c>
      <c r="AW161">
        <v>266</v>
      </c>
      <c r="AX161">
        <v>1120</v>
      </c>
      <c r="AY161">
        <v>8.8671000000000006</v>
      </c>
      <c r="AZ161">
        <v>49600000</v>
      </c>
      <c r="BA161">
        <v>17.5</v>
      </c>
      <c r="BD161">
        <v>266</v>
      </c>
      <c r="BE161">
        <v>1150</v>
      </c>
      <c r="BF161">
        <v>8.8660999999999994</v>
      </c>
      <c r="BG161">
        <v>53100000</v>
      </c>
      <c r="BH161">
        <v>17.5</v>
      </c>
      <c r="BK161">
        <v>266</v>
      </c>
      <c r="BL161">
        <v>1040</v>
      </c>
      <c r="BM161">
        <v>8.8702000000000005</v>
      </c>
      <c r="BN161">
        <v>44600000</v>
      </c>
      <c r="BO161">
        <v>17.5</v>
      </c>
    </row>
    <row r="162" spans="35:67" x14ac:dyDescent="0.45">
      <c r="AI162">
        <v>268</v>
      </c>
      <c r="AJ162">
        <v>1080</v>
      </c>
      <c r="AK162">
        <v>8.9303000000000008</v>
      </c>
      <c r="AL162">
        <v>48700000</v>
      </c>
      <c r="AM162">
        <v>17.600000000000001</v>
      </c>
      <c r="AP162">
        <v>268</v>
      </c>
      <c r="AQ162">
        <v>1030</v>
      </c>
      <c r="AR162">
        <v>8.9322999999999997</v>
      </c>
      <c r="AS162">
        <v>46400000</v>
      </c>
      <c r="AT162">
        <v>17.600000000000001</v>
      </c>
      <c r="AW162">
        <v>268</v>
      </c>
      <c r="AX162">
        <v>1120</v>
      </c>
      <c r="AY162">
        <v>8.9352</v>
      </c>
      <c r="AZ162">
        <v>49600000</v>
      </c>
      <c r="BA162">
        <v>17.600000000000001</v>
      </c>
      <c r="BD162">
        <v>268</v>
      </c>
      <c r="BE162">
        <v>1150</v>
      </c>
      <c r="BF162">
        <v>8.9342000000000006</v>
      </c>
      <c r="BG162">
        <v>53100000</v>
      </c>
      <c r="BH162">
        <v>17.600000000000001</v>
      </c>
      <c r="BK162">
        <v>268</v>
      </c>
      <c r="BL162">
        <v>1040</v>
      </c>
      <c r="BM162">
        <v>8.9382999999999999</v>
      </c>
      <c r="BN162">
        <v>44600000</v>
      </c>
      <c r="BO162">
        <v>17.600000000000001</v>
      </c>
    </row>
    <row r="163" spans="35:67" x14ac:dyDescent="0.45">
      <c r="AI163">
        <v>270</v>
      </c>
      <c r="AJ163">
        <v>1080</v>
      </c>
      <c r="AK163">
        <v>8.9977999999999998</v>
      </c>
      <c r="AL163">
        <v>48700000</v>
      </c>
      <c r="AM163">
        <v>17.7</v>
      </c>
      <c r="AP163">
        <v>270</v>
      </c>
      <c r="AQ163">
        <v>1030</v>
      </c>
      <c r="AR163">
        <v>8.9995999999999992</v>
      </c>
      <c r="AS163">
        <v>46400000</v>
      </c>
      <c r="AT163">
        <v>17.7</v>
      </c>
      <c r="AW163">
        <v>270</v>
      </c>
      <c r="AX163">
        <v>1120</v>
      </c>
      <c r="AY163">
        <v>9.0028000000000006</v>
      </c>
      <c r="AZ163">
        <v>49400000</v>
      </c>
      <c r="BA163">
        <v>17.7</v>
      </c>
      <c r="BD163">
        <v>270</v>
      </c>
      <c r="BE163">
        <v>1150</v>
      </c>
      <c r="BF163">
        <v>9.0015000000000001</v>
      </c>
      <c r="BG163">
        <v>53100000</v>
      </c>
      <c r="BH163">
        <v>17.7</v>
      </c>
      <c r="BK163">
        <v>270</v>
      </c>
      <c r="BL163">
        <v>1040</v>
      </c>
      <c r="BM163">
        <v>9.0059000000000005</v>
      </c>
      <c r="BN163">
        <v>44600000</v>
      </c>
      <c r="BO163">
        <v>17.7</v>
      </c>
    </row>
    <row r="164" spans="35:67" x14ac:dyDescent="0.45">
      <c r="AI164">
        <v>272</v>
      </c>
      <c r="AJ164">
        <v>1080</v>
      </c>
      <c r="AK164">
        <v>9.0632000000000001</v>
      </c>
      <c r="AL164">
        <v>48800000</v>
      </c>
      <c r="AM164">
        <v>17.8</v>
      </c>
      <c r="AP164">
        <v>272</v>
      </c>
      <c r="AQ164">
        <v>1030</v>
      </c>
      <c r="AR164">
        <v>9.0648</v>
      </c>
      <c r="AS164">
        <v>46500000</v>
      </c>
      <c r="AT164">
        <v>17.8</v>
      </c>
      <c r="AW164">
        <v>272</v>
      </c>
      <c r="AX164">
        <v>1110</v>
      </c>
      <c r="AY164">
        <v>9.0676000000000005</v>
      </c>
      <c r="AZ164">
        <v>49200000</v>
      </c>
      <c r="BA164">
        <v>17.8</v>
      </c>
      <c r="BD164">
        <v>272</v>
      </c>
      <c r="BE164">
        <v>1150</v>
      </c>
      <c r="BF164">
        <v>9.0691000000000006</v>
      </c>
      <c r="BG164">
        <v>53100000</v>
      </c>
      <c r="BH164">
        <v>17.899999999999999</v>
      </c>
      <c r="BK164">
        <v>272</v>
      </c>
      <c r="BL164">
        <v>1040</v>
      </c>
      <c r="BM164">
        <v>9.0733999999999995</v>
      </c>
      <c r="BN164">
        <v>44700000</v>
      </c>
      <c r="BO164">
        <v>17.899999999999999</v>
      </c>
    </row>
    <row r="165" spans="35:67" x14ac:dyDescent="0.45">
      <c r="AI165">
        <v>274</v>
      </c>
      <c r="AJ165">
        <v>1080</v>
      </c>
      <c r="AK165">
        <v>9.1308000000000007</v>
      </c>
      <c r="AL165">
        <v>48800000</v>
      </c>
      <c r="AM165">
        <v>18</v>
      </c>
      <c r="AP165">
        <v>274</v>
      </c>
      <c r="AQ165">
        <v>1030</v>
      </c>
      <c r="AR165">
        <v>9.1326999999999998</v>
      </c>
      <c r="AS165">
        <v>46500000</v>
      </c>
      <c r="AT165">
        <v>18</v>
      </c>
      <c r="AW165">
        <v>274</v>
      </c>
      <c r="AX165">
        <v>1100</v>
      </c>
      <c r="AY165">
        <v>9.1356000000000002</v>
      </c>
      <c r="AZ165">
        <v>49000000</v>
      </c>
      <c r="BA165">
        <v>18</v>
      </c>
      <c r="BD165">
        <v>274</v>
      </c>
      <c r="BE165">
        <v>1150</v>
      </c>
      <c r="BF165">
        <v>9.1347000000000005</v>
      </c>
      <c r="BG165">
        <v>53100000</v>
      </c>
      <c r="BH165">
        <v>18</v>
      </c>
      <c r="BK165">
        <v>274</v>
      </c>
      <c r="BL165">
        <v>1040</v>
      </c>
      <c r="BM165">
        <v>9.1411999999999995</v>
      </c>
      <c r="BN165">
        <v>44700000</v>
      </c>
      <c r="BO165">
        <v>18</v>
      </c>
    </row>
    <row r="166" spans="35:67" x14ac:dyDescent="0.45">
      <c r="AI166">
        <v>276</v>
      </c>
      <c r="AJ166">
        <v>1080</v>
      </c>
      <c r="AK166">
        <v>9.1981999999999999</v>
      </c>
      <c r="AL166">
        <v>48700000</v>
      </c>
      <c r="AM166">
        <v>18.100000000000001</v>
      </c>
      <c r="AP166">
        <v>276</v>
      </c>
      <c r="AQ166">
        <v>1030</v>
      </c>
      <c r="AR166">
        <v>9.2001000000000008</v>
      </c>
      <c r="AS166">
        <v>46500000</v>
      </c>
      <c r="AT166">
        <v>18.100000000000001</v>
      </c>
      <c r="AW166">
        <v>276</v>
      </c>
      <c r="AX166">
        <v>1090</v>
      </c>
      <c r="AY166">
        <v>9.2033000000000005</v>
      </c>
      <c r="AZ166">
        <v>48200000</v>
      </c>
      <c r="BA166">
        <v>18.100000000000001</v>
      </c>
      <c r="BD166">
        <v>276</v>
      </c>
      <c r="BE166">
        <v>1150</v>
      </c>
      <c r="BF166">
        <v>9.2019000000000002</v>
      </c>
      <c r="BG166">
        <v>53100000</v>
      </c>
      <c r="BH166">
        <v>18.100000000000001</v>
      </c>
      <c r="BK166">
        <v>276</v>
      </c>
      <c r="BL166">
        <v>1040</v>
      </c>
      <c r="BM166">
        <v>9.2063000000000006</v>
      </c>
      <c r="BN166">
        <v>44700000</v>
      </c>
      <c r="BO166">
        <v>18.100000000000001</v>
      </c>
    </row>
    <row r="167" spans="35:67" x14ac:dyDescent="0.45">
      <c r="AI167">
        <v>278</v>
      </c>
      <c r="AJ167">
        <v>1080</v>
      </c>
      <c r="AK167">
        <v>9.2660999999999998</v>
      </c>
      <c r="AL167">
        <v>48800000</v>
      </c>
      <c r="AM167">
        <v>18.2</v>
      </c>
      <c r="AP167">
        <v>278</v>
      </c>
      <c r="AQ167">
        <v>1030</v>
      </c>
      <c r="AR167">
        <v>9.2677999999999994</v>
      </c>
      <c r="AS167">
        <v>46500000</v>
      </c>
      <c r="AT167">
        <v>18.2</v>
      </c>
      <c r="BD167">
        <v>278</v>
      </c>
      <c r="BE167">
        <v>1150</v>
      </c>
      <c r="BF167">
        <v>9.2696000000000005</v>
      </c>
      <c r="BG167">
        <v>53100000</v>
      </c>
      <c r="BH167">
        <v>18.2</v>
      </c>
      <c r="BK167">
        <v>278</v>
      </c>
      <c r="BL167">
        <v>1040</v>
      </c>
      <c r="BM167">
        <v>9.2738999999999994</v>
      </c>
      <c r="BN167">
        <v>44700000</v>
      </c>
      <c r="BO167">
        <v>18.3</v>
      </c>
    </row>
    <row r="168" spans="35:67" x14ac:dyDescent="0.45">
      <c r="AI168">
        <v>280</v>
      </c>
      <c r="AJ168">
        <v>1080</v>
      </c>
      <c r="AK168">
        <v>9.3339999999999996</v>
      </c>
      <c r="AL168">
        <v>48800000</v>
      </c>
      <c r="AM168">
        <v>18.399999999999999</v>
      </c>
      <c r="AP168">
        <v>280</v>
      </c>
      <c r="AQ168">
        <v>1030</v>
      </c>
      <c r="AR168">
        <v>9.3359000000000005</v>
      </c>
      <c r="AS168">
        <v>46500000</v>
      </c>
      <c r="AT168">
        <v>18.399999999999999</v>
      </c>
      <c r="BD168">
        <v>280</v>
      </c>
      <c r="BE168">
        <v>1150</v>
      </c>
      <c r="BF168">
        <v>9.3377999999999997</v>
      </c>
      <c r="BG168">
        <v>53100000</v>
      </c>
      <c r="BH168">
        <v>18.399999999999999</v>
      </c>
      <c r="BK168">
        <v>280</v>
      </c>
      <c r="BL168">
        <v>1050</v>
      </c>
      <c r="BM168">
        <v>9.3416999999999994</v>
      </c>
      <c r="BN168">
        <v>44800000</v>
      </c>
      <c r="BO168">
        <v>18.399999999999999</v>
      </c>
    </row>
    <row r="169" spans="35:67" x14ac:dyDescent="0.45">
      <c r="AI169">
        <v>282</v>
      </c>
      <c r="AJ169">
        <v>1080</v>
      </c>
      <c r="AK169">
        <v>9.3987999999999996</v>
      </c>
      <c r="AL169">
        <v>48800000</v>
      </c>
      <c r="AM169">
        <v>18.5</v>
      </c>
      <c r="AP169">
        <v>282</v>
      </c>
      <c r="AQ169">
        <v>1030</v>
      </c>
      <c r="AR169">
        <v>9.4006000000000007</v>
      </c>
      <c r="AS169">
        <v>46500000</v>
      </c>
      <c r="AT169">
        <v>18.5</v>
      </c>
      <c r="BD169">
        <v>282</v>
      </c>
      <c r="BE169">
        <v>1150</v>
      </c>
      <c r="BF169">
        <v>9.4024000000000001</v>
      </c>
      <c r="BG169">
        <v>53100000</v>
      </c>
      <c r="BH169">
        <v>18.5</v>
      </c>
      <c r="BK169">
        <v>282</v>
      </c>
      <c r="BL169">
        <v>1050</v>
      </c>
      <c r="BM169">
        <v>9.4095999999999993</v>
      </c>
      <c r="BN169">
        <v>44800000</v>
      </c>
      <c r="BO169">
        <v>18.5</v>
      </c>
    </row>
    <row r="170" spans="35:67" x14ac:dyDescent="0.45">
      <c r="AI170">
        <v>284</v>
      </c>
      <c r="AJ170">
        <v>1080</v>
      </c>
      <c r="AK170">
        <v>9.4665999999999997</v>
      </c>
      <c r="AL170">
        <v>48800000</v>
      </c>
      <c r="AM170">
        <v>18.600000000000001</v>
      </c>
      <c r="AP170">
        <v>284</v>
      </c>
      <c r="AQ170">
        <v>1030</v>
      </c>
      <c r="AR170">
        <v>9.4681999999999995</v>
      </c>
      <c r="AS170">
        <v>46500000</v>
      </c>
      <c r="AT170">
        <v>18.600000000000001</v>
      </c>
      <c r="BD170">
        <v>284</v>
      </c>
      <c r="BE170">
        <v>1150</v>
      </c>
      <c r="BF170">
        <v>9.4701000000000004</v>
      </c>
      <c r="BG170">
        <v>53100000</v>
      </c>
      <c r="BH170">
        <v>18.600000000000001</v>
      </c>
      <c r="BK170">
        <v>284</v>
      </c>
      <c r="BL170">
        <v>1050</v>
      </c>
      <c r="BM170">
        <v>9.4770000000000003</v>
      </c>
      <c r="BN170">
        <v>44800000</v>
      </c>
      <c r="BO170">
        <v>18.7</v>
      </c>
    </row>
    <row r="171" spans="35:67" x14ac:dyDescent="0.45">
      <c r="AI171">
        <v>286</v>
      </c>
      <c r="AJ171">
        <v>1080</v>
      </c>
      <c r="AK171">
        <v>9.5344999999999995</v>
      </c>
      <c r="AL171">
        <v>48800000</v>
      </c>
      <c r="AM171">
        <v>18.8</v>
      </c>
      <c r="AP171">
        <v>286</v>
      </c>
      <c r="AQ171">
        <v>1030</v>
      </c>
      <c r="AR171">
        <v>9.5364000000000004</v>
      </c>
      <c r="AS171">
        <v>46600000</v>
      </c>
      <c r="AT171">
        <v>18.8</v>
      </c>
      <c r="BD171">
        <v>286</v>
      </c>
      <c r="BE171">
        <v>1150</v>
      </c>
      <c r="BF171">
        <v>9.5381999999999998</v>
      </c>
      <c r="BG171">
        <v>53100000</v>
      </c>
      <c r="BH171">
        <v>18.8</v>
      </c>
      <c r="BK171">
        <v>286</v>
      </c>
      <c r="BL171">
        <v>1050</v>
      </c>
      <c r="BM171">
        <v>9.5421999999999993</v>
      </c>
      <c r="BN171">
        <v>44800000</v>
      </c>
      <c r="BO171">
        <v>18.8</v>
      </c>
    </row>
    <row r="172" spans="35:67" x14ac:dyDescent="0.45">
      <c r="AI172">
        <v>288</v>
      </c>
      <c r="AJ172">
        <v>1080</v>
      </c>
      <c r="AK172">
        <v>9.6019000000000005</v>
      </c>
      <c r="AL172">
        <v>48800000</v>
      </c>
      <c r="AM172">
        <v>18.899999999999999</v>
      </c>
      <c r="AP172">
        <v>288</v>
      </c>
      <c r="AQ172">
        <v>1030</v>
      </c>
      <c r="AR172">
        <v>9.6036999999999999</v>
      </c>
      <c r="AS172">
        <v>46500000</v>
      </c>
      <c r="AT172">
        <v>18.899999999999999</v>
      </c>
      <c r="BD172">
        <v>288</v>
      </c>
      <c r="BE172">
        <v>1150</v>
      </c>
      <c r="BF172">
        <v>9.6054999999999993</v>
      </c>
      <c r="BG172">
        <v>53100000</v>
      </c>
      <c r="BH172">
        <v>18.899999999999999</v>
      </c>
      <c r="BK172">
        <v>288</v>
      </c>
      <c r="BL172">
        <v>1050</v>
      </c>
      <c r="BM172">
        <v>9.61</v>
      </c>
      <c r="BN172">
        <v>44900000</v>
      </c>
      <c r="BO172">
        <v>18.899999999999999</v>
      </c>
    </row>
    <row r="173" spans="35:67" x14ac:dyDescent="0.45">
      <c r="AI173">
        <v>290</v>
      </c>
      <c r="AJ173">
        <v>1080</v>
      </c>
      <c r="AK173">
        <v>9.6696000000000009</v>
      </c>
      <c r="AL173">
        <v>48800000</v>
      </c>
      <c r="AM173">
        <v>19</v>
      </c>
      <c r="AP173">
        <v>290</v>
      </c>
      <c r="AQ173">
        <v>1030</v>
      </c>
      <c r="AR173">
        <v>9.6713000000000005</v>
      </c>
      <c r="AS173">
        <v>46500000</v>
      </c>
      <c r="AT173">
        <v>19</v>
      </c>
      <c r="BD173">
        <v>290</v>
      </c>
      <c r="BE173">
        <v>1150</v>
      </c>
      <c r="BF173">
        <v>9.6730999999999998</v>
      </c>
      <c r="BG173">
        <v>53100000</v>
      </c>
      <c r="BH173">
        <v>19</v>
      </c>
      <c r="BK173">
        <v>290</v>
      </c>
      <c r="BL173">
        <v>1050</v>
      </c>
      <c r="BM173">
        <v>9.6774000000000004</v>
      </c>
      <c r="BN173">
        <v>44900000</v>
      </c>
      <c r="BO173">
        <v>19</v>
      </c>
    </row>
    <row r="174" spans="35:67" x14ac:dyDescent="0.45">
      <c r="AI174">
        <v>292</v>
      </c>
      <c r="AJ174">
        <v>1080</v>
      </c>
      <c r="AK174">
        <v>9.7348999999999997</v>
      </c>
      <c r="AL174">
        <v>48800000</v>
      </c>
      <c r="AM174">
        <v>19.2</v>
      </c>
      <c r="AP174">
        <v>292</v>
      </c>
      <c r="AQ174">
        <v>1030</v>
      </c>
      <c r="AR174">
        <v>9.7368000000000006</v>
      </c>
      <c r="AS174">
        <v>46600000</v>
      </c>
      <c r="AT174">
        <v>19.2</v>
      </c>
      <c r="BD174">
        <v>292</v>
      </c>
      <c r="BE174">
        <v>1150</v>
      </c>
      <c r="BF174">
        <v>9.7385999999999999</v>
      </c>
      <c r="BG174">
        <v>53100000</v>
      </c>
      <c r="BH174">
        <v>19.2</v>
      </c>
      <c r="BK174">
        <v>292</v>
      </c>
      <c r="BL174">
        <v>1050</v>
      </c>
      <c r="BM174">
        <v>9.7451000000000008</v>
      </c>
      <c r="BN174">
        <v>44900000</v>
      </c>
      <c r="BO174">
        <v>19.2</v>
      </c>
    </row>
    <row r="175" spans="35:67" x14ac:dyDescent="0.45">
      <c r="AI175">
        <v>294</v>
      </c>
      <c r="AJ175">
        <v>1080</v>
      </c>
      <c r="AK175">
        <v>9.8023000000000007</v>
      </c>
      <c r="AL175">
        <v>48800000</v>
      </c>
      <c r="AM175">
        <v>19.3</v>
      </c>
      <c r="AP175">
        <v>294</v>
      </c>
      <c r="AQ175">
        <v>1030</v>
      </c>
      <c r="AR175">
        <v>9.8041999999999998</v>
      </c>
      <c r="AS175">
        <v>46600000</v>
      </c>
      <c r="AT175">
        <v>19.3</v>
      </c>
      <c r="BD175">
        <v>294</v>
      </c>
      <c r="BE175">
        <v>1150</v>
      </c>
      <c r="BF175">
        <v>9.8061000000000007</v>
      </c>
      <c r="BG175">
        <v>53100000</v>
      </c>
      <c r="BH175">
        <v>19.3</v>
      </c>
      <c r="BK175">
        <v>295</v>
      </c>
      <c r="BL175">
        <v>1050</v>
      </c>
      <c r="BM175">
        <v>9.8104999999999993</v>
      </c>
      <c r="BN175">
        <v>44900000</v>
      </c>
      <c r="BO175">
        <v>19.3</v>
      </c>
    </row>
    <row r="176" spans="35:67" x14ac:dyDescent="0.45">
      <c r="AI176">
        <v>296</v>
      </c>
      <c r="AJ176">
        <v>1080</v>
      </c>
      <c r="AK176">
        <v>9.8701000000000008</v>
      </c>
      <c r="AL176">
        <v>48800000</v>
      </c>
      <c r="AM176">
        <v>19.399999999999999</v>
      </c>
      <c r="AP176">
        <v>296</v>
      </c>
      <c r="AQ176">
        <v>1030</v>
      </c>
      <c r="AR176">
        <v>9.8718000000000004</v>
      </c>
      <c r="AS176">
        <v>46600000</v>
      </c>
      <c r="AT176">
        <v>19.399999999999999</v>
      </c>
      <c r="BD176">
        <v>296</v>
      </c>
      <c r="BE176">
        <v>1150</v>
      </c>
      <c r="BF176">
        <v>9.8735999999999997</v>
      </c>
      <c r="BG176">
        <v>53100000</v>
      </c>
      <c r="BH176">
        <v>19.399999999999999</v>
      </c>
      <c r="BK176">
        <v>297</v>
      </c>
      <c r="BL176">
        <v>1050</v>
      </c>
      <c r="BM176">
        <v>9.8779000000000003</v>
      </c>
      <c r="BN176">
        <v>44900000</v>
      </c>
      <c r="BO176">
        <v>19.399999999999999</v>
      </c>
    </row>
    <row r="177" spans="35:67" x14ac:dyDescent="0.45">
      <c r="AI177">
        <v>298</v>
      </c>
      <c r="AJ177">
        <v>1080</v>
      </c>
      <c r="AK177">
        <v>9.9381000000000004</v>
      </c>
      <c r="AL177">
        <v>48800000</v>
      </c>
      <c r="AM177">
        <v>19.600000000000001</v>
      </c>
      <c r="AP177">
        <v>298</v>
      </c>
      <c r="AQ177">
        <v>1030</v>
      </c>
      <c r="AR177">
        <v>9.9398</v>
      </c>
      <c r="AS177">
        <v>46600000</v>
      </c>
      <c r="AT177">
        <v>19.600000000000001</v>
      </c>
      <c r="BD177">
        <v>298</v>
      </c>
      <c r="BE177">
        <v>1150</v>
      </c>
      <c r="BF177">
        <v>9.9415999999999993</v>
      </c>
      <c r="BG177">
        <v>53100000</v>
      </c>
      <c r="BH177">
        <v>19.600000000000001</v>
      </c>
      <c r="BK177">
        <v>299</v>
      </c>
      <c r="BL177">
        <v>1050</v>
      </c>
      <c r="BM177">
        <v>9.9457000000000004</v>
      </c>
      <c r="BN177">
        <v>44900000</v>
      </c>
      <c r="BO177">
        <v>19.600000000000001</v>
      </c>
    </row>
    <row r="178" spans="35:67" x14ac:dyDescent="0.45">
      <c r="AI178">
        <v>300</v>
      </c>
      <c r="AJ178">
        <v>1080</v>
      </c>
      <c r="AK178">
        <v>10.006</v>
      </c>
      <c r="AL178">
        <v>48800000</v>
      </c>
      <c r="AM178">
        <v>19.7</v>
      </c>
      <c r="AP178">
        <v>300</v>
      </c>
      <c r="AQ178">
        <v>1030</v>
      </c>
      <c r="AR178">
        <v>10.007</v>
      </c>
      <c r="AS178">
        <v>46600000</v>
      </c>
      <c r="AT178">
        <v>19.7</v>
      </c>
      <c r="BD178">
        <v>300</v>
      </c>
      <c r="BE178">
        <v>1150</v>
      </c>
      <c r="BF178">
        <v>10.009</v>
      </c>
      <c r="BG178">
        <v>53100000</v>
      </c>
      <c r="BH178">
        <v>19.7</v>
      </c>
      <c r="BK178">
        <v>301</v>
      </c>
      <c r="BL178">
        <v>1050</v>
      </c>
      <c r="BM178">
        <v>10.013999999999999</v>
      </c>
      <c r="BN178">
        <v>45000000</v>
      </c>
      <c r="BO178">
        <v>19.7</v>
      </c>
    </row>
    <row r="179" spans="35:67" x14ac:dyDescent="0.45">
      <c r="AI179">
        <v>302</v>
      </c>
      <c r="AJ179">
        <v>1080</v>
      </c>
      <c r="AK179">
        <v>10.071</v>
      </c>
      <c r="AL179">
        <v>48800000</v>
      </c>
      <c r="AM179">
        <v>19.8</v>
      </c>
      <c r="AP179">
        <v>302</v>
      </c>
      <c r="AQ179">
        <v>1030</v>
      </c>
      <c r="AR179">
        <v>10.071999999999999</v>
      </c>
      <c r="AS179">
        <v>46500000</v>
      </c>
      <c r="AT179">
        <v>19.8</v>
      </c>
      <c r="BD179">
        <v>302</v>
      </c>
      <c r="BE179">
        <v>1150</v>
      </c>
      <c r="BF179">
        <v>10.074</v>
      </c>
      <c r="BG179">
        <v>53100000</v>
      </c>
      <c r="BH179">
        <v>19.8</v>
      </c>
      <c r="BK179">
        <v>303</v>
      </c>
      <c r="BL179">
        <v>1050</v>
      </c>
      <c r="BM179">
        <v>10.081</v>
      </c>
      <c r="BN179">
        <v>44900000</v>
      </c>
      <c r="BO179">
        <v>19.8</v>
      </c>
    </row>
    <row r="180" spans="35:67" x14ac:dyDescent="0.45">
      <c r="AI180">
        <v>304</v>
      </c>
      <c r="AJ180">
        <v>1080</v>
      </c>
      <c r="AK180">
        <v>10.138999999999999</v>
      </c>
      <c r="AL180">
        <v>48800000</v>
      </c>
      <c r="AM180">
        <v>20</v>
      </c>
      <c r="AP180">
        <v>304</v>
      </c>
      <c r="AQ180">
        <v>1030</v>
      </c>
      <c r="AR180">
        <v>10.14</v>
      </c>
      <c r="AS180">
        <v>46500000</v>
      </c>
      <c r="AT180">
        <v>20</v>
      </c>
      <c r="BD180">
        <v>304</v>
      </c>
      <c r="BE180">
        <v>1150</v>
      </c>
      <c r="BF180">
        <v>10.141999999999999</v>
      </c>
      <c r="BG180">
        <v>53100000</v>
      </c>
      <c r="BH180">
        <v>20</v>
      </c>
      <c r="BK180">
        <v>305</v>
      </c>
      <c r="BL180">
        <v>1050</v>
      </c>
      <c r="BM180">
        <v>10.146000000000001</v>
      </c>
      <c r="BN180">
        <v>45000000</v>
      </c>
      <c r="BO180">
        <v>20</v>
      </c>
    </row>
    <row r="181" spans="35:67" x14ac:dyDescent="0.45">
      <c r="AI181">
        <v>306</v>
      </c>
      <c r="AJ181">
        <v>1080</v>
      </c>
      <c r="AK181">
        <v>10.206</v>
      </c>
      <c r="AL181">
        <v>48800000</v>
      </c>
      <c r="AM181">
        <v>20.100000000000001</v>
      </c>
      <c r="AP181">
        <v>306</v>
      </c>
      <c r="AQ181">
        <v>1030</v>
      </c>
      <c r="AR181">
        <v>10.208</v>
      </c>
      <c r="AS181">
        <v>46500000</v>
      </c>
      <c r="AT181">
        <v>20.100000000000001</v>
      </c>
      <c r="BD181">
        <v>306</v>
      </c>
      <c r="BE181">
        <v>1150</v>
      </c>
      <c r="BF181">
        <v>10.210000000000001</v>
      </c>
      <c r="BG181">
        <v>53100000</v>
      </c>
      <c r="BH181">
        <v>20.100000000000001</v>
      </c>
      <c r="BK181">
        <v>307</v>
      </c>
      <c r="BL181">
        <v>1050</v>
      </c>
      <c r="BM181">
        <v>10.214</v>
      </c>
      <c r="BN181">
        <v>45000000</v>
      </c>
      <c r="BO181">
        <v>20.100000000000001</v>
      </c>
    </row>
    <row r="182" spans="35:67" x14ac:dyDescent="0.45">
      <c r="AI182">
        <v>308</v>
      </c>
      <c r="AJ182">
        <v>1080</v>
      </c>
      <c r="AK182">
        <v>10.273999999999999</v>
      </c>
      <c r="AL182">
        <v>48800000</v>
      </c>
      <c r="AM182">
        <v>20.2</v>
      </c>
      <c r="AP182">
        <v>308</v>
      </c>
      <c r="AQ182">
        <v>1030</v>
      </c>
      <c r="AR182">
        <v>10.275</v>
      </c>
      <c r="AS182">
        <v>46500000</v>
      </c>
      <c r="AT182">
        <v>20.2</v>
      </c>
      <c r="BD182">
        <v>308</v>
      </c>
      <c r="BE182">
        <v>1150</v>
      </c>
      <c r="BF182">
        <v>10.276999999999999</v>
      </c>
      <c r="BG182">
        <v>53100000</v>
      </c>
      <c r="BH182">
        <v>20.2</v>
      </c>
      <c r="BK182">
        <v>309</v>
      </c>
      <c r="BL182">
        <v>1050</v>
      </c>
      <c r="BM182">
        <v>10.282</v>
      </c>
      <c r="BN182">
        <v>45000000</v>
      </c>
      <c r="BO182">
        <v>20.2</v>
      </c>
    </row>
    <row r="183" spans="35:67" x14ac:dyDescent="0.45">
      <c r="AI183">
        <v>310</v>
      </c>
      <c r="AJ183">
        <v>1080</v>
      </c>
      <c r="AK183">
        <v>10.342000000000001</v>
      </c>
      <c r="AL183">
        <v>48800000</v>
      </c>
      <c r="AM183">
        <v>20.399999999999999</v>
      </c>
      <c r="AP183">
        <v>310</v>
      </c>
      <c r="AQ183">
        <v>1030</v>
      </c>
      <c r="AR183">
        <v>10.343</v>
      </c>
      <c r="AS183">
        <v>46500000</v>
      </c>
      <c r="AT183">
        <v>20.399999999999999</v>
      </c>
      <c r="BD183">
        <v>310</v>
      </c>
      <c r="BE183">
        <v>1150</v>
      </c>
      <c r="BF183">
        <v>10.343</v>
      </c>
      <c r="BG183">
        <v>53000000</v>
      </c>
      <c r="BH183">
        <v>20.399999999999999</v>
      </c>
      <c r="BK183">
        <v>311</v>
      </c>
      <c r="BL183">
        <v>1050</v>
      </c>
      <c r="BM183">
        <v>10.349</v>
      </c>
      <c r="BN183">
        <v>45000000</v>
      </c>
      <c r="BO183">
        <v>20.399999999999999</v>
      </c>
    </row>
    <row r="184" spans="35:67" x14ac:dyDescent="0.45">
      <c r="AI184">
        <v>312</v>
      </c>
      <c r="AJ184">
        <v>1080</v>
      </c>
      <c r="AK184">
        <v>10.406000000000001</v>
      </c>
      <c r="AL184">
        <v>48700000</v>
      </c>
      <c r="AM184">
        <v>20.5</v>
      </c>
      <c r="AP184">
        <v>312</v>
      </c>
      <c r="AQ184">
        <v>1030</v>
      </c>
      <c r="AR184">
        <v>10.407999999999999</v>
      </c>
      <c r="AS184">
        <v>46500000</v>
      </c>
      <c r="AT184">
        <v>20.5</v>
      </c>
      <c r="BD184">
        <v>312</v>
      </c>
      <c r="BE184">
        <v>1150</v>
      </c>
      <c r="BF184">
        <v>10.41</v>
      </c>
      <c r="BG184">
        <v>53000000</v>
      </c>
      <c r="BH184">
        <v>20.5</v>
      </c>
      <c r="BK184">
        <v>313</v>
      </c>
      <c r="BL184">
        <v>1050</v>
      </c>
      <c r="BM184">
        <v>10.417</v>
      </c>
      <c r="BN184">
        <v>45000000</v>
      </c>
      <c r="BO184">
        <v>20.5</v>
      </c>
    </row>
    <row r="185" spans="35:67" x14ac:dyDescent="0.45">
      <c r="AI185">
        <v>314</v>
      </c>
      <c r="AJ185">
        <v>1080</v>
      </c>
      <c r="AK185">
        <v>10.474</v>
      </c>
      <c r="AL185">
        <v>48700000</v>
      </c>
      <c r="AM185">
        <v>20.6</v>
      </c>
      <c r="AP185">
        <v>314</v>
      </c>
      <c r="AQ185">
        <v>1030</v>
      </c>
      <c r="AR185">
        <v>10.476000000000001</v>
      </c>
      <c r="AS185">
        <v>46500000</v>
      </c>
      <c r="AT185">
        <v>20.6</v>
      </c>
      <c r="BD185">
        <v>314</v>
      </c>
      <c r="BE185">
        <v>1150</v>
      </c>
      <c r="BF185">
        <v>10.478</v>
      </c>
      <c r="BG185">
        <v>52900000</v>
      </c>
      <c r="BH185">
        <v>20.6</v>
      </c>
      <c r="BK185">
        <v>315</v>
      </c>
      <c r="BL185">
        <v>1050</v>
      </c>
      <c r="BM185">
        <v>10.481999999999999</v>
      </c>
      <c r="BN185">
        <v>45000000</v>
      </c>
      <c r="BO185">
        <v>20.6</v>
      </c>
    </row>
    <row r="186" spans="35:67" x14ac:dyDescent="0.45">
      <c r="AI186">
        <v>316</v>
      </c>
      <c r="AJ186">
        <v>1080</v>
      </c>
      <c r="AK186">
        <v>10.542</v>
      </c>
      <c r="AL186">
        <v>48700000</v>
      </c>
      <c r="AM186">
        <v>20.8</v>
      </c>
      <c r="AP186">
        <v>316</v>
      </c>
      <c r="AQ186">
        <v>1030</v>
      </c>
      <c r="AR186">
        <v>10.544</v>
      </c>
      <c r="AS186">
        <v>46500000</v>
      </c>
      <c r="AT186">
        <v>20.8</v>
      </c>
      <c r="BD186">
        <v>316</v>
      </c>
      <c r="BE186">
        <v>1150</v>
      </c>
      <c r="BF186">
        <v>10.545</v>
      </c>
      <c r="BG186">
        <v>52900000</v>
      </c>
      <c r="BH186">
        <v>20.8</v>
      </c>
      <c r="BK186">
        <v>317</v>
      </c>
      <c r="BL186">
        <v>1050</v>
      </c>
      <c r="BM186">
        <v>10.55</v>
      </c>
      <c r="BN186">
        <v>45000000</v>
      </c>
      <c r="BO186">
        <v>20.8</v>
      </c>
    </row>
    <row r="187" spans="35:67" x14ac:dyDescent="0.45">
      <c r="AI187">
        <v>318</v>
      </c>
      <c r="AJ187">
        <v>1080</v>
      </c>
      <c r="AK187">
        <v>10.61</v>
      </c>
      <c r="AL187">
        <v>48700000</v>
      </c>
      <c r="AM187">
        <v>20.9</v>
      </c>
      <c r="AP187">
        <v>318</v>
      </c>
      <c r="AQ187">
        <v>1030</v>
      </c>
      <c r="AR187">
        <v>10.611000000000001</v>
      </c>
      <c r="AS187">
        <v>46500000</v>
      </c>
      <c r="AT187">
        <v>20.9</v>
      </c>
      <c r="BD187">
        <v>318</v>
      </c>
      <c r="BE187">
        <v>1150</v>
      </c>
      <c r="BF187">
        <v>10.613</v>
      </c>
      <c r="BG187">
        <v>52900000</v>
      </c>
      <c r="BH187">
        <v>20.9</v>
      </c>
      <c r="BK187">
        <v>319</v>
      </c>
      <c r="BL187">
        <v>1050</v>
      </c>
      <c r="BM187">
        <v>10.618</v>
      </c>
      <c r="BN187">
        <v>45000000</v>
      </c>
      <c r="BO187">
        <v>20.9</v>
      </c>
    </row>
    <row r="188" spans="35:67" x14ac:dyDescent="0.45">
      <c r="AI188">
        <v>320</v>
      </c>
      <c r="AJ188">
        <v>1080</v>
      </c>
      <c r="AK188">
        <v>10.677</v>
      </c>
      <c r="AL188">
        <v>48600000</v>
      </c>
      <c r="AM188">
        <v>21</v>
      </c>
      <c r="AP188">
        <v>320</v>
      </c>
      <c r="AQ188">
        <v>1030</v>
      </c>
      <c r="AR188">
        <v>10.679</v>
      </c>
      <c r="AS188">
        <v>46400000</v>
      </c>
      <c r="AT188">
        <v>21</v>
      </c>
      <c r="BD188">
        <v>320</v>
      </c>
      <c r="BE188">
        <v>1150</v>
      </c>
      <c r="BF188">
        <v>10.678000000000001</v>
      </c>
      <c r="BG188">
        <v>52800000</v>
      </c>
      <c r="BH188">
        <v>21</v>
      </c>
      <c r="BK188">
        <v>321</v>
      </c>
      <c r="BL188">
        <v>1050</v>
      </c>
      <c r="BM188">
        <v>10.685</v>
      </c>
      <c r="BN188">
        <v>45000000</v>
      </c>
      <c r="BO188">
        <v>21</v>
      </c>
    </row>
    <row r="189" spans="35:67" x14ac:dyDescent="0.45">
      <c r="AI189">
        <v>322</v>
      </c>
      <c r="AJ189">
        <v>1080</v>
      </c>
      <c r="AK189">
        <v>10.743</v>
      </c>
      <c r="AL189">
        <v>48600000</v>
      </c>
      <c r="AM189">
        <v>21.1</v>
      </c>
      <c r="AP189">
        <v>322</v>
      </c>
      <c r="AQ189">
        <v>1030</v>
      </c>
      <c r="AR189">
        <v>10.744</v>
      </c>
      <c r="AS189">
        <v>46400000</v>
      </c>
      <c r="AT189">
        <v>21.2</v>
      </c>
      <c r="BD189">
        <v>322</v>
      </c>
      <c r="BE189">
        <v>1150</v>
      </c>
      <c r="BF189">
        <v>10.746</v>
      </c>
      <c r="BG189">
        <v>52800000</v>
      </c>
      <c r="BH189">
        <v>21.2</v>
      </c>
      <c r="BK189">
        <v>323</v>
      </c>
      <c r="BL189">
        <v>1050</v>
      </c>
      <c r="BM189">
        <v>10.753</v>
      </c>
      <c r="BN189">
        <v>44900000</v>
      </c>
      <c r="BO189">
        <v>21.2</v>
      </c>
    </row>
    <row r="190" spans="35:67" x14ac:dyDescent="0.45">
      <c r="AI190">
        <v>325</v>
      </c>
      <c r="AJ190">
        <v>1080</v>
      </c>
      <c r="AK190">
        <v>10.81</v>
      </c>
      <c r="AL190">
        <v>48600000</v>
      </c>
      <c r="AM190">
        <v>21.3</v>
      </c>
      <c r="AP190">
        <v>324</v>
      </c>
      <c r="AQ190">
        <v>1030</v>
      </c>
      <c r="AR190">
        <v>10.811999999999999</v>
      </c>
      <c r="AS190">
        <v>46400000</v>
      </c>
      <c r="AT190">
        <v>21.3</v>
      </c>
      <c r="BD190">
        <v>324</v>
      </c>
      <c r="BE190">
        <v>1150</v>
      </c>
      <c r="BF190">
        <v>10.814</v>
      </c>
      <c r="BG190">
        <v>52800000</v>
      </c>
      <c r="BH190">
        <v>21.3</v>
      </c>
      <c r="BK190">
        <v>325</v>
      </c>
      <c r="BL190">
        <v>1050</v>
      </c>
      <c r="BM190">
        <v>10.818</v>
      </c>
      <c r="BN190">
        <v>44900000</v>
      </c>
      <c r="BO190">
        <v>21.3</v>
      </c>
    </row>
    <row r="191" spans="35:67" x14ac:dyDescent="0.45">
      <c r="AI191">
        <v>327</v>
      </c>
      <c r="AJ191">
        <v>1070</v>
      </c>
      <c r="AK191">
        <v>10.878</v>
      </c>
      <c r="AL191">
        <v>48600000</v>
      </c>
      <c r="AM191">
        <v>21.4</v>
      </c>
      <c r="AP191">
        <v>326</v>
      </c>
      <c r="AQ191">
        <v>1030</v>
      </c>
      <c r="AR191">
        <v>10.879</v>
      </c>
      <c r="AS191">
        <v>46400000</v>
      </c>
      <c r="AT191">
        <v>21.4</v>
      </c>
      <c r="BD191">
        <v>327</v>
      </c>
      <c r="BE191">
        <v>1140</v>
      </c>
      <c r="BF191">
        <v>10.881</v>
      </c>
      <c r="BG191">
        <v>52800000</v>
      </c>
      <c r="BH191">
        <v>21.4</v>
      </c>
      <c r="BK191">
        <v>327</v>
      </c>
      <c r="BL191">
        <v>1050</v>
      </c>
      <c r="BM191">
        <v>10.885999999999999</v>
      </c>
      <c r="BN191">
        <v>44900000</v>
      </c>
      <c r="BO191">
        <v>21.4</v>
      </c>
    </row>
    <row r="192" spans="35:67" x14ac:dyDescent="0.45">
      <c r="AI192">
        <v>329</v>
      </c>
      <c r="AJ192">
        <v>1070</v>
      </c>
      <c r="AK192">
        <v>10.946</v>
      </c>
      <c r="AL192">
        <v>48600000</v>
      </c>
      <c r="AM192">
        <v>21.5</v>
      </c>
      <c r="AP192">
        <v>328</v>
      </c>
      <c r="AQ192">
        <v>1030</v>
      </c>
      <c r="AR192">
        <v>10.946999999999999</v>
      </c>
      <c r="AS192">
        <v>46400000</v>
      </c>
      <c r="AT192">
        <v>21.5</v>
      </c>
      <c r="BD192">
        <v>329</v>
      </c>
      <c r="BE192">
        <v>1140</v>
      </c>
      <c r="BF192">
        <v>10.949</v>
      </c>
      <c r="BG192">
        <v>52700000</v>
      </c>
      <c r="BH192">
        <v>21.6</v>
      </c>
      <c r="BK192">
        <v>329</v>
      </c>
      <c r="BL192">
        <v>1050</v>
      </c>
      <c r="BM192">
        <v>10.952999999999999</v>
      </c>
      <c r="BN192">
        <v>44900000</v>
      </c>
      <c r="BO192">
        <v>21.6</v>
      </c>
    </row>
    <row r="193" spans="35:67" x14ac:dyDescent="0.45">
      <c r="AI193">
        <v>331</v>
      </c>
      <c r="AJ193">
        <v>1070</v>
      </c>
      <c r="AK193">
        <v>11.013</v>
      </c>
      <c r="AL193">
        <v>48500000</v>
      </c>
      <c r="AM193">
        <v>21.7</v>
      </c>
      <c r="AP193">
        <v>330</v>
      </c>
      <c r="AQ193">
        <v>1030</v>
      </c>
      <c r="AR193">
        <v>11.015000000000001</v>
      </c>
      <c r="AS193">
        <v>46400000</v>
      </c>
      <c r="AT193">
        <v>21.7</v>
      </c>
      <c r="BD193">
        <v>331</v>
      </c>
      <c r="BE193">
        <v>1140</v>
      </c>
      <c r="BF193">
        <v>11.013999999999999</v>
      </c>
      <c r="BG193">
        <v>52700000</v>
      </c>
      <c r="BH193">
        <v>21.7</v>
      </c>
      <c r="BK193">
        <v>331</v>
      </c>
      <c r="BL193">
        <v>1050</v>
      </c>
      <c r="BM193">
        <v>11.021000000000001</v>
      </c>
      <c r="BN193">
        <v>44900000</v>
      </c>
      <c r="BO193">
        <v>21.7</v>
      </c>
    </row>
    <row r="194" spans="35:67" x14ac:dyDescent="0.45">
      <c r="AI194">
        <v>333</v>
      </c>
      <c r="AJ194">
        <v>1070</v>
      </c>
      <c r="AK194">
        <v>11.077999999999999</v>
      </c>
      <c r="AL194">
        <v>48500000</v>
      </c>
      <c r="AM194">
        <v>21.8</v>
      </c>
      <c r="AP194">
        <v>333</v>
      </c>
      <c r="AQ194">
        <v>1030</v>
      </c>
      <c r="AR194">
        <v>11.08</v>
      </c>
      <c r="AS194">
        <v>46300000</v>
      </c>
      <c r="AT194">
        <v>21.8</v>
      </c>
      <c r="BD194">
        <v>333</v>
      </c>
      <c r="BE194">
        <v>1140</v>
      </c>
      <c r="BF194">
        <v>11.082000000000001</v>
      </c>
      <c r="BG194">
        <v>52700000</v>
      </c>
      <c r="BH194">
        <v>21.8</v>
      </c>
      <c r="BK194">
        <v>333</v>
      </c>
      <c r="BL194">
        <v>1050</v>
      </c>
      <c r="BM194">
        <v>11.089</v>
      </c>
      <c r="BN194">
        <v>44900000</v>
      </c>
      <c r="BO194">
        <v>21.8</v>
      </c>
    </row>
    <row r="195" spans="35:67" x14ac:dyDescent="0.45">
      <c r="AI195">
        <v>335</v>
      </c>
      <c r="AJ195">
        <v>1070</v>
      </c>
      <c r="AK195">
        <v>11.146000000000001</v>
      </c>
      <c r="AL195">
        <v>48500000</v>
      </c>
      <c r="AM195">
        <v>21.9</v>
      </c>
      <c r="AP195">
        <v>335</v>
      </c>
      <c r="AQ195">
        <v>1020</v>
      </c>
      <c r="AR195">
        <v>11.148</v>
      </c>
      <c r="AS195">
        <v>46300000</v>
      </c>
      <c r="AT195">
        <v>21.9</v>
      </c>
      <c r="BD195">
        <v>335</v>
      </c>
      <c r="BE195">
        <v>1140</v>
      </c>
      <c r="BF195">
        <v>11.148999999999999</v>
      </c>
      <c r="BG195">
        <v>52600000</v>
      </c>
      <c r="BH195">
        <v>21.9</v>
      </c>
      <c r="BK195">
        <v>335</v>
      </c>
      <c r="BL195">
        <v>1050</v>
      </c>
      <c r="BM195">
        <v>11.154</v>
      </c>
      <c r="BN195">
        <v>44900000</v>
      </c>
      <c r="BO195">
        <v>22</v>
      </c>
    </row>
    <row r="196" spans="35:67" x14ac:dyDescent="0.45">
      <c r="AI196">
        <v>337</v>
      </c>
      <c r="AJ196">
        <v>1070</v>
      </c>
      <c r="AK196">
        <v>11.214</v>
      </c>
      <c r="AL196">
        <v>48400000</v>
      </c>
      <c r="AM196">
        <v>22.1</v>
      </c>
      <c r="AP196">
        <v>337</v>
      </c>
      <c r="AQ196">
        <v>1030</v>
      </c>
      <c r="AR196">
        <v>11.215999999999999</v>
      </c>
      <c r="AS196">
        <v>46300000</v>
      </c>
      <c r="AT196">
        <v>22.1</v>
      </c>
      <c r="BD196">
        <v>337</v>
      </c>
      <c r="BE196">
        <v>1140</v>
      </c>
      <c r="BF196">
        <v>11.218</v>
      </c>
      <c r="BG196">
        <v>52600000</v>
      </c>
      <c r="BH196">
        <v>22.1</v>
      </c>
      <c r="BK196">
        <v>337</v>
      </c>
      <c r="BL196">
        <v>1050</v>
      </c>
      <c r="BM196">
        <v>11.222</v>
      </c>
      <c r="BN196">
        <v>44900000</v>
      </c>
      <c r="BO196">
        <v>22.1</v>
      </c>
    </row>
    <row r="197" spans="35:67" x14ac:dyDescent="0.45">
      <c r="AI197">
        <v>339</v>
      </c>
      <c r="AJ197">
        <v>1070</v>
      </c>
      <c r="AK197">
        <v>11.281000000000001</v>
      </c>
      <c r="AL197">
        <v>48400000</v>
      </c>
      <c r="AM197">
        <v>22.2</v>
      </c>
      <c r="AP197">
        <v>339</v>
      </c>
      <c r="AQ197">
        <v>1020</v>
      </c>
      <c r="AR197">
        <v>11.282999999999999</v>
      </c>
      <c r="AS197">
        <v>46300000</v>
      </c>
      <c r="AT197">
        <v>22.2</v>
      </c>
      <c r="BD197">
        <v>339</v>
      </c>
      <c r="BE197">
        <v>1140</v>
      </c>
      <c r="BF197">
        <v>11.285</v>
      </c>
      <c r="BG197">
        <v>52500000</v>
      </c>
      <c r="BH197">
        <v>22.2</v>
      </c>
      <c r="BK197">
        <v>339</v>
      </c>
      <c r="BL197">
        <v>1050</v>
      </c>
      <c r="BM197">
        <v>11.289</v>
      </c>
      <c r="BN197">
        <v>44800000</v>
      </c>
      <c r="BO197">
        <v>22.2</v>
      </c>
    </row>
    <row r="198" spans="35:67" x14ac:dyDescent="0.45">
      <c r="AI198">
        <v>341</v>
      </c>
      <c r="AJ198">
        <v>1070</v>
      </c>
      <c r="AK198">
        <v>11.349</v>
      </c>
      <c r="AL198">
        <v>48400000</v>
      </c>
      <c r="AM198">
        <v>22.3</v>
      </c>
      <c r="AP198">
        <v>341</v>
      </c>
      <c r="AQ198">
        <v>1020</v>
      </c>
      <c r="AR198">
        <v>11.351000000000001</v>
      </c>
      <c r="AS198">
        <v>46200000</v>
      </c>
      <c r="AT198">
        <v>22.3</v>
      </c>
      <c r="BD198">
        <v>341</v>
      </c>
      <c r="BE198">
        <v>1140</v>
      </c>
      <c r="BF198">
        <v>11.352</v>
      </c>
      <c r="BG198">
        <v>52400000</v>
      </c>
      <c r="BH198">
        <v>22.3</v>
      </c>
      <c r="BK198">
        <v>341</v>
      </c>
      <c r="BL198">
        <v>1050</v>
      </c>
      <c r="BM198">
        <v>11.356999999999999</v>
      </c>
      <c r="BN198">
        <v>44800000</v>
      </c>
      <c r="BO198">
        <v>22.4</v>
      </c>
    </row>
    <row r="199" spans="35:67" x14ac:dyDescent="0.45">
      <c r="AI199">
        <v>343</v>
      </c>
      <c r="AJ199">
        <v>1070</v>
      </c>
      <c r="AK199">
        <v>11.414</v>
      </c>
      <c r="AL199">
        <v>48400000</v>
      </c>
      <c r="AM199">
        <v>22.5</v>
      </c>
      <c r="AP199">
        <v>343</v>
      </c>
      <c r="AQ199">
        <v>1020</v>
      </c>
      <c r="AR199">
        <v>11.416</v>
      </c>
      <c r="AS199">
        <v>46200000</v>
      </c>
      <c r="AT199">
        <v>22.5</v>
      </c>
      <c r="BD199">
        <v>343</v>
      </c>
      <c r="BE199">
        <v>1140</v>
      </c>
      <c r="BF199">
        <v>11.417999999999999</v>
      </c>
      <c r="BG199">
        <v>52300000</v>
      </c>
      <c r="BH199">
        <v>22.5</v>
      </c>
      <c r="BK199">
        <v>343</v>
      </c>
      <c r="BL199">
        <v>1050</v>
      </c>
      <c r="BM199">
        <v>11.425000000000001</v>
      </c>
      <c r="BN199">
        <v>44800000</v>
      </c>
      <c r="BO199">
        <v>22.5</v>
      </c>
    </row>
    <row r="200" spans="35:67" x14ac:dyDescent="0.45">
      <c r="AI200">
        <v>345</v>
      </c>
      <c r="AJ200">
        <v>1070</v>
      </c>
      <c r="AK200">
        <v>11.481999999999999</v>
      </c>
      <c r="AL200">
        <v>48300000</v>
      </c>
      <c r="AM200">
        <v>22.6</v>
      </c>
      <c r="AP200">
        <v>345</v>
      </c>
      <c r="AQ200">
        <v>1020</v>
      </c>
      <c r="AR200">
        <v>11.483000000000001</v>
      </c>
      <c r="AS200">
        <v>46200000</v>
      </c>
      <c r="AT200">
        <v>22.6</v>
      </c>
      <c r="BD200">
        <v>345</v>
      </c>
      <c r="BE200">
        <v>1130</v>
      </c>
      <c r="BF200">
        <v>11.484999999999999</v>
      </c>
      <c r="BG200">
        <v>52100000</v>
      </c>
      <c r="BH200">
        <v>22.6</v>
      </c>
      <c r="BK200">
        <v>345</v>
      </c>
      <c r="BL200">
        <v>1050</v>
      </c>
      <c r="BM200">
        <v>11.49</v>
      </c>
      <c r="BN200">
        <v>44800000</v>
      </c>
      <c r="BO200">
        <v>22.6</v>
      </c>
    </row>
    <row r="201" spans="35:67" x14ac:dyDescent="0.45">
      <c r="AI201">
        <v>347</v>
      </c>
      <c r="AJ201">
        <v>1070</v>
      </c>
      <c r="AK201">
        <v>11.548999999999999</v>
      </c>
      <c r="AL201">
        <v>48300000</v>
      </c>
      <c r="AM201">
        <v>22.7</v>
      </c>
      <c r="AP201">
        <v>347</v>
      </c>
      <c r="AQ201">
        <v>1020</v>
      </c>
      <c r="AR201">
        <v>11.551</v>
      </c>
      <c r="AS201">
        <v>46200000</v>
      </c>
      <c r="AT201">
        <v>22.7</v>
      </c>
      <c r="BD201">
        <v>347</v>
      </c>
      <c r="BE201">
        <v>1120</v>
      </c>
      <c r="BF201">
        <v>11.553000000000001</v>
      </c>
      <c r="BG201">
        <v>51400000</v>
      </c>
      <c r="BH201">
        <v>22.7</v>
      </c>
      <c r="BK201">
        <v>347</v>
      </c>
      <c r="BL201">
        <v>1050</v>
      </c>
      <c r="BM201">
        <v>11.557</v>
      </c>
      <c r="BN201">
        <v>44800000</v>
      </c>
      <c r="BO201">
        <v>22.8</v>
      </c>
    </row>
    <row r="202" spans="35:67" x14ac:dyDescent="0.45">
      <c r="AI202">
        <v>349</v>
      </c>
      <c r="AJ202">
        <v>1070</v>
      </c>
      <c r="AK202">
        <v>11.617000000000001</v>
      </c>
      <c r="AL202">
        <v>48200000</v>
      </c>
      <c r="AM202">
        <v>22.9</v>
      </c>
      <c r="AP202">
        <v>349</v>
      </c>
      <c r="AQ202">
        <v>1020</v>
      </c>
      <c r="AR202">
        <v>11.619</v>
      </c>
      <c r="AS202">
        <v>46100000</v>
      </c>
      <c r="AT202">
        <v>22.9</v>
      </c>
      <c r="BK202">
        <v>349</v>
      </c>
      <c r="BL202">
        <v>1050</v>
      </c>
      <c r="BM202">
        <v>11.625</v>
      </c>
      <c r="BN202">
        <v>44800000</v>
      </c>
      <c r="BO202">
        <v>22.9</v>
      </c>
    </row>
    <row r="203" spans="35:67" x14ac:dyDescent="0.45">
      <c r="AI203">
        <v>351</v>
      </c>
      <c r="AJ203">
        <v>1070</v>
      </c>
      <c r="AK203">
        <v>11.685</v>
      </c>
      <c r="AL203">
        <v>48200000</v>
      </c>
      <c r="AM203">
        <v>23</v>
      </c>
      <c r="AP203">
        <v>351</v>
      </c>
      <c r="AQ203">
        <v>1020</v>
      </c>
      <c r="AR203">
        <v>11.686999999999999</v>
      </c>
      <c r="AS203">
        <v>46100000</v>
      </c>
      <c r="AT203">
        <v>23</v>
      </c>
      <c r="BK203">
        <v>351</v>
      </c>
      <c r="BL203">
        <v>1040</v>
      </c>
      <c r="BM203">
        <v>11.693</v>
      </c>
      <c r="BN203">
        <v>44700000</v>
      </c>
      <c r="BO203">
        <v>23</v>
      </c>
    </row>
    <row r="204" spans="35:67" x14ac:dyDescent="0.45">
      <c r="AI204">
        <v>353</v>
      </c>
      <c r="AJ204">
        <v>1070</v>
      </c>
      <c r="AK204">
        <v>11.75</v>
      </c>
      <c r="AL204">
        <v>48200000</v>
      </c>
      <c r="AM204">
        <v>23.1</v>
      </c>
      <c r="AP204">
        <v>353</v>
      </c>
      <c r="AQ204">
        <v>1020</v>
      </c>
      <c r="AR204">
        <v>11.752000000000001</v>
      </c>
      <c r="AS204">
        <v>46000000</v>
      </c>
      <c r="AT204">
        <v>23.1</v>
      </c>
      <c r="BK204">
        <v>353</v>
      </c>
      <c r="BL204">
        <v>1040</v>
      </c>
      <c r="BM204">
        <v>11.76</v>
      </c>
      <c r="BN204">
        <v>44700000</v>
      </c>
      <c r="BO204">
        <v>23.2</v>
      </c>
    </row>
    <row r="205" spans="35:67" x14ac:dyDescent="0.45">
      <c r="AI205">
        <v>355</v>
      </c>
      <c r="AJ205">
        <v>1070</v>
      </c>
      <c r="AK205">
        <v>11.818</v>
      </c>
      <c r="AL205">
        <v>48100000</v>
      </c>
      <c r="AM205">
        <v>23.3</v>
      </c>
      <c r="AP205">
        <v>355</v>
      </c>
      <c r="AQ205">
        <v>1020</v>
      </c>
      <c r="AR205">
        <v>11.82</v>
      </c>
      <c r="AS205">
        <v>46000000</v>
      </c>
      <c r="AT205">
        <v>23.3</v>
      </c>
      <c r="BK205">
        <v>355</v>
      </c>
      <c r="BL205">
        <v>1040</v>
      </c>
      <c r="BM205">
        <v>11.826000000000001</v>
      </c>
      <c r="BN205">
        <v>44700000</v>
      </c>
      <c r="BO205">
        <v>23.3</v>
      </c>
    </row>
    <row r="206" spans="35:67" x14ac:dyDescent="0.45">
      <c r="AI206">
        <v>357</v>
      </c>
      <c r="AJ206">
        <v>1060</v>
      </c>
      <c r="AK206">
        <v>11.885</v>
      </c>
      <c r="AL206">
        <v>48100000</v>
      </c>
      <c r="AM206">
        <v>23.4</v>
      </c>
      <c r="AP206">
        <v>357</v>
      </c>
      <c r="AQ206">
        <v>1020</v>
      </c>
      <c r="AR206">
        <v>11.887</v>
      </c>
      <c r="AS206">
        <v>45900000</v>
      </c>
      <c r="AT206">
        <v>23.4</v>
      </c>
      <c r="BK206">
        <v>357</v>
      </c>
      <c r="BL206">
        <v>1040</v>
      </c>
      <c r="BM206">
        <v>11.893000000000001</v>
      </c>
      <c r="BN206">
        <v>44700000</v>
      </c>
      <c r="BO206">
        <v>23.4</v>
      </c>
    </row>
    <row r="207" spans="35:67" x14ac:dyDescent="0.45">
      <c r="AI207">
        <v>359</v>
      </c>
      <c r="AJ207">
        <v>1060</v>
      </c>
      <c r="AK207">
        <v>11.952999999999999</v>
      </c>
      <c r="AL207">
        <v>48000000</v>
      </c>
      <c r="AM207">
        <v>23.5</v>
      </c>
      <c r="AP207">
        <v>359</v>
      </c>
      <c r="AQ207">
        <v>1010</v>
      </c>
      <c r="AR207">
        <v>11.955</v>
      </c>
      <c r="AS207">
        <v>45700000</v>
      </c>
      <c r="AT207">
        <v>23.5</v>
      </c>
      <c r="BK207">
        <v>359</v>
      </c>
      <c r="BL207">
        <v>1040</v>
      </c>
      <c r="BM207">
        <v>11.961</v>
      </c>
      <c r="BN207">
        <v>44700000</v>
      </c>
      <c r="BO207">
        <v>23.5</v>
      </c>
    </row>
    <row r="208" spans="35:67" x14ac:dyDescent="0.45">
      <c r="AI208">
        <v>361</v>
      </c>
      <c r="AJ208">
        <v>1060</v>
      </c>
      <c r="AK208">
        <v>12.021000000000001</v>
      </c>
      <c r="AL208">
        <v>48000000</v>
      </c>
      <c r="AM208">
        <v>23.7</v>
      </c>
      <c r="AP208">
        <v>361</v>
      </c>
      <c r="AQ208">
        <v>1010</v>
      </c>
      <c r="AR208">
        <v>12.023</v>
      </c>
      <c r="AS208">
        <v>45500000</v>
      </c>
      <c r="AT208">
        <v>23.7</v>
      </c>
      <c r="BK208">
        <v>361</v>
      </c>
      <c r="BL208">
        <v>1040</v>
      </c>
      <c r="BM208">
        <v>12.029</v>
      </c>
      <c r="BN208">
        <v>44600000</v>
      </c>
      <c r="BO208">
        <v>23.7</v>
      </c>
    </row>
    <row r="209" spans="35:67" x14ac:dyDescent="0.45">
      <c r="AI209">
        <v>363</v>
      </c>
      <c r="AJ209">
        <v>1060</v>
      </c>
      <c r="AK209">
        <v>12.086</v>
      </c>
      <c r="AL209">
        <v>47800000</v>
      </c>
      <c r="AM209">
        <v>23.8</v>
      </c>
      <c r="AP209">
        <v>363</v>
      </c>
      <c r="AQ209">
        <v>980</v>
      </c>
      <c r="AR209">
        <v>12.087999999999999</v>
      </c>
      <c r="AS209">
        <v>44300000</v>
      </c>
      <c r="AT209">
        <v>23.8</v>
      </c>
      <c r="BK209">
        <v>363</v>
      </c>
      <c r="BL209">
        <v>1040</v>
      </c>
      <c r="BM209">
        <v>12.097</v>
      </c>
      <c r="BN209">
        <v>44600000</v>
      </c>
      <c r="BO209">
        <v>23.8</v>
      </c>
    </row>
    <row r="210" spans="35:67" x14ac:dyDescent="0.45">
      <c r="AI210">
        <v>365</v>
      </c>
      <c r="AJ210">
        <v>1050</v>
      </c>
      <c r="AK210">
        <v>12.153</v>
      </c>
      <c r="AL210">
        <v>47700000</v>
      </c>
      <c r="AM210">
        <v>23.9</v>
      </c>
      <c r="AP210">
        <v>365</v>
      </c>
      <c r="AQ210">
        <v>866</v>
      </c>
      <c r="AR210">
        <v>12.154999999999999</v>
      </c>
      <c r="AS210">
        <v>39100000</v>
      </c>
      <c r="AT210">
        <v>23.9</v>
      </c>
      <c r="BK210">
        <v>365</v>
      </c>
      <c r="BL210">
        <v>1040</v>
      </c>
      <c r="BM210">
        <v>12.161</v>
      </c>
      <c r="BN210">
        <v>44600000</v>
      </c>
      <c r="BO210">
        <v>23.9</v>
      </c>
    </row>
    <row r="211" spans="35:67" x14ac:dyDescent="0.45">
      <c r="AI211">
        <v>367</v>
      </c>
      <c r="AJ211">
        <v>1050</v>
      </c>
      <c r="AK211">
        <v>12.221</v>
      </c>
      <c r="AL211">
        <v>47400000</v>
      </c>
      <c r="AM211">
        <v>24.1</v>
      </c>
      <c r="BK211">
        <v>367</v>
      </c>
      <c r="BL211">
        <v>1040</v>
      </c>
      <c r="BM211">
        <v>12.228999999999999</v>
      </c>
      <c r="BN211">
        <v>44600000</v>
      </c>
      <c r="BO211">
        <v>24.1</v>
      </c>
    </row>
    <row r="212" spans="35:67" x14ac:dyDescent="0.45">
      <c r="AI212">
        <v>369</v>
      </c>
      <c r="AJ212">
        <v>1030</v>
      </c>
      <c r="AK212">
        <v>12.289</v>
      </c>
      <c r="AL212">
        <v>46600000</v>
      </c>
      <c r="AM212">
        <v>24.2</v>
      </c>
      <c r="BK212">
        <v>369</v>
      </c>
      <c r="BL212">
        <v>1040</v>
      </c>
      <c r="BM212">
        <v>12.297000000000001</v>
      </c>
      <c r="BN212">
        <v>44600000</v>
      </c>
      <c r="BO212">
        <v>24.2</v>
      </c>
    </row>
    <row r="213" spans="35:67" x14ac:dyDescent="0.45">
      <c r="BK213">
        <v>371</v>
      </c>
      <c r="BL213">
        <v>1040</v>
      </c>
      <c r="BM213">
        <v>12.364000000000001</v>
      </c>
      <c r="BN213">
        <v>44500000</v>
      </c>
      <c r="BO213">
        <v>24.3</v>
      </c>
    </row>
    <row r="214" spans="35:67" x14ac:dyDescent="0.45">
      <c r="BK214">
        <v>373</v>
      </c>
      <c r="BL214">
        <v>1040</v>
      </c>
      <c r="BM214">
        <v>12.43</v>
      </c>
      <c r="BN214">
        <v>44500000</v>
      </c>
      <c r="BO214">
        <v>24.5</v>
      </c>
    </row>
    <row r="215" spans="35:67" x14ac:dyDescent="0.45">
      <c r="BK215">
        <v>375</v>
      </c>
      <c r="BL215">
        <v>1040</v>
      </c>
      <c r="BM215">
        <v>12.497</v>
      </c>
      <c r="BN215">
        <v>44500000</v>
      </c>
      <c r="BO215">
        <v>24.6</v>
      </c>
    </row>
    <row r="216" spans="35:67" x14ac:dyDescent="0.45">
      <c r="BK216">
        <v>377</v>
      </c>
      <c r="BL216">
        <v>1040</v>
      </c>
      <c r="BM216">
        <v>12.565</v>
      </c>
      <c r="BN216">
        <v>44400000</v>
      </c>
      <c r="BO216">
        <v>24.7</v>
      </c>
    </row>
    <row r="217" spans="35:67" x14ac:dyDescent="0.45">
      <c r="BK217">
        <v>379</v>
      </c>
      <c r="BL217">
        <v>1040</v>
      </c>
      <c r="BM217">
        <v>12.632999999999999</v>
      </c>
      <c r="BN217">
        <v>44400000</v>
      </c>
      <c r="BO217">
        <v>24.9</v>
      </c>
    </row>
    <row r="218" spans="35:67" x14ac:dyDescent="0.45">
      <c r="BK218">
        <v>381</v>
      </c>
      <c r="BL218">
        <v>1040</v>
      </c>
      <c r="BM218">
        <v>12.701000000000001</v>
      </c>
      <c r="BN218">
        <v>44400000</v>
      </c>
      <c r="BO218">
        <v>25</v>
      </c>
    </row>
    <row r="219" spans="35:67" x14ac:dyDescent="0.45">
      <c r="BK219">
        <v>383</v>
      </c>
      <c r="BL219">
        <v>1040</v>
      </c>
      <c r="BM219">
        <v>12.765000000000001</v>
      </c>
      <c r="BN219">
        <v>44400000</v>
      </c>
      <c r="BO219">
        <v>25.1</v>
      </c>
    </row>
    <row r="220" spans="35:67" x14ac:dyDescent="0.45">
      <c r="BK220">
        <v>385</v>
      </c>
      <c r="BL220">
        <v>1040</v>
      </c>
      <c r="BM220">
        <v>12.833</v>
      </c>
      <c r="BN220">
        <v>44400000</v>
      </c>
      <c r="BO220">
        <v>25.3</v>
      </c>
    </row>
    <row r="221" spans="35:67" x14ac:dyDescent="0.45">
      <c r="BK221">
        <v>387</v>
      </c>
      <c r="BL221">
        <v>1040</v>
      </c>
      <c r="BM221">
        <v>12.901</v>
      </c>
      <c r="BN221">
        <v>44400000</v>
      </c>
      <c r="BO221">
        <v>25.4</v>
      </c>
    </row>
    <row r="222" spans="35:67" x14ac:dyDescent="0.45">
      <c r="BK222">
        <v>389</v>
      </c>
      <c r="BL222">
        <v>1030</v>
      </c>
      <c r="BM222">
        <v>12.968</v>
      </c>
      <c r="BN222">
        <v>44300000</v>
      </c>
      <c r="BO222">
        <v>25.5</v>
      </c>
    </row>
    <row r="223" spans="35:67" x14ac:dyDescent="0.45">
      <c r="BK223">
        <v>391</v>
      </c>
      <c r="BL223">
        <v>1030</v>
      </c>
      <c r="BM223">
        <v>13.036</v>
      </c>
      <c r="BN223">
        <v>44300000</v>
      </c>
      <c r="BO223">
        <v>25.7</v>
      </c>
    </row>
    <row r="224" spans="35:67" x14ac:dyDescent="0.45">
      <c r="BK224">
        <v>393</v>
      </c>
      <c r="BL224">
        <v>1030</v>
      </c>
      <c r="BM224">
        <v>13.102</v>
      </c>
      <c r="BN224">
        <v>44300000</v>
      </c>
      <c r="BO224">
        <v>25.8</v>
      </c>
    </row>
    <row r="225" spans="63:67" x14ac:dyDescent="0.45">
      <c r="BK225">
        <v>395</v>
      </c>
      <c r="BL225">
        <v>1030</v>
      </c>
      <c r="BM225">
        <v>13.169</v>
      </c>
      <c r="BN225">
        <v>44300000</v>
      </c>
      <c r="BO225">
        <v>25.9</v>
      </c>
    </row>
    <row r="226" spans="63:67" x14ac:dyDescent="0.45">
      <c r="BK226">
        <v>397</v>
      </c>
      <c r="BL226">
        <v>1030</v>
      </c>
      <c r="BM226">
        <v>13.236000000000001</v>
      </c>
      <c r="BN226">
        <v>44200000</v>
      </c>
      <c r="BO226">
        <v>26.1</v>
      </c>
    </row>
    <row r="227" spans="63:67" x14ac:dyDescent="0.45">
      <c r="BK227">
        <v>399</v>
      </c>
      <c r="BL227">
        <v>1030</v>
      </c>
      <c r="BM227">
        <v>13.304</v>
      </c>
      <c r="BN227">
        <v>44200000</v>
      </c>
      <c r="BO227">
        <v>26.2</v>
      </c>
    </row>
    <row r="228" spans="63:67" x14ac:dyDescent="0.45">
      <c r="BK228">
        <v>401</v>
      </c>
      <c r="BL228">
        <v>1030</v>
      </c>
      <c r="BM228">
        <v>13.372</v>
      </c>
      <c r="BN228">
        <v>44200000</v>
      </c>
      <c r="BO228">
        <v>26.3</v>
      </c>
    </row>
    <row r="229" spans="63:67" x14ac:dyDescent="0.45">
      <c r="BK229">
        <v>403</v>
      </c>
      <c r="BL229">
        <v>1030</v>
      </c>
      <c r="BM229">
        <v>13.436999999999999</v>
      </c>
      <c r="BN229">
        <v>44200000</v>
      </c>
      <c r="BO229">
        <v>26.5</v>
      </c>
    </row>
    <row r="230" spans="63:67" x14ac:dyDescent="0.45">
      <c r="BK230">
        <v>405</v>
      </c>
      <c r="BL230">
        <v>1030</v>
      </c>
      <c r="BM230">
        <v>13.505000000000001</v>
      </c>
      <c r="BN230">
        <v>44200000</v>
      </c>
      <c r="BO230">
        <v>26.6</v>
      </c>
    </row>
    <row r="231" spans="63:67" x14ac:dyDescent="0.45">
      <c r="BK231">
        <v>407</v>
      </c>
      <c r="BL231">
        <v>1030</v>
      </c>
      <c r="BM231">
        <v>13.571999999999999</v>
      </c>
      <c r="BN231">
        <v>44200000</v>
      </c>
      <c r="BO231">
        <v>26.7</v>
      </c>
    </row>
    <row r="232" spans="63:67" x14ac:dyDescent="0.45">
      <c r="BK232">
        <v>409</v>
      </c>
      <c r="BL232">
        <v>1030</v>
      </c>
      <c r="BM232">
        <v>13.64</v>
      </c>
      <c r="BN232">
        <v>44100000</v>
      </c>
      <c r="BO232">
        <v>26.9</v>
      </c>
    </row>
    <row r="233" spans="63:67" x14ac:dyDescent="0.45">
      <c r="BK233">
        <v>411</v>
      </c>
      <c r="BL233">
        <v>1030</v>
      </c>
      <c r="BM233">
        <v>13.708</v>
      </c>
      <c r="BN233">
        <v>44100000</v>
      </c>
      <c r="BO233">
        <v>27</v>
      </c>
    </row>
    <row r="234" spans="63:67" x14ac:dyDescent="0.45">
      <c r="BK234">
        <v>413</v>
      </c>
      <c r="BL234">
        <v>1030</v>
      </c>
      <c r="BM234">
        <v>13.773</v>
      </c>
      <c r="BN234">
        <v>44100000</v>
      </c>
      <c r="BO234">
        <v>27.1</v>
      </c>
    </row>
    <row r="235" spans="63:67" x14ac:dyDescent="0.45">
      <c r="BK235">
        <v>415</v>
      </c>
      <c r="BL235">
        <v>1030</v>
      </c>
      <c r="BM235">
        <v>13.84</v>
      </c>
      <c r="BN235">
        <v>44000000</v>
      </c>
      <c r="BO235">
        <v>27.2</v>
      </c>
    </row>
    <row r="236" spans="63:67" x14ac:dyDescent="0.45">
      <c r="BK236">
        <v>417</v>
      </c>
      <c r="BL236">
        <v>1030</v>
      </c>
      <c r="BM236">
        <v>13.907999999999999</v>
      </c>
      <c r="BN236">
        <v>44000000</v>
      </c>
      <c r="BO236">
        <v>27.4</v>
      </c>
    </row>
    <row r="237" spans="63:67" x14ac:dyDescent="0.45">
      <c r="BK237">
        <v>419</v>
      </c>
      <c r="BL237">
        <v>1030</v>
      </c>
      <c r="BM237">
        <v>13.976000000000001</v>
      </c>
      <c r="BN237">
        <v>44000000</v>
      </c>
      <c r="BO237">
        <v>27.5</v>
      </c>
    </row>
    <row r="238" spans="63:67" x14ac:dyDescent="0.45">
      <c r="BK238">
        <v>421</v>
      </c>
      <c r="BL238">
        <v>1030</v>
      </c>
      <c r="BM238">
        <v>14.044</v>
      </c>
      <c r="BN238">
        <v>44000000</v>
      </c>
      <c r="BO238">
        <v>27.6</v>
      </c>
    </row>
    <row r="239" spans="63:67" x14ac:dyDescent="0.45">
      <c r="BK239">
        <v>423</v>
      </c>
      <c r="BL239">
        <v>1030</v>
      </c>
      <c r="BM239">
        <v>14.109</v>
      </c>
      <c r="BN239">
        <v>43900000</v>
      </c>
      <c r="BO239">
        <v>27.8</v>
      </c>
    </row>
    <row r="240" spans="63:67" x14ac:dyDescent="0.45">
      <c r="BK240">
        <v>425</v>
      </c>
      <c r="BL240">
        <v>1030</v>
      </c>
      <c r="BM240">
        <v>14.177</v>
      </c>
      <c r="BN240">
        <v>43900000</v>
      </c>
      <c r="BO240">
        <v>27.9</v>
      </c>
    </row>
    <row r="241" spans="63:67" x14ac:dyDescent="0.45">
      <c r="BK241">
        <v>427</v>
      </c>
      <c r="BL241">
        <v>1020</v>
      </c>
      <c r="BM241">
        <v>14.244</v>
      </c>
      <c r="BN241">
        <v>43900000</v>
      </c>
      <c r="BO241">
        <v>28</v>
      </c>
    </row>
    <row r="242" spans="63:67" x14ac:dyDescent="0.45">
      <c r="BK242">
        <v>430</v>
      </c>
      <c r="BL242">
        <v>1020</v>
      </c>
      <c r="BM242">
        <v>14.311999999999999</v>
      </c>
      <c r="BN242">
        <v>43900000</v>
      </c>
      <c r="BO242">
        <v>28.2</v>
      </c>
    </row>
    <row r="243" spans="63:67" x14ac:dyDescent="0.45">
      <c r="BK243">
        <v>432</v>
      </c>
      <c r="BL243">
        <v>1020</v>
      </c>
      <c r="BM243">
        <v>14.38</v>
      </c>
      <c r="BN243">
        <v>43800000</v>
      </c>
      <c r="BO243">
        <v>28.3</v>
      </c>
    </row>
    <row r="244" spans="63:67" x14ac:dyDescent="0.45">
      <c r="BK244">
        <v>434</v>
      </c>
      <c r="BL244">
        <v>1020</v>
      </c>
      <c r="BM244">
        <v>14.445</v>
      </c>
      <c r="BN244">
        <v>43800000</v>
      </c>
      <c r="BO244">
        <v>28.4</v>
      </c>
    </row>
    <row r="245" spans="63:67" x14ac:dyDescent="0.45">
      <c r="BK245">
        <v>436</v>
      </c>
      <c r="BL245">
        <v>1020</v>
      </c>
      <c r="BM245">
        <v>14.512</v>
      </c>
      <c r="BN245">
        <v>43700000</v>
      </c>
      <c r="BO245">
        <v>28.6</v>
      </c>
    </row>
    <row r="246" spans="63:67" x14ac:dyDescent="0.45">
      <c r="BK246">
        <v>438</v>
      </c>
      <c r="BL246">
        <v>1020</v>
      </c>
      <c r="BM246">
        <v>14.58</v>
      </c>
      <c r="BN246">
        <v>43700000</v>
      </c>
      <c r="BO246">
        <v>28.7</v>
      </c>
    </row>
    <row r="247" spans="63:67" x14ac:dyDescent="0.45">
      <c r="BK247">
        <v>440</v>
      </c>
      <c r="BL247">
        <v>1020</v>
      </c>
      <c r="BM247">
        <v>14.648</v>
      </c>
      <c r="BN247">
        <v>43600000</v>
      </c>
      <c r="BO247">
        <v>28.8</v>
      </c>
    </row>
    <row r="248" spans="63:67" x14ac:dyDescent="0.45">
      <c r="BK248">
        <v>442</v>
      </c>
      <c r="BL248">
        <v>1020</v>
      </c>
      <c r="BM248">
        <v>14.715</v>
      </c>
      <c r="BN248">
        <v>43600000</v>
      </c>
      <c r="BO248">
        <v>29</v>
      </c>
    </row>
    <row r="249" spans="63:67" x14ac:dyDescent="0.45">
      <c r="BK249">
        <v>444</v>
      </c>
      <c r="BL249">
        <v>1020</v>
      </c>
      <c r="BM249">
        <v>14.782999999999999</v>
      </c>
      <c r="BN249">
        <v>43500000</v>
      </c>
      <c r="BO249">
        <v>29.1</v>
      </c>
    </row>
    <row r="250" spans="63:67" x14ac:dyDescent="0.45">
      <c r="BK250">
        <v>446</v>
      </c>
      <c r="BL250">
        <v>1010</v>
      </c>
      <c r="BM250">
        <v>14.848000000000001</v>
      </c>
      <c r="BN250">
        <v>43500000</v>
      </c>
      <c r="BO250">
        <v>29.2</v>
      </c>
    </row>
    <row r="251" spans="63:67" x14ac:dyDescent="0.45">
      <c r="BK251">
        <v>448</v>
      </c>
      <c r="BL251">
        <v>1010</v>
      </c>
      <c r="BM251">
        <v>14.916</v>
      </c>
      <c r="BN251">
        <v>43400000</v>
      </c>
      <c r="BO251">
        <v>29.4</v>
      </c>
    </row>
    <row r="252" spans="63:67" x14ac:dyDescent="0.45">
      <c r="BK252">
        <v>450</v>
      </c>
      <c r="BL252">
        <v>1010</v>
      </c>
      <c r="BM252">
        <v>14.984</v>
      </c>
      <c r="BN252">
        <v>43200000</v>
      </c>
      <c r="BO252">
        <v>29.5</v>
      </c>
    </row>
    <row r="253" spans="63:67" x14ac:dyDescent="0.45">
      <c r="BK253">
        <v>452</v>
      </c>
      <c r="BL253">
        <v>1010</v>
      </c>
      <c r="BM253">
        <v>15.051</v>
      </c>
      <c r="BN253">
        <v>43100000</v>
      </c>
      <c r="BO253">
        <v>29.6</v>
      </c>
    </row>
    <row r="254" spans="63:67" x14ac:dyDescent="0.45">
      <c r="BK254">
        <v>454</v>
      </c>
      <c r="BL254">
        <v>1000</v>
      </c>
      <c r="BM254">
        <v>15.119</v>
      </c>
      <c r="BN254">
        <v>42800000</v>
      </c>
      <c r="BO254">
        <v>29.8</v>
      </c>
    </row>
    <row r="255" spans="63:67" x14ac:dyDescent="0.45">
      <c r="BK255">
        <v>456</v>
      </c>
      <c r="BL255">
        <v>982</v>
      </c>
      <c r="BM255">
        <v>15.183999999999999</v>
      </c>
      <c r="BN255">
        <v>42100000</v>
      </c>
      <c r="BO255">
        <v>29.9</v>
      </c>
    </row>
  </sheetData>
  <mergeCells count="22"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80"/>
  <sheetViews>
    <sheetView topLeftCell="A12" workbookViewId="0">
      <selection activeCell="BK27" sqref="BK27:BO27"/>
    </sheetView>
  </sheetViews>
  <sheetFormatPr defaultRowHeight="14.25" x14ac:dyDescent="0.45"/>
  <sheetData>
    <row r="1" spans="1:67" ht="28.5" x14ac:dyDescent="0.85">
      <c r="A1" s="9" t="s">
        <v>35</v>
      </c>
      <c r="AH1" s="8"/>
    </row>
    <row r="2" spans="1:67" ht="18.399999999999999" thickBot="1" x14ac:dyDescent="0.6">
      <c r="A2" s="24" t="s">
        <v>73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74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AH3" s="8"/>
      <c r="AI3" s="18" t="s">
        <v>8</v>
      </c>
      <c r="AJ3" s="18"/>
      <c r="AK3" s="18"/>
      <c r="AL3" s="18"/>
      <c r="AM3" s="5"/>
      <c r="AN3" s="6" t="s">
        <v>14</v>
      </c>
      <c r="AO3" s="6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617.6</v>
      </c>
      <c r="D4" s="2" t="s">
        <v>12</v>
      </c>
      <c r="E4" s="19" t="s">
        <v>13</v>
      </c>
      <c r="F4" s="4">
        <f>MIN(B25,I25,P25,W25,AD25)</f>
        <v>496</v>
      </c>
      <c r="G4" s="4">
        <f>MAX(B25,I25,P25,W25,AD25)</f>
        <v>728</v>
      </c>
      <c r="H4" s="2" t="s">
        <v>12</v>
      </c>
      <c r="I4" t="s">
        <v>85</v>
      </c>
      <c r="J4" s="12">
        <f>_xlfn.STDEV.P(B25,I25,P25, W25, AD25)</f>
        <v>78.497388491592503</v>
      </c>
      <c r="AH4" s="8"/>
      <c r="AI4" s="16" t="s">
        <v>9</v>
      </c>
      <c r="AJ4" s="16"/>
      <c r="AK4" s="3">
        <f>AVERAGE(AJ25,AQ25,AX25,BE25,BL25)</f>
        <v>1136</v>
      </c>
      <c r="AL4" s="2" t="s">
        <v>12</v>
      </c>
      <c r="AM4" s="19" t="s">
        <v>13</v>
      </c>
      <c r="AN4" s="4">
        <f>MIN(AJ25,AQ25,AX25,BE25,BL25)</f>
        <v>1090</v>
      </c>
      <c r="AO4" s="4">
        <f>MAX(AJ25,AQ25,AX25,BE25,BL25)</f>
        <v>1160</v>
      </c>
      <c r="AP4" s="2" t="s">
        <v>12</v>
      </c>
      <c r="AQ4" t="s">
        <v>85</v>
      </c>
      <c r="AR4" s="12">
        <f>_xlfn.STDEV.P(AJ25,AQ25,AX25, BE25, BL25)</f>
        <v>25.768197453450252</v>
      </c>
    </row>
    <row r="5" spans="1:67" x14ac:dyDescent="0.45">
      <c r="A5" s="16" t="s">
        <v>10</v>
      </c>
      <c r="B5" s="16"/>
      <c r="C5" s="3">
        <f>AVERAGE(C25, J25,Q25, X25, AE25)</f>
        <v>1.9066800000000002</v>
      </c>
      <c r="D5" s="2" t="s">
        <v>16</v>
      </c>
      <c r="E5" s="19"/>
      <c r="F5" s="3">
        <f>MIN(C25, J25,Q25, X25, AE25)</f>
        <v>1.3425</v>
      </c>
      <c r="G5" s="3">
        <f>MAX(C25, J25,Q25, X25, AE25)</f>
        <v>2.2839</v>
      </c>
      <c r="H5" s="2" t="s">
        <v>16</v>
      </c>
      <c r="I5" t="s">
        <v>85</v>
      </c>
      <c r="J5" s="12">
        <f>_xlfn.STDEV.P(C25, J25,Q25, X25, AE25)</f>
        <v>0.37432510148265463</v>
      </c>
      <c r="AH5" s="8"/>
      <c r="AI5" s="16" t="s">
        <v>10</v>
      </c>
      <c r="AJ5" s="16"/>
      <c r="AK5" s="3">
        <f>AVERAGE(AK25, AR25,AY25, BF25, BM25)</f>
        <v>9.2547999999999995</v>
      </c>
      <c r="AL5" s="2" t="s">
        <v>16</v>
      </c>
      <c r="AM5" s="19"/>
      <c r="AN5" s="3">
        <f>MIN(AK25, AR25,AY25, BF25, BM25)</f>
        <v>8.5235000000000003</v>
      </c>
      <c r="AO5" s="3">
        <f>MAX(AK25, AR25,AY25, BF25, BM25)</f>
        <v>10.144</v>
      </c>
      <c r="AP5" s="2" t="s">
        <v>16</v>
      </c>
      <c r="AQ5" t="s">
        <v>85</v>
      </c>
      <c r="AR5" s="12">
        <f>_xlfn.STDEV.P(AK25, AR25,AY25, BF25, BM25)</f>
        <v>0.65629490017826586</v>
      </c>
    </row>
    <row r="6" spans="1:67" x14ac:dyDescent="0.45">
      <c r="A6" s="16" t="s">
        <v>11</v>
      </c>
      <c r="B6" s="16"/>
      <c r="C6" s="3">
        <f>AVERAGE(D25,K25,R25,Y25,AF25)/1000000</f>
        <v>28.62</v>
      </c>
      <c r="D6" s="2" t="s">
        <v>17</v>
      </c>
      <c r="E6" s="19"/>
      <c r="F6" s="4">
        <f>MIN(D25,K25,R25,Y25,AF25)/1000000</f>
        <v>23.2</v>
      </c>
      <c r="G6" s="4">
        <f>MAX(D25,K25,R25,Y25,AF25)/1000000</f>
        <v>33.5</v>
      </c>
      <c r="H6" s="2" t="s">
        <v>18</v>
      </c>
      <c r="I6" t="s">
        <v>85</v>
      </c>
      <c r="J6" s="12">
        <f>_xlfn.STDEV.P(D25,K25,R25, Y25, AF25)/1000000</f>
        <v>3.4573978654473656</v>
      </c>
      <c r="AH6" s="8"/>
      <c r="AI6" s="16" t="s">
        <v>11</v>
      </c>
      <c r="AJ6" s="16"/>
      <c r="AK6" s="3">
        <f>AVERAGE(AL25,AS25,AZ25,BG25,BN25)/1000000</f>
        <v>53.88</v>
      </c>
      <c r="AL6" s="2" t="s">
        <v>17</v>
      </c>
      <c r="AM6" s="19"/>
      <c r="AN6" s="4">
        <f>MIN(AL25,AS25,AZ25,BG25,BN25)/1000000</f>
        <v>52.5</v>
      </c>
      <c r="AO6" s="4">
        <f>MAX(AL25,AS25,AZ25,BG25,BN25)/1000000</f>
        <v>55</v>
      </c>
      <c r="AP6" s="2" t="s">
        <v>18</v>
      </c>
      <c r="AQ6" t="s">
        <v>85</v>
      </c>
      <c r="AR6" s="12">
        <f>_xlfn.STDEV.P(AL25,AS25,AZ25,BG25,BN25)/1000000</f>
        <v>1.0870142593360954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496</v>
      </c>
      <c r="C25">
        <f t="shared" ref="C25:E25" si="0">MAX(C30:C68)</f>
        <v>1.3425</v>
      </c>
      <c r="D25">
        <f t="shared" si="0"/>
        <v>23200000</v>
      </c>
      <c r="E25">
        <f t="shared" si="0"/>
        <v>2.64</v>
      </c>
      <c r="H25" t="s">
        <v>6</v>
      </c>
      <c r="I25">
        <f>MAX(I30:I69)</f>
        <v>619</v>
      </c>
      <c r="J25">
        <f t="shared" ref="J25:L25" si="1">MAX(J30:J69)</f>
        <v>2.0118999999999998</v>
      </c>
      <c r="K25">
        <f t="shared" si="1"/>
        <v>28800000</v>
      </c>
      <c r="L25">
        <f t="shared" si="1"/>
        <v>3.96</v>
      </c>
      <c r="O25" t="s">
        <v>6</v>
      </c>
      <c r="P25">
        <f>MAX(P30:P79)</f>
        <v>666</v>
      </c>
      <c r="Q25">
        <f t="shared" ref="Q25:S25" si="2">MAX(Q30:Q79)</f>
        <v>2.2839</v>
      </c>
      <c r="R25">
        <f t="shared" si="2"/>
        <v>30600000</v>
      </c>
      <c r="S25">
        <f t="shared" si="2"/>
        <v>4.5</v>
      </c>
      <c r="V25" t="s">
        <v>6</v>
      </c>
      <c r="W25">
        <f>MAX(W30:W84)</f>
        <v>728</v>
      </c>
      <c r="X25">
        <f t="shared" ref="X25:Z25" si="3">MAX(X30:X84)</f>
        <v>2.2833999999999999</v>
      </c>
      <c r="Y25">
        <f t="shared" si="3"/>
        <v>33500000</v>
      </c>
      <c r="Z25">
        <f t="shared" si="3"/>
        <v>4.49</v>
      </c>
      <c r="AC25" t="s">
        <v>6</v>
      </c>
      <c r="AD25">
        <f>MAX(AD30:AD65)</f>
        <v>579</v>
      </c>
      <c r="AE25">
        <f t="shared" ref="AE25:AG25" si="4">MAX(AE30:AE65)</f>
        <v>1.6116999999999999</v>
      </c>
      <c r="AF25">
        <f t="shared" si="4"/>
        <v>27000000</v>
      </c>
      <c r="AG25">
        <f t="shared" si="4"/>
        <v>3.17</v>
      </c>
      <c r="AH25" s="8"/>
      <c r="AI25" t="s">
        <v>6</v>
      </c>
      <c r="AJ25">
        <f>MAX(AJ31:AJ212)</f>
        <v>1160</v>
      </c>
      <c r="AK25">
        <f>MAX(AK31:AK212)</f>
        <v>8.5235000000000003</v>
      </c>
      <c r="AL25">
        <f>MAX(AL31:AL212)</f>
        <v>55000000</v>
      </c>
      <c r="AM25">
        <f>MAX(AM31:AM212)</f>
        <v>16.8</v>
      </c>
      <c r="AP25" t="s">
        <v>6</v>
      </c>
      <c r="AQ25">
        <f>MAX(AQ31:AQ235)</f>
        <v>1130</v>
      </c>
      <c r="AR25">
        <f>MAX(AR31:AR235)</f>
        <v>8.5310000000000006</v>
      </c>
      <c r="AS25">
        <f>MAX(AS31:AS235)</f>
        <v>52700000</v>
      </c>
      <c r="AT25">
        <f>MAX(AT31:AT235)</f>
        <v>16.8</v>
      </c>
      <c r="AW25" t="s">
        <v>6</v>
      </c>
      <c r="AX25">
        <f>MAX(AX31:AX209)</f>
        <v>1160</v>
      </c>
      <c r="AY25">
        <f>MAX(AY31:AY209)</f>
        <v>9.8062000000000005</v>
      </c>
      <c r="AZ25">
        <f>MAX(AZ31:AZ209)</f>
        <v>55000000</v>
      </c>
      <c r="BA25">
        <f>MAX(BA31:BA209)</f>
        <v>19.3</v>
      </c>
      <c r="BD25" t="s">
        <v>6</v>
      </c>
      <c r="BE25">
        <f>MAX(BE31:BE202)</f>
        <v>1140</v>
      </c>
      <c r="BF25">
        <f>MAX(BF31:BF202)</f>
        <v>9.2692999999999994</v>
      </c>
      <c r="BG25">
        <f>MAX(BG31:BG202)</f>
        <v>54200000</v>
      </c>
      <c r="BH25">
        <f>MAX(BH31:BH202)</f>
        <v>18.2</v>
      </c>
      <c r="BK25" t="s">
        <v>6</v>
      </c>
      <c r="BL25">
        <f>MAX(BL31:BL255)</f>
        <v>1090</v>
      </c>
      <c r="BM25">
        <f>MAX(BM31:BM255)</f>
        <v>10.144</v>
      </c>
      <c r="BN25">
        <f>MAX(BN31:BN255)</f>
        <v>52500000</v>
      </c>
      <c r="BO25">
        <f>MAX(BO31:BO255)</f>
        <v>20</v>
      </c>
    </row>
    <row r="26" spans="1:67" x14ac:dyDescent="0.45">
      <c r="AH26" s="8"/>
    </row>
    <row r="27" spans="1:67" x14ac:dyDescent="0.45">
      <c r="A27" s="21" t="s">
        <v>75</v>
      </c>
      <c r="B27" s="21"/>
      <c r="C27" s="21"/>
      <c r="D27" s="21"/>
      <c r="E27" s="21"/>
      <c r="H27" s="21" t="s">
        <v>76</v>
      </c>
      <c r="I27" s="21"/>
      <c r="J27" s="21"/>
      <c r="K27" s="21"/>
      <c r="L27" s="21"/>
      <c r="O27" s="21" t="s">
        <v>77</v>
      </c>
      <c r="P27" s="21"/>
      <c r="Q27" s="21"/>
      <c r="R27" s="21"/>
      <c r="S27" s="21"/>
      <c r="V27" s="21" t="s">
        <v>78</v>
      </c>
      <c r="W27" s="21"/>
      <c r="X27" s="21"/>
      <c r="Y27" s="21"/>
      <c r="Z27" s="21"/>
      <c r="AC27" s="21" t="s">
        <v>79</v>
      </c>
      <c r="AD27" s="21"/>
      <c r="AE27" s="21"/>
      <c r="AF27" s="21"/>
      <c r="AG27" s="21"/>
      <c r="AH27" s="8"/>
      <c r="AI27" s="21" t="s">
        <v>80</v>
      </c>
      <c r="AJ27" s="21"/>
      <c r="AK27" s="21"/>
      <c r="AL27" s="21"/>
      <c r="AM27" s="21"/>
      <c r="AP27" s="21" t="s">
        <v>84</v>
      </c>
      <c r="AQ27" s="21"/>
      <c r="AR27" s="21"/>
      <c r="AS27" s="21"/>
      <c r="AT27" s="21"/>
      <c r="AW27" s="21" t="s">
        <v>83</v>
      </c>
      <c r="AX27" s="21"/>
      <c r="AY27" s="21"/>
      <c r="AZ27" s="21"/>
      <c r="BA27" s="21"/>
      <c r="BD27" s="21" t="s">
        <v>82</v>
      </c>
      <c r="BE27" s="21"/>
      <c r="BF27" s="21"/>
      <c r="BG27" s="21"/>
      <c r="BH27" s="21"/>
      <c r="BK27" s="21" t="s">
        <v>81</v>
      </c>
      <c r="BL27" s="21"/>
      <c r="BM27" s="21"/>
      <c r="BN27" s="21"/>
      <c r="BO27" s="21"/>
    </row>
    <row r="29" spans="1:67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I29" t="s">
        <v>0</v>
      </c>
      <c r="AJ29" t="s">
        <v>1</v>
      </c>
      <c r="AK29" t="s">
        <v>2</v>
      </c>
      <c r="AL29" t="s">
        <v>3</v>
      </c>
      <c r="AM29" t="s">
        <v>4</v>
      </c>
      <c r="AP29" t="s">
        <v>0</v>
      </c>
      <c r="AQ29" t="s">
        <v>1</v>
      </c>
      <c r="AR29" t="s">
        <v>2</v>
      </c>
      <c r="AS29" t="s">
        <v>3</v>
      </c>
      <c r="AT29" t="s">
        <v>4</v>
      </c>
      <c r="AW29" t="s">
        <v>0</v>
      </c>
      <c r="AX29" t="s">
        <v>1</v>
      </c>
      <c r="AY29" t="s">
        <v>2</v>
      </c>
      <c r="AZ29" t="s">
        <v>3</v>
      </c>
      <c r="BA29" t="s">
        <v>4</v>
      </c>
      <c r="BD29" t="s">
        <v>0</v>
      </c>
      <c r="BE29" t="s">
        <v>1</v>
      </c>
      <c r="BF29" t="s">
        <v>2</v>
      </c>
      <c r="BG29" t="s">
        <v>3</v>
      </c>
      <c r="BH29" t="s">
        <v>4</v>
      </c>
      <c r="BK29" t="s">
        <v>0</v>
      </c>
      <c r="BL29" t="s">
        <v>1</v>
      </c>
      <c r="BM29" t="s">
        <v>2</v>
      </c>
      <c r="BN29" t="s">
        <v>3</v>
      </c>
      <c r="BO29" t="s">
        <v>4</v>
      </c>
    </row>
    <row r="30" spans="1:67" x14ac:dyDescent="0.45">
      <c r="A30">
        <v>2.1</v>
      </c>
      <c r="B30">
        <v>40.4</v>
      </c>
      <c r="C30">
        <v>6.4000000000000001E-2</v>
      </c>
      <c r="D30">
        <v>1890000</v>
      </c>
      <c r="E30">
        <v>0.126</v>
      </c>
      <c r="H30">
        <v>2.12</v>
      </c>
      <c r="I30">
        <v>43.3</v>
      </c>
      <c r="J30">
        <v>6.6699999999999995E-2</v>
      </c>
      <c r="K30">
        <v>2010000</v>
      </c>
      <c r="L30">
        <v>0.13100000000000001</v>
      </c>
      <c r="O30">
        <v>2.2200000000000002</v>
      </c>
      <c r="P30">
        <v>44.7</v>
      </c>
      <c r="Q30">
        <v>6.6900000000000001E-2</v>
      </c>
      <c r="R30">
        <v>2060000</v>
      </c>
      <c r="S30">
        <v>0.13200000000000001</v>
      </c>
      <c r="V30">
        <v>2.13</v>
      </c>
      <c r="W30">
        <v>45.7</v>
      </c>
      <c r="X30">
        <v>6.9199999999999998E-2</v>
      </c>
      <c r="Y30">
        <v>2100000</v>
      </c>
      <c r="Z30">
        <v>0.13600000000000001</v>
      </c>
      <c r="AC30">
        <v>2.13</v>
      </c>
      <c r="AD30">
        <v>44.4</v>
      </c>
      <c r="AE30">
        <v>6.8000000000000005E-2</v>
      </c>
      <c r="AF30">
        <v>2070000</v>
      </c>
      <c r="AG30">
        <v>0.13400000000000001</v>
      </c>
      <c r="AI30">
        <v>2.11</v>
      </c>
      <c r="AJ30">
        <v>60</v>
      </c>
      <c r="AK30">
        <v>6.2899999999999998E-2</v>
      </c>
      <c r="AL30">
        <v>2830000</v>
      </c>
      <c r="AM30">
        <v>0.124</v>
      </c>
      <c r="AP30">
        <v>2.16</v>
      </c>
      <c r="AQ30">
        <v>56.3</v>
      </c>
      <c r="AR30">
        <v>6.7299999999999999E-2</v>
      </c>
      <c r="AS30">
        <v>2630000</v>
      </c>
      <c r="AT30">
        <v>0.13200000000000001</v>
      </c>
      <c r="AW30">
        <v>2.2200000000000002</v>
      </c>
      <c r="AX30">
        <v>53.3</v>
      </c>
      <c r="AY30">
        <v>6.6400000000000001E-2</v>
      </c>
      <c r="AZ30">
        <v>2530000</v>
      </c>
      <c r="BA30">
        <v>0.13100000000000001</v>
      </c>
      <c r="BD30">
        <v>2.14</v>
      </c>
      <c r="BE30">
        <v>57.7</v>
      </c>
      <c r="BF30">
        <v>6.9000000000000006E-2</v>
      </c>
      <c r="BG30">
        <v>2740000</v>
      </c>
      <c r="BH30">
        <v>0.13600000000000001</v>
      </c>
      <c r="BK30">
        <v>2.15</v>
      </c>
      <c r="BL30">
        <v>57.3</v>
      </c>
      <c r="BM30">
        <v>7.0400000000000004E-2</v>
      </c>
      <c r="BN30">
        <v>2760000</v>
      </c>
      <c r="BO30">
        <v>0.13900000000000001</v>
      </c>
    </row>
    <row r="31" spans="1:67" x14ac:dyDescent="0.45">
      <c r="A31">
        <v>4.12</v>
      </c>
      <c r="B31">
        <v>60.1</v>
      </c>
      <c r="C31">
        <v>0.13150000000000001</v>
      </c>
      <c r="D31">
        <v>2810000</v>
      </c>
      <c r="E31">
        <v>0.25900000000000001</v>
      </c>
      <c r="H31">
        <v>4.1399999999999997</v>
      </c>
      <c r="I31">
        <v>62.6</v>
      </c>
      <c r="J31">
        <v>0.1348</v>
      </c>
      <c r="K31">
        <v>2910000</v>
      </c>
      <c r="L31">
        <v>0.26500000000000001</v>
      </c>
      <c r="O31">
        <v>4.2300000000000004</v>
      </c>
      <c r="P31">
        <v>58.6</v>
      </c>
      <c r="Q31">
        <v>0.13500000000000001</v>
      </c>
      <c r="R31">
        <v>2690000</v>
      </c>
      <c r="S31">
        <v>0.26600000000000001</v>
      </c>
      <c r="V31">
        <v>4.1500000000000004</v>
      </c>
      <c r="W31">
        <v>61.2</v>
      </c>
      <c r="X31">
        <v>0.1351</v>
      </c>
      <c r="Y31">
        <v>2810000</v>
      </c>
      <c r="Z31">
        <v>0.26600000000000001</v>
      </c>
      <c r="AC31">
        <v>4.13</v>
      </c>
      <c r="AD31">
        <v>64.8</v>
      </c>
      <c r="AE31">
        <v>0.1358</v>
      </c>
      <c r="AF31">
        <v>3020000</v>
      </c>
      <c r="AG31">
        <v>0.26700000000000002</v>
      </c>
      <c r="AI31">
        <v>4.12</v>
      </c>
      <c r="AJ31">
        <v>62.3</v>
      </c>
      <c r="AK31">
        <v>0.1308</v>
      </c>
      <c r="AL31">
        <v>2940000</v>
      </c>
      <c r="AM31">
        <v>0.25700000000000001</v>
      </c>
      <c r="AP31">
        <v>4.17</v>
      </c>
      <c r="AQ31">
        <v>60.7</v>
      </c>
      <c r="AR31">
        <v>0.13539999999999999</v>
      </c>
      <c r="AS31">
        <v>2840000</v>
      </c>
      <c r="AT31">
        <v>0.26700000000000002</v>
      </c>
      <c r="AW31">
        <v>4.24</v>
      </c>
      <c r="AX31">
        <v>56.1</v>
      </c>
      <c r="AY31">
        <v>0.1343</v>
      </c>
      <c r="AZ31">
        <v>2660000</v>
      </c>
      <c r="BA31">
        <v>0.26400000000000001</v>
      </c>
      <c r="BD31">
        <v>4.16</v>
      </c>
      <c r="BE31">
        <v>62.7</v>
      </c>
      <c r="BF31">
        <v>0.1341</v>
      </c>
      <c r="BG31">
        <v>2980000</v>
      </c>
      <c r="BH31">
        <v>0.26400000000000001</v>
      </c>
      <c r="BK31">
        <v>4.17</v>
      </c>
      <c r="BL31">
        <v>66.599999999999994</v>
      </c>
      <c r="BM31">
        <v>0.1351</v>
      </c>
      <c r="BN31">
        <v>3210000</v>
      </c>
      <c r="BO31">
        <v>0.26600000000000001</v>
      </c>
    </row>
    <row r="32" spans="1:67" x14ac:dyDescent="0.45">
      <c r="A32">
        <v>6.13</v>
      </c>
      <c r="B32">
        <v>60.6</v>
      </c>
      <c r="C32">
        <v>0.1991</v>
      </c>
      <c r="D32">
        <v>2840000</v>
      </c>
      <c r="E32">
        <v>0.39200000000000002</v>
      </c>
      <c r="H32">
        <v>6.15</v>
      </c>
      <c r="I32">
        <v>64.3</v>
      </c>
      <c r="J32">
        <v>0.20219999999999999</v>
      </c>
      <c r="K32">
        <v>2980000</v>
      </c>
      <c r="L32">
        <v>0.39800000000000002</v>
      </c>
      <c r="O32">
        <v>6.25</v>
      </c>
      <c r="P32">
        <v>59.3</v>
      </c>
      <c r="Q32">
        <v>0.20230000000000001</v>
      </c>
      <c r="R32">
        <v>2720000</v>
      </c>
      <c r="S32">
        <v>0.39800000000000002</v>
      </c>
      <c r="V32">
        <v>6.17</v>
      </c>
      <c r="W32">
        <v>62.6</v>
      </c>
      <c r="X32">
        <v>0.20269999999999999</v>
      </c>
      <c r="Y32">
        <v>2880000</v>
      </c>
      <c r="Z32">
        <v>0.39900000000000002</v>
      </c>
      <c r="AC32">
        <v>6.15</v>
      </c>
      <c r="AD32">
        <v>72.599999999999994</v>
      </c>
      <c r="AE32">
        <v>0.20180000000000001</v>
      </c>
      <c r="AF32">
        <v>3380000</v>
      </c>
      <c r="AG32">
        <v>0.39700000000000002</v>
      </c>
      <c r="AI32">
        <v>6.14</v>
      </c>
      <c r="AJ32">
        <v>85.4</v>
      </c>
      <c r="AK32">
        <v>0.1988</v>
      </c>
      <c r="AL32">
        <v>4030000</v>
      </c>
      <c r="AM32">
        <v>0.39100000000000001</v>
      </c>
      <c r="AP32">
        <v>6.17</v>
      </c>
      <c r="AQ32">
        <v>88.4</v>
      </c>
      <c r="AR32">
        <v>0.2029</v>
      </c>
      <c r="AS32">
        <v>4140000</v>
      </c>
      <c r="AT32">
        <v>0.39900000000000002</v>
      </c>
      <c r="AW32">
        <v>6.24</v>
      </c>
      <c r="AX32">
        <v>56.6</v>
      </c>
      <c r="AY32">
        <v>0.20130000000000001</v>
      </c>
      <c r="AZ32">
        <v>2680000</v>
      </c>
      <c r="BA32">
        <v>0.39600000000000002</v>
      </c>
      <c r="BD32">
        <v>6.17</v>
      </c>
      <c r="BE32">
        <v>65.3</v>
      </c>
      <c r="BF32">
        <v>0.20169999999999999</v>
      </c>
      <c r="BG32">
        <v>3100000</v>
      </c>
      <c r="BH32">
        <v>0.39700000000000002</v>
      </c>
      <c r="BK32">
        <v>6.17</v>
      </c>
      <c r="BL32">
        <v>96.4</v>
      </c>
      <c r="BM32">
        <v>0.20280000000000001</v>
      </c>
      <c r="BN32">
        <v>4640000</v>
      </c>
      <c r="BO32">
        <v>0.39900000000000002</v>
      </c>
    </row>
    <row r="33" spans="1:67" x14ac:dyDescent="0.45">
      <c r="A33">
        <v>8.15</v>
      </c>
      <c r="B33">
        <v>61.3</v>
      </c>
      <c r="C33">
        <v>0.2671</v>
      </c>
      <c r="D33">
        <v>2870000</v>
      </c>
      <c r="E33">
        <v>0.52600000000000002</v>
      </c>
      <c r="H33">
        <v>8.16</v>
      </c>
      <c r="I33">
        <v>78</v>
      </c>
      <c r="J33">
        <v>0.26790000000000003</v>
      </c>
      <c r="K33">
        <v>3620000</v>
      </c>
      <c r="L33">
        <v>0.52700000000000002</v>
      </c>
      <c r="O33">
        <v>8.27</v>
      </c>
      <c r="P33">
        <v>61.8</v>
      </c>
      <c r="Q33">
        <v>0.27</v>
      </c>
      <c r="R33">
        <v>2840000</v>
      </c>
      <c r="S33">
        <v>0.53100000000000003</v>
      </c>
      <c r="V33">
        <v>8.18</v>
      </c>
      <c r="W33">
        <v>68.2</v>
      </c>
      <c r="X33">
        <v>0.26840000000000003</v>
      </c>
      <c r="Y33">
        <v>3140000</v>
      </c>
      <c r="Z33">
        <v>0.52800000000000002</v>
      </c>
      <c r="AC33">
        <v>8.17</v>
      </c>
      <c r="AD33">
        <v>95.2</v>
      </c>
      <c r="AE33">
        <v>0.26929999999999998</v>
      </c>
      <c r="AF33">
        <v>4440000</v>
      </c>
      <c r="AG33">
        <v>0.53</v>
      </c>
      <c r="AI33">
        <v>8.15</v>
      </c>
      <c r="AJ33">
        <v>122</v>
      </c>
      <c r="AK33">
        <v>0.26569999999999999</v>
      </c>
      <c r="AL33">
        <v>5750000</v>
      </c>
      <c r="AM33">
        <v>0.52300000000000002</v>
      </c>
      <c r="AP33">
        <v>8.19</v>
      </c>
      <c r="AQ33">
        <v>123</v>
      </c>
      <c r="AR33">
        <v>0.26779999999999998</v>
      </c>
      <c r="AS33">
        <v>5750000</v>
      </c>
      <c r="AT33">
        <v>0.52700000000000002</v>
      </c>
      <c r="AW33">
        <v>8.27</v>
      </c>
      <c r="AX33">
        <v>62.3</v>
      </c>
      <c r="AY33">
        <v>0.26900000000000002</v>
      </c>
      <c r="AZ33">
        <v>2960000</v>
      </c>
      <c r="BA33">
        <v>0.53</v>
      </c>
      <c r="BD33">
        <v>8.18</v>
      </c>
      <c r="BE33">
        <v>88.3</v>
      </c>
      <c r="BF33">
        <v>0.26929999999999998</v>
      </c>
      <c r="BG33">
        <v>4200000</v>
      </c>
      <c r="BH33">
        <v>0.53</v>
      </c>
      <c r="BK33">
        <v>8.18</v>
      </c>
      <c r="BL33">
        <v>133</v>
      </c>
      <c r="BM33">
        <v>0.27089999999999997</v>
      </c>
      <c r="BN33">
        <v>6380000</v>
      </c>
      <c r="BO33">
        <v>0.53300000000000003</v>
      </c>
    </row>
    <row r="34" spans="1:67" x14ac:dyDescent="0.45">
      <c r="A34">
        <v>10.199999999999999</v>
      </c>
      <c r="B34">
        <v>62.9</v>
      </c>
      <c r="C34">
        <v>0.33460000000000001</v>
      </c>
      <c r="D34">
        <v>2950000</v>
      </c>
      <c r="E34">
        <v>0.65900000000000003</v>
      </c>
      <c r="H34">
        <v>10.199999999999999</v>
      </c>
      <c r="I34">
        <v>105</v>
      </c>
      <c r="J34">
        <v>0.33579999999999999</v>
      </c>
      <c r="K34">
        <v>4870000</v>
      </c>
      <c r="L34">
        <v>0.66100000000000003</v>
      </c>
      <c r="O34">
        <v>10.3</v>
      </c>
      <c r="P34">
        <v>80.099999999999994</v>
      </c>
      <c r="Q34">
        <v>0.33550000000000002</v>
      </c>
      <c r="R34">
        <v>3680000</v>
      </c>
      <c r="S34">
        <v>0.66</v>
      </c>
      <c r="V34">
        <v>10.199999999999999</v>
      </c>
      <c r="W34">
        <v>94.4</v>
      </c>
      <c r="X34">
        <v>0.33639999999999998</v>
      </c>
      <c r="Y34">
        <v>4340000</v>
      </c>
      <c r="Z34">
        <v>0.66200000000000003</v>
      </c>
      <c r="AC34">
        <v>10.199999999999999</v>
      </c>
      <c r="AD34">
        <v>123</v>
      </c>
      <c r="AE34">
        <v>0.33739999999999998</v>
      </c>
      <c r="AF34">
        <v>5730000</v>
      </c>
      <c r="AG34">
        <v>0.66400000000000003</v>
      </c>
      <c r="AI34">
        <v>10.199999999999999</v>
      </c>
      <c r="AJ34">
        <v>167</v>
      </c>
      <c r="AK34">
        <v>0.33339999999999997</v>
      </c>
      <c r="AL34">
        <v>7890000</v>
      </c>
      <c r="AM34">
        <v>0.65600000000000003</v>
      </c>
      <c r="AP34">
        <v>10.199999999999999</v>
      </c>
      <c r="AQ34">
        <v>166</v>
      </c>
      <c r="AR34">
        <v>0.33579999999999999</v>
      </c>
      <c r="AS34">
        <v>7770000</v>
      </c>
      <c r="AT34">
        <v>0.66100000000000003</v>
      </c>
      <c r="AW34">
        <v>10.3</v>
      </c>
      <c r="AX34">
        <v>95.4</v>
      </c>
      <c r="AY34">
        <v>0.33689999999999998</v>
      </c>
      <c r="AZ34">
        <v>4520000</v>
      </c>
      <c r="BA34">
        <v>0.66300000000000003</v>
      </c>
      <c r="BD34">
        <v>10.199999999999999</v>
      </c>
      <c r="BE34">
        <v>135</v>
      </c>
      <c r="BF34">
        <v>0.33689999999999998</v>
      </c>
      <c r="BG34">
        <v>6430000</v>
      </c>
      <c r="BH34">
        <v>0.66300000000000003</v>
      </c>
      <c r="BK34">
        <v>10.199999999999999</v>
      </c>
      <c r="BL34">
        <v>175</v>
      </c>
      <c r="BM34">
        <v>0.3382</v>
      </c>
      <c r="BN34">
        <v>8420000</v>
      </c>
      <c r="BO34">
        <v>0.66600000000000004</v>
      </c>
    </row>
    <row r="35" spans="1:67" x14ac:dyDescent="0.45">
      <c r="A35">
        <v>12.2</v>
      </c>
      <c r="B35">
        <v>85.7</v>
      </c>
      <c r="C35">
        <v>0.39960000000000001</v>
      </c>
      <c r="D35">
        <v>4010000</v>
      </c>
      <c r="E35">
        <v>0.78700000000000003</v>
      </c>
      <c r="H35">
        <v>12.2</v>
      </c>
      <c r="I35">
        <v>134</v>
      </c>
      <c r="J35">
        <v>0.40350000000000003</v>
      </c>
      <c r="K35">
        <v>6220000</v>
      </c>
      <c r="L35">
        <v>0.79400000000000004</v>
      </c>
      <c r="O35">
        <v>12.3</v>
      </c>
      <c r="P35">
        <v>115</v>
      </c>
      <c r="Q35">
        <v>0.40289999999999998</v>
      </c>
      <c r="R35">
        <v>5270000</v>
      </c>
      <c r="S35">
        <v>0.79300000000000004</v>
      </c>
      <c r="V35">
        <v>12.2</v>
      </c>
      <c r="W35">
        <v>129</v>
      </c>
      <c r="X35">
        <v>0.40400000000000003</v>
      </c>
      <c r="Y35">
        <v>5920000</v>
      </c>
      <c r="Z35">
        <v>0.79500000000000004</v>
      </c>
      <c r="AC35">
        <v>12.2</v>
      </c>
      <c r="AD35">
        <v>153</v>
      </c>
      <c r="AE35">
        <v>0.40550000000000003</v>
      </c>
      <c r="AF35">
        <v>7140000</v>
      </c>
      <c r="AG35">
        <v>0.79800000000000004</v>
      </c>
      <c r="AI35">
        <v>12.2</v>
      </c>
      <c r="AJ35">
        <v>212</v>
      </c>
      <c r="AK35">
        <v>0.3987</v>
      </c>
      <c r="AL35">
        <v>10000000</v>
      </c>
      <c r="AM35">
        <v>0.78500000000000003</v>
      </c>
      <c r="AP35">
        <v>12.2</v>
      </c>
      <c r="AQ35">
        <v>210</v>
      </c>
      <c r="AR35">
        <v>0.40300000000000002</v>
      </c>
      <c r="AS35">
        <v>9820000</v>
      </c>
      <c r="AT35">
        <v>0.79300000000000004</v>
      </c>
      <c r="AW35">
        <v>12.3</v>
      </c>
      <c r="AX35">
        <v>154</v>
      </c>
      <c r="AY35">
        <v>0.4042</v>
      </c>
      <c r="AZ35">
        <v>7320000</v>
      </c>
      <c r="BA35">
        <v>0.79600000000000004</v>
      </c>
      <c r="BD35">
        <v>12.2</v>
      </c>
      <c r="BE35">
        <v>182</v>
      </c>
      <c r="BF35">
        <v>0.40450000000000003</v>
      </c>
      <c r="BG35">
        <v>8670000</v>
      </c>
      <c r="BH35">
        <v>0.79600000000000004</v>
      </c>
      <c r="BK35">
        <v>12.2</v>
      </c>
      <c r="BL35">
        <v>216</v>
      </c>
      <c r="BM35">
        <v>0.40329999999999999</v>
      </c>
      <c r="BN35">
        <v>10400000</v>
      </c>
      <c r="BO35">
        <v>0.79400000000000004</v>
      </c>
    </row>
    <row r="36" spans="1:67" x14ac:dyDescent="0.45">
      <c r="A36">
        <v>14.2</v>
      </c>
      <c r="B36">
        <v>124</v>
      </c>
      <c r="C36">
        <v>0.46760000000000002</v>
      </c>
      <c r="D36">
        <v>5810000</v>
      </c>
      <c r="E36">
        <v>0.92</v>
      </c>
      <c r="H36">
        <v>14.2</v>
      </c>
      <c r="I36">
        <v>164</v>
      </c>
      <c r="J36">
        <v>0.47160000000000002</v>
      </c>
      <c r="K36">
        <v>7630000</v>
      </c>
      <c r="L36">
        <v>0.92800000000000005</v>
      </c>
      <c r="O36">
        <v>14.3</v>
      </c>
      <c r="P36">
        <v>149</v>
      </c>
      <c r="Q36">
        <v>0.47049999999999997</v>
      </c>
      <c r="R36">
        <v>6850000</v>
      </c>
      <c r="S36">
        <v>0.92600000000000005</v>
      </c>
      <c r="V36">
        <v>14.2</v>
      </c>
      <c r="W36">
        <v>164</v>
      </c>
      <c r="X36">
        <v>0.4713</v>
      </c>
      <c r="Y36">
        <v>7550000</v>
      </c>
      <c r="Z36">
        <v>0.92800000000000005</v>
      </c>
      <c r="AC36">
        <v>14.2</v>
      </c>
      <c r="AD36">
        <v>182</v>
      </c>
      <c r="AE36">
        <v>0.47060000000000002</v>
      </c>
      <c r="AF36">
        <v>8490000</v>
      </c>
      <c r="AG36">
        <v>0.92600000000000005</v>
      </c>
      <c r="AI36">
        <v>14.2</v>
      </c>
      <c r="AJ36">
        <v>258</v>
      </c>
      <c r="AK36">
        <v>0.46610000000000001</v>
      </c>
      <c r="AL36">
        <v>12200000</v>
      </c>
      <c r="AM36">
        <v>0.91800000000000004</v>
      </c>
      <c r="AP36">
        <v>14.2</v>
      </c>
      <c r="AQ36">
        <v>254</v>
      </c>
      <c r="AR36">
        <v>0.47060000000000002</v>
      </c>
      <c r="AS36">
        <v>11900000</v>
      </c>
      <c r="AT36">
        <v>0.92600000000000005</v>
      </c>
      <c r="AW36">
        <v>14.3</v>
      </c>
      <c r="AX36">
        <v>212</v>
      </c>
      <c r="AY36">
        <v>0.4718</v>
      </c>
      <c r="AZ36">
        <v>10100000</v>
      </c>
      <c r="BA36">
        <v>0.92900000000000005</v>
      </c>
      <c r="BD36">
        <v>14.2</v>
      </c>
      <c r="BE36">
        <v>226</v>
      </c>
      <c r="BF36">
        <v>0.46970000000000001</v>
      </c>
      <c r="BG36">
        <v>10800000</v>
      </c>
      <c r="BH36">
        <v>0.92500000000000004</v>
      </c>
      <c r="BK36">
        <v>14.2</v>
      </c>
      <c r="BL36">
        <v>259</v>
      </c>
      <c r="BM36">
        <v>0.4713</v>
      </c>
      <c r="BN36">
        <v>12500000</v>
      </c>
      <c r="BO36">
        <v>0.92800000000000005</v>
      </c>
    </row>
    <row r="37" spans="1:67" x14ac:dyDescent="0.45">
      <c r="A37">
        <v>16.2</v>
      </c>
      <c r="B37">
        <v>161</v>
      </c>
      <c r="C37">
        <v>0.53500000000000003</v>
      </c>
      <c r="D37">
        <v>7520000</v>
      </c>
      <c r="E37">
        <v>1.05</v>
      </c>
      <c r="H37">
        <v>16.2</v>
      </c>
      <c r="I37">
        <v>195</v>
      </c>
      <c r="J37">
        <v>0.53739999999999999</v>
      </c>
      <c r="K37">
        <v>9070000</v>
      </c>
      <c r="L37">
        <v>1.06</v>
      </c>
      <c r="O37">
        <v>16.3</v>
      </c>
      <c r="P37">
        <v>184</v>
      </c>
      <c r="Q37">
        <v>0.53849999999999998</v>
      </c>
      <c r="R37">
        <v>8480000</v>
      </c>
      <c r="S37">
        <v>1.06</v>
      </c>
      <c r="V37">
        <v>16.2</v>
      </c>
      <c r="W37">
        <v>200</v>
      </c>
      <c r="X37">
        <v>0.53890000000000005</v>
      </c>
      <c r="Y37">
        <v>9170000</v>
      </c>
      <c r="Z37">
        <v>1.06</v>
      </c>
      <c r="AC37">
        <v>16.2</v>
      </c>
      <c r="AD37">
        <v>214</v>
      </c>
      <c r="AE37">
        <v>0.53859999999999997</v>
      </c>
      <c r="AF37">
        <v>9970000</v>
      </c>
      <c r="AG37">
        <v>1.06</v>
      </c>
      <c r="AI37">
        <v>16.2</v>
      </c>
      <c r="AJ37">
        <v>301</v>
      </c>
      <c r="AK37">
        <v>0.53359999999999996</v>
      </c>
      <c r="AL37">
        <v>14200000</v>
      </c>
      <c r="AM37">
        <v>1.05</v>
      </c>
      <c r="AP37">
        <v>16.2</v>
      </c>
      <c r="AQ37">
        <v>296</v>
      </c>
      <c r="AR37">
        <v>0.53839999999999999</v>
      </c>
      <c r="AS37">
        <v>13800000</v>
      </c>
      <c r="AT37">
        <v>1.06</v>
      </c>
      <c r="AW37">
        <v>16.3</v>
      </c>
      <c r="AX37">
        <v>264</v>
      </c>
      <c r="AY37">
        <v>0.53700000000000003</v>
      </c>
      <c r="AZ37">
        <v>12500000</v>
      </c>
      <c r="BA37">
        <v>1.06</v>
      </c>
      <c r="BD37">
        <v>16.2</v>
      </c>
      <c r="BE37">
        <v>269</v>
      </c>
      <c r="BF37">
        <v>0.53739999999999999</v>
      </c>
      <c r="BG37">
        <v>12800000</v>
      </c>
      <c r="BH37">
        <v>1.06</v>
      </c>
      <c r="BK37">
        <v>16.2</v>
      </c>
      <c r="BL37">
        <v>300</v>
      </c>
      <c r="BM37">
        <v>0.53859999999999997</v>
      </c>
      <c r="BN37">
        <v>14500000</v>
      </c>
      <c r="BO37">
        <v>1.06</v>
      </c>
    </row>
    <row r="38" spans="1:67" x14ac:dyDescent="0.45">
      <c r="A38">
        <v>18.2</v>
      </c>
      <c r="B38">
        <v>196</v>
      </c>
      <c r="C38">
        <v>0.60260000000000002</v>
      </c>
      <c r="D38">
        <v>9190000</v>
      </c>
      <c r="E38">
        <v>1.19</v>
      </c>
      <c r="H38">
        <v>18.2</v>
      </c>
      <c r="I38">
        <v>225</v>
      </c>
      <c r="J38">
        <v>0.60519999999999996</v>
      </c>
      <c r="K38">
        <v>10400000</v>
      </c>
      <c r="L38">
        <v>1.19</v>
      </c>
      <c r="O38">
        <v>18.3</v>
      </c>
      <c r="P38">
        <v>219</v>
      </c>
      <c r="Q38">
        <v>0.60589999999999999</v>
      </c>
      <c r="R38">
        <v>10100000</v>
      </c>
      <c r="S38">
        <v>1.19</v>
      </c>
      <c r="V38">
        <v>18.2</v>
      </c>
      <c r="W38">
        <v>234</v>
      </c>
      <c r="X38">
        <v>0.6038</v>
      </c>
      <c r="Y38">
        <v>10700000</v>
      </c>
      <c r="Z38">
        <v>1.19</v>
      </c>
      <c r="AC38">
        <v>18.3</v>
      </c>
      <c r="AD38">
        <v>245</v>
      </c>
      <c r="AE38">
        <v>0.6069</v>
      </c>
      <c r="AF38">
        <v>11400000</v>
      </c>
      <c r="AG38">
        <v>1.19</v>
      </c>
      <c r="AI38">
        <v>18.2</v>
      </c>
      <c r="AJ38">
        <v>343</v>
      </c>
      <c r="AK38">
        <v>0.60150000000000003</v>
      </c>
      <c r="AL38">
        <v>16200000</v>
      </c>
      <c r="AM38">
        <v>1.18</v>
      </c>
      <c r="AP38">
        <v>18.2</v>
      </c>
      <c r="AQ38">
        <v>335</v>
      </c>
      <c r="AR38">
        <v>0.60350000000000004</v>
      </c>
      <c r="AS38">
        <v>15700000</v>
      </c>
      <c r="AT38">
        <v>1.19</v>
      </c>
      <c r="AW38">
        <v>18.399999999999999</v>
      </c>
      <c r="AX38">
        <v>315</v>
      </c>
      <c r="AY38">
        <v>0.60429999999999995</v>
      </c>
      <c r="AZ38">
        <v>14900000</v>
      </c>
      <c r="BA38">
        <v>1.19</v>
      </c>
      <c r="BD38">
        <v>18.3</v>
      </c>
      <c r="BE38">
        <v>312</v>
      </c>
      <c r="BF38">
        <v>0.60489999999999999</v>
      </c>
      <c r="BG38">
        <v>14800000</v>
      </c>
      <c r="BH38">
        <v>1.19</v>
      </c>
      <c r="BK38">
        <v>18.3</v>
      </c>
      <c r="BL38">
        <v>339</v>
      </c>
      <c r="BM38">
        <v>0.60629999999999995</v>
      </c>
      <c r="BN38">
        <v>16300000</v>
      </c>
      <c r="BO38">
        <v>1.19</v>
      </c>
    </row>
    <row r="39" spans="1:67" x14ac:dyDescent="0.45">
      <c r="A39">
        <v>20.2</v>
      </c>
      <c r="B39">
        <v>231</v>
      </c>
      <c r="C39">
        <v>0.67059999999999997</v>
      </c>
      <c r="D39">
        <v>10800000</v>
      </c>
      <c r="E39">
        <v>1.32</v>
      </c>
      <c r="H39">
        <v>20.2</v>
      </c>
      <c r="I39">
        <v>256</v>
      </c>
      <c r="J39">
        <v>0.67110000000000003</v>
      </c>
      <c r="K39">
        <v>11900000</v>
      </c>
      <c r="L39">
        <v>1.32</v>
      </c>
      <c r="O39">
        <v>20.399999999999999</v>
      </c>
      <c r="P39">
        <v>253</v>
      </c>
      <c r="Q39">
        <v>0.67100000000000004</v>
      </c>
      <c r="R39">
        <v>11600000</v>
      </c>
      <c r="S39">
        <v>1.32</v>
      </c>
      <c r="V39">
        <v>20.3</v>
      </c>
      <c r="W39">
        <v>270</v>
      </c>
      <c r="X39">
        <v>0.6714</v>
      </c>
      <c r="Y39">
        <v>12400000</v>
      </c>
      <c r="Z39">
        <v>1.32</v>
      </c>
      <c r="AC39">
        <v>20.3</v>
      </c>
      <c r="AD39">
        <v>273</v>
      </c>
      <c r="AE39">
        <v>0.67210000000000003</v>
      </c>
      <c r="AF39">
        <v>12700000</v>
      </c>
      <c r="AG39">
        <v>1.32</v>
      </c>
      <c r="AI39">
        <v>20.2</v>
      </c>
      <c r="AJ39">
        <v>384</v>
      </c>
      <c r="AK39">
        <v>0.66869999999999996</v>
      </c>
      <c r="AL39">
        <v>18100000</v>
      </c>
      <c r="AM39">
        <v>1.32</v>
      </c>
      <c r="AP39">
        <v>20.3</v>
      </c>
      <c r="AQ39">
        <v>376</v>
      </c>
      <c r="AR39">
        <v>0.67110000000000003</v>
      </c>
      <c r="AS39">
        <v>17600000</v>
      </c>
      <c r="AT39">
        <v>1.32</v>
      </c>
      <c r="AW39">
        <v>20.399999999999999</v>
      </c>
      <c r="AX39">
        <v>364</v>
      </c>
      <c r="AY39">
        <v>0.67230000000000001</v>
      </c>
      <c r="AZ39">
        <v>17200000</v>
      </c>
      <c r="BA39">
        <v>1.32</v>
      </c>
      <c r="BD39">
        <v>20.3</v>
      </c>
      <c r="BE39">
        <v>352</v>
      </c>
      <c r="BF39">
        <v>0.67279999999999995</v>
      </c>
      <c r="BG39">
        <v>16800000</v>
      </c>
      <c r="BH39">
        <v>1.32</v>
      </c>
      <c r="BK39">
        <v>20.3</v>
      </c>
      <c r="BL39">
        <v>377</v>
      </c>
      <c r="BM39">
        <v>0.6744</v>
      </c>
      <c r="BN39">
        <v>18200000</v>
      </c>
      <c r="BO39">
        <v>1.33</v>
      </c>
    </row>
    <row r="40" spans="1:67" x14ac:dyDescent="0.45">
      <c r="A40">
        <v>22.3</v>
      </c>
      <c r="B40">
        <v>263</v>
      </c>
      <c r="C40">
        <v>0.73550000000000004</v>
      </c>
      <c r="D40">
        <v>12300000</v>
      </c>
      <c r="E40">
        <v>1.45</v>
      </c>
      <c r="H40">
        <v>22.2</v>
      </c>
      <c r="I40">
        <v>285</v>
      </c>
      <c r="J40">
        <v>0.73729999999999996</v>
      </c>
      <c r="K40">
        <v>13200000</v>
      </c>
      <c r="L40">
        <v>1.45</v>
      </c>
      <c r="O40">
        <v>22.4</v>
      </c>
      <c r="P40">
        <v>286</v>
      </c>
      <c r="Q40">
        <v>0.73899999999999999</v>
      </c>
      <c r="R40">
        <v>13100000</v>
      </c>
      <c r="S40">
        <v>1.45</v>
      </c>
      <c r="V40">
        <v>22.3</v>
      </c>
      <c r="W40">
        <v>306</v>
      </c>
      <c r="X40">
        <v>0.73929999999999996</v>
      </c>
      <c r="Y40">
        <v>14100000</v>
      </c>
      <c r="Z40">
        <v>1.46</v>
      </c>
      <c r="AC40">
        <v>22.3</v>
      </c>
      <c r="AD40">
        <v>303</v>
      </c>
      <c r="AE40">
        <v>0.74009999999999998</v>
      </c>
      <c r="AF40">
        <v>14100000</v>
      </c>
      <c r="AG40">
        <v>1.46</v>
      </c>
      <c r="AI40">
        <v>22.2</v>
      </c>
      <c r="AJ40">
        <v>422</v>
      </c>
      <c r="AK40">
        <v>0.73380000000000001</v>
      </c>
      <c r="AL40">
        <v>19900000</v>
      </c>
      <c r="AM40">
        <v>1.44</v>
      </c>
      <c r="AP40">
        <v>22.3</v>
      </c>
      <c r="AQ40">
        <v>415</v>
      </c>
      <c r="AR40">
        <v>0.73929999999999996</v>
      </c>
      <c r="AS40">
        <v>19400000</v>
      </c>
      <c r="AT40">
        <v>1.46</v>
      </c>
      <c r="AW40">
        <v>22.4</v>
      </c>
      <c r="AX40">
        <v>409</v>
      </c>
      <c r="AY40">
        <v>0.74039999999999995</v>
      </c>
      <c r="AZ40">
        <v>19400000</v>
      </c>
      <c r="BA40">
        <v>1.46</v>
      </c>
      <c r="BD40">
        <v>22.3</v>
      </c>
      <c r="BE40">
        <v>388</v>
      </c>
      <c r="BF40">
        <v>0.74060000000000004</v>
      </c>
      <c r="BG40">
        <v>18400000</v>
      </c>
      <c r="BH40">
        <v>1.46</v>
      </c>
      <c r="BK40">
        <v>22.3</v>
      </c>
      <c r="BL40">
        <v>414</v>
      </c>
      <c r="BM40">
        <v>0.74180000000000001</v>
      </c>
      <c r="BN40">
        <v>19900000</v>
      </c>
      <c r="BO40">
        <v>1.46</v>
      </c>
    </row>
    <row r="41" spans="1:67" x14ac:dyDescent="0.45">
      <c r="A41">
        <v>24.3</v>
      </c>
      <c r="B41">
        <v>295</v>
      </c>
      <c r="C41">
        <v>0.80300000000000005</v>
      </c>
      <c r="D41">
        <v>13800000</v>
      </c>
      <c r="E41">
        <v>1.58</v>
      </c>
      <c r="H41">
        <v>24.2</v>
      </c>
      <c r="I41">
        <v>315</v>
      </c>
      <c r="J41">
        <v>0.80469999999999997</v>
      </c>
      <c r="K41">
        <v>14600000</v>
      </c>
      <c r="L41">
        <v>1.58</v>
      </c>
      <c r="O41">
        <v>24.4</v>
      </c>
      <c r="P41">
        <v>317</v>
      </c>
      <c r="Q41">
        <v>0.80640000000000001</v>
      </c>
      <c r="R41">
        <v>14600000</v>
      </c>
      <c r="S41">
        <v>1.59</v>
      </c>
      <c r="V41">
        <v>24.3</v>
      </c>
      <c r="W41">
        <v>340</v>
      </c>
      <c r="X41">
        <v>0.80700000000000005</v>
      </c>
      <c r="Y41">
        <v>15600000</v>
      </c>
      <c r="Z41">
        <v>1.59</v>
      </c>
      <c r="AC41">
        <v>24.3</v>
      </c>
      <c r="AD41">
        <v>331</v>
      </c>
      <c r="AE41">
        <v>0.80840000000000001</v>
      </c>
      <c r="AF41">
        <v>15400000</v>
      </c>
      <c r="AG41">
        <v>1.59</v>
      </c>
      <c r="AI41">
        <v>24.2</v>
      </c>
      <c r="AJ41">
        <v>461</v>
      </c>
      <c r="AK41">
        <v>0.80159999999999998</v>
      </c>
      <c r="AL41">
        <v>21800000</v>
      </c>
      <c r="AM41">
        <v>1.58</v>
      </c>
      <c r="AP41">
        <v>24.3</v>
      </c>
      <c r="AQ41">
        <v>453</v>
      </c>
      <c r="AR41">
        <v>0.80400000000000005</v>
      </c>
      <c r="AS41">
        <v>21200000</v>
      </c>
      <c r="AT41">
        <v>1.58</v>
      </c>
      <c r="AW41">
        <v>24.4</v>
      </c>
      <c r="AX41">
        <v>450</v>
      </c>
      <c r="AY41">
        <v>0.80759999999999998</v>
      </c>
      <c r="AZ41">
        <v>21400000</v>
      </c>
      <c r="BA41">
        <v>1.59</v>
      </c>
      <c r="BD41">
        <v>24.3</v>
      </c>
      <c r="BE41">
        <v>423</v>
      </c>
      <c r="BF41">
        <v>0.80800000000000005</v>
      </c>
      <c r="BG41">
        <v>20100000</v>
      </c>
      <c r="BH41">
        <v>1.59</v>
      </c>
      <c r="BK41">
        <v>24.3</v>
      </c>
      <c r="BL41">
        <v>447</v>
      </c>
      <c r="BM41">
        <v>0.80689999999999995</v>
      </c>
      <c r="BN41">
        <v>21500000</v>
      </c>
      <c r="BO41">
        <v>1.59</v>
      </c>
    </row>
    <row r="42" spans="1:67" x14ac:dyDescent="0.45">
      <c r="A42">
        <v>26.3</v>
      </c>
      <c r="B42">
        <v>325</v>
      </c>
      <c r="C42">
        <v>0.871</v>
      </c>
      <c r="D42">
        <v>15200000</v>
      </c>
      <c r="E42">
        <v>1.71</v>
      </c>
      <c r="H42">
        <v>26.3</v>
      </c>
      <c r="I42">
        <v>345</v>
      </c>
      <c r="J42">
        <v>0.87250000000000005</v>
      </c>
      <c r="K42">
        <v>16000000</v>
      </c>
      <c r="L42">
        <v>1.72</v>
      </c>
      <c r="O42">
        <v>26.4</v>
      </c>
      <c r="P42">
        <v>348</v>
      </c>
      <c r="Q42">
        <v>0.874</v>
      </c>
      <c r="R42">
        <v>16000000</v>
      </c>
      <c r="S42">
        <v>1.72</v>
      </c>
      <c r="V42">
        <v>26.3</v>
      </c>
      <c r="W42">
        <v>372</v>
      </c>
      <c r="X42">
        <v>0.87450000000000006</v>
      </c>
      <c r="Y42">
        <v>17100000</v>
      </c>
      <c r="Z42">
        <v>1.72</v>
      </c>
      <c r="AC42">
        <v>26.3</v>
      </c>
      <c r="AD42">
        <v>359</v>
      </c>
      <c r="AE42">
        <v>0.87370000000000003</v>
      </c>
      <c r="AF42">
        <v>16700000</v>
      </c>
      <c r="AG42">
        <v>1.72</v>
      </c>
      <c r="AI42">
        <v>26.3</v>
      </c>
      <c r="AJ42">
        <v>496</v>
      </c>
      <c r="AK42">
        <v>0.86890000000000001</v>
      </c>
      <c r="AL42">
        <v>23400000</v>
      </c>
      <c r="AM42">
        <v>1.71</v>
      </c>
      <c r="AP42">
        <v>26.3</v>
      </c>
      <c r="AQ42">
        <v>490</v>
      </c>
      <c r="AR42">
        <v>0.87150000000000005</v>
      </c>
      <c r="AS42">
        <v>22900000</v>
      </c>
      <c r="AT42">
        <v>1.72</v>
      </c>
      <c r="AW42">
        <v>26.4</v>
      </c>
      <c r="AX42">
        <v>487</v>
      </c>
      <c r="AY42">
        <v>0.87260000000000004</v>
      </c>
      <c r="AZ42">
        <v>23100000</v>
      </c>
      <c r="BA42">
        <v>1.72</v>
      </c>
      <c r="BD42">
        <v>26.3</v>
      </c>
      <c r="BE42">
        <v>455</v>
      </c>
      <c r="BF42">
        <v>0.87319999999999998</v>
      </c>
      <c r="BG42">
        <v>21600000</v>
      </c>
      <c r="BH42">
        <v>1.72</v>
      </c>
      <c r="BK42">
        <v>26.3</v>
      </c>
      <c r="BL42">
        <v>482</v>
      </c>
      <c r="BM42">
        <v>0.87480000000000002</v>
      </c>
      <c r="BN42">
        <v>23200000</v>
      </c>
      <c r="BO42">
        <v>1.72</v>
      </c>
    </row>
    <row r="43" spans="1:67" x14ac:dyDescent="0.45">
      <c r="A43">
        <v>28.3</v>
      </c>
      <c r="B43">
        <v>355</v>
      </c>
      <c r="C43">
        <v>0.93869999999999998</v>
      </c>
      <c r="D43">
        <v>16600000</v>
      </c>
      <c r="E43">
        <v>1.85</v>
      </c>
      <c r="H43">
        <v>28.3</v>
      </c>
      <c r="I43">
        <v>373</v>
      </c>
      <c r="J43">
        <v>0.9405</v>
      </c>
      <c r="K43">
        <v>17300000</v>
      </c>
      <c r="L43">
        <v>1.85</v>
      </c>
      <c r="O43">
        <v>28.4</v>
      </c>
      <c r="P43">
        <v>376</v>
      </c>
      <c r="Q43">
        <v>0.94210000000000005</v>
      </c>
      <c r="R43">
        <v>17300000</v>
      </c>
      <c r="S43">
        <v>1.85</v>
      </c>
      <c r="V43">
        <v>28.3</v>
      </c>
      <c r="W43">
        <v>401</v>
      </c>
      <c r="X43">
        <v>0.93979999999999997</v>
      </c>
      <c r="Y43">
        <v>18400000</v>
      </c>
      <c r="Z43">
        <v>1.85</v>
      </c>
      <c r="AC43">
        <v>28.3</v>
      </c>
      <c r="AD43">
        <v>385</v>
      </c>
      <c r="AE43">
        <v>0.93969999999999998</v>
      </c>
      <c r="AF43">
        <v>18000000</v>
      </c>
      <c r="AG43">
        <v>1.85</v>
      </c>
      <c r="AI43">
        <v>28.3</v>
      </c>
      <c r="AJ43">
        <v>531</v>
      </c>
      <c r="AK43">
        <v>0.9365</v>
      </c>
      <c r="AL43">
        <v>25100000</v>
      </c>
      <c r="AM43">
        <v>1.84</v>
      </c>
      <c r="AP43">
        <v>28.3</v>
      </c>
      <c r="AQ43">
        <v>524</v>
      </c>
      <c r="AR43">
        <v>0.93940000000000001</v>
      </c>
      <c r="AS43">
        <v>24500000</v>
      </c>
      <c r="AT43">
        <v>1.85</v>
      </c>
      <c r="AW43">
        <v>28.4</v>
      </c>
      <c r="AX43">
        <v>524</v>
      </c>
      <c r="AY43">
        <v>0.94059999999999999</v>
      </c>
      <c r="AZ43">
        <v>24900000</v>
      </c>
      <c r="BA43">
        <v>1.85</v>
      </c>
      <c r="BD43">
        <v>28.3</v>
      </c>
      <c r="BE43">
        <v>487</v>
      </c>
      <c r="BF43">
        <v>0.94099999999999995</v>
      </c>
      <c r="BG43">
        <v>23200000</v>
      </c>
      <c r="BH43">
        <v>1.85</v>
      </c>
      <c r="BK43">
        <v>28.3</v>
      </c>
      <c r="BL43">
        <v>515</v>
      </c>
      <c r="BM43">
        <v>0.94230000000000003</v>
      </c>
      <c r="BN43">
        <v>24800000</v>
      </c>
      <c r="BO43">
        <v>1.85</v>
      </c>
    </row>
    <row r="44" spans="1:67" x14ac:dyDescent="0.45">
      <c r="A44">
        <v>30.3</v>
      </c>
      <c r="B44">
        <v>382</v>
      </c>
      <c r="C44">
        <v>1.0062</v>
      </c>
      <c r="D44">
        <v>17900000</v>
      </c>
      <c r="E44">
        <v>1.98</v>
      </c>
      <c r="H44">
        <v>30.3</v>
      </c>
      <c r="I44">
        <v>399</v>
      </c>
      <c r="J44">
        <v>1.0051000000000001</v>
      </c>
      <c r="K44">
        <v>18500000</v>
      </c>
      <c r="L44">
        <v>1.98</v>
      </c>
      <c r="O44">
        <v>30.4</v>
      </c>
      <c r="P44">
        <v>403</v>
      </c>
      <c r="Q44">
        <v>1.0067999999999999</v>
      </c>
      <c r="R44">
        <v>18500000</v>
      </c>
      <c r="S44">
        <v>1.98</v>
      </c>
      <c r="V44">
        <v>30.3</v>
      </c>
      <c r="W44">
        <v>431</v>
      </c>
      <c r="X44">
        <v>1.0076000000000001</v>
      </c>
      <c r="Y44">
        <v>19800000</v>
      </c>
      <c r="Z44">
        <v>1.98</v>
      </c>
      <c r="AC44">
        <v>30.3</v>
      </c>
      <c r="AD44">
        <v>413</v>
      </c>
      <c r="AE44">
        <v>1.0077</v>
      </c>
      <c r="AF44">
        <v>19200000</v>
      </c>
      <c r="AG44">
        <v>1.98</v>
      </c>
      <c r="AI44">
        <v>30.3</v>
      </c>
      <c r="AJ44">
        <v>565</v>
      </c>
      <c r="AK44">
        <v>1.0045999999999999</v>
      </c>
      <c r="AL44">
        <v>26700000</v>
      </c>
      <c r="AM44">
        <v>1.98</v>
      </c>
      <c r="AP44">
        <v>30.3</v>
      </c>
      <c r="AQ44">
        <v>557</v>
      </c>
      <c r="AR44">
        <v>1.0072000000000001</v>
      </c>
      <c r="AS44">
        <v>26100000</v>
      </c>
      <c r="AT44">
        <v>1.98</v>
      </c>
      <c r="AW44">
        <v>30.4</v>
      </c>
      <c r="AX44">
        <v>558</v>
      </c>
      <c r="AY44">
        <v>1.008</v>
      </c>
      <c r="AZ44">
        <v>26500000</v>
      </c>
      <c r="BA44">
        <v>1.98</v>
      </c>
      <c r="BD44">
        <v>30.4</v>
      </c>
      <c r="BE44">
        <v>519</v>
      </c>
      <c r="BF44">
        <v>1.0084</v>
      </c>
      <c r="BG44">
        <v>24700000</v>
      </c>
      <c r="BH44">
        <v>1.99</v>
      </c>
      <c r="BK44">
        <v>30.4</v>
      </c>
      <c r="BL44">
        <v>546</v>
      </c>
      <c r="BM44">
        <v>1.0099</v>
      </c>
      <c r="BN44">
        <v>26300000</v>
      </c>
      <c r="BO44">
        <v>1.99</v>
      </c>
    </row>
    <row r="45" spans="1:67" x14ac:dyDescent="0.45">
      <c r="A45">
        <v>32.299999999999997</v>
      </c>
      <c r="B45">
        <v>407</v>
      </c>
      <c r="C45">
        <v>1.0716000000000001</v>
      </c>
      <c r="D45">
        <v>19100000</v>
      </c>
      <c r="E45">
        <v>2.11</v>
      </c>
      <c r="H45">
        <v>32.299999999999997</v>
      </c>
      <c r="I45">
        <v>424</v>
      </c>
      <c r="J45">
        <v>1.073</v>
      </c>
      <c r="K45">
        <v>19700000</v>
      </c>
      <c r="L45">
        <v>2.11</v>
      </c>
      <c r="O45">
        <v>32.4</v>
      </c>
      <c r="P45">
        <v>429</v>
      </c>
      <c r="Q45">
        <v>1.0745</v>
      </c>
      <c r="R45">
        <v>19700000</v>
      </c>
      <c r="S45">
        <v>2.12</v>
      </c>
      <c r="V45">
        <v>32.299999999999997</v>
      </c>
      <c r="W45">
        <v>459</v>
      </c>
      <c r="X45">
        <v>1.0750999999999999</v>
      </c>
      <c r="Y45">
        <v>21100000</v>
      </c>
      <c r="Z45">
        <v>2.12</v>
      </c>
      <c r="AC45">
        <v>32.299999999999997</v>
      </c>
      <c r="AD45">
        <v>438</v>
      </c>
      <c r="AE45">
        <v>1.075</v>
      </c>
      <c r="AF45">
        <v>20400000</v>
      </c>
      <c r="AG45">
        <v>2.12</v>
      </c>
      <c r="AI45">
        <v>32.299999999999997</v>
      </c>
      <c r="AJ45">
        <v>595</v>
      </c>
      <c r="AK45">
        <v>1.0694999999999999</v>
      </c>
      <c r="AL45">
        <v>28100000</v>
      </c>
      <c r="AM45">
        <v>2.11</v>
      </c>
      <c r="AP45">
        <v>32.299999999999997</v>
      </c>
      <c r="AQ45">
        <v>587</v>
      </c>
      <c r="AR45">
        <v>1.0746</v>
      </c>
      <c r="AS45">
        <v>27500000</v>
      </c>
      <c r="AT45">
        <v>2.12</v>
      </c>
      <c r="AW45">
        <v>32.4</v>
      </c>
      <c r="AX45">
        <v>590</v>
      </c>
      <c r="AY45">
        <v>1.0755999999999999</v>
      </c>
      <c r="AZ45">
        <v>28000000</v>
      </c>
      <c r="BA45">
        <v>2.12</v>
      </c>
      <c r="BD45">
        <v>32.4</v>
      </c>
      <c r="BE45">
        <v>549</v>
      </c>
      <c r="BF45">
        <v>1.0762</v>
      </c>
      <c r="BG45">
        <v>26100000</v>
      </c>
      <c r="BH45">
        <v>2.12</v>
      </c>
      <c r="BK45">
        <v>32.4</v>
      </c>
      <c r="BL45">
        <v>574</v>
      </c>
      <c r="BM45">
        <v>1.0774999999999999</v>
      </c>
      <c r="BN45">
        <v>27700000</v>
      </c>
      <c r="BO45">
        <v>2.12</v>
      </c>
    </row>
    <row r="46" spans="1:67" x14ac:dyDescent="0.45">
      <c r="A46">
        <v>34.299999999999997</v>
      </c>
      <c r="B46">
        <v>432</v>
      </c>
      <c r="C46">
        <v>1.1393</v>
      </c>
      <c r="D46">
        <v>20200000</v>
      </c>
      <c r="E46">
        <v>2.2400000000000002</v>
      </c>
      <c r="H46">
        <v>34.299999999999997</v>
      </c>
      <c r="I46">
        <v>447</v>
      </c>
      <c r="J46">
        <v>1.141</v>
      </c>
      <c r="K46">
        <v>20800000</v>
      </c>
      <c r="L46">
        <v>2.25</v>
      </c>
      <c r="O46">
        <v>34.4</v>
      </c>
      <c r="P46">
        <v>453</v>
      </c>
      <c r="Q46">
        <v>1.1425000000000001</v>
      </c>
      <c r="R46">
        <v>20800000</v>
      </c>
      <c r="S46">
        <v>2.25</v>
      </c>
      <c r="V46">
        <v>34.299999999999997</v>
      </c>
      <c r="W46">
        <v>484</v>
      </c>
      <c r="X46">
        <v>1.1428</v>
      </c>
      <c r="Y46">
        <v>22300000</v>
      </c>
      <c r="Z46">
        <v>2.25</v>
      </c>
      <c r="AC46">
        <v>34.299999999999997</v>
      </c>
      <c r="AD46">
        <v>462</v>
      </c>
      <c r="AE46">
        <v>1.1427</v>
      </c>
      <c r="AF46">
        <v>21500000</v>
      </c>
      <c r="AG46">
        <v>2.25</v>
      </c>
      <c r="AI46">
        <v>34.299999999999997</v>
      </c>
      <c r="AJ46">
        <v>625</v>
      </c>
      <c r="AK46">
        <v>1.137</v>
      </c>
      <c r="AL46">
        <v>29500000</v>
      </c>
      <c r="AM46">
        <v>2.2400000000000002</v>
      </c>
      <c r="AP46">
        <v>34.299999999999997</v>
      </c>
      <c r="AQ46">
        <v>616</v>
      </c>
      <c r="AR46">
        <v>1.1398999999999999</v>
      </c>
      <c r="AS46">
        <v>28800000</v>
      </c>
      <c r="AT46">
        <v>2.2400000000000002</v>
      </c>
      <c r="AW46">
        <v>34.5</v>
      </c>
      <c r="AX46">
        <v>619</v>
      </c>
      <c r="AY46">
        <v>1.1412</v>
      </c>
      <c r="AZ46">
        <v>29400000</v>
      </c>
      <c r="BA46">
        <v>2.25</v>
      </c>
      <c r="BD46">
        <v>34.4</v>
      </c>
      <c r="BE46">
        <v>578</v>
      </c>
      <c r="BF46">
        <v>1.1443000000000001</v>
      </c>
      <c r="BG46">
        <v>27500000</v>
      </c>
      <c r="BH46">
        <v>2.25</v>
      </c>
      <c r="BK46">
        <v>34.4</v>
      </c>
      <c r="BL46">
        <v>595</v>
      </c>
      <c r="BM46">
        <v>1.1425000000000001</v>
      </c>
      <c r="BN46">
        <v>28600000</v>
      </c>
      <c r="BO46">
        <v>2.25</v>
      </c>
    </row>
    <row r="47" spans="1:67" x14ac:dyDescent="0.45">
      <c r="A47">
        <v>36.4</v>
      </c>
      <c r="B47">
        <v>455</v>
      </c>
      <c r="C47">
        <v>1.2068000000000001</v>
      </c>
      <c r="D47">
        <v>21300000</v>
      </c>
      <c r="E47">
        <v>2.38</v>
      </c>
      <c r="H47">
        <v>36.299999999999997</v>
      </c>
      <c r="I47">
        <v>469</v>
      </c>
      <c r="J47">
        <v>1.2082999999999999</v>
      </c>
      <c r="K47">
        <v>21800000</v>
      </c>
      <c r="L47">
        <v>2.38</v>
      </c>
      <c r="O47">
        <v>36.5</v>
      </c>
      <c r="P47">
        <v>477</v>
      </c>
      <c r="Q47">
        <v>1.21</v>
      </c>
      <c r="R47">
        <v>21900000</v>
      </c>
      <c r="S47">
        <v>2.38</v>
      </c>
      <c r="V47">
        <v>36.4</v>
      </c>
      <c r="W47">
        <v>509</v>
      </c>
      <c r="X47">
        <v>1.2081</v>
      </c>
      <c r="Y47">
        <v>23400000</v>
      </c>
      <c r="Z47">
        <v>2.38</v>
      </c>
      <c r="AC47">
        <v>36.299999999999997</v>
      </c>
      <c r="AD47">
        <v>484</v>
      </c>
      <c r="AE47">
        <v>1.2081999999999999</v>
      </c>
      <c r="AF47">
        <v>22500000</v>
      </c>
      <c r="AG47">
        <v>2.38</v>
      </c>
      <c r="AI47">
        <v>36.299999999999997</v>
      </c>
      <c r="AJ47">
        <v>653</v>
      </c>
      <c r="AK47">
        <v>1.2050000000000001</v>
      </c>
      <c r="AL47">
        <v>30800000</v>
      </c>
      <c r="AM47">
        <v>2.37</v>
      </c>
      <c r="AP47">
        <v>36.4</v>
      </c>
      <c r="AQ47">
        <v>643</v>
      </c>
      <c r="AR47">
        <v>1.2078</v>
      </c>
      <c r="AS47">
        <v>30100000</v>
      </c>
      <c r="AT47">
        <v>2.38</v>
      </c>
      <c r="AW47">
        <v>36.5</v>
      </c>
      <c r="AX47">
        <v>646</v>
      </c>
      <c r="AY47">
        <v>1.2083999999999999</v>
      </c>
      <c r="AZ47">
        <v>30700000</v>
      </c>
      <c r="BA47">
        <v>2.38</v>
      </c>
      <c r="BD47">
        <v>36.4</v>
      </c>
      <c r="BE47">
        <v>604</v>
      </c>
      <c r="BF47">
        <v>1.2090000000000001</v>
      </c>
      <c r="BG47">
        <v>28700000</v>
      </c>
      <c r="BH47">
        <v>2.38</v>
      </c>
      <c r="BK47">
        <v>36.4</v>
      </c>
      <c r="BL47">
        <v>622</v>
      </c>
      <c r="BM47">
        <v>1.21</v>
      </c>
      <c r="BN47">
        <v>30000000</v>
      </c>
      <c r="BO47">
        <v>2.38</v>
      </c>
    </row>
    <row r="48" spans="1:67" x14ac:dyDescent="0.45">
      <c r="A48">
        <v>38.4</v>
      </c>
      <c r="B48">
        <v>476</v>
      </c>
      <c r="C48">
        <v>1.2745</v>
      </c>
      <c r="D48">
        <v>22300000</v>
      </c>
      <c r="E48">
        <v>2.5099999999999998</v>
      </c>
      <c r="H48">
        <v>38.299999999999997</v>
      </c>
      <c r="I48">
        <v>489</v>
      </c>
      <c r="J48">
        <v>1.2732000000000001</v>
      </c>
      <c r="K48">
        <v>22700000</v>
      </c>
      <c r="L48">
        <v>2.5099999999999998</v>
      </c>
      <c r="O48">
        <v>38.5</v>
      </c>
      <c r="P48">
        <v>497</v>
      </c>
      <c r="Q48">
        <v>1.2748999999999999</v>
      </c>
      <c r="R48">
        <v>22800000</v>
      </c>
      <c r="S48">
        <v>2.5099999999999998</v>
      </c>
      <c r="V48">
        <v>38.4</v>
      </c>
      <c r="W48">
        <v>532</v>
      </c>
      <c r="X48">
        <v>1.2755000000000001</v>
      </c>
      <c r="Y48">
        <v>24500000</v>
      </c>
      <c r="Z48">
        <v>2.5099999999999998</v>
      </c>
      <c r="AC48">
        <v>38.4</v>
      </c>
      <c r="AD48">
        <v>504</v>
      </c>
      <c r="AE48">
        <v>1.2756000000000001</v>
      </c>
      <c r="AF48">
        <v>23500000</v>
      </c>
      <c r="AG48">
        <v>2.5099999999999998</v>
      </c>
      <c r="AI48">
        <v>38.299999999999997</v>
      </c>
      <c r="AJ48">
        <v>679</v>
      </c>
      <c r="AK48">
        <v>1.2723</v>
      </c>
      <c r="AL48">
        <v>32100000</v>
      </c>
      <c r="AM48">
        <v>2.5</v>
      </c>
      <c r="AP48">
        <v>38.4</v>
      </c>
      <c r="AQ48">
        <v>669</v>
      </c>
      <c r="AR48">
        <v>1.2751999999999999</v>
      </c>
      <c r="AS48">
        <v>31300000</v>
      </c>
      <c r="AT48">
        <v>2.5099999999999998</v>
      </c>
      <c r="AW48">
        <v>38.5</v>
      </c>
      <c r="AX48">
        <v>673</v>
      </c>
      <c r="AY48">
        <v>1.2761</v>
      </c>
      <c r="AZ48">
        <v>31900000</v>
      </c>
      <c r="BA48">
        <v>2.5099999999999998</v>
      </c>
      <c r="BD48">
        <v>38.4</v>
      </c>
      <c r="BE48">
        <v>630</v>
      </c>
      <c r="BF48">
        <v>1.2766999999999999</v>
      </c>
      <c r="BG48">
        <v>29900000</v>
      </c>
      <c r="BH48">
        <v>2.5099999999999998</v>
      </c>
      <c r="BK48">
        <v>38.4</v>
      </c>
      <c r="BL48">
        <v>648</v>
      </c>
      <c r="BM48">
        <v>1.2777000000000001</v>
      </c>
      <c r="BN48">
        <v>31200000</v>
      </c>
      <c r="BO48">
        <v>2.52</v>
      </c>
    </row>
    <row r="49" spans="1:67" x14ac:dyDescent="0.45">
      <c r="A49">
        <v>40.4</v>
      </c>
      <c r="B49">
        <v>496</v>
      </c>
      <c r="C49">
        <v>1.3425</v>
      </c>
      <c r="D49">
        <v>23200000</v>
      </c>
      <c r="E49">
        <v>2.64</v>
      </c>
      <c r="H49">
        <v>40.299999999999997</v>
      </c>
      <c r="I49">
        <v>508</v>
      </c>
      <c r="J49">
        <v>1.3412999999999999</v>
      </c>
      <c r="K49">
        <v>23600000</v>
      </c>
      <c r="L49">
        <v>2.64</v>
      </c>
      <c r="O49">
        <v>40.5</v>
      </c>
      <c r="P49">
        <v>517</v>
      </c>
      <c r="Q49">
        <v>1.3427</v>
      </c>
      <c r="R49">
        <v>23800000</v>
      </c>
      <c r="S49">
        <v>2.64</v>
      </c>
      <c r="V49">
        <v>40.4</v>
      </c>
      <c r="W49">
        <v>554</v>
      </c>
      <c r="X49">
        <v>1.3432999999999999</v>
      </c>
      <c r="Y49">
        <v>25500000</v>
      </c>
      <c r="Z49">
        <v>2.64</v>
      </c>
      <c r="AC49">
        <v>40.4</v>
      </c>
      <c r="AD49">
        <v>523</v>
      </c>
      <c r="AE49">
        <v>1.3431999999999999</v>
      </c>
      <c r="AF49">
        <v>24400000</v>
      </c>
      <c r="AG49">
        <v>2.64</v>
      </c>
      <c r="AI49">
        <v>40.299999999999997</v>
      </c>
      <c r="AJ49">
        <v>703</v>
      </c>
      <c r="AK49">
        <v>1.3373999999999999</v>
      </c>
      <c r="AL49">
        <v>33200000</v>
      </c>
      <c r="AM49">
        <v>2.63</v>
      </c>
      <c r="AP49">
        <v>40.4</v>
      </c>
      <c r="AQ49">
        <v>692</v>
      </c>
      <c r="AR49">
        <v>1.3429</v>
      </c>
      <c r="AS49">
        <v>32400000</v>
      </c>
      <c r="AT49">
        <v>2.64</v>
      </c>
      <c r="AW49">
        <v>40.5</v>
      </c>
      <c r="AX49">
        <v>699</v>
      </c>
      <c r="AY49">
        <v>1.3442000000000001</v>
      </c>
      <c r="AZ49">
        <v>33100000</v>
      </c>
      <c r="BA49">
        <v>2.65</v>
      </c>
      <c r="BD49">
        <v>40.4</v>
      </c>
      <c r="BE49">
        <v>655</v>
      </c>
      <c r="BF49">
        <v>1.3447</v>
      </c>
      <c r="BG49">
        <v>31200000</v>
      </c>
      <c r="BH49">
        <v>2.65</v>
      </c>
      <c r="BK49">
        <v>40.4</v>
      </c>
      <c r="BL49">
        <v>672</v>
      </c>
      <c r="BM49">
        <v>1.3452</v>
      </c>
      <c r="BN49">
        <v>32400000</v>
      </c>
      <c r="BO49">
        <v>2.65</v>
      </c>
    </row>
    <row r="50" spans="1:67" x14ac:dyDescent="0.45">
      <c r="H50">
        <v>42.4</v>
      </c>
      <c r="I50">
        <v>525</v>
      </c>
      <c r="J50">
        <v>1.4083000000000001</v>
      </c>
      <c r="K50">
        <v>24400000</v>
      </c>
      <c r="L50">
        <v>2.77</v>
      </c>
      <c r="O50">
        <v>42.5</v>
      </c>
      <c r="P50">
        <v>536</v>
      </c>
      <c r="Q50">
        <v>1.4103000000000001</v>
      </c>
      <c r="R50">
        <v>24600000</v>
      </c>
      <c r="S50">
        <v>2.78</v>
      </c>
      <c r="V50">
        <v>42.4</v>
      </c>
      <c r="W50">
        <v>575</v>
      </c>
      <c r="X50">
        <v>1.4114</v>
      </c>
      <c r="Y50">
        <v>26400000</v>
      </c>
      <c r="Z50">
        <v>2.78</v>
      </c>
      <c r="AC50">
        <v>42.4</v>
      </c>
      <c r="AD50">
        <v>540</v>
      </c>
      <c r="AE50">
        <v>1.4113</v>
      </c>
      <c r="AF50">
        <v>25200000</v>
      </c>
      <c r="AG50">
        <v>2.78</v>
      </c>
      <c r="AI50">
        <v>42.4</v>
      </c>
      <c r="AJ50">
        <v>724</v>
      </c>
      <c r="AK50">
        <v>1.4054</v>
      </c>
      <c r="AL50">
        <v>34200000</v>
      </c>
      <c r="AM50">
        <v>2.77</v>
      </c>
      <c r="AP50">
        <v>42.4</v>
      </c>
      <c r="AQ50">
        <v>715</v>
      </c>
      <c r="AR50">
        <v>1.4109</v>
      </c>
      <c r="AS50">
        <v>33500000</v>
      </c>
      <c r="AT50">
        <v>2.78</v>
      </c>
      <c r="AW50">
        <v>42.5</v>
      </c>
      <c r="AX50">
        <v>721</v>
      </c>
      <c r="AY50">
        <v>1.4091</v>
      </c>
      <c r="AZ50">
        <v>34200000</v>
      </c>
      <c r="BA50">
        <v>2.77</v>
      </c>
      <c r="BD50">
        <v>42.5</v>
      </c>
      <c r="BE50">
        <v>679</v>
      </c>
      <c r="BF50">
        <v>1.4120999999999999</v>
      </c>
      <c r="BG50">
        <v>32300000</v>
      </c>
      <c r="BH50">
        <v>2.78</v>
      </c>
      <c r="BK50">
        <v>42.4</v>
      </c>
      <c r="BL50">
        <v>694</v>
      </c>
      <c r="BM50">
        <v>1.4126000000000001</v>
      </c>
      <c r="BN50">
        <v>33400000</v>
      </c>
      <c r="BO50">
        <v>2.78</v>
      </c>
    </row>
    <row r="51" spans="1:67" x14ac:dyDescent="0.45">
      <c r="H51">
        <v>44.4</v>
      </c>
      <c r="I51">
        <v>541</v>
      </c>
      <c r="J51">
        <v>1.476</v>
      </c>
      <c r="K51">
        <v>25100000</v>
      </c>
      <c r="L51">
        <v>2.91</v>
      </c>
      <c r="O51">
        <v>44.5</v>
      </c>
      <c r="P51">
        <v>553</v>
      </c>
      <c r="Q51">
        <v>1.4774</v>
      </c>
      <c r="R51">
        <v>25400000</v>
      </c>
      <c r="S51">
        <v>2.91</v>
      </c>
      <c r="V51">
        <v>44.4</v>
      </c>
      <c r="W51">
        <v>593</v>
      </c>
      <c r="X51">
        <v>1.476</v>
      </c>
      <c r="Y51">
        <v>27300000</v>
      </c>
      <c r="Z51">
        <v>2.91</v>
      </c>
      <c r="AC51">
        <v>44.4</v>
      </c>
      <c r="AD51">
        <v>555</v>
      </c>
      <c r="AE51">
        <v>1.4786999999999999</v>
      </c>
      <c r="AF51">
        <v>25900000</v>
      </c>
      <c r="AG51">
        <v>2.91</v>
      </c>
      <c r="AI51">
        <v>44.4</v>
      </c>
      <c r="AJ51">
        <v>747</v>
      </c>
      <c r="AK51">
        <v>1.4731000000000001</v>
      </c>
      <c r="AL51">
        <v>35300000</v>
      </c>
      <c r="AM51">
        <v>2.9</v>
      </c>
      <c r="AP51">
        <v>44.4</v>
      </c>
      <c r="AQ51">
        <v>735</v>
      </c>
      <c r="AR51">
        <v>1.4756</v>
      </c>
      <c r="AS51">
        <v>34400000</v>
      </c>
      <c r="AT51">
        <v>2.9</v>
      </c>
      <c r="AW51">
        <v>44.5</v>
      </c>
      <c r="AX51">
        <v>743</v>
      </c>
      <c r="AY51">
        <v>1.4766999999999999</v>
      </c>
      <c r="AZ51">
        <v>35200000</v>
      </c>
      <c r="BA51">
        <v>2.91</v>
      </c>
      <c r="BD51">
        <v>44.5</v>
      </c>
      <c r="BE51">
        <v>703</v>
      </c>
      <c r="BF51">
        <v>1.4796</v>
      </c>
      <c r="BG51">
        <v>33400000</v>
      </c>
      <c r="BH51">
        <v>2.91</v>
      </c>
      <c r="BK51">
        <v>44.4</v>
      </c>
      <c r="BL51">
        <v>714</v>
      </c>
      <c r="BM51">
        <v>1.4778</v>
      </c>
      <c r="BN51">
        <v>34400000</v>
      </c>
      <c r="BO51">
        <v>2.91</v>
      </c>
    </row>
    <row r="52" spans="1:67" x14ac:dyDescent="0.45">
      <c r="H52">
        <v>46.4</v>
      </c>
      <c r="I52">
        <v>555</v>
      </c>
      <c r="J52">
        <v>1.5442</v>
      </c>
      <c r="K52">
        <v>25800000</v>
      </c>
      <c r="L52">
        <v>3.04</v>
      </c>
      <c r="O52">
        <v>46.5</v>
      </c>
      <c r="P52">
        <v>569</v>
      </c>
      <c r="Q52">
        <v>1.5447</v>
      </c>
      <c r="R52">
        <v>26200000</v>
      </c>
      <c r="S52">
        <v>3.04</v>
      </c>
      <c r="V52">
        <v>46.4</v>
      </c>
      <c r="W52">
        <v>611</v>
      </c>
      <c r="X52">
        <v>1.5438000000000001</v>
      </c>
      <c r="Y52">
        <v>28100000</v>
      </c>
      <c r="Z52">
        <v>3.04</v>
      </c>
      <c r="AC52">
        <v>46.4</v>
      </c>
      <c r="AD52">
        <v>568</v>
      </c>
      <c r="AE52">
        <v>1.5436000000000001</v>
      </c>
      <c r="AF52">
        <v>26500000</v>
      </c>
      <c r="AG52">
        <v>3.04</v>
      </c>
      <c r="AI52">
        <v>46.4</v>
      </c>
      <c r="AJ52">
        <v>768</v>
      </c>
      <c r="AK52">
        <v>1.5406</v>
      </c>
      <c r="AL52">
        <v>36300000</v>
      </c>
      <c r="AM52">
        <v>3.03</v>
      </c>
      <c r="AP52">
        <v>46.4</v>
      </c>
      <c r="AQ52">
        <v>755</v>
      </c>
      <c r="AR52">
        <v>1.5436000000000001</v>
      </c>
      <c r="AS52">
        <v>35300000</v>
      </c>
      <c r="AT52">
        <v>3.04</v>
      </c>
      <c r="AW52">
        <v>46.5</v>
      </c>
      <c r="AX52">
        <v>764</v>
      </c>
      <c r="AY52">
        <v>1.5447</v>
      </c>
      <c r="AZ52">
        <v>36300000</v>
      </c>
      <c r="BA52">
        <v>3.04</v>
      </c>
      <c r="BD52">
        <v>46.5</v>
      </c>
      <c r="BE52">
        <v>725</v>
      </c>
      <c r="BF52">
        <v>1.5451999999999999</v>
      </c>
      <c r="BG52">
        <v>34500000</v>
      </c>
      <c r="BH52">
        <v>3.04</v>
      </c>
      <c r="BK52">
        <v>46.5</v>
      </c>
      <c r="BL52">
        <v>734</v>
      </c>
      <c r="BM52">
        <v>1.5457000000000001</v>
      </c>
      <c r="BN52">
        <v>35300000</v>
      </c>
      <c r="BO52">
        <v>3.04</v>
      </c>
    </row>
    <row r="53" spans="1:67" x14ac:dyDescent="0.45">
      <c r="H53">
        <v>48.4</v>
      </c>
      <c r="I53">
        <v>568</v>
      </c>
      <c r="J53">
        <v>1.6089</v>
      </c>
      <c r="K53">
        <v>26400000</v>
      </c>
      <c r="L53">
        <v>3.17</v>
      </c>
      <c r="O53">
        <v>48.5</v>
      </c>
      <c r="P53">
        <v>584</v>
      </c>
      <c r="Q53">
        <v>1.6124000000000001</v>
      </c>
      <c r="R53">
        <v>26800000</v>
      </c>
      <c r="S53">
        <v>3.17</v>
      </c>
      <c r="V53">
        <v>48.4</v>
      </c>
      <c r="W53">
        <v>628</v>
      </c>
      <c r="X53">
        <v>1.6117999999999999</v>
      </c>
      <c r="Y53">
        <v>28900000</v>
      </c>
      <c r="Z53">
        <v>3.17</v>
      </c>
      <c r="AC53">
        <v>48.4</v>
      </c>
      <c r="AD53">
        <v>579</v>
      </c>
      <c r="AE53">
        <v>1.6116999999999999</v>
      </c>
      <c r="AF53">
        <v>27000000</v>
      </c>
      <c r="AG53">
        <v>3.17</v>
      </c>
      <c r="AI53">
        <v>48.4</v>
      </c>
      <c r="AJ53">
        <v>790</v>
      </c>
      <c r="AK53">
        <v>1.6064000000000001</v>
      </c>
      <c r="AL53">
        <v>37300000</v>
      </c>
      <c r="AM53">
        <v>3.16</v>
      </c>
      <c r="AP53">
        <v>48.4</v>
      </c>
      <c r="AQ53">
        <v>775</v>
      </c>
      <c r="AR53">
        <v>1.6116999999999999</v>
      </c>
      <c r="AS53">
        <v>36300000</v>
      </c>
      <c r="AT53">
        <v>3.17</v>
      </c>
      <c r="AW53">
        <v>48.6</v>
      </c>
      <c r="AX53">
        <v>785</v>
      </c>
      <c r="AY53">
        <v>1.6122000000000001</v>
      </c>
      <c r="AZ53">
        <v>37200000</v>
      </c>
      <c r="BA53">
        <v>3.17</v>
      </c>
      <c r="BD53">
        <v>48.5</v>
      </c>
      <c r="BE53">
        <v>745</v>
      </c>
      <c r="BF53">
        <v>1.6125</v>
      </c>
      <c r="BG53">
        <v>35400000</v>
      </c>
      <c r="BH53">
        <v>3.17</v>
      </c>
      <c r="BK53">
        <v>48.5</v>
      </c>
      <c r="BL53">
        <v>752</v>
      </c>
      <c r="BM53">
        <v>1.6129</v>
      </c>
      <c r="BN53">
        <v>36200000</v>
      </c>
      <c r="BO53">
        <v>3.18</v>
      </c>
    </row>
    <row r="54" spans="1:67" x14ac:dyDescent="0.45">
      <c r="H54">
        <v>50.4</v>
      </c>
      <c r="I54">
        <v>579</v>
      </c>
      <c r="J54">
        <v>1.6765000000000001</v>
      </c>
      <c r="K54">
        <v>26900000</v>
      </c>
      <c r="L54">
        <v>3.3</v>
      </c>
      <c r="O54">
        <v>50.5</v>
      </c>
      <c r="P54">
        <v>597</v>
      </c>
      <c r="Q54">
        <v>1.6772</v>
      </c>
      <c r="R54">
        <v>27400000</v>
      </c>
      <c r="S54">
        <v>3.3</v>
      </c>
      <c r="V54">
        <v>50.4</v>
      </c>
      <c r="W54">
        <v>643</v>
      </c>
      <c r="X54">
        <v>1.6791</v>
      </c>
      <c r="Y54">
        <v>29600000</v>
      </c>
      <c r="Z54">
        <v>3.31</v>
      </c>
      <c r="AI54">
        <v>50.4</v>
      </c>
      <c r="AJ54">
        <v>809</v>
      </c>
      <c r="AK54">
        <v>1.6738999999999999</v>
      </c>
      <c r="AL54">
        <v>38200000</v>
      </c>
      <c r="AM54">
        <v>3.3</v>
      </c>
      <c r="AP54">
        <v>50.5</v>
      </c>
      <c r="AQ54">
        <v>792</v>
      </c>
      <c r="AR54">
        <v>1.679</v>
      </c>
      <c r="AS54">
        <v>37100000</v>
      </c>
      <c r="AT54">
        <v>3.31</v>
      </c>
      <c r="AW54">
        <v>50.6</v>
      </c>
      <c r="AX54">
        <v>803</v>
      </c>
      <c r="AY54">
        <v>1.6775</v>
      </c>
      <c r="AZ54">
        <v>38100000</v>
      </c>
      <c r="BA54">
        <v>3.3</v>
      </c>
      <c r="BD54">
        <v>50.5</v>
      </c>
      <c r="BE54">
        <v>765</v>
      </c>
      <c r="BF54">
        <v>1.6800999999999999</v>
      </c>
      <c r="BG54">
        <v>36400000</v>
      </c>
      <c r="BH54">
        <v>3.31</v>
      </c>
      <c r="BK54">
        <v>50.5</v>
      </c>
      <c r="BL54">
        <v>770</v>
      </c>
      <c r="BM54">
        <v>1.6809000000000001</v>
      </c>
      <c r="BN54">
        <v>37100000</v>
      </c>
      <c r="BO54">
        <v>3.31</v>
      </c>
    </row>
    <row r="55" spans="1:67" x14ac:dyDescent="0.45">
      <c r="H55">
        <v>52.4</v>
      </c>
      <c r="I55">
        <v>590</v>
      </c>
      <c r="J55">
        <v>1.7445999999999999</v>
      </c>
      <c r="K55">
        <v>27400000</v>
      </c>
      <c r="L55">
        <v>3.43</v>
      </c>
      <c r="O55">
        <v>52.6</v>
      </c>
      <c r="P55">
        <v>609</v>
      </c>
      <c r="Q55">
        <v>1.7451000000000001</v>
      </c>
      <c r="R55">
        <v>28000000</v>
      </c>
      <c r="S55">
        <v>3.44</v>
      </c>
      <c r="V55">
        <v>52.4</v>
      </c>
      <c r="W55">
        <v>657</v>
      </c>
      <c r="X55">
        <v>1.7444999999999999</v>
      </c>
      <c r="Y55">
        <v>30200000</v>
      </c>
      <c r="Z55">
        <v>3.43</v>
      </c>
      <c r="AI55">
        <v>52.4</v>
      </c>
      <c r="AJ55">
        <v>828</v>
      </c>
      <c r="AK55">
        <v>1.7414000000000001</v>
      </c>
      <c r="AL55">
        <v>39100000</v>
      </c>
      <c r="AM55">
        <v>3.43</v>
      </c>
      <c r="AP55">
        <v>52.5</v>
      </c>
      <c r="AQ55">
        <v>809</v>
      </c>
      <c r="AR55">
        <v>1.7441</v>
      </c>
      <c r="AS55">
        <v>37900000</v>
      </c>
      <c r="AT55">
        <v>3.43</v>
      </c>
      <c r="AW55">
        <v>52.6</v>
      </c>
      <c r="AX55">
        <v>822</v>
      </c>
      <c r="AY55">
        <v>1.7456</v>
      </c>
      <c r="AZ55">
        <v>39000000</v>
      </c>
      <c r="BA55">
        <v>3.44</v>
      </c>
      <c r="BD55">
        <v>52.5</v>
      </c>
      <c r="BE55">
        <v>785</v>
      </c>
      <c r="BF55">
        <v>1.748</v>
      </c>
      <c r="BG55">
        <v>37300000</v>
      </c>
      <c r="BH55">
        <v>3.44</v>
      </c>
      <c r="BK55">
        <v>52.5</v>
      </c>
      <c r="BL55">
        <v>787</v>
      </c>
      <c r="BM55">
        <v>1.7490000000000001</v>
      </c>
      <c r="BN55">
        <v>37900000</v>
      </c>
      <c r="BO55">
        <v>3.44</v>
      </c>
    </row>
    <row r="56" spans="1:67" x14ac:dyDescent="0.45">
      <c r="H56">
        <v>54.4</v>
      </c>
      <c r="I56">
        <v>599</v>
      </c>
      <c r="J56">
        <v>1.8119000000000001</v>
      </c>
      <c r="K56">
        <v>27800000</v>
      </c>
      <c r="L56">
        <v>3.57</v>
      </c>
      <c r="O56">
        <v>54.6</v>
      </c>
      <c r="P56">
        <v>620</v>
      </c>
      <c r="Q56">
        <v>1.8129</v>
      </c>
      <c r="R56">
        <v>28500000</v>
      </c>
      <c r="S56">
        <v>3.57</v>
      </c>
      <c r="V56">
        <v>54.5</v>
      </c>
      <c r="W56">
        <v>670</v>
      </c>
      <c r="X56">
        <v>1.8126</v>
      </c>
      <c r="Y56">
        <v>30800000</v>
      </c>
      <c r="Z56">
        <v>3.57</v>
      </c>
      <c r="AI56">
        <v>54.4</v>
      </c>
      <c r="AJ56">
        <v>846</v>
      </c>
      <c r="AK56">
        <v>1.8092999999999999</v>
      </c>
      <c r="AL56">
        <v>39900000</v>
      </c>
      <c r="AM56">
        <v>3.56</v>
      </c>
      <c r="AP56">
        <v>54.5</v>
      </c>
      <c r="AQ56">
        <v>826</v>
      </c>
      <c r="AR56">
        <v>1.8119000000000001</v>
      </c>
      <c r="AS56">
        <v>38700000</v>
      </c>
      <c r="AT56">
        <v>3.57</v>
      </c>
      <c r="AW56">
        <v>54.6</v>
      </c>
      <c r="AX56">
        <v>839</v>
      </c>
      <c r="AY56">
        <v>1.8130999999999999</v>
      </c>
      <c r="AZ56">
        <v>39800000</v>
      </c>
      <c r="BA56">
        <v>3.57</v>
      </c>
      <c r="BD56">
        <v>54.5</v>
      </c>
      <c r="BE56">
        <v>803</v>
      </c>
      <c r="BF56">
        <v>1.8153999999999999</v>
      </c>
      <c r="BG56">
        <v>38200000</v>
      </c>
      <c r="BH56">
        <v>3.57</v>
      </c>
      <c r="BK56">
        <v>54.5</v>
      </c>
      <c r="BL56">
        <v>802</v>
      </c>
      <c r="BM56">
        <v>1.8137000000000001</v>
      </c>
      <c r="BN56">
        <v>38600000</v>
      </c>
      <c r="BO56">
        <v>3.57</v>
      </c>
    </row>
    <row r="57" spans="1:67" x14ac:dyDescent="0.45">
      <c r="H57">
        <v>56.5</v>
      </c>
      <c r="I57">
        <v>607</v>
      </c>
      <c r="J57">
        <v>1.879</v>
      </c>
      <c r="K57">
        <v>28200000</v>
      </c>
      <c r="L57">
        <v>3.7</v>
      </c>
      <c r="O57">
        <v>56.6</v>
      </c>
      <c r="P57">
        <v>630</v>
      </c>
      <c r="Q57">
        <v>1.8803000000000001</v>
      </c>
      <c r="R57">
        <v>29000000</v>
      </c>
      <c r="S57">
        <v>3.7</v>
      </c>
      <c r="V57">
        <v>56.5</v>
      </c>
      <c r="W57">
        <v>681</v>
      </c>
      <c r="X57">
        <v>1.8797999999999999</v>
      </c>
      <c r="Y57">
        <v>31300000</v>
      </c>
      <c r="Z57">
        <v>3.7</v>
      </c>
      <c r="AI57">
        <v>56.4</v>
      </c>
      <c r="AJ57">
        <v>861</v>
      </c>
      <c r="AK57">
        <v>1.8743000000000001</v>
      </c>
      <c r="AL57">
        <v>40700000</v>
      </c>
      <c r="AM57">
        <v>3.69</v>
      </c>
      <c r="AP57">
        <v>56.5</v>
      </c>
      <c r="AQ57">
        <v>842</v>
      </c>
      <c r="AR57">
        <v>1.8792</v>
      </c>
      <c r="AS57">
        <v>39400000</v>
      </c>
      <c r="AT57">
        <v>3.7</v>
      </c>
      <c r="AW57">
        <v>56.6</v>
      </c>
      <c r="AX57">
        <v>855</v>
      </c>
      <c r="AY57">
        <v>1.8806</v>
      </c>
      <c r="AZ57">
        <v>40500000</v>
      </c>
      <c r="BA57">
        <v>3.7</v>
      </c>
      <c r="BD57">
        <v>56.5</v>
      </c>
      <c r="BE57">
        <v>819</v>
      </c>
      <c r="BF57">
        <v>1.8804000000000001</v>
      </c>
      <c r="BG57">
        <v>39000000</v>
      </c>
      <c r="BH57">
        <v>3.7</v>
      </c>
      <c r="BK57">
        <v>56.6</v>
      </c>
      <c r="BL57">
        <v>817</v>
      </c>
      <c r="BM57">
        <v>1.8814</v>
      </c>
      <c r="BN57">
        <v>39300000</v>
      </c>
      <c r="BO57">
        <v>3.7</v>
      </c>
    </row>
    <row r="58" spans="1:67" x14ac:dyDescent="0.45">
      <c r="H58">
        <v>58.5</v>
      </c>
      <c r="I58">
        <v>614</v>
      </c>
      <c r="J58">
        <v>1.9470000000000001</v>
      </c>
      <c r="K58">
        <v>28500000</v>
      </c>
      <c r="L58">
        <v>3.83</v>
      </c>
      <c r="O58">
        <v>58.6</v>
      </c>
      <c r="P58">
        <v>639</v>
      </c>
      <c r="Q58">
        <v>1.9480999999999999</v>
      </c>
      <c r="R58">
        <v>29400000</v>
      </c>
      <c r="S58">
        <v>3.83</v>
      </c>
      <c r="V58">
        <v>58.5</v>
      </c>
      <c r="W58">
        <v>692</v>
      </c>
      <c r="X58">
        <v>1.9475</v>
      </c>
      <c r="Y58">
        <v>31800000</v>
      </c>
      <c r="Z58">
        <v>3.83</v>
      </c>
      <c r="AI58">
        <v>58.5</v>
      </c>
      <c r="AJ58">
        <v>877</v>
      </c>
      <c r="AK58">
        <v>1.9418</v>
      </c>
      <c r="AL58">
        <v>41400000</v>
      </c>
      <c r="AM58">
        <v>3.82</v>
      </c>
      <c r="AP58">
        <v>58.5</v>
      </c>
      <c r="AQ58">
        <v>856</v>
      </c>
      <c r="AR58">
        <v>1.9468000000000001</v>
      </c>
      <c r="AS58">
        <v>40100000</v>
      </c>
      <c r="AT58">
        <v>3.83</v>
      </c>
      <c r="AW58">
        <v>58.6</v>
      </c>
      <c r="AX58">
        <v>870</v>
      </c>
      <c r="AY58">
        <v>1.946</v>
      </c>
      <c r="AZ58">
        <v>41300000</v>
      </c>
      <c r="BA58">
        <v>3.83</v>
      </c>
      <c r="BD58">
        <v>58.6</v>
      </c>
      <c r="BE58">
        <v>836</v>
      </c>
      <c r="BF58">
        <v>1.9483999999999999</v>
      </c>
      <c r="BG58">
        <v>39800000</v>
      </c>
      <c r="BH58">
        <v>3.84</v>
      </c>
      <c r="BK58">
        <v>58.6</v>
      </c>
      <c r="BL58">
        <v>831</v>
      </c>
      <c r="BM58">
        <v>1.9494</v>
      </c>
      <c r="BN58">
        <v>40000000</v>
      </c>
      <c r="BO58">
        <v>3.84</v>
      </c>
    </row>
    <row r="59" spans="1:67" x14ac:dyDescent="0.45">
      <c r="H59">
        <v>60.5</v>
      </c>
      <c r="I59">
        <v>619</v>
      </c>
      <c r="J59">
        <v>2.0118999999999998</v>
      </c>
      <c r="K59">
        <v>28800000</v>
      </c>
      <c r="L59">
        <v>3.96</v>
      </c>
      <c r="O59">
        <v>60.6</v>
      </c>
      <c r="P59">
        <v>647</v>
      </c>
      <c r="Q59">
        <v>2.0133000000000001</v>
      </c>
      <c r="R59">
        <v>29700000</v>
      </c>
      <c r="S59">
        <v>3.96</v>
      </c>
      <c r="V59">
        <v>60.5</v>
      </c>
      <c r="W59">
        <v>702</v>
      </c>
      <c r="X59">
        <v>2.0129999999999999</v>
      </c>
      <c r="Y59">
        <v>32200000</v>
      </c>
      <c r="Z59">
        <v>3.96</v>
      </c>
      <c r="AI59">
        <v>60.5</v>
      </c>
      <c r="AJ59">
        <v>892</v>
      </c>
      <c r="AK59">
        <v>2.0097999999999998</v>
      </c>
      <c r="AL59">
        <v>42100000</v>
      </c>
      <c r="AM59">
        <v>3.96</v>
      </c>
      <c r="AP59">
        <v>60.5</v>
      </c>
      <c r="AQ59">
        <v>870</v>
      </c>
      <c r="AR59">
        <v>2.0150000000000001</v>
      </c>
      <c r="AS59">
        <v>40700000</v>
      </c>
      <c r="AT59">
        <v>3.97</v>
      </c>
      <c r="AW59">
        <v>60.6</v>
      </c>
      <c r="AX59">
        <v>885</v>
      </c>
      <c r="AY59">
        <v>2.0133999999999999</v>
      </c>
      <c r="AZ59">
        <v>42000000</v>
      </c>
      <c r="BA59">
        <v>3.96</v>
      </c>
      <c r="BD59">
        <v>60.6</v>
      </c>
      <c r="BE59">
        <v>851</v>
      </c>
      <c r="BF59">
        <v>2.0158999999999998</v>
      </c>
      <c r="BG59">
        <v>40500000</v>
      </c>
      <c r="BH59">
        <v>3.97</v>
      </c>
      <c r="BK59">
        <v>60.6</v>
      </c>
      <c r="BL59">
        <v>844</v>
      </c>
      <c r="BM59">
        <v>2.0167000000000002</v>
      </c>
      <c r="BN59">
        <v>40600000</v>
      </c>
      <c r="BO59">
        <v>3.97</v>
      </c>
    </row>
    <row r="60" spans="1:67" x14ac:dyDescent="0.45">
      <c r="O60">
        <v>62.6</v>
      </c>
      <c r="P60">
        <v>653</v>
      </c>
      <c r="Q60">
        <v>2.0808</v>
      </c>
      <c r="R60">
        <v>30000000</v>
      </c>
      <c r="S60">
        <v>4.0999999999999996</v>
      </c>
      <c r="V60">
        <v>62.5</v>
      </c>
      <c r="W60">
        <v>710</v>
      </c>
      <c r="X60">
        <v>2.0802999999999998</v>
      </c>
      <c r="Y60">
        <v>32600000</v>
      </c>
      <c r="Z60">
        <v>4.0999999999999996</v>
      </c>
      <c r="AI60">
        <v>62.5</v>
      </c>
      <c r="AJ60">
        <v>907</v>
      </c>
      <c r="AK60">
        <v>2.0775000000000001</v>
      </c>
      <c r="AL60">
        <v>42800000</v>
      </c>
      <c r="AM60">
        <v>4.09</v>
      </c>
      <c r="AP60">
        <v>62.6</v>
      </c>
      <c r="AQ60">
        <v>883</v>
      </c>
      <c r="AR60">
        <v>2.0823</v>
      </c>
      <c r="AS60">
        <v>41300000</v>
      </c>
      <c r="AT60">
        <v>4.0999999999999996</v>
      </c>
      <c r="AW60">
        <v>62.6</v>
      </c>
      <c r="AX60">
        <v>898</v>
      </c>
      <c r="AY60">
        <v>2.0811999999999999</v>
      </c>
      <c r="AZ60">
        <v>42600000</v>
      </c>
      <c r="BA60">
        <v>4.0999999999999996</v>
      </c>
      <c r="BD60">
        <v>62.6</v>
      </c>
      <c r="BE60">
        <v>866</v>
      </c>
      <c r="BF60">
        <v>2.0834000000000001</v>
      </c>
      <c r="BG60">
        <v>41200000</v>
      </c>
      <c r="BH60">
        <v>4.0999999999999996</v>
      </c>
      <c r="BK60">
        <v>62.6</v>
      </c>
      <c r="BL60">
        <v>855</v>
      </c>
      <c r="BM60">
        <v>2.0840999999999998</v>
      </c>
      <c r="BN60">
        <v>41200000</v>
      </c>
      <c r="BO60">
        <v>4.0999999999999996</v>
      </c>
    </row>
    <row r="61" spans="1:67" x14ac:dyDescent="0.45">
      <c r="O61">
        <v>64.599999999999994</v>
      </c>
      <c r="P61">
        <v>659</v>
      </c>
      <c r="Q61">
        <v>2.1486000000000001</v>
      </c>
      <c r="R61">
        <v>30300000</v>
      </c>
      <c r="S61">
        <v>4.2300000000000004</v>
      </c>
      <c r="V61">
        <v>64.5</v>
      </c>
      <c r="W61">
        <v>717</v>
      </c>
      <c r="X61">
        <v>2.1480000000000001</v>
      </c>
      <c r="Y61">
        <v>33000000</v>
      </c>
      <c r="Z61">
        <v>4.2300000000000004</v>
      </c>
      <c r="AI61">
        <v>64.5</v>
      </c>
      <c r="AJ61">
        <v>920</v>
      </c>
      <c r="AK61">
        <v>2.145</v>
      </c>
      <c r="AL61">
        <v>43500000</v>
      </c>
      <c r="AM61">
        <v>4.22</v>
      </c>
      <c r="AP61">
        <v>64.599999999999994</v>
      </c>
      <c r="AQ61">
        <v>895</v>
      </c>
      <c r="AR61">
        <v>2.1469999999999998</v>
      </c>
      <c r="AS61">
        <v>41900000</v>
      </c>
      <c r="AT61">
        <v>4.2300000000000004</v>
      </c>
      <c r="AW61">
        <v>64.599999999999994</v>
      </c>
      <c r="AX61">
        <v>911</v>
      </c>
      <c r="AY61">
        <v>2.1492</v>
      </c>
      <c r="AZ61">
        <v>43200000</v>
      </c>
      <c r="BA61">
        <v>4.2300000000000004</v>
      </c>
      <c r="BD61">
        <v>64.599999999999994</v>
      </c>
      <c r="BE61">
        <v>880</v>
      </c>
      <c r="BF61">
        <v>2.1514000000000002</v>
      </c>
      <c r="BG61">
        <v>41800000</v>
      </c>
      <c r="BH61">
        <v>4.24</v>
      </c>
      <c r="BK61">
        <v>64.599999999999994</v>
      </c>
      <c r="BL61">
        <v>866</v>
      </c>
      <c r="BM61">
        <v>2.1522000000000001</v>
      </c>
      <c r="BN61">
        <v>41700000</v>
      </c>
      <c r="BO61">
        <v>4.24</v>
      </c>
    </row>
    <row r="62" spans="1:67" x14ac:dyDescent="0.45">
      <c r="O62">
        <v>66.7</v>
      </c>
      <c r="P62">
        <v>664</v>
      </c>
      <c r="Q62">
        <v>2.2164999999999999</v>
      </c>
      <c r="R62">
        <v>30500000</v>
      </c>
      <c r="S62">
        <v>4.3600000000000003</v>
      </c>
      <c r="V62">
        <v>66.5</v>
      </c>
      <c r="W62">
        <v>724</v>
      </c>
      <c r="X62">
        <v>2.2160000000000002</v>
      </c>
      <c r="Y62">
        <v>33300000</v>
      </c>
      <c r="Z62">
        <v>4.3600000000000003</v>
      </c>
      <c r="AI62">
        <v>66.5</v>
      </c>
      <c r="AJ62">
        <v>932</v>
      </c>
      <c r="AK62">
        <v>2.2103000000000002</v>
      </c>
      <c r="AL62">
        <v>44000000</v>
      </c>
      <c r="AM62">
        <v>4.3499999999999996</v>
      </c>
      <c r="AP62">
        <v>66.599999999999994</v>
      </c>
      <c r="AQ62">
        <v>907</v>
      </c>
      <c r="AR62">
        <v>2.2151000000000001</v>
      </c>
      <c r="AS62">
        <v>42500000</v>
      </c>
      <c r="AT62">
        <v>4.3600000000000003</v>
      </c>
      <c r="AW62">
        <v>66.7</v>
      </c>
      <c r="AX62">
        <v>923</v>
      </c>
      <c r="AY62">
        <v>2.2141999999999999</v>
      </c>
      <c r="AZ62">
        <v>43800000</v>
      </c>
      <c r="BA62">
        <v>4.3600000000000003</v>
      </c>
      <c r="BD62">
        <v>66.599999999999994</v>
      </c>
      <c r="BE62">
        <v>892</v>
      </c>
      <c r="BF62">
        <v>2.2160000000000002</v>
      </c>
      <c r="BG62">
        <v>42400000</v>
      </c>
      <c r="BH62">
        <v>4.3600000000000003</v>
      </c>
      <c r="BK62">
        <v>66.599999999999994</v>
      </c>
      <c r="BL62">
        <v>876</v>
      </c>
      <c r="BM62">
        <v>2.2168999999999999</v>
      </c>
      <c r="BN62">
        <v>42200000</v>
      </c>
      <c r="BO62">
        <v>4.3600000000000003</v>
      </c>
    </row>
    <row r="63" spans="1:67" x14ac:dyDescent="0.45">
      <c r="O63">
        <v>68.7</v>
      </c>
      <c r="P63">
        <v>666</v>
      </c>
      <c r="Q63">
        <v>2.2839</v>
      </c>
      <c r="R63">
        <v>30600000</v>
      </c>
      <c r="S63">
        <v>4.5</v>
      </c>
      <c r="V63">
        <v>68.599999999999994</v>
      </c>
      <c r="W63">
        <v>728</v>
      </c>
      <c r="X63">
        <v>2.2833999999999999</v>
      </c>
      <c r="Y63">
        <v>33500000</v>
      </c>
      <c r="Z63">
        <v>4.49</v>
      </c>
      <c r="AI63">
        <v>68.599999999999994</v>
      </c>
      <c r="AJ63">
        <v>943</v>
      </c>
      <c r="AK63">
        <v>2.2778999999999998</v>
      </c>
      <c r="AL63">
        <v>44600000</v>
      </c>
      <c r="AM63">
        <v>4.4800000000000004</v>
      </c>
      <c r="AP63">
        <v>68.599999999999994</v>
      </c>
      <c r="AQ63">
        <v>918</v>
      </c>
      <c r="AR63">
        <v>2.2825000000000002</v>
      </c>
      <c r="AS63">
        <v>43000000</v>
      </c>
      <c r="AT63">
        <v>4.49</v>
      </c>
      <c r="AW63">
        <v>68.7</v>
      </c>
      <c r="AX63">
        <v>933</v>
      </c>
      <c r="AY63">
        <v>2.2816999999999998</v>
      </c>
      <c r="AZ63">
        <v>44300000</v>
      </c>
      <c r="BA63">
        <v>4.49</v>
      </c>
      <c r="BD63">
        <v>68.599999999999994</v>
      </c>
      <c r="BE63">
        <v>904</v>
      </c>
      <c r="BF63">
        <v>2.2837000000000001</v>
      </c>
      <c r="BG63">
        <v>43000000</v>
      </c>
      <c r="BH63">
        <v>4.5</v>
      </c>
      <c r="BK63">
        <v>68.599999999999994</v>
      </c>
      <c r="BL63">
        <v>886</v>
      </c>
      <c r="BM63">
        <v>2.2846000000000002</v>
      </c>
      <c r="BN63">
        <v>42700000</v>
      </c>
      <c r="BO63">
        <v>4.5</v>
      </c>
    </row>
    <row r="64" spans="1:67" x14ac:dyDescent="0.45">
      <c r="AI64">
        <v>70.599999999999994</v>
      </c>
      <c r="AJ64">
        <v>954</v>
      </c>
      <c r="AK64">
        <v>2.3450000000000002</v>
      </c>
      <c r="AL64">
        <v>45100000</v>
      </c>
      <c r="AM64">
        <v>4.62</v>
      </c>
      <c r="AP64">
        <v>70.599999999999994</v>
      </c>
      <c r="AQ64">
        <v>928</v>
      </c>
      <c r="AR64">
        <v>2.3500999999999999</v>
      </c>
      <c r="AS64">
        <v>43400000</v>
      </c>
      <c r="AT64">
        <v>4.63</v>
      </c>
      <c r="AW64">
        <v>70.7</v>
      </c>
      <c r="AX64">
        <v>944</v>
      </c>
      <c r="AY64">
        <v>2.3492000000000002</v>
      </c>
      <c r="AZ64">
        <v>44800000</v>
      </c>
      <c r="BA64">
        <v>4.62</v>
      </c>
      <c r="BD64">
        <v>70.599999999999994</v>
      </c>
      <c r="BE64">
        <v>916</v>
      </c>
      <c r="BF64">
        <v>2.3515999999999999</v>
      </c>
      <c r="BG64">
        <v>43500000</v>
      </c>
      <c r="BH64">
        <v>4.63</v>
      </c>
      <c r="BK64">
        <v>70.7</v>
      </c>
      <c r="BL64">
        <v>896</v>
      </c>
      <c r="BM64">
        <v>2.3525999999999998</v>
      </c>
      <c r="BN64">
        <v>43100000</v>
      </c>
      <c r="BO64">
        <v>4.63</v>
      </c>
    </row>
    <row r="65" spans="35:67" x14ac:dyDescent="0.45">
      <c r="AI65">
        <v>72.599999999999994</v>
      </c>
      <c r="AJ65">
        <v>964</v>
      </c>
      <c r="AK65">
        <v>2.4129999999999998</v>
      </c>
      <c r="AL65">
        <v>45500000</v>
      </c>
      <c r="AM65">
        <v>4.75</v>
      </c>
      <c r="AP65">
        <v>72.599999999999994</v>
      </c>
      <c r="AQ65">
        <v>938</v>
      </c>
      <c r="AR65">
        <v>2.4180999999999999</v>
      </c>
      <c r="AS65">
        <v>43900000</v>
      </c>
      <c r="AT65">
        <v>4.76</v>
      </c>
      <c r="AW65">
        <v>72.7</v>
      </c>
      <c r="AX65">
        <v>954</v>
      </c>
      <c r="AY65">
        <v>2.4169999999999998</v>
      </c>
      <c r="AZ65">
        <v>45200000</v>
      </c>
      <c r="BA65">
        <v>4.76</v>
      </c>
      <c r="BD65">
        <v>72.599999999999994</v>
      </c>
      <c r="BE65">
        <v>927</v>
      </c>
      <c r="BF65">
        <v>2.4192999999999998</v>
      </c>
      <c r="BG65">
        <v>44100000</v>
      </c>
      <c r="BH65">
        <v>4.76</v>
      </c>
      <c r="BK65">
        <v>72.7</v>
      </c>
      <c r="BL65">
        <v>904</v>
      </c>
      <c r="BM65">
        <v>2.42</v>
      </c>
      <c r="BN65">
        <v>43500000</v>
      </c>
      <c r="BO65">
        <v>4.76</v>
      </c>
    </row>
    <row r="66" spans="35:67" x14ac:dyDescent="0.45">
      <c r="AI66">
        <v>74.599999999999994</v>
      </c>
      <c r="AJ66">
        <v>974</v>
      </c>
      <c r="AK66">
        <v>2.4807999999999999</v>
      </c>
      <c r="AL66">
        <v>46000000</v>
      </c>
      <c r="AM66">
        <v>4.88</v>
      </c>
      <c r="AP66">
        <v>74.599999999999994</v>
      </c>
      <c r="AQ66">
        <v>946</v>
      </c>
      <c r="AR66">
        <v>2.4830000000000001</v>
      </c>
      <c r="AS66">
        <v>44300000</v>
      </c>
      <c r="AT66">
        <v>4.8899999999999997</v>
      </c>
      <c r="AW66">
        <v>74.7</v>
      </c>
      <c r="AX66">
        <v>962</v>
      </c>
      <c r="AY66">
        <v>2.4817999999999998</v>
      </c>
      <c r="AZ66">
        <v>45600000</v>
      </c>
      <c r="BA66">
        <v>4.8899999999999997</v>
      </c>
      <c r="BD66">
        <v>74.7</v>
      </c>
      <c r="BE66">
        <v>936</v>
      </c>
      <c r="BF66">
        <v>2.4842</v>
      </c>
      <c r="BG66">
        <v>44500000</v>
      </c>
      <c r="BH66">
        <v>4.8899999999999997</v>
      </c>
      <c r="BK66">
        <v>74.7</v>
      </c>
      <c r="BL66">
        <v>912</v>
      </c>
      <c r="BM66">
        <v>2.4876999999999998</v>
      </c>
      <c r="BN66">
        <v>43900000</v>
      </c>
      <c r="BO66">
        <v>4.9000000000000004</v>
      </c>
    </row>
    <row r="67" spans="35:67" x14ac:dyDescent="0.45">
      <c r="AI67">
        <v>76.599999999999994</v>
      </c>
      <c r="AJ67">
        <v>982</v>
      </c>
      <c r="AK67">
        <v>2.5457000000000001</v>
      </c>
      <c r="AL67">
        <v>46400000</v>
      </c>
      <c r="AM67">
        <v>5.01</v>
      </c>
      <c r="AP67">
        <v>76.7</v>
      </c>
      <c r="AQ67">
        <v>954</v>
      </c>
      <c r="AR67">
        <v>2.5505</v>
      </c>
      <c r="AS67">
        <v>44700000</v>
      </c>
      <c r="AT67">
        <v>5.0199999999999996</v>
      </c>
      <c r="AW67">
        <v>76.7</v>
      </c>
      <c r="AX67">
        <v>971</v>
      </c>
      <c r="AY67">
        <v>2.5497000000000001</v>
      </c>
      <c r="AZ67">
        <v>46000000</v>
      </c>
      <c r="BA67">
        <v>5.0199999999999996</v>
      </c>
      <c r="BD67">
        <v>76.7</v>
      </c>
      <c r="BE67">
        <v>946</v>
      </c>
      <c r="BF67">
        <v>2.5520999999999998</v>
      </c>
      <c r="BG67">
        <v>45000000</v>
      </c>
      <c r="BH67">
        <v>5.0199999999999996</v>
      </c>
      <c r="BK67">
        <v>76.7</v>
      </c>
      <c r="BL67">
        <v>920</v>
      </c>
      <c r="BM67">
        <v>2.5531000000000001</v>
      </c>
      <c r="BN67">
        <v>44300000</v>
      </c>
      <c r="BO67">
        <v>5.03</v>
      </c>
    </row>
    <row r="68" spans="35:67" x14ac:dyDescent="0.45">
      <c r="AI68">
        <v>78.599999999999994</v>
      </c>
      <c r="AJ68">
        <v>990</v>
      </c>
      <c r="AK68">
        <v>2.6135000000000002</v>
      </c>
      <c r="AL68">
        <v>46800000</v>
      </c>
      <c r="AM68">
        <v>5.14</v>
      </c>
      <c r="AP68">
        <v>78.7</v>
      </c>
      <c r="AQ68">
        <v>962</v>
      </c>
      <c r="AR68">
        <v>2.6185</v>
      </c>
      <c r="AS68">
        <v>45000000</v>
      </c>
      <c r="AT68">
        <v>5.15</v>
      </c>
      <c r="AW68">
        <v>78.7</v>
      </c>
      <c r="AX68">
        <v>978</v>
      </c>
      <c r="AY68">
        <v>2.6175000000000002</v>
      </c>
      <c r="AZ68">
        <v>46400000</v>
      </c>
      <c r="BA68">
        <v>5.15</v>
      </c>
      <c r="BD68">
        <v>78.7</v>
      </c>
      <c r="BE68">
        <v>955</v>
      </c>
      <c r="BF68">
        <v>2.6198999999999999</v>
      </c>
      <c r="BG68">
        <v>45400000</v>
      </c>
      <c r="BH68">
        <v>5.16</v>
      </c>
      <c r="BK68">
        <v>78.7</v>
      </c>
      <c r="BL68">
        <v>927</v>
      </c>
      <c r="BM68">
        <v>2.6206</v>
      </c>
      <c r="BN68">
        <v>44700000</v>
      </c>
      <c r="BO68">
        <v>5.16</v>
      </c>
    </row>
    <row r="69" spans="35:67" x14ac:dyDescent="0.45">
      <c r="AI69">
        <v>80.599999999999994</v>
      </c>
      <c r="AJ69">
        <v>998</v>
      </c>
      <c r="AK69">
        <v>2.6812999999999998</v>
      </c>
      <c r="AL69">
        <v>47100000</v>
      </c>
      <c r="AM69">
        <v>5.28</v>
      </c>
      <c r="AP69">
        <v>80.7</v>
      </c>
      <c r="AQ69">
        <v>970</v>
      </c>
      <c r="AR69">
        <v>2.6859999999999999</v>
      </c>
      <c r="AS69">
        <v>45400000</v>
      </c>
      <c r="AT69">
        <v>5.29</v>
      </c>
      <c r="AW69">
        <v>80.7</v>
      </c>
      <c r="AX69">
        <v>986</v>
      </c>
      <c r="AY69">
        <v>2.6850999999999998</v>
      </c>
      <c r="AZ69">
        <v>46800000</v>
      </c>
      <c r="BA69">
        <v>5.29</v>
      </c>
      <c r="BD69">
        <v>80.7</v>
      </c>
      <c r="BE69">
        <v>963</v>
      </c>
      <c r="BF69">
        <v>2.6871</v>
      </c>
      <c r="BG69">
        <v>45800000</v>
      </c>
      <c r="BH69">
        <v>5.29</v>
      </c>
      <c r="BK69">
        <v>80.7</v>
      </c>
      <c r="BL69">
        <v>934</v>
      </c>
      <c r="BM69">
        <v>2.6882999999999999</v>
      </c>
      <c r="BN69">
        <v>45000000</v>
      </c>
      <c r="BO69">
        <v>5.29</v>
      </c>
    </row>
    <row r="70" spans="35:67" x14ac:dyDescent="0.45">
      <c r="AI70">
        <v>82.6</v>
      </c>
      <c r="AJ70">
        <v>1010</v>
      </c>
      <c r="AK70">
        <v>2.7488000000000001</v>
      </c>
      <c r="AL70">
        <v>47500000</v>
      </c>
      <c r="AM70">
        <v>5.41</v>
      </c>
      <c r="AP70">
        <v>82.7</v>
      </c>
      <c r="AQ70">
        <v>977</v>
      </c>
      <c r="AR70">
        <v>2.7536</v>
      </c>
      <c r="AS70">
        <v>45700000</v>
      </c>
      <c r="AT70">
        <v>5.42</v>
      </c>
      <c r="AW70">
        <v>82.7</v>
      </c>
      <c r="AX70">
        <v>993</v>
      </c>
      <c r="AY70">
        <v>2.7505000000000002</v>
      </c>
      <c r="AZ70">
        <v>47100000</v>
      </c>
      <c r="BA70">
        <v>5.41</v>
      </c>
      <c r="BD70">
        <v>82.7</v>
      </c>
      <c r="BE70">
        <v>971</v>
      </c>
      <c r="BF70">
        <v>2.7526000000000002</v>
      </c>
      <c r="BG70">
        <v>46200000</v>
      </c>
      <c r="BH70">
        <v>5.42</v>
      </c>
      <c r="BK70">
        <v>82.7</v>
      </c>
      <c r="BL70">
        <v>941</v>
      </c>
      <c r="BM70">
        <v>2.7564000000000002</v>
      </c>
      <c r="BN70">
        <v>45300000</v>
      </c>
      <c r="BO70">
        <v>5.43</v>
      </c>
    </row>
    <row r="71" spans="35:67" x14ac:dyDescent="0.45">
      <c r="AI71">
        <v>84.6</v>
      </c>
      <c r="AJ71">
        <v>1010</v>
      </c>
      <c r="AK71">
        <v>2.8140000000000001</v>
      </c>
      <c r="AL71">
        <v>47800000</v>
      </c>
      <c r="AM71">
        <v>5.54</v>
      </c>
      <c r="AP71">
        <v>84.7</v>
      </c>
      <c r="AQ71">
        <v>983</v>
      </c>
      <c r="AR71">
        <v>2.8214999999999999</v>
      </c>
      <c r="AS71">
        <v>46000000</v>
      </c>
      <c r="AT71">
        <v>5.55</v>
      </c>
      <c r="AW71">
        <v>84.8</v>
      </c>
      <c r="AX71">
        <v>1000</v>
      </c>
      <c r="AY71">
        <v>2.8182</v>
      </c>
      <c r="AZ71">
        <v>47400000</v>
      </c>
      <c r="BA71">
        <v>5.55</v>
      </c>
      <c r="BD71">
        <v>84.7</v>
      </c>
      <c r="BE71">
        <v>978</v>
      </c>
      <c r="BF71">
        <v>2.8201999999999998</v>
      </c>
      <c r="BG71">
        <v>46500000</v>
      </c>
      <c r="BH71">
        <v>5.55</v>
      </c>
      <c r="BK71">
        <v>84.7</v>
      </c>
      <c r="BL71">
        <v>946</v>
      </c>
      <c r="BM71">
        <v>2.8212000000000002</v>
      </c>
      <c r="BN71">
        <v>45600000</v>
      </c>
      <c r="BO71">
        <v>5.55</v>
      </c>
    </row>
    <row r="72" spans="35:67" x14ac:dyDescent="0.45">
      <c r="AI72">
        <v>86.6</v>
      </c>
      <c r="AJ72">
        <v>1020</v>
      </c>
      <c r="AK72">
        <v>2.8818000000000001</v>
      </c>
      <c r="AL72">
        <v>48100000</v>
      </c>
      <c r="AM72">
        <v>5.67</v>
      </c>
      <c r="AP72">
        <v>86.8</v>
      </c>
      <c r="AQ72">
        <v>989</v>
      </c>
      <c r="AR72">
        <v>2.8893</v>
      </c>
      <c r="AS72">
        <v>46300000</v>
      </c>
      <c r="AT72">
        <v>5.69</v>
      </c>
      <c r="AW72">
        <v>86.8</v>
      </c>
      <c r="AX72">
        <v>1010</v>
      </c>
      <c r="AY72">
        <v>2.8856999999999999</v>
      </c>
      <c r="AZ72">
        <v>47700000</v>
      </c>
      <c r="BA72">
        <v>5.68</v>
      </c>
      <c r="BD72">
        <v>86.7</v>
      </c>
      <c r="BE72">
        <v>985</v>
      </c>
      <c r="BF72">
        <v>2.8875999999999999</v>
      </c>
      <c r="BG72">
        <v>46800000</v>
      </c>
      <c r="BH72">
        <v>5.68</v>
      </c>
      <c r="BK72">
        <v>86.8</v>
      </c>
      <c r="BL72">
        <v>953</v>
      </c>
      <c r="BM72">
        <v>2.8887999999999998</v>
      </c>
      <c r="BN72">
        <v>45900000</v>
      </c>
      <c r="BO72">
        <v>5.69</v>
      </c>
    </row>
    <row r="73" spans="35:67" x14ac:dyDescent="0.45">
      <c r="AI73">
        <v>88.7</v>
      </c>
      <c r="AJ73">
        <v>1020</v>
      </c>
      <c r="AK73">
        <v>2.9491999999999998</v>
      </c>
      <c r="AL73">
        <v>48400000</v>
      </c>
      <c r="AM73">
        <v>5.81</v>
      </c>
      <c r="AP73">
        <v>88.8</v>
      </c>
      <c r="AQ73">
        <v>995</v>
      </c>
      <c r="AR73">
        <v>2.9540999999999999</v>
      </c>
      <c r="AS73">
        <v>46500000</v>
      </c>
      <c r="AT73">
        <v>5.82</v>
      </c>
      <c r="AW73">
        <v>88.8</v>
      </c>
      <c r="AX73">
        <v>1010</v>
      </c>
      <c r="AY73">
        <v>2.9535</v>
      </c>
      <c r="AZ73">
        <v>48000000</v>
      </c>
      <c r="BA73">
        <v>5.81</v>
      </c>
      <c r="BD73">
        <v>88.7</v>
      </c>
      <c r="BE73">
        <v>992</v>
      </c>
      <c r="BF73">
        <v>2.9554999999999998</v>
      </c>
      <c r="BG73">
        <v>47200000</v>
      </c>
      <c r="BH73">
        <v>5.82</v>
      </c>
      <c r="BK73">
        <v>88.8</v>
      </c>
      <c r="BL73">
        <v>958</v>
      </c>
      <c r="BM73">
        <v>2.9567999999999999</v>
      </c>
      <c r="BN73">
        <v>46200000</v>
      </c>
      <c r="BO73">
        <v>5.82</v>
      </c>
    </row>
    <row r="74" spans="35:67" x14ac:dyDescent="0.45">
      <c r="AI74">
        <v>90.7</v>
      </c>
      <c r="AJ74">
        <v>1030</v>
      </c>
      <c r="AK74">
        <v>3.0171000000000001</v>
      </c>
      <c r="AL74">
        <v>48700000</v>
      </c>
      <c r="AM74">
        <v>5.94</v>
      </c>
      <c r="AP74">
        <v>90.8</v>
      </c>
      <c r="AQ74">
        <v>1000</v>
      </c>
      <c r="AR74">
        <v>3.0219999999999998</v>
      </c>
      <c r="AS74">
        <v>46800000</v>
      </c>
      <c r="AT74">
        <v>5.95</v>
      </c>
      <c r="AW74">
        <v>90.8</v>
      </c>
      <c r="AX74">
        <v>1020</v>
      </c>
      <c r="AY74">
        <v>3.0215000000000001</v>
      </c>
      <c r="AZ74">
        <v>48300000</v>
      </c>
      <c r="BA74">
        <v>5.95</v>
      </c>
      <c r="BD74">
        <v>90.8</v>
      </c>
      <c r="BE74">
        <v>998</v>
      </c>
      <c r="BF74">
        <v>3.0207000000000002</v>
      </c>
      <c r="BG74">
        <v>47500000</v>
      </c>
      <c r="BH74">
        <v>5.95</v>
      </c>
      <c r="BK74">
        <v>90.8</v>
      </c>
      <c r="BL74">
        <v>963</v>
      </c>
      <c r="BM74">
        <v>3.0244</v>
      </c>
      <c r="BN74">
        <v>46400000</v>
      </c>
      <c r="BO74">
        <v>5.95</v>
      </c>
    </row>
    <row r="75" spans="35:67" x14ac:dyDescent="0.45">
      <c r="AI75">
        <v>92.7</v>
      </c>
      <c r="AJ75">
        <v>1040</v>
      </c>
      <c r="AK75">
        <v>3.0825999999999998</v>
      </c>
      <c r="AL75">
        <v>48900000</v>
      </c>
      <c r="AM75">
        <v>6.07</v>
      </c>
      <c r="AP75">
        <v>92.8</v>
      </c>
      <c r="AQ75">
        <v>1010</v>
      </c>
      <c r="AR75">
        <v>3.0897999999999999</v>
      </c>
      <c r="AS75">
        <v>47000000</v>
      </c>
      <c r="AT75">
        <v>6.08</v>
      </c>
      <c r="AW75">
        <v>92.8</v>
      </c>
      <c r="AX75">
        <v>1020</v>
      </c>
      <c r="AY75">
        <v>3.0861000000000001</v>
      </c>
      <c r="AZ75">
        <v>48500000</v>
      </c>
      <c r="BA75">
        <v>6.08</v>
      </c>
      <c r="BD75">
        <v>92.8</v>
      </c>
      <c r="BE75">
        <v>1000</v>
      </c>
      <c r="BF75">
        <v>3.0884</v>
      </c>
      <c r="BG75">
        <v>47700000</v>
      </c>
      <c r="BH75">
        <v>6.08</v>
      </c>
      <c r="BK75">
        <v>92.8</v>
      </c>
      <c r="BL75">
        <v>968</v>
      </c>
      <c r="BM75">
        <v>3.0918999999999999</v>
      </c>
      <c r="BN75">
        <v>46600000</v>
      </c>
      <c r="BO75">
        <v>6.09</v>
      </c>
    </row>
    <row r="76" spans="35:67" x14ac:dyDescent="0.45">
      <c r="AI76">
        <v>94.7</v>
      </c>
      <c r="AJ76">
        <v>1040</v>
      </c>
      <c r="AK76">
        <v>3.1499000000000001</v>
      </c>
      <c r="AL76">
        <v>49200000</v>
      </c>
      <c r="AM76">
        <v>6.2</v>
      </c>
      <c r="AP76">
        <v>94.8</v>
      </c>
      <c r="AQ76">
        <v>1010</v>
      </c>
      <c r="AR76">
        <v>3.1570999999999998</v>
      </c>
      <c r="AS76">
        <v>47300000</v>
      </c>
      <c r="AT76">
        <v>6.21</v>
      </c>
      <c r="AW76">
        <v>94.8</v>
      </c>
      <c r="AX76">
        <v>1030</v>
      </c>
      <c r="AY76">
        <v>3.1539000000000001</v>
      </c>
      <c r="AZ76">
        <v>48700000</v>
      </c>
      <c r="BA76">
        <v>6.21</v>
      </c>
      <c r="BD76">
        <v>94.8</v>
      </c>
      <c r="BE76">
        <v>1010</v>
      </c>
      <c r="BF76">
        <v>3.1562000000000001</v>
      </c>
      <c r="BG76">
        <v>48000000</v>
      </c>
      <c r="BH76">
        <v>6.21</v>
      </c>
      <c r="BK76">
        <v>94.8</v>
      </c>
      <c r="BL76">
        <v>973</v>
      </c>
      <c r="BM76">
        <v>3.1573000000000002</v>
      </c>
      <c r="BN76">
        <v>46900000</v>
      </c>
      <c r="BO76">
        <v>6.22</v>
      </c>
    </row>
    <row r="77" spans="35:67" x14ac:dyDescent="0.45">
      <c r="AI77">
        <v>96.7</v>
      </c>
      <c r="AJ77">
        <v>1050</v>
      </c>
      <c r="AK77">
        <v>3.2174999999999998</v>
      </c>
      <c r="AL77">
        <v>49400000</v>
      </c>
      <c r="AM77">
        <v>6.33</v>
      </c>
      <c r="AP77">
        <v>96.9</v>
      </c>
      <c r="AQ77">
        <v>1020</v>
      </c>
      <c r="AR77">
        <v>3.2248999999999999</v>
      </c>
      <c r="AS77">
        <v>47500000</v>
      </c>
      <c r="AT77">
        <v>6.35</v>
      </c>
      <c r="AW77">
        <v>96.9</v>
      </c>
      <c r="AX77">
        <v>1030</v>
      </c>
      <c r="AY77">
        <v>3.2219000000000002</v>
      </c>
      <c r="AZ77">
        <v>49000000</v>
      </c>
      <c r="BA77">
        <v>6.34</v>
      </c>
      <c r="BD77">
        <v>96.8</v>
      </c>
      <c r="BE77">
        <v>1020</v>
      </c>
      <c r="BF77">
        <v>3.2241</v>
      </c>
      <c r="BG77">
        <v>48300000</v>
      </c>
      <c r="BH77">
        <v>6.35</v>
      </c>
      <c r="BK77">
        <v>96.8</v>
      </c>
      <c r="BL77">
        <v>977</v>
      </c>
      <c r="BM77">
        <v>3.2248000000000001</v>
      </c>
      <c r="BN77">
        <v>47100000</v>
      </c>
      <c r="BO77">
        <v>6.35</v>
      </c>
    </row>
    <row r="78" spans="35:67" x14ac:dyDescent="0.45">
      <c r="AI78">
        <v>98.7</v>
      </c>
      <c r="AJ78">
        <v>1050</v>
      </c>
      <c r="AK78">
        <v>3.2856999999999998</v>
      </c>
      <c r="AL78">
        <v>49600000</v>
      </c>
      <c r="AM78">
        <v>6.47</v>
      </c>
      <c r="AP78">
        <v>98.9</v>
      </c>
      <c r="AQ78">
        <v>1020</v>
      </c>
      <c r="AR78">
        <v>3.2930000000000001</v>
      </c>
      <c r="AS78">
        <v>47700000</v>
      </c>
      <c r="AT78">
        <v>6.48</v>
      </c>
      <c r="AW78">
        <v>98.9</v>
      </c>
      <c r="AX78">
        <v>1040</v>
      </c>
      <c r="AY78">
        <v>3.2892000000000001</v>
      </c>
      <c r="AZ78">
        <v>49200000</v>
      </c>
      <c r="BA78">
        <v>6.47</v>
      </c>
      <c r="BD78">
        <v>98.8</v>
      </c>
      <c r="BE78">
        <v>1020</v>
      </c>
      <c r="BF78">
        <v>3.2915000000000001</v>
      </c>
      <c r="BG78">
        <v>48500000</v>
      </c>
      <c r="BH78">
        <v>6.48</v>
      </c>
      <c r="BK78">
        <v>98.9</v>
      </c>
      <c r="BL78">
        <v>981</v>
      </c>
      <c r="BM78">
        <v>3.2923</v>
      </c>
      <c r="BN78">
        <v>47300000</v>
      </c>
      <c r="BO78">
        <v>6.48</v>
      </c>
    </row>
    <row r="79" spans="35:67" x14ac:dyDescent="0.45">
      <c r="AI79">
        <v>101</v>
      </c>
      <c r="AJ79">
        <v>1050</v>
      </c>
      <c r="AK79">
        <v>3.3508</v>
      </c>
      <c r="AL79">
        <v>49800000</v>
      </c>
      <c r="AM79">
        <v>6.6</v>
      </c>
      <c r="AP79">
        <v>101</v>
      </c>
      <c r="AQ79">
        <v>1020</v>
      </c>
      <c r="AR79">
        <v>3.3576999999999999</v>
      </c>
      <c r="AS79">
        <v>47900000</v>
      </c>
      <c r="AT79">
        <v>6.61</v>
      </c>
      <c r="AW79">
        <v>101</v>
      </c>
      <c r="AX79">
        <v>1040</v>
      </c>
      <c r="AY79">
        <v>3.3569</v>
      </c>
      <c r="AZ79">
        <v>49400000</v>
      </c>
      <c r="BA79">
        <v>6.61</v>
      </c>
      <c r="BD79">
        <v>101</v>
      </c>
      <c r="BE79">
        <v>1020</v>
      </c>
      <c r="BF79">
        <v>3.3565999999999998</v>
      </c>
      <c r="BG79">
        <v>48700000</v>
      </c>
      <c r="BH79">
        <v>6.61</v>
      </c>
      <c r="BK79">
        <v>101</v>
      </c>
      <c r="BL79">
        <v>986</v>
      </c>
      <c r="BM79">
        <v>3.3603000000000001</v>
      </c>
      <c r="BN79">
        <v>47500000</v>
      </c>
      <c r="BO79">
        <v>6.61</v>
      </c>
    </row>
    <row r="80" spans="35:67" x14ac:dyDescent="0.45">
      <c r="AI80">
        <v>103</v>
      </c>
      <c r="AJ80">
        <v>1060</v>
      </c>
      <c r="AK80">
        <v>3.4184000000000001</v>
      </c>
      <c r="AL80">
        <v>50000000</v>
      </c>
      <c r="AM80">
        <v>6.73</v>
      </c>
      <c r="AP80">
        <v>103</v>
      </c>
      <c r="AQ80">
        <v>1030</v>
      </c>
      <c r="AR80">
        <v>3.4253999999999998</v>
      </c>
      <c r="AS80">
        <v>48100000</v>
      </c>
      <c r="AT80">
        <v>6.74</v>
      </c>
      <c r="AW80">
        <v>103</v>
      </c>
      <c r="AX80">
        <v>1050</v>
      </c>
      <c r="AY80">
        <v>3.4249999999999998</v>
      </c>
      <c r="AZ80">
        <v>49600000</v>
      </c>
      <c r="BA80">
        <v>6.74</v>
      </c>
      <c r="BD80">
        <v>103</v>
      </c>
      <c r="BE80">
        <v>1030</v>
      </c>
      <c r="BF80">
        <v>3.4245999999999999</v>
      </c>
      <c r="BG80">
        <v>49000000</v>
      </c>
      <c r="BH80">
        <v>6.74</v>
      </c>
      <c r="BK80">
        <v>103</v>
      </c>
      <c r="BL80">
        <v>990</v>
      </c>
      <c r="BM80">
        <v>3.4279999999999999</v>
      </c>
      <c r="BN80">
        <v>47700000</v>
      </c>
      <c r="BO80">
        <v>6.75</v>
      </c>
    </row>
    <row r="81" spans="35:67" x14ac:dyDescent="0.45">
      <c r="AI81">
        <v>105</v>
      </c>
      <c r="AJ81">
        <v>1060</v>
      </c>
      <c r="AK81">
        <v>3.4866000000000001</v>
      </c>
      <c r="AL81">
        <v>50200000</v>
      </c>
      <c r="AM81">
        <v>6.86</v>
      </c>
      <c r="AP81">
        <v>105</v>
      </c>
      <c r="AQ81">
        <v>1030</v>
      </c>
      <c r="AR81">
        <v>3.4933999999999998</v>
      </c>
      <c r="AS81">
        <v>48300000</v>
      </c>
      <c r="AT81">
        <v>6.88</v>
      </c>
      <c r="AW81">
        <v>105</v>
      </c>
      <c r="AX81">
        <v>1050</v>
      </c>
      <c r="AY81">
        <v>3.4897</v>
      </c>
      <c r="AZ81">
        <v>49800000</v>
      </c>
      <c r="BA81">
        <v>6.87</v>
      </c>
      <c r="BD81">
        <v>105</v>
      </c>
      <c r="BE81">
        <v>1030</v>
      </c>
      <c r="BF81">
        <v>3.492</v>
      </c>
      <c r="BG81">
        <v>49100000</v>
      </c>
      <c r="BH81">
        <v>6.87</v>
      </c>
      <c r="BK81">
        <v>105</v>
      </c>
      <c r="BL81">
        <v>994</v>
      </c>
      <c r="BM81">
        <v>3.4927999999999999</v>
      </c>
      <c r="BN81">
        <v>47900000</v>
      </c>
      <c r="BO81">
        <v>6.88</v>
      </c>
    </row>
    <row r="82" spans="35:67" x14ac:dyDescent="0.45">
      <c r="AI82">
        <v>107</v>
      </c>
      <c r="AJ82">
        <v>1070</v>
      </c>
      <c r="AK82">
        <v>3.5537999999999998</v>
      </c>
      <c r="AL82">
        <v>50400000</v>
      </c>
      <c r="AM82">
        <v>7</v>
      </c>
      <c r="AP82">
        <v>107</v>
      </c>
      <c r="AQ82">
        <v>1040</v>
      </c>
      <c r="AR82">
        <v>3.5608</v>
      </c>
      <c r="AS82">
        <v>48500000</v>
      </c>
      <c r="AT82">
        <v>7.01</v>
      </c>
      <c r="AW82">
        <v>107</v>
      </c>
      <c r="AX82">
        <v>1050</v>
      </c>
      <c r="AY82">
        <v>3.5573999999999999</v>
      </c>
      <c r="AZ82">
        <v>50000000</v>
      </c>
      <c r="BA82">
        <v>7</v>
      </c>
      <c r="BD82">
        <v>107</v>
      </c>
      <c r="BE82">
        <v>1040</v>
      </c>
      <c r="BF82">
        <v>3.5596999999999999</v>
      </c>
      <c r="BG82">
        <v>49300000</v>
      </c>
      <c r="BH82">
        <v>7.01</v>
      </c>
      <c r="BK82">
        <v>107</v>
      </c>
      <c r="BL82">
        <v>997</v>
      </c>
      <c r="BM82">
        <v>3.5608</v>
      </c>
      <c r="BN82">
        <v>48000000</v>
      </c>
      <c r="BO82">
        <v>7.01</v>
      </c>
    </row>
    <row r="83" spans="35:67" x14ac:dyDescent="0.45">
      <c r="AI83">
        <v>109</v>
      </c>
      <c r="AJ83">
        <v>1070</v>
      </c>
      <c r="AK83">
        <v>3.6214</v>
      </c>
      <c r="AL83">
        <v>50600000</v>
      </c>
      <c r="AM83">
        <v>7.13</v>
      </c>
      <c r="AP83">
        <v>109</v>
      </c>
      <c r="AQ83">
        <v>1040</v>
      </c>
      <c r="AR83">
        <v>3.6284000000000001</v>
      </c>
      <c r="AS83">
        <v>48600000</v>
      </c>
      <c r="AT83">
        <v>7.14</v>
      </c>
      <c r="AW83">
        <v>109</v>
      </c>
      <c r="AX83">
        <v>1060</v>
      </c>
      <c r="AY83">
        <v>3.6257999999999999</v>
      </c>
      <c r="AZ83">
        <v>50200000</v>
      </c>
      <c r="BA83">
        <v>7.14</v>
      </c>
      <c r="BD83">
        <v>109</v>
      </c>
      <c r="BE83">
        <v>1040</v>
      </c>
      <c r="BF83">
        <v>3.6278000000000001</v>
      </c>
      <c r="BG83">
        <v>49600000</v>
      </c>
      <c r="BH83">
        <v>7.14</v>
      </c>
      <c r="BK83">
        <v>109</v>
      </c>
      <c r="BL83">
        <v>1000</v>
      </c>
      <c r="BM83">
        <v>3.6288</v>
      </c>
      <c r="BN83">
        <v>48200000</v>
      </c>
      <c r="BO83">
        <v>7.14</v>
      </c>
    </row>
    <row r="84" spans="35:67" x14ac:dyDescent="0.45">
      <c r="AI84">
        <v>111</v>
      </c>
      <c r="AJ84">
        <v>1080</v>
      </c>
      <c r="AK84">
        <v>3.6869000000000001</v>
      </c>
      <c r="AL84">
        <v>50800000</v>
      </c>
      <c r="AM84">
        <v>7.26</v>
      </c>
      <c r="AP84">
        <v>111</v>
      </c>
      <c r="AQ84">
        <v>1040</v>
      </c>
      <c r="AR84">
        <v>3.694</v>
      </c>
      <c r="AS84">
        <v>48800000</v>
      </c>
      <c r="AT84">
        <v>7.27</v>
      </c>
      <c r="AW84">
        <v>111</v>
      </c>
      <c r="AX84">
        <v>1060</v>
      </c>
      <c r="AY84">
        <v>3.6930999999999998</v>
      </c>
      <c r="AZ84">
        <v>50400000</v>
      </c>
      <c r="BA84">
        <v>7.27</v>
      </c>
      <c r="BD84">
        <v>111</v>
      </c>
      <c r="BE84">
        <v>1050</v>
      </c>
      <c r="BF84">
        <v>3.6924999999999999</v>
      </c>
      <c r="BG84">
        <v>49700000</v>
      </c>
      <c r="BH84">
        <v>7.27</v>
      </c>
      <c r="BK84">
        <v>111</v>
      </c>
      <c r="BL84">
        <v>1000</v>
      </c>
      <c r="BM84">
        <v>3.6962999999999999</v>
      </c>
      <c r="BN84">
        <v>48400000</v>
      </c>
      <c r="BO84">
        <v>7.28</v>
      </c>
    </row>
    <row r="85" spans="35:67" x14ac:dyDescent="0.45">
      <c r="AI85">
        <v>113</v>
      </c>
      <c r="AJ85">
        <v>1080</v>
      </c>
      <c r="AK85">
        <v>3.7545000000000002</v>
      </c>
      <c r="AL85">
        <v>51000000</v>
      </c>
      <c r="AM85">
        <v>7.39</v>
      </c>
      <c r="AP85">
        <v>113</v>
      </c>
      <c r="AQ85">
        <v>1050</v>
      </c>
      <c r="AR85">
        <v>3.7612999999999999</v>
      </c>
      <c r="AS85">
        <v>49000000</v>
      </c>
      <c r="AT85">
        <v>7.4</v>
      </c>
      <c r="AW85">
        <v>113</v>
      </c>
      <c r="AX85">
        <v>1070</v>
      </c>
      <c r="AY85">
        <v>3.7581000000000002</v>
      </c>
      <c r="AZ85">
        <v>50500000</v>
      </c>
      <c r="BA85">
        <v>7.4</v>
      </c>
      <c r="BD85">
        <v>113</v>
      </c>
      <c r="BE85">
        <v>1050</v>
      </c>
      <c r="BF85">
        <v>3.7602000000000002</v>
      </c>
      <c r="BG85">
        <v>49900000</v>
      </c>
      <c r="BH85">
        <v>7.4</v>
      </c>
      <c r="BK85">
        <v>113</v>
      </c>
      <c r="BL85">
        <v>1010</v>
      </c>
      <c r="BM85">
        <v>3.7614000000000001</v>
      </c>
      <c r="BN85">
        <v>48500000</v>
      </c>
      <c r="BO85">
        <v>7.4</v>
      </c>
    </row>
    <row r="86" spans="35:67" x14ac:dyDescent="0.45">
      <c r="AI86">
        <v>115</v>
      </c>
      <c r="AJ86">
        <v>1080</v>
      </c>
      <c r="AK86">
        <v>3.8218999999999999</v>
      </c>
      <c r="AL86">
        <v>51100000</v>
      </c>
      <c r="AM86">
        <v>7.52</v>
      </c>
      <c r="AP86">
        <v>115</v>
      </c>
      <c r="AQ86">
        <v>1050</v>
      </c>
      <c r="AR86">
        <v>3.8289</v>
      </c>
      <c r="AS86">
        <v>49100000</v>
      </c>
      <c r="AT86">
        <v>7.54</v>
      </c>
      <c r="AW86">
        <v>115</v>
      </c>
      <c r="AX86">
        <v>1070</v>
      </c>
      <c r="AY86">
        <v>3.8262999999999998</v>
      </c>
      <c r="AZ86">
        <v>50700000</v>
      </c>
      <c r="BA86">
        <v>7.53</v>
      </c>
      <c r="BD86">
        <v>115</v>
      </c>
      <c r="BE86">
        <v>1050</v>
      </c>
      <c r="BF86">
        <v>3.8283</v>
      </c>
      <c r="BG86">
        <v>50100000</v>
      </c>
      <c r="BH86">
        <v>7.54</v>
      </c>
      <c r="BK86">
        <v>115</v>
      </c>
      <c r="BL86">
        <v>1010</v>
      </c>
      <c r="BM86">
        <v>3.8292000000000002</v>
      </c>
      <c r="BN86">
        <v>48700000</v>
      </c>
      <c r="BO86">
        <v>7.54</v>
      </c>
    </row>
    <row r="87" spans="35:67" x14ac:dyDescent="0.45">
      <c r="AI87">
        <v>117</v>
      </c>
      <c r="AJ87">
        <v>1090</v>
      </c>
      <c r="AK87">
        <v>3.8898999999999999</v>
      </c>
      <c r="AL87">
        <v>51300000</v>
      </c>
      <c r="AM87">
        <v>7.66</v>
      </c>
      <c r="AP87">
        <v>117</v>
      </c>
      <c r="AQ87">
        <v>1050</v>
      </c>
      <c r="AR87">
        <v>3.8971</v>
      </c>
      <c r="AS87">
        <v>49300000</v>
      </c>
      <c r="AT87">
        <v>7.67</v>
      </c>
      <c r="AW87">
        <v>117</v>
      </c>
      <c r="AX87">
        <v>1070</v>
      </c>
      <c r="AY87">
        <v>3.8936000000000002</v>
      </c>
      <c r="AZ87">
        <v>50900000</v>
      </c>
      <c r="BA87">
        <v>7.66</v>
      </c>
      <c r="BD87">
        <v>117</v>
      </c>
      <c r="BE87">
        <v>1060</v>
      </c>
      <c r="BF87">
        <v>3.8956</v>
      </c>
      <c r="BG87">
        <v>50300000</v>
      </c>
      <c r="BH87">
        <v>7.67</v>
      </c>
      <c r="BK87">
        <v>117</v>
      </c>
      <c r="BL87">
        <v>1010</v>
      </c>
      <c r="BM87">
        <v>3.8967000000000001</v>
      </c>
      <c r="BN87">
        <v>48900000</v>
      </c>
      <c r="BO87">
        <v>7.67</v>
      </c>
    </row>
    <row r="88" spans="35:67" x14ac:dyDescent="0.45">
      <c r="AI88">
        <v>119</v>
      </c>
      <c r="AJ88">
        <v>1090</v>
      </c>
      <c r="AK88">
        <v>3.9546000000000001</v>
      </c>
      <c r="AL88">
        <v>51400000</v>
      </c>
      <c r="AM88">
        <v>7.78</v>
      </c>
      <c r="AP88">
        <v>119</v>
      </c>
      <c r="AQ88">
        <v>1060</v>
      </c>
      <c r="AR88">
        <v>3.9643999999999999</v>
      </c>
      <c r="AS88">
        <v>49400000</v>
      </c>
      <c r="AT88">
        <v>7.8</v>
      </c>
      <c r="AW88">
        <v>119</v>
      </c>
      <c r="AX88">
        <v>1080</v>
      </c>
      <c r="AY88">
        <v>3.9611000000000001</v>
      </c>
      <c r="AZ88">
        <v>51000000</v>
      </c>
      <c r="BA88">
        <v>7.8</v>
      </c>
      <c r="BD88">
        <v>119</v>
      </c>
      <c r="BE88">
        <v>1060</v>
      </c>
      <c r="BF88">
        <v>3.9605999999999999</v>
      </c>
      <c r="BG88">
        <v>50400000</v>
      </c>
      <c r="BH88">
        <v>7.8</v>
      </c>
      <c r="BK88">
        <v>119</v>
      </c>
      <c r="BL88">
        <v>1020</v>
      </c>
      <c r="BM88">
        <v>3.9643999999999999</v>
      </c>
      <c r="BN88">
        <v>49000000</v>
      </c>
      <c r="BO88">
        <v>7.8</v>
      </c>
    </row>
    <row r="89" spans="35:67" x14ac:dyDescent="0.45">
      <c r="AI89">
        <v>121</v>
      </c>
      <c r="AJ89">
        <v>1090</v>
      </c>
      <c r="AK89">
        <v>4.0223000000000004</v>
      </c>
      <c r="AL89">
        <v>51600000</v>
      </c>
      <c r="AM89">
        <v>7.92</v>
      </c>
      <c r="AP89">
        <v>121</v>
      </c>
      <c r="AQ89">
        <v>1060</v>
      </c>
      <c r="AR89">
        <v>4.0293000000000001</v>
      </c>
      <c r="AS89">
        <v>49500000</v>
      </c>
      <c r="AT89">
        <v>7.93</v>
      </c>
      <c r="AW89">
        <v>121</v>
      </c>
      <c r="AX89">
        <v>1080</v>
      </c>
      <c r="AY89">
        <v>4.0293000000000001</v>
      </c>
      <c r="AZ89">
        <v>51200000</v>
      </c>
      <c r="BA89">
        <v>7.93</v>
      </c>
      <c r="BD89">
        <v>121</v>
      </c>
      <c r="BE89">
        <v>1060</v>
      </c>
      <c r="BF89">
        <v>4.0286999999999997</v>
      </c>
      <c r="BG89">
        <v>50600000</v>
      </c>
      <c r="BH89">
        <v>7.93</v>
      </c>
      <c r="BK89">
        <v>121</v>
      </c>
      <c r="BL89">
        <v>1020</v>
      </c>
      <c r="BM89">
        <v>4.0297000000000001</v>
      </c>
      <c r="BN89">
        <v>49100000</v>
      </c>
      <c r="BO89">
        <v>7.93</v>
      </c>
    </row>
    <row r="90" spans="35:67" x14ac:dyDescent="0.45">
      <c r="AI90">
        <v>123</v>
      </c>
      <c r="AJ90">
        <v>1100</v>
      </c>
      <c r="AK90">
        <v>4.0903999999999998</v>
      </c>
      <c r="AL90">
        <v>51700000</v>
      </c>
      <c r="AM90">
        <v>8.0500000000000007</v>
      </c>
      <c r="AP90">
        <v>123</v>
      </c>
      <c r="AQ90">
        <v>1060</v>
      </c>
      <c r="AR90">
        <v>4.0975000000000001</v>
      </c>
      <c r="AS90">
        <v>49700000</v>
      </c>
      <c r="AT90">
        <v>8.07</v>
      </c>
      <c r="AW90">
        <v>123</v>
      </c>
      <c r="AX90">
        <v>1080</v>
      </c>
      <c r="AY90">
        <v>4.0940000000000003</v>
      </c>
      <c r="AZ90">
        <v>51300000</v>
      </c>
      <c r="BA90">
        <v>8.06</v>
      </c>
      <c r="BD90">
        <v>123</v>
      </c>
      <c r="BE90">
        <v>1070</v>
      </c>
      <c r="BF90">
        <v>4.0960000000000001</v>
      </c>
      <c r="BG90">
        <v>50800000</v>
      </c>
      <c r="BH90">
        <v>8.06</v>
      </c>
      <c r="BK90">
        <v>123</v>
      </c>
      <c r="BL90">
        <v>1020</v>
      </c>
      <c r="BM90">
        <v>4.0972</v>
      </c>
      <c r="BN90">
        <v>49300000</v>
      </c>
      <c r="BO90">
        <v>8.07</v>
      </c>
    </row>
    <row r="91" spans="35:67" x14ac:dyDescent="0.45">
      <c r="AI91">
        <v>125</v>
      </c>
      <c r="AJ91">
        <v>1100</v>
      </c>
      <c r="AK91">
        <v>4.1553000000000004</v>
      </c>
      <c r="AL91">
        <v>51900000</v>
      </c>
      <c r="AM91">
        <v>8.18</v>
      </c>
      <c r="AP91">
        <v>125</v>
      </c>
      <c r="AQ91">
        <v>1060</v>
      </c>
      <c r="AR91">
        <v>4.1647999999999996</v>
      </c>
      <c r="AS91">
        <v>49800000</v>
      </c>
      <c r="AT91">
        <v>8.1999999999999993</v>
      </c>
      <c r="AW91">
        <v>125</v>
      </c>
      <c r="AX91">
        <v>1090</v>
      </c>
      <c r="AY91">
        <v>4.1616999999999997</v>
      </c>
      <c r="AZ91">
        <v>51500000</v>
      </c>
      <c r="BA91">
        <v>8.19</v>
      </c>
      <c r="BD91">
        <v>125</v>
      </c>
      <c r="BE91">
        <v>1070</v>
      </c>
      <c r="BF91">
        <v>4.1635999999999997</v>
      </c>
      <c r="BG91">
        <v>50900000</v>
      </c>
      <c r="BH91">
        <v>8.1999999999999993</v>
      </c>
      <c r="BK91">
        <v>125</v>
      </c>
      <c r="BL91">
        <v>1030</v>
      </c>
      <c r="BM91">
        <v>4.1649000000000003</v>
      </c>
      <c r="BN91">
        <v>49400000</v>
      </c>
      <c r="BO91">
        <v>8.1999999999999993</v>
      </c>
    </row>
    <row r="92" spans="35:67" x14ac:dyDescent="0.45">
      <c r="AI92">
        <v>127</v>
      </c>
      <c r="AJ92">
        <v>1100</v>
      </c>
      <c r="AK92">
        <v>4.2229999999999999</v>
      </c>
      <c r="AL92">
        <v>52000000</v>
      </c>
      <c r="AM92">
        <v>8.31</v>
      </c>
      <c r="AP92">
        <v>127</v>
      </c>
      <c r="AQ92">
        <v>1070</v>
      </c>
      <c r="AR92">
        <v>4.2324000000000002</v>
      </c>
      <c r="AS92">
        <v>49900000</v>
      </c>
      <c r="AT92">
        <v>8.33</v>
      </c>
      <c r="AW92">
        <v>127</v>
      </c>
      <c r="AX92">
        <v>1090</v>
      </c>
      <c r="AY92">
        <v>4.2297000000000002</v>
      </c>
      <c r="AZ92">
        <v>51600000</v>
      </c>
      <c r="BA92">
        <v>8.33</v>
      </c>
      <c r="BD92">
        <v>127</v>
      </c>
      <c r="BE92">
        <v>1070</v>
      </c>
      <c r="BF92">
        <v>4.2317</v>
      </c>
      <c r="BG92">
        <v>51100000</v>
      </c>
      <c r="BH92">
        <v>8.33</v>
      </c>
      <c r="BK92">
        <v>127</v>
      </c>
      <c r="BL92">
        <v>1030</v>
      </c>
      <c r="BM92">
        <v>4.2328999999999999</v>
      </c>
      <c r="BN92">
        <v>49600000</v>
      </c>
      <c r="BO92">
        <v>8.33</v>
      </c>
    </row>
    <row r="93" spans="35:67" x14ac:dyDescent="0.45">
      <c r="AI93">
        <v>129</v>
      </c>
      <c r="AJ93">
        <v>1100</v>
      </c>
      <c r="AK93">
        <v>4.2911000000000001</v>
      </c>
      <c r="AL93">
        <v>52100000</v>
      </c>
      <c r="AM93">
        <v>8.4499999999999993</v>
      </c>
      <c r="AP93">
        <v>129</v>
      </c>
      <c r="AQ93">
        <v>1070</v>
      </c>
      <c r="AR93">
        <v>4.3005000000000004</v>
      </c>
      <c r="AS93">
        <v>50100000</v>
      </c>
      <c r="AT93">
        <v>8.4700000000000006</v>
      </c>
      <c r="AW93">
        <v>129</v>
      </c>
      <c r="AX93">
        <v>1090</v>
      </c>
      <c r="AY93">
        <v>4.2971000000000004</v>
      </c>
      <c r="AZ93">
        <v>51700000</v>
      </c>
      <c r="BA93">
        <v>8.4600000000000009</v>
      </c>
      <c r="BD93">
        <v>129</v>
      </c>
      <c r="BE93">
        <v>1080</v>
      </c>
      <c r="BF93">
        <v>4.2965</v>
      </c>
      <c r="BG93">
        <v>51200000</v>
      </c>
      <c r="BH93">
        <v>8.4600000000000009</v>
      </c>
      <c r="BK93">
        <v>129</v>
      </c>
      <c r="BL93">
        <v>1030</v>
      </c>
      <c r="BM93">
        <v>4.3003</v>
      </c>
      <c r="BN93">
        <v>49700000</v>
      </c>
      <c r="BO93">
        <v>8.4700000000000006</v>
      </c>
    </row>
    <row r="94" spans="35:67" x14ac:dyDescent="0.45">
      <c r="AI94">
        <v>131</v>
      </c>
      <c r="AJ94">
        <v>1110</v>
      </c>
      <c r="AK94">
        <v>4.3583999999999996</v>
      </c>
      <c r="AL94">
        <v>52300000</v>
      </c>
      <c r="AM94">
        <v>8.58</v>
      </c>
      <c r="AP94">
        <v>131</v>
      </c>
      <c r="AQ94">
        <v>1070</v>
      </c>
      <c r="AR94">
        <v>4.3678999999999997</v>
      </c>
      <c r="AS94">
        <v>50200000</v>
      </c>
      <c r="AT94">
        <v>8.6</v>
      </c>
      <c r="AW94">
        <v>131</v>
      </c>
      <c r="AX94">
        <v>1090</v>
      </c>
      <c r="AY94">
        <v>4.3647</v>
      </c>
      <c r="AZ94">
        <v>51800000</v>
      </c>
      <c r="BA94">
        <v>8.59</v>
      </c>
      <c r="BD94">
        <v>131</v>
      </c>
      <c r="BE94">
        <v>1080</v>
      </c>
      <c r="BF94">
        <v>4.3640999999999996</v>
      </c>
      <c r="BG94">
        <v>51300000</v>
      </c>
      <c r="BH94">
        <v>8.59</v>
      </c>
      <c r="BK94">
        <v>131</v>
      </c>
      <c r="BL94">
        <v>1030</v>
      </c>
      <c r="BM94">
        <v>4.3654000000000002</v>
      </c>
      <c r="BN94">
        <v>49800000</v>
      </c>
      <c r="BO94">
        <v>8.59</v>
      </c>
    </row>
    <row r="95" spans="35:67" x14ac:dyDescent="0.45">
      <c r="AI95">
        <v>133</v>
      </c>
      <c r="AJ95">
        <v>1110</v>
      </c>
      <c r="AK95">
        <v>4.4260000000000002</v>
      </c>
      <c r="AL95">
        <v>52400000</v>
      </c>
      <c r="AM95">
        <v>8.7100000000000009</v>
      </c>
      <c r="AP95">
        <v>133</v>
      </c>
      <c r="AQ95">
        <v>1080</v>
      </c>
      <c r="AR95">
        <v>4.4329000000000001</v>
      </c>
      <c r="AS95">
        <v>50300000</v>
      </c>
      <c r="AT95">
        <v>8.73</v>
      </c>
      <c r="AW95">
        <v>133</v>
      </c>
      <c r="AX95">
        <v>1100</v>
      </c>
      <c r="AY95">
        <v>4.4301000000000004</v>
      </c>
      <c r="AZ95">
        <v>52000000</v>
      </c>
      <c r="BA95">
        <v>8.7200000000000006</v>
      </c>
      <c r="BD95">
        <v>133</v>
      </c>
      <c r="BE95">
        <v>1080</v>
      </c>
      <c r="BF95">
        <v>4.4321000000000002</v>
      </c>
      <c r="BG95">
        <v>51500000</v>
      </c>
      <c r="BH95">
        <v>8.7200000000000006</v>
      </c>
      <c r="BK95">
        <v>133</v>
      </c>
      <c r="BL95">
        <v>1040</v>
      </c>
      <c r="BM95">
        <v>4.4333999999999998</v>
      </c>
      <c r="BN95">
        <v>49900000</v>
      </c>
      <c r="BO95">
        <v>8.73</v>
      </c>
    </row>
    <row r="96" spans="35:67" x14ac:dyDescent="0.45">
      <c r="AI96">
        <v>135</v>
      </c>
      <c r="AJ96">
        <v>1110</v>
      </c>
      <c r="AK96">
        <v>4.4915000000000003</v>
      </c>
      <c r="AL96">
        <v>52500000</v>
      </c>
      <c r="AM96">
        <v>8.84</v>
      </c>
      <c r="AP96">
        <v>135</v>
      </c>
      <c r="AQ96">
        <v>1080</v>
      </c>
      <c r="AR96">
        <v>4.5008999999999997</v>
      </c>
      <c r="AS96">
        <v>50400000</v>
      </c>
      <c r="AT96">
        <v>8.86</v>
      </c>
      <c r="AW96">
        <v>135</v>
      </c>
      <c r="AX96">
        <v>1100</v>
      </c>
      <c r="AY96">
        <v>4.4977</v>
      </c>
      <c r="AZ96">
        <v>52000000</v>
      </c>
      <c r="BA96">
        <v>8.85</v>
      </c>
      <c r="BD96">
        <v>135</v>
      </c>
      <c r="BE96">
        <v>1080</v>
      </c>
      <c r="BF96">
        <v>4.4996</v>
      </c>
      <c r="BG96">
        <v>51600000</v>
      </c>
      <c r="BH96">
        <v>8.86</v>
      </c>
      <c r="BK96">
        <v>135</v>
      </c>
      <c r="BL96">
        <v>1040</v>
      </c>
      <c r="BM96">
        <v>4.5007000000000001</v>
      </c>
      <c r="BN96">
        <v>50000000</v>
      </c>
      <c r="BO96">
        <v>8.86</v>
      </c>
    </row>
    <row r="97" spans="35:67" x14ac:dyDescent="0.45">
      <c r="AI97">
        <v>137</v>
      </c>
      <c r="AJ97">
        <v>1110</v>
      </c>
      <c r="AK97">
        <v>4.5590000000000002</v>
      </c>
      <c r="AL97">
        <v>52600000</v>
      </c>
      <c r="AM97">
        <v>8.9700000000000006</v>
      </c>
      <c r="AP97">
        <v>137</v>
      </c>
      <c r="AQ97">
        <v>1080</v>
      </c>
      <c r="AR97">
        <v>4.5682999999999998</v>
      </c>
      <c r="AS97">
        <v>50500000</v>
      </c>
      <c r="AT97">
        <v>8.99</v>
      </c>
      <c r="AW97">
        <v>137</v>
      </c>
      <c r="AX97">
        <v>1100</v>
      </c>
      <c r="AY97">
        <v>4.5651999999999999</v>
      </c>
      <c r="AZ97">
        <v>52200000</v>
      </c>
      <c r="BA97">
        <v>8.99</v>
      </c>
      <c r="BD97">
        <v>137</v>
      </c>
      <c r="BE97">
        <v>1090</v>
      </c>
      <c r="BF97">
        <v>4.5670999999999999</v>
      </c>
      <c r="BG97">
        <v>51700000</v>
      </c>
      <c r="BH97">
        <v>8.99</v>
      </c>
      <c r="BK97">
        <v>137</v>
      </c>
      <c r="BL97">
        <v>1040</v>
      </c>
      <c r="BM97">
        <v>4.5682999999999998</v>
      </c>
      <c r="BN97">
        <v>50100000</v>
      </c>
      <c r="BO97">
        <v>8.99</v>
      </c>
    </row>
    <row r="98" spans="35:67" x14ac:dyDescent="0.45">
      <c r="AI98">
        <v>139</v>
      </c>
      <c r="AJ98">
        <v>1120</v>
      </c>
      <c r="AK98">
        <v>4.6265000000000001</v>
      </c>
      <c r="AL98">
        <v>52700000</v>
      </c>
      <c r="AM98">
        <v>9.11</v>
      </c>
      <c r="AP98">
        <v>139</v>
      </c>
      <c r="AQ98">
        <v>1080</v>
      </c>
      <c r="AR98">
        <v>4.6360000000000001</v>
      </c>
      <c r="AS98">
        <v>50700000</v>
      </c>
      <c r="AT98">
        <v>9.1300000000000008</v>
      </c>
      <c r="AW98">
        <v>139</v>
      </c>
      <c r="AX98">
        <v>1100</v>
      </c>
      <c r="AY98">
        <v>4.6332000000000004</v>
      </c>
      <c r="AZ98">
        <v>52300000</v>
      </c>
      <c r="BA98">
        <v>9.1199999999999992</v>
      </c>
      <c r="BD98">
        <v>139</v>
      </c>
      <c r="BE98">
        <v>1090</v>
      </c>
      <c r="BF98">
        <v>4.6353</v>
      </c>
      <c r="BG98">
        <v>51800000</v>
      </c>
      <c r="BH98">
        <v>9.1199999999999992</v>
      </c>
      <c r="BK98">
        <v>139</v>
      </c>
      <c r="BL98">
        <v>1040</v>
      </c>
      <c r="BM98">
        <v>4.6364999999999998</v>
      </c>
      <c r="BN98">
        <v>50200000</v>
      </c>
      <c r="BO98">
        <v>9.1300000000000008</v>
      </c>
    </row>
    <row r="99" spans="35:67" x14ac:dyDescent="0.45">
      <c r="AI99">
        <v>141</v>
      </c>
      <c r="AJ99">
        <v>1120</v>
      </c>
      <c r="AK99">
        <v>4.6944999999999997</v>
      </c>
      <c r="AL99">
        <v>52900000</v>
      </c>
      <c r="AM99">
        <v>9.24</v>
      </c>
      <c r="AP99">
        <v>141</v>
      </c>
      <c r="AQ99">
        <v>1080</v>
      </c>
      <c r="AR99">
        <v>4.7039</v>
      </c>
      <c r="AS99">
        <v>50800000</v>
      </c>
      <c r="AT99">
        <v>9.26</v>
      </c>
      <c r="AW99">
        <v>141</v>
      </c>
      <c r="AX99">
        <v>1110</v>
      </c>
      <c r="AY99">
        <v>4.7008000000000001</v>
      </c>
      <c r="AZ99">
        <v>52400000</v>
      </c>
      <c r="BA99">
        <v>9.25</v>
      </c>
      <c r="BD99">
        <v>141</v>
      </c>
      <c r="BE99">
        <v>1090</v>
      </c>
      <c r="BF99">
        <v>4.7</v>
      </c>
      <c r="BG99">
        <v>51900000</v>
      </c>
      <c r="BH99">
        <v>9.25</v>
      </c>
      <c r="BK99">
        <v>141</v>
      </c>
      <c r="BL99">
        <v>1040</v>
      </c>
      <c r="BM99">
        <v>4.7012</v>
      </c>
      <c r="BN99">
        <v>50300000</v>
      </c>
      <c r="BO99">
        <v>9.25</v>
      </c>
    </row>
    <row r="100" spans="35:67" x14ac:dyDescent="0.45">
      <c r="AI100">
        <v>143</v>
      </c>
      <c r="AJ100">
        <v>1120</v>
      </c>
      <c r="AK100">
        <v>4.7621000000000002</v>
      </c>
      <c r="AL100">
        <v>53000000</v>
      </c>
      <c r="AM100">
        <v>9.3699999999999992</v>
      </c>
      <c r="AP100">
        <v>143</v>
      </c>
      <c r="AQ100">
        <v>1090</v>
      </c>
      <c r="AR100">
        <v>4.7687999999999997</v>
      </c>
      <c r="AS100">
        <v>50900000</v>
      </c>
      <c r="AT100">
        <v>9.39</v>
      </c>
      <c r="AW100">
        <v>143</v>
      </c>
      <c r="AX100">
        <v>1110</v>
      </c>
      <c r="AY100">
        <v>4.7683</v>
      </c>
      <c r="AZ100">
        <v>52600000</v>
      </c>
      <c r="BA100">
        <v>9.39</v>
      </c>
      <c r="BD100">
        <v>143</v>
      </c>
      <c r="BE100">
        <v>1090</v>
      </c>
      <c r="BF100">
        <v>4.7675999999999998</v>
      </c>
      <c r="BG100">
        <v>52000000</v>
      </c>
      <c r="BH100">
        <v>9.39</v>
      </c>
      <c r="BK100">
        <v>143</v>
      </c>
      <c r="BL100">
        <v>1050</v>
      </c>
      <c r="BM100">
        <v>4.7687999999999997</v>
      </c>
      <c r="BN100">
        <v>50400000</v>
      </c>
      <c r="BO100">
        <v>9.39</v>
      </c>
    </row>
    <row r="101" spans="35:67" x14ac:dyDescent="0.45">
      <c r="AI101">
        <v>145</v>
      </c>
      <c r="AJ101">
        <v>1120</v>
      </c>
      <c r="AK101">
        <v>4.8296000000000001</v>
      </c>
      <c r="AL101">
        <v>53100000</v>
      </c>
      <c r="AM101">
        <v>9.51</v>
      </c>
      <c r="AP101">
        <v>145</v>
      </c>
      <c r="AQ101">
        <v>1090</v>
      </c>
      <c r="AR101">
        <v>4.8364000000000003</v>
      </c>
      <c r="AS101">
        <v>51000000</v>
      </c>
      <c r="AT101">
        <v>9.52</v>
      </c>
      <c r="AW101">
        <v>145</v>
      </c>
      <c r="AX101">
        <v>1110</v>
      </c>
      <c r="AY101">
        <v>4.8335999999999997</v>
      </c>
      <c r="AZ101">
        <v>52600000</v>
      </c>
      <c r="BA101">
        <v>9.51</v>
      </c>
      <c r="BD101">
        <v>145</v>
      </c>
      <c r="BE101">
        <v>1100</v>
      </c>
      <c r="BF101">
        <v>4.8356000000000003</v>
      </c>
      <c r="BG101">
        <v>52100000</v>
      </c>
      <c r="BH101">
        <v>9.52</v>
      </c>
      <c r="BK101">
        <v>145</v>
      </c>
      <c r="BL101">
        <v>1050</v>
      </c>
      <c r="BM101">
        <v>4.8369999999999997</v>
      </c>
      <c r="BN101">
        <v>50500000</v>
      </c>
      <c r="BO101">
        <v>9.52</v>
      </c>
    </row>
    <row r="102" spans="35:67" x14ac:dyDescent="0.45">
      <c r="AI102">
        <v>147</v>
      </c>
      <c r="AJ102">
        <v>1130</v>
      </c>
      <c r="AK102">
        <v>4.8949999999999996</v>
      </c>
      <c r="AL102">
        <v>53200000</v>
      </c>
      <c r="AM102">
        <v>9.64</v>
      </c>
      <c r="AP102">
        <v>147</v>
      </c>
      <c r="AQ102">
        <v>1090</v>
      </c>
      <c r="AR102">
        <v>4.9043000000000001</v>
      </c>
      <c r="AS102">
        <v>51100000</v>
      </c>
      <c r="AT102">
        <v>9.65</v>
      </c>
      <c r="AW102">
        <v>147</v>
      </c>
      <c r="AX102">
        <v>1110</v>
      </c>
      <c r="AY102">
        <v>4.9013999999999998</v>
      </c>
      <c r="AZ102">
        <v>52800000</v>
      </c>
      <c r="BA102">
        <v>9.65</v>
      </c>
      <c r="BD102">
        <v>147</v>
      </c>
      <c r="BE102">
        <v>1100</v>
      </c>
      <c r="BF102">
        <v>4.9032</v>
      </c>
      <c r="BG102">
        <v>52200000</v>
      </c>
      <c r="BH102">
        <v>9.65</v>
      </c>
      <c r="BK102">
        <v>147</v>
      </c>
      <c r="BL102">
        <v>1050</v>
      </c>
      <c r="BM102">
        <v>4.9043000000000001</v>
      </c>
      <c r="BN102">
        <v>50600000</v>
      </c>
      <c r="BO102">
        <v>9.65</v>
      </c>
    </row>
    <row r="103" spans="35:67" x14ac:dyDescent="0.45">
      <c r="AI103">
        <v>149</v>
      </c>
      <c r="AJ103">
        <v>1130</v>
      </c>
      <c r="AK103">
        <v>4.9626999999999999</v>
      </c>
      <c r="AL103">
        <v>53300000</v>
      </c>
      <c r="AM103">
        <v>9.77</v>
      </c>
      <c r="AP103">
        <v>149</v>
      </c>
      <c r="AQ103">
        <v>1090</v>
      </c>
      <c r="AR103">
        <v>4.9721000000000002</v>
      </c>
      <c r="AS103">
        <v>51200000</v>
      </c>
      <c r="AT103">
        <v>9.7899999999999991</v>
      </c>
      <c r="AW103">
        <v>149</v>
      </c>
      <c r="AX103">
        <v>1110</v>
      </c>
      <c r="AY103">
        <v>4.9687999999999999</v>
      </c>
      <c r="AZ103">
        <v>52800000</v>
      </c>
      <c r="BA103">
        <v>9.7799999999999994</v>
      </c>
      <c r="BD103">
        <v>149</v>
      </c>
      <c r="BE103">
        <v>1100</v>
      </c>
      <c r="BF103">
        <v>4.9707999999999997</v>
      </c>
      <c r="BG103">
        <v>52300000</v>
      </c>
      <c r="BH103">
        <v>9.7899999999999991</v>
      </c>
      <c r="BK103">
        <v>149</v>
      </c>
      <c r="BL103">
        <v>1050</v>
      </c>
      <c r="BM103">
        <v>4.9718999999999998</v>
      </c>
      <c r="BN103">
        <v>50700000</v>
      </c>
      <c r="BO103">
        <v>9.7899999999999991</v>
      </c>
    </row>
    <row r="104" spans="35:67" x14ac:dyDescent="0.45">
      <c r="AI104">
        <v>151</v>
      </c>
      <c r="AJ104">
        <v>1130</v>
      </c>
      <c r="AK104">
        <v>5.0301</v>
      </c>
      <c r="AL104">
        <v>53400000</v>
      </c>
      <c r="AM104">
        <v>9.9</v>
      </c>
      <c r="AP104">
        <v>151</v>
      </c>
      <c r="AQ104">
        <v>1090</v>
      </c>
      <c r="AR104">
        <v>5.0395000000000003</v>
      </c>
      <c r="AS104">
        <v>51200000</v>
      </c>
      <c r="AT104">
        <v>9.92</v>
      </c>
      <c r="AW104">
        <v>151</v>
      </c>
      <c r="AX104">
        <v>1120</v>
      </c>
      <c r="AY104">
        <v>5.0366</v>
      </c>
      <c r="AZ104">
        <v>53000000</v>
      </c>
      <c r="BA104">
        <v>9.91</v>
      </c>
      <c r="BD104">
        <v>151</v>
      </c>
      <c r="BE104">
        <v>1100</v>
      </c>
      <c r="BF104">
        <v>5.0361000000000002</v>
      </c>
      <c r="BG104">
        <v>52400000</v>
      </c>
      <c r="BH104">
        <v>9.91</v>
      </c>
      <c r="BK104">
        <v>151</v>
      </c>
      <c r="BL104">
        <v>1050</v>
      </c>
      <c r="BM104">
        <v>5.0373999999999999</v>
      </c>
      <c r="BN104">
        <v>50800000</v>
      </c>
      <c r="BO104">
        <v>9.92</v>
      </c>
    </row>
    <row r="105" spans="35:67" x14ac:dyDescent="0.45">
      <c r="AI105">
        <v>153</v>
      </c>
      <c r="AJ105">
        <v>1130</v>
      </c>
      <c r="AK105">
        <v>5.0979000000000001</v>
      </c>
      <c r="AL105">
        <v>53500000</v>
      </c>
      <c r="AM105">
        <v>10</v>
      </c>
      <c r="AP105">
        <v>153</v>
      </c>
      <c r="AQ105">
        <v>1100</v>
      </c>
      <c r="AR105">
        <v>5.1048</v>
      </c>
      <c r="AS105">
        <v>51400000</v>
      </c>
      <c r="AT105">
        <v>10</v>
      </c>
      <c r="AW105">
        <v>153</v>
      </c>
      <c r="AX105">
        <v>1120</v>
      </c>
      <c r="AY105">
        <v>5.1017999999999999</v>
      </c>
      <c r="AZ105">
        <v>53100000</v>
      </c>
      <c r="BA105">
        <v>10</v>
      </c>
      <c r="BD105">
        <v>153</v>
      </c>
      <c r="BE105">
        <v>1100</v>
      </c>
      <c r="BF105">
        <v>5.1037999999999997</v>
      </c>
      <c r="BG105">
        <v>52500000</v>
      </c>
      <c r="BH105">
        <v>10</v>
      </c>
      <c r="BK105">
        <v>153</v>
      </c>
      <c r="BL105">
        <v>1060</v>
      </c>
      <c r="BM105">
        <v>5.1048</v>
      </c>
      <c r="BN105">
        <v>50800000</v>
      </c>
      <c r="BO105">
        <v>10</v>
      </c>
    </row>
    <row r="106" spans="35:67" x14ac:dyDescent="0.45">
      <c r="AI106">
        <v>155</v>
      </c>
      <c r="AJ106">
        <v>1130</v>
      </c>
      <c r="AK106">
        <v>5.1657999999999999</v>
      </c>
      <c r="AL106">
        <v>53600000</v>
      </c>
      <c r="AM106">
        <v>10.199999999999999</v>
      </c>
      <c r="AP106">
        <v>155</v>
      </c>
      <c r="AQ106">
        <v>1100</v>
      </c>
      <c r="AR106">
        <v>5.1726000000000001</v>
      </c>
      <c r="AS106">
        <v>51400000</v>
      </c>
      <c r="AT106">
        <v>10.199999999999999</v>
      </c>
      <c r="AW106">
        <v>155</v>
      </c>
      <c r="AX106">
        <v>1120</v>
      </c>
      <c r="AY106">
        <v>5.1692999999999998</v>
      </c>
      <c r="AZ106">
        <v>53100000</v>
      </c>
      <c r="BA106">
        <v>10.199999999999999</v>
      </c>
      <c r="BD106">
        <v>155</v>
      </c>
      <c r="BE106">
        <v>1110</v>
      </c>
      <c r="BF106">
        <v>5.1712999999999996</v>
      </c>
      <c r="BG106">
        <v>52600000</v>
      </c>
      <c r="BH106">
        <v>10.199999999999999</v>
      </c>
      <c r="BK106">
        <v>155</v>
      </c>
      <c r="BL106">
        <v>1060</v>
      </c>
      <c r="BM106">
        <v>5.1723999999999997</v>
      </c>
      <c r="BN106">
        <v>50900000</v>
      </c>
      <c r="BO106">
        <v>10.199999999999999</v>
      </c>
    </row>
    <row r="107" spans="35:67" x14ac:dyDescent="0.45">
      <c r="AI107">
        <v>157</v>
      </c>
      <c r="AJ107">
        <v>1140</v>
      </c>
      <c r="AK107">
        <v>5.2305000000000001</v>
      </c>
      <c r="AL107">
        <v>53600000</v>
      </c>
      <c r="AM107">
        <v>10.3</v>
      </c>
      <c r="AP107">
        <v>157</v>
      </c>
      <c r="AQ107">
        <v>1100</v>
      </c>
      <c r="AR107">
        <v>5.24</v>
      </c>
      <c r="AS107">
        <v>51400000</v>
      </c>
      <c r="AT107">
        <v>10.3</v>
      </c>
      <c r="AW107">
        <v>157</v>
      </c>
      <c r="AX107">
        <v>1120</v>
      </c>
      <c r="AY107">
        <v>5.2370999999999999</v>
      </c>
      <c r="AZ107">
        <v>53200000</v>
      </c>
      <c r="BA107">
        <v>10.3</v>
      </c>
      <c r="BD107">
        <v>157</v>
      </c>
      <c r="BE107">
        <v>1110</v>
      </c>
      <c r="BF107">
        <v>5.2390999999999996</v>
      </c>
      <c r="BG107">
        <v>52700000</v>
      </c>
      <c r="BH107">
        <v>10.3</v>
      </c>
      <c r="BK107">
        <v>157</v>
      </c>
      <c r="BL107">
        <v>1060</v>
      </c>
      <c r="BM107">
        <v>5.2389999999999999</v>
      </c>
      <c r="BN107">
        <v>51000000</v>
      </c>
      <c r="BO107">
        <v>10.3</v>
      </c>
    </row>
    <row r="108" spans="35:67" x14ac:dyDescent="0.45">
      <c r="AI108">
        <v>159</v>
      </c>
      <c r="AJ108">
        <v>1140</v>
      </c>
      <c r="AK108">
        <v>5.2984</v>
      </c>
      <c r="AL108">
        <v>53700000</v>
      </c>
      <c r="AM108">
        <v>10.4</v>
      </c>
      <c r="AP108">
        <v>159</v>
      </c>
      <c r="AQ108">
        <v>1100</v>
      </c>
      <c r="AR108">
        <v>5.3078000000000003</v>
      </c>
      <c r="AS108">
        <v>51500000</v>
      </c>
      <c r="AT108">
        <v>10.4</v>
      </c>
      <c r="AW108">
        <v>159</v>
      </c>
      <c r="AX108">
        <v>1120</v>
      </c>
      <c r="AY108">
        <v>5.3049999999999997</v>
      </c>
      <c r="AZ108">
        <v>53300000</v>
      </c>
      <c r="BA108">
        <v>10.4</v>
      </c>
      <c r="BD108">
        <v>159</v>
      </c>
      <c r="BE108">
        <v>1110</v>
      </c>
      <c r="BF108">
        <v>5.3070000000000004</v>
      </c>
      <c r="BG108">
        <v>52800000</v>
      </c>
      <c r="BH108">
        <v>10.4</v>
      </c>
      <c r="BK108">
        <v>159</v>
      </c>
      <c r="BL108">
        <v>1060</v>
      </c>
      <c r="BM108">
        <v>5.3064</v>
      </c>
      <c r="BN108">
        <v>51100000</v>
      </c>
      <c r="BO108">
        <v>10.4</v>
      </c>
    </row>
    <row r="109" spans="35:67" x14ac:dyDescent="0.45">
      <c r="AI109">
        <v>161</v>
      </c>
      <c r="AJ109">
        <v>1140</v>
      </c>
      <c r="AK109">
        <v>5.3662999999999998</v>
      </c>
      <c r="AL109">
        <v>53800000</v>
      </c>
      <c r="AM109">
        <v>10.6</v>
      </c>
      <c r="AP109">
        <v>161</v>
      </c>
      <c r="AQ109">
        <v>1100</v>
      </c>
      <c r="AR109">
        <v>5.3757999999999999</v>
      </c>
      <c r="AS109">
        <v>51600000</v>
      </c>
      <c r="AT109">
        <v>10.6</v>
      </c>
      <c r="AW109">
        <v>161</v>
      </c>
      <c r="AX109">
        <v>1130</v>
      </c>
      <c r="AY109">
        <v>5.3723999999999998</v>
      </c>
      <c r="AZ109">
        <v>53400000</v>
      </c>
      <c r="BA109">
        <v>10.6</v>
      </c>
      <c r="BD109">
        <v>161</v>
      </c>
      <c r="BE109">
        <v>1110</v>
      </c>
      <c r="BF109">
        <v>5.3742999999999999</v>
      </c>
      <c r="BG109">
        <v>52800000</v>
      </c>
      <c r="BH109">
        <v>10.6</v>
      </c>
      <c r="BK109">
        <v>161</v>
      </c>
      <c r="BL109">
        <v>1060</v>
      </c>
      <c r="BM109">
        <v>5.3738999999999999</v>
      </c>
      <c r="BN109">
        <v>51200000</v>
      </c>
      <c r="BO109">
        <v>10.6</v>
      </c>
    </row>
    <row r="110" spans="35:67" x14ac:dyDescent="0.45">
      <c r="AI110">
        <v>163</v>
      </c>
      <c r="AJ110">
        <v>1140</v>
      </c>
      <c r="AK110">
        <v>5.4337</v>
      </c>
      <c r="AL110">
        <v>53900000</v>
      </c>
      <c r="AM110">
        <v>10.7</v>
      </c>
      <c r="AP110">
        <v>163</v>
      </c>
      <c r="AQ110">
        <v>1100</v>
      </c>
      <c r="AR110">
        <v>5.4405000000000001</v>
      </c>
      <c r="AS110">
        <v>51600000</v>
      </c>
      <c r="AT110">
        <v>10.7</v>
      </c>
      <c r="AW110">
        <v>163</v>
      </c>
      <c r="AX110">
        <v>1130</v>
      </c>
      <c r="AY110">
        <v>5.4375</v>
      </c>
      <c r="AZ110">
        <v>53400000</v>
      </c>
      <c r="BA110">
        <v>10.7</v>
      </c>
      <c r="BD110">
        <v>163</v>
      </c>
      <c r="BE110">
        <v>1110</v>
      </c>
      <c r="BF110">
        <v>5.4394999999999998</v>
      </c>
      <c r="BG110">
        <v>52900000</v>
      </c>
      <c r="BH110">
        <v>10.7</v>
      </c>
      <c r="BK110">
        <v>163</v>
      </c>
      <c r="BL110">
        <v>1060</v>
      </c>
      <c r="BM110">
        <v>5.4419000000000004</v>
      </c>
      <c r="BN110">
        <v>51200000</v>
      </c>
      <c r="BO110">
        <v>10.7</v>
      </c>
    </row>
    <row r="111" spans="35:67" x14ac:dyDescent="0.45">
      <c r="AI111">
        <v>165</v>
      </c>
      <c r="AJ111">
        <v>1140</v>
      </c>
      <c r="AK111">
        <v>5.4988000000000001</v>
      </c>
      <c r="AL111">
        <v>53900000</v>
      </c>
      <c r="AM111">
        <v>10.8</v>
      </c>
      <c r="AP111">
        <v>165</v>
      </c>
      <c r="AQ111">
        <v>1110</v>
      </c>
      <c r="AR111">
        <v>5.5082000000000004</v>
      </c>
      <c r="AS111">
        <v>51700000</v>
      </c>
      <c r="AT111">
        <v>10.8</v>
      </c>
      <c r="AW111">
        <v>165</v>
      </c>
      <c r="AX111">
        <v>1130</v>
      </c>
      <c r="AY111">
        <v>5.5056000000000003</v>
      </c>
      <c r="AZ111">
        <v>53500000</v>
      </c>
      <c r="BA111">
        <v>10.8</v>
      </c>
      <c r="BD111">
        <v>165</v>
      </c>
      <c r="BE111">
        <v>1110</v>
      </c>
      <c r="BF111">
        <v>5.5075000000000003</v>
      </c>
      <c r="BG111">
        <v>53000000</v>
      </c>
      <c r="BH111">
        <v>10.8</v>
      </c>
      <c r="BK111">
        <v>165</v>
      </c>
      <c r="BL111">
        <v>1060</v>
      </c>
      <c r="BM111">
        <v>5.5095000000000001</v>
      </c>
      <c r="BN111">
        <v>51300000</v>
      </c>
      <c r="BO111">
        <v>10.8</v>
      </c>
    </row>
    <row r="112" spans="35:67" x14ac:dyDescent="0.45">
      <c r="AI112">
        <v>167</v>
      </c>
      <c r="AJ112">
        <v>1140</v>
      </c>
      <c r="AK112">
        <v>5.5667999999999997</v>
      </c>
      <c r="AL112">
        <v>54000000</v>
      </c>
      <c r="AM112">
        <v>11</v>
      </c>
      <c r="AP112">
        <v>167</v>
      </c>
      <c r="AQ112">
        <v>1110</v>
      </c>
      <c r="AR112">
        <v>5.5762999999999998</v>
      </c>
      <c r="AS112">
        <v>51800000</v>
      </c>
      <c r="AT112">
        <v>11</v>
      </c>
      <c r="AW112">
        <v>167</v>
      </c>
      <c r="AX112">
        <v>1130</v>
      </c>
      <c r="AY112">
        <v>5.5728</v>
      </c>
      <c r="AZ112">
        <v>53600000</v>
      </c>
      <c r="BA112">
        <v>11</v>
      </c>
      <c r="BD112">
        <v>167</v>
      </c>
      <c r="BE112">
        <v>1120</v>
      </c>
      <c r="BF112">
        <v>5.5749000000000004</v>
      </c>
      <c r="BG112">
        <v>53000000</v>
      </c>
      <c r="BH112">
        <v>11</v>
      </c>
      <c r="BK112">
        <v>167</v>
      </c>
      <c r="BL112">
        <v>1070</v>
      </c>
      <c r="BM112">
        <v>5.5743999999999998</v>
      </c>
      <c r="BN112">
        <v>51300000</v>
      </c>
      <c r="BO112">
        <v>11</v>
      </c>
    </row>
    <row r="113" spans="35:67" x14ac:dyDescent="0.45">
      <c r="AI113">
        <v>169</v>
      </c>
      <c r="AJ113">
        <v>1140</v>
      </c>
      <c r="AK113">
        <v>5.6341999999999999</v>
      </c>
      <c r="AL113">
        <v>54100000</v>
      </c>
      <c r="AM113">
        <v>11.1</v>
      </c>
      <c r="AP113">
        <v>169</v>
      </c>
      <c r="AQ113">
        <v>1110</v>
      </c>
      <c r="AR113">
        <v>5.6436000000000002</v>
      </c>
      <c r="AS113">
        <v>51900000</v>
      </c>
      <c r="AT113">
        <v>11.1</v>
      </c>
      <c r="AW113">
        <v>169</v>
      </c>
      <c r="AX113">
        <v>1130</v>
      </c>
      <c r="AY113">
        <v>5.6405000000000003</v>
      </c>
      <c r="AZ113">
        <v>53700000</v>
      </c>
      <c r="BA113">
        <v>11.1</v>
      </c>
      <c r="BD113">
        <v>169</v>
      </c>
      <c r="BE113">
        <v>1120</v>
      </c>
      <c r="BF113">
        <v>5.6425999999999998</v>
      </c>
      <c r="BG113">
        <v>53100000</v>
      </c>
      <c r="BH113">
        <v>11.1</v>
      </c>
      <c r="BK113">
        <v>169</v>
      </c>
      <c r="BL113">
        <v>1070</v>
      </c>
      <c r="BM113">
        <v>5.6424000000000003</v>
      </c>
      <c r="BN113">
        <v>51400000</v>
      </c>
      <c r="BO113">
        <v>11.1</v>
      </c>
    </row>
    <row r="114" spans="35:67" x14ac:dyDescent="0.45">
      <c r="AI114">
        <v>171</v>
      </c>
      <c r="AJ114">
        <v>1150</v>
      </c>
      <c r="AK114">
        <v>5.7016999999999998</v>
      </c>
      <c r="AL114">
        <v>54100000</v>
      </c>
      <c r="AM114">
        <v>11.2</v>
      </c>
      <c r="AP114">
        <v>171</v>
      </c>
      <c r="AQ114">
        <v>1110</v>
      </c>
      <c r="AR114">
        <v>5.7112999999999996</v>
      </c>
      <c r="AS114">
        <v>51900000</v>
      </c>
      <c r="AT114">
        <v>11.2</v>
      </c>
      <c r="AW114">
        <v>171</v>
      </c>
      <c r="AX114">
        <v>1130</v>
      </c>
      <c r="AY114">
        <v>5.7087000000000003</v>
      </c>
      <c r="AZ114">
        <v>53800000</v>
      </c>
      <c r="BA114">
        <v>11.2</v>
      </c>
      <c r="BD114">
        <v>171</v>
      </c>
      <c r="BE114">
        <v>1120</v>
      </c>
      <c r="BF114">
        <v>5.7106000000000003</v>
      </c>
      <c r="BG114">
        <v>53200000</v>
      </c>
      <c r="BH114">
        <v>11.2</v>
      </c>
      <c r="BK114">
        <v>171</v>
      </c>
      <c r="BL114">
        <v>1070</v>
      </c>
      <c r="BM114">
        <v>5.71</v>
      </c>
      <c r="BN114">
        <v>51500000</v>
      </c>
      <c r="BO114">
        <v>11.2</v>
      </c>
    </row>
    <row r="115" spans="35:67" x14ac:dyDescent="0.45">
      <c r="AI115">
        <v>173</v>
      </c>
      <c r="AJ115">
        <v>1150</v>
      </c>
      <c r="AK115">
        <v>5.7697000000000003</v>
      </c>
      <c r="AL115">
        <v>54200000</v>
      </c>
      <c r="AM115">
        <v>11.4</v>
      </c>
      <c r="AP115">
        <v>173</v>
      </c>
      <c r="AQ115">
        <v>1110</v>
      </c>
      <c r="AR115">
        <v>5.7766999999999999</v>
      </c>
      <c r="AS115">
        <v>52000000</v>
      </c>
      <c r="AT115">
        <v>11.4</v>
      </c>
      <c r="AW115">
        <v>173</v>
      </c>
      <c r="AX115">
        <v>1130</v>
      </c>
      <c r="AY115">
        <v>5.7733999999999996</v>
      </c>
      <c r="AZ115">
        <v>53800000</v>
      </c>
      <c r="BA115">
        <v>11.4</v>
      </c>
      <c r="BD115">
        <v>173</v>
      </c>
      <c r="BE115">
        <v>1120</v>
      </c>
      <c r="BF115">
        <v>5.7752999999999997</v>
      </c>
      <c r="BG115">
        <v>53300000</v>
      </c>
      <c r="BH115">
        <v>11.4</v>
      </c>
      <c r="BK115">
        <v>173</v>
      </c>
      <c r="BL115">
        <v>1070</v>
      </c>
      <c r="BM115">
        <v>5.7774999999999999</v>
      </c>
      <c r="BN115">
        <v>51500000</v>
      </c>
      <c r="BO115">
        <v>11.4</v>
      </c>
    </row>
    <row r="116" spans="35:67" x14ac:dyDescent="0.45">
      <c r="AI116">
        <v>175</v>
      </c>
      <c r="AJ116">
        <v>1150</v>
      </c>
      <c r="AK116">
        <v>5.8369999999999997</v>
      </c>
      <c r="AL116">
        <v>54200000</v>
      </c>
      <c r="AM116">
        <v>11.5</v>
      </c>
      <c r="AP116">
        <v>175</v>
      </c>
      <c r="AQ116">
        <v>1110</v>
      </c>
      <c r="AR116">
        <v>5.8440000000000003</v>
      </c>
      <c r="AS116">
        <v>52000000</v>
      </c>
      <c r="AT116">
        <v>11.5</v>
      </c>
      <c r="AW116">
        <v>175</v>
      </c>
      <c r="AX116">
        <v>1140</v>
      </c>
      <c r="AY116">
        <v>5.8410000000000002</v>
      </c>
      <c r="AZ116">
        <v>53900000</v>
      </c>
      <c r="BA116">
        <v>11.5</v>
      </c>
      <c r="BD116">
        <v>175</v>
      </c>
      <c r="BE116">
        <v>1120</v>
      </c>
      <c r="BF116">
        <v>5.843</v>
      </c>
      <c r="BG116">
        <v>53300000</v>
      </c>
      <c r="BH116">
        <v>11.5</v>
      </c>
      <c r="BK116">
        <v>175</v>
      </c>
      <c r="BL116">
        <v>1070</v>
      </c>
      <c r="BM116">
        <v>5.8452999999999999</v>
      </c>
      <c r="BN116">
        <v>51600000</v>
      </c>
      <c r="BO116">
        <v>11.5</v>
      </c>
    </row>
    <row r="117" spans="35:67" x14ac:dyDescent="0.45">
      <c r="AI117">
        <v>177</v>
      </c>
      <c r="AJ117">
        <v>1150</v>
      </c>
      <c r="AK117">
        <v>5.9020999999999999</v>
      </c>
      <c r="AL117">
        <v>54300000</v>
      </c>
      <c r="AM117">
        <v>11.6</v>
      </c>
      <c r="AP117">
        <v>177</v>
      </c>
      <c r="AQ117">
        <v>1110</v>
      </c>
      <c r="AR117">
        <v>5.9116999999999997</v>
      </c>
      <c r="AS117">
        <v>52100000</v>
      </c>
      <c r="AT117">
        <v>11.6</v>
      </c>
      <c r="AW117">
        <v>177</v>
      </c>
      <c r="AX117">
        <v>1140</v>
      </c>
      <c r="AY117">
        <v>5.9092000000000002</v>
      </c>
      <c r="AZ117">
        <v>53900000</v>
      </c>
      <c r="BA117">
        <v>11.6</v>
      </c>
      <c r="BD117">
        <v>177</v>
      </c>
      <c r="BE117">
        <v>1120</v>
      </c>
      <c r="BF117">
        <v>5.9111000000000002</v>
      </c>
      <c r="BG117">
        <v>53400000</v>
      </c>
      <c r="BH117">
        <v>11.6</v>
      </c>
      <c r="BK117">
        <v>177</v>
      </c>
      <c r="BL117">
        <v>1070</v>
      </c>
      <c r="BM117">
        <v>5.9104000000000001</v>
      </c>
      <c r="BN117">
        <v>51700000</v>
      </c>
      <c r="BO117">
        <v>11.6</v>
      </c>
    </row>
    <row r="118" spans="35:67" x14ac:dyDescent="0.45">
      <c r="AI118">
        <v>179</v>
      </c>
      <c r="AJ118">
        <v>1150</v>
      </c>
      <c r="AK118">
        <v>5.9702000000000002</v>
      </c>
      <c r="AL118">
        <v>54300000</v>
      </c>
      <c r="AM118">
        <v>11.8</v>
      </c>
      <c r="AP118">
        <v>179</v>
      </c>
      <c r="AQ118">
        <v>1110</v>
      </c>
      <c r="AR118">
        <v>5.9798</v>
      </c>
      <c r="AS118">
        <v>52200000</v>
      </c>
      <c r="AT118">
        <v>11.8</v>
      </c>
      <c r="AW118">
        <v>179</v>
      </c>
      <c r="AX118">
        <v>1140</v>
      </c>
      <c r="AY118">
        <v>5.9764999999999997</v>
      </c>
      <c r="AZ118">
        <v>54000000</v>
      </c>
      <c r="BA118">
        <v>11.8</v>
      </c>
      <c r="BD118">
        <v>179</v>
      </c>
      <c r="BE118">
        <v>1120</v>
      </c>
      <c r="BF118">
        <v>5.9781000000000004</v>
      </c>
      <c r="BG118">
        <v>53400000</v>
      </c>
      <c r="BH118">
        <v>11.8</v>
      </c>
      <c r="BK118">
        <v>179</v>
      </c>
      <c r="BL118">
        <v>1070</v>
      </c>
      <c r="BM118">
        <v>5.9779999999999998</v>
      </c>
      <c r="BN118">
        <v>51700000</v>
      </c>
      <c r="BO118">
        <v>11.8</v>
      </c>
    </row>
    <row r="119" spans="35:67" x14ac:dyDescent="0.45">
      <c r="AI119">
        <v>181</v>
      </c>
      <c r="AJ119">
        <v>1150</v>
      </c>
      <c r="AK119">
        <v>6.0376000000000003</v>
      </c>
      <c r="AL119">
        <v>54300000</v>
      </c>
      <c r="AM119">
        <v>11.9</v>
      </c>
      <c r="AP119">
        <v>182</v>
      </c>
      <c r="AQ119">
        <v>1120</v>
      </c>
      <c r="AR119">
        <v>6.0472000000000001</v>
      </c>
      <c r="AS119">
        <v>52200000</v>
      </c>
      <c r="AT119">
        <v>11.9</v>
      </c>
      <c r="AW119">
        <v>181</v>
      </c>
      <c r="AX119">
        <v>1140</v>
      </c>
      <c r="AY119">
        <v>6.0441000000000003</v>
      </c>
      <c r="AZ119">
        <v>54000000</v>
      </c>
      <c r="BA119">
        <v>11.9</v>
      </c>
      <c r="BD119">
        <v>181</v>
      </c>
      <c r="BE119">
        <v>1120</v>
      </c>
      <c r="BF119">
        <v>6.0457999999999998</v>
      </c>
      <c r="BG119">
        <v>53500000</v>
      </c>
      <c r="BH119">
        <v>11.9</v>
      </c>
      <c r="BK119">
        <v>181</v>
      </c>
      <c r="BL119">
        <v>1080</v>
      </c>
      <c r="BM119">
        <v>6.0457999999999998</v>
      </c>
      <c r="BN119">
        <v>51800000</v>
      </c>
      <c r="BO119">
        <v>11.9</v>
      </c>
    </row>
    <row r="120" spans="35:67" x14ac:dyDescent="0.45">
      <c r="AI120">
        <v>183</v>
      </c>
      <c r="AJ120">
        <v>1150</v>
      </c>
      <c r="AK120">
        <v>6.1052</v>
      </c>
      <c r="AL120">
        <v>54400000</v>
      </c>
      <c r="AM120">
        <v>12</v>
      </c>
      <c r="AP120">
        <v>184</v>
      </c>
      <c r="AQ120">
        <v>1120</v>
      </c>
      <c r="AR120">
        <v>6.1121999999999996</v>
      </c>
      <c r="AS120">
        <v>52200000</v>
      </c>
      <c r="AT120">
        <v>12</v>
      </c>
      <c r="AW120">
        <v>184</v>
      </c>
      <c r="AX120">
        <v>1140</v>
      </c>
      <c r="AY120">
        <v>6.1096000000000004</v>
      </c>
      <c r="AZ120">
        <v>54100000</v>
      </c>
      <c r="BA120">
        <v>12</v>
      </c>
      <c r="BD120">
        <v>183</v>
      </c>
      <c r="BE120">
        <v>1130</v>
      </c>
      <c r="BF120">
        <v>6.1113</v>
      </c>
      <c r="BG120">
        <v>53500000</v>
      </c>
      <c r="BH120">
        <v>12</v>
      </c>
      <c r="BK120">
        <v>183</v>
      </c>
      <c r="BL120">
        <v>1080</v>
      </c>
      <c r="BM120">
        <v>6.1136999999999997</v>
      </c>
      <c r="BN120">
        <v>51800000</v>
      </c>
      <c r="BO120">
        <v>12</v>
      </c>
    </row>
    <row r="121" spans="35:67" x14ac:dyDescent="0.45">
      <c r="AI121">
        <v>185</v>
      </c>
      <c r="AJ121">
        <v>1150</v>
      </c>
      <c r="AK121">
        <v>6.1731999999999996</v>
      </c>
      <c r="AL121">
        <v>54400000</v>
      </c>
      <c r="AM121">
        <v>12.2</v>
      </c>
      <c r="AP121">
        <v>186</v>
      </c>
      <c r="AQ121">
        <v>1120</v>
      </c>
      <c r="AR121">
        <v>6.1802999999999999</v>
      </c>
      <c r="AS121">
        <v>52300000</v>
      </c>
      <c r="AT121">
        <v>12.2</v>
      </c>
      <c r="AW121">
        <v>186</v>
      </c>
      <c r="AX121">
        <v>1140</v>
      </c>
      <c r="AY121">
        <v>6.1768000000000001</v>
      </c>
      <c r="AZ121">
        <v>54200000</v>
      </c>
      <c r="BA121">
        <v>12.2</v>
      </c>
      <c r="BD121">
        <v>185</v>
      </c>
      <c r="BE121">
        <v>1130</v>
      </c>
      <c r="BF121">
        <v>6.1786000000000003</v>
      </c>
      <c r="BG121">
        <v>53600000</v>
      </c>
      <c r="BH121">
        <v>12.2</v>
      </c>
      <c r="BK121">
        <v>185</v>
      </c>
      <c r="BL121">
        <v>1080</v>
      </c>
      <c r="BM121">
        <v>6.1784999999999997</v>
      </c>
      <c r="BN121">
        <v>51900000</v>
      </c>
      <c r="BO121">
        <v>12.2</v>
      </c>
    </row>
    <row r="122" spans="35:67" x14ac:dyDescent="0.45">
      <c r="AI122">
        <v>187</v>
      </c>
      <c r="AJ122">
        <v>1150</v>
      </c>
      <c r="AK122">
        <v>6.2380000000000004</v>
      </c>
      <c r="AL122">
        <v>54400000</v>
      </c>
      <c r="AM122">
        <v>12.3</v>
      </c>
      <c r="AP122">
        <v>188</v>
      </c>
      <c r="AQ122">
        <v>1120</v>
      </c>
      <c r="AR122">
        <v>6.2476000000000003</v>
      </c>
      <c r="AS122">
        <v>52300000</v>
      </c>
      <c r="AT122">
        <v>12.3</v>
      </c>
      <c r="AW122">
        <v>188</v>
      </c>
      <c r="AX122">
        <v>1140</v>
      </c>
      <c r="AY122">
        <v>6.2445000000000004</v>
      </c>
      <c r="AZ122">
        <v>54200000</v>
      </c>
      <c r="BA122">
        <v>12.3</v>
      </c>
      <c r="BD122">
        <v>187</v>
      </c>
      <c r="BE122">
        <v>1130</v>
      </c>
      <c r="BF122">
        <v>6.2462</v>
      </c>
      <c r="BG122">
        <v>53600000</v>
      </c>
      <c r="BH122">
        <v>12.3</v>
      </c>
      <c r="BK122">
        <v>187</v>
      </c>
      <c r="BL122">
        <v>1080</v>
      </c>
      <c r="BM122">
        <v>6.2462</v>
      </c>
      <c r="BN122">
        <v>51900000</v>
      </c>
      <c r="BO122">
        <v>12.3</v>
      </c>
    </row>
    <row r="123" spans="35:67" x14ac:dyDescent="0.45">
      <c r="AI123">
        <v>189</v>
      </c>
      <c r="AJ123">
        <v>1150</v>
      </c>
      <c r="AK123">
        <v>6.3056000000000001</v>
      </c>
      <c r="AL123">
        <v>54500000</v>
      </c>
      <c r="AM123">
        <v>12.4</v>
      </c>
      <c r="AP123">
        <v>190</v>
      </c>
      <c r="AQ123">
        <v>1120</v>
      </c>
      <c r="AR123">
        <v>6.3151999999999999</v>
      </c>
      <c r="AS123">
        <v>52300000</v>
      </c>
      <c r="AT123">
        <v>12.4</v>
      </c>
      <c r="AW123">
        <v>190</v>
      </c>
      <c r="AX123">
        <v>1140</v>
      </c>
      <c r="AY123">
        <v>6.3125999999999998</v>
      </c>
      <c r="AZ123">
        <v>54200000</v>
      </c>
      <c r="BA123">
        <v>12.4</v>
      </c>
      <c r="BD123">
        <v>190</v>
      </c>
      <c r="BE123">
        <v>1130</v>
      </c>
      <c r="BF123">
        <v>6.3144</v>
      </c>
      <c r="BG123">
        <v>53700000</v>
      </c>
      <c r="BH123">
        <v>12.4</v>
      </c>
      <c r="BK123">
        <v>189</v>
      </c>
      <c r="BL123">
        <v>1080</v>
      </c>
      <c r="BM123">
        <v>6.3141999999999996</v>
      </c>
      <c r="BN123">
        <v>51900000</v>
      </c>
      <c r="BO123">
        <v>12.4</v>
      </c>
    </row>
    <row r="124" spans="35:67" x14ac:dyDescent="0.45">
      <c r="AI124">
        <v>191</v>
      </c>
      <c r="AJ124">
        <v>1150</v>
      </c>
      <c r="AK124">
        <v>6.3735999999999997</v>
      </c>
      <c r="AL124">
        <v>54500000</v>
      </c>
      <c r="AM124">
        <v>12.5</v>
      </c>
      <c r="AP124">
        <v>192</v>
      </c>
      <c r="AQ124">
        <v>1120</v>
      </c>
      <c r="AR124">
        <v>6.3834</v>
      </c>
      <c r="AS124">
        <v>52400000</v>
      </c>
      <c r="AT124">
        <v>12.6</v>
      </c>
      <c r="AW124">
        <v>192</v>
      </c>
      <c r="AX124">
        <v>1140</v>
      </c>
      <c r="AY124">
        <v>6.38</v>
      </c>
      <c r="AZ124">
        <v>54300000</v>
      </c>
      <c r="BA124">
        <v>12.6</v>
      </c>
      <c r="BD124">
        <v>192</v>
      </c>
      <c r="BE124">
        <v>1130</v>
      </c>
      <c r="BF124">
        <v>6.3817000000000004</v>
      </c>
      <c r="BG124">
        <v>53700000</v>
      </c>
      <c r="BH124">
        <v>12.6</v>
      </c>
      <c r="BK124">
        <v>192</v>
      </c>
      <c r="BL124">
        <v>1080</v>
      </c>
      <c r="BM124">
        <v>6.3815999999999997</v>
      </c>
      <c r="BN124">
        <v>51900000</v>
      </c>
      <c r="BO124">
        <v>12.6</v>
      </c>
    </row>
    <row r="125" spans="35:67" x14ac:dyDescent="0.45">
      <c r="AI125">
        <v>193</v>
      </c>
      <c r="AJ125">
        <v>1150</v>
      </c>
      <c r="AK125">
        <v>6.4409000000000001</v>
      </c>
      <c r="AL125">
        <v>54500000</v>
      </c>
      <c r="AM125">
        <v>12.7</v>
      </c>
      <c r="AP125">
        <v>194</v>
      </c>
      <c r="AQ125">
        <v>1120</v>
      </c>
      <c r="AR125">
        <v>6.4481000000000002</v>
      </c>
      <c r="AS125">
        <v>52400000</v>
      </c>
      <c r="AT125">
        <v>12.7</v>
      </c>
      <c r="AW125">
        <v>194</v>
      </c>
      <c r="AX125">
        <v>1150</v>
      </c>
      <c r="AY125">
        <v>6.4450000000000003</v>
      </c>
      <c r="AZ125">
        <v>54300000</v>
      </c>
      <c r="BA125">
        <v>12.7</v>
      </c>
      <c r="BD125">
        <v>194</v>
      </c>
      <c r="BE125">
        <v>1130</v>
      </c>
      <c r="BF125">
        <v>6.4466999999999999</v>
      </c>
      <c r="BG125">
        <v>53700000</v>
      </c>
      <c r="BH125">
        <v>12.7</v>
      </c>
      <c r="BK125">
        <v>194</v>
      </c>
      <c r="BL125">
        <v>1080</v>
      </c>
      <c r="BM125">
        <v>6.4492000000000003</v>
      </c>
      <c r="BN125">
        <v>52000000</v>
      </c>
      <c r="BO125">
        <v>12.7</v>
      </c>
    </row>
    <row r="126" spans="35:67" x14ac:dyDescent="0.45">
      <c r="AI126">
        <v>195</v>
      </c>
      <c r="AJ126">
        <v>1160</v>
      </c>
      <c r="AK126">
        <v>6.5084</v>
      </c>
      <c r="AL126">
        <v>54600000</v>
      </c>
      <c r="AM126">
        <v>12.8</v>
      </c>
      <c r="AP126">
        <v>196</v>
      </c>
      <c r="AQ126">
        <v>1120</v>
      </c>
      <c r="AR126">
        <v>6.5156999999999998</v>
      </c>
      <c r="AS126">
        <v>52500000</v>
      </c>
      <c r="AT126">
        <v>12.8</v>
      </c>
      <c r="AW126">
        <v>196</v>
      </c>
      <c r="AX126">
        <v>1150</v>
      </c>
      <c r="AY126">
        <v>6.5129999999999999</v>
      </c>
      <c r="AZ126">
        <v>54400000</v>
      </c>
      <c r="BA126">
        <v>12.8</v>
      </c>
      <c r="BD126">
        <v>196</v>
      </c>
      <c r="BE126">
        <v>1130</v>
      </c>
      <c r="BF126">
        <v>6.5148000000000001</v>
      </c>
      <c r="BG126">
        <v>53800000</v>
      </c>
      <c r="BH126">
        <v>12.8</v>
      </c>
      <c r="BK126">
        <v>196</v>
      </c>
      <c r="BL126">
        <v>1080</v>
      </c>
      <c r="BM126">
        <v>6.5145999999999997</v>
      </c>
      <c r="BN126">
        <v>52000000</v>
      </c>
      <c r="BO126">
        <v>12.8</v>
      </c>
    </row>
    <row r="127" spans="35:67" x14ac:dyDescent="0.45">
      <c r="AI127">
        <v>197</v>
      </c>
      <c r="AJ127">
        <v>1160</v>
      </c>
      <c r="AK127">
        <v>6.5736999999999997</v>
      </c>
      <c r="AL127">
        <v>54600000</v>
      </c>
      <c r="AM127">
        <v>12.9</v>
      </c>
      <c r="AP127">
        <v>198</v>
      </c>
      <c r="AQ127">
        <v>1120</v>
      </c>
      <c r="AR127">
        <v>6.5838000000000001</v>
      </c>
      <c r="AS127">
        <v>52500000</v>
      </c>
      <c r="AT127">
        <v>13</v>
      </c>
      <c r="AW127">
        <v>198</v>
      </c>
      <c r="AX127">
        <v>1150</v>
      </c>
      <c r="AY127">
        <v>6.5804999999999998</v>
      </c>
      <c r="AZ127">
        <v>54400000</v>
      </c>
      <c r="BA127">
        <v>13</v>
      </c>
      <c r="BD127">
        <v>198</v>
      </c>
      <c r="BE127">
        <v>1130</v>
      </c>
      <c r="BF127">
        <v>6.5822000000000003</v>
      </c>
      <c r="BG127">
        <v>53800000</v>
      </c>
      <c r="BH127">
        <v>13</v>
      </c>
      <c r="BK127">
        <v>198</v>
      </c>
      <c r="BL127">
        <v>1080</v>
      </c>
      <c r="BM127">
        <v>6.5819999999999999</v>
      </c>
      <c r="BN127">
        <v>52000000</v>
      </c>
      <c r="BO127">
        <v>13</v>
      </c>
    </row>
    <row r="128" spans="35:67" x14ac:dyDescent="0.45">
      <c r="AI128">
        <v>199</v>
      </c>
      <c r="AJ128">
        <v>1160</v>
      </c>
      <c r="AK128">
        <v>6.6410999999999998</v>
      </c>
      <c r="AL128">
        <v>54600000</v>
      </c>
      <c r="AM128">
        <v>13.1</v>
      </c>
      <c r="AP128">
        <v>200</v>
      </c>
      <c r="AQ128">
        <v>1120</v>
      </c>
      <c r="AR128">
        <v>6.6512000000000002</v>
      </c>
      <c r="AS128">
        <v>52500000</v>
      </c>
      <c r="AT128">
        <v>13.1</v>
      </c>
      <c r="AW128">
        <v>200</v>
      </c>
      <c r="AX128">
        <v>1150</v>
      </c>
      <c r="AY128">
        <v>6.6479999999999997</v>
      </c>
      <c r="AZ128">
        <v>54400000</v>
      </c>
      <c r="BA128">
        <v>13.1</v>
      </c>
      <c r="BD128">
        <v>200</v>
      </c>
      <c r="BE128">
        <v>1130</v>
      </c>
      <c r="BF128">
        <v>6.6497000000000002</v>
      </c>
      <c r="BG128">
        <v>53800000</v>
      </c>
      <c r="BH128">
        <v>13.1</v>
      </c>
      <c r="BK128">
        <v>200</v>
      </c>
      <c r="BL128">
        <v>1080</v>
      </c>
      <c r="BM128">
        <v>6.6497000000000002</v>
      </c>
      <c r="BN128">
        <v>52000000</v>
      </c>
      <c r="BO128">
        <v>13.1</v>
      </c>
    </row>
    <row r="129" spans="35:67" x14ac:dyDescent="0.45">
      <c r="AI129">
        <v>201</v>
      </c>
      <c r="AJ129">
        <v>1160</v>
      </c>
      <c r="AK129">
        <v>6.7087000000000003</v>
      </c>
      <c r="AL129">
        <v>54700000</v>
      </c>
      <c r="AM129">
        <v>13.2</v>
      </c>
      <c r="AP129">
        <v>202</v>
      </c>
      <c r="AQ129">
        <v>1120</v>
      </c>
      <c r="AR129">
        <v>6.7187000000000001</v>
      </c>
      <c r="AS129">
        <v>52500000</v>
      </c>
      <c r="AT129">
        <v>13.2</v>
      </c>
      <c r="AW129">
        <v>202</v>
      </c>
      <c r="AX129">
        <v>1150</v>
      </c>
      <c r="AY129">
        <v>6.7160000000000002</v>
      </c>
      <c r="AZ129">
        <v>54400000</v>
      </c>
      <c r="BA129">
        <v>13.2</v>
      </c>
      <c r="BD129">
        <v>202</v>
      </c>
      <c r="BE129">
        <v>1130</v>
      </c>
      <c r="BF129">
        <v>6.7153</v>
      </c>
      <c r="BG129">
        <v>53900000</v>
      </c>
      <c r="BH129">
        <v>13.2</v>
      </c>
      <c r="BK129">
        <v>202</v>
      </c>
      <c r="BL129">
        <v>1080</v>
      </c>
      <c r="BM129">
        <v>6.7178000000000004</v>
      </c>
      <c r="BN129">
        <v>52100000</v>
      </c>
      <c r="BO129">
        <v>13.2</v>
      </c>
    </row>
    <row r="130" spans="35:67" x14ac:dyDescent="0.45">
      <c r="AI130">
        <v>203</v>
      </c>
      <c r="AJ130">
        <v>1160</v>
      </c>
      <c r="AK130">
        <v>6.7766999999999999</v>
      </c>
      <c r="AL130">
        <v>54700000</v>
      </c>
      <c r="AM130">
        <v>13.3</v>
      </c>
      <c r="AP130">
        <v>204</v>
      </c>
      <c r="AQ130">
        <v>1120</v>
      </c>
      <c r="AR130">
        <v>6.7843</v>
      </c>
      <c r="AS130">
        <v>52500000</v>
      </c>
      <c r="AT130">
        <v>13.4</v>
      </c>
      <c r="AW130">
        <v>204</v>
      </c>
      <c r="AX130">
        <v>1150</v>
      </c>
      <c r="AY130">
        <v>6.7836999999999996</v>
      </c>
      <c r="AZ130">
        <v>54500000</v>
      </c>
      <c r="BA130">
        <v>13.4</v>
      </c>
      <c r="BD130">
        <v>204</v>
      </c>
      <c r="BE130">
        <v>1130</v>
      </c>
      <c r="BF130">
        <v>6.7826000000000004</v>
      </c>
      <c r="BG130">
        <v>53900000</v>
      </c>
      <c r="BH130">
        <v>13.4</v>
      </c>
      <c r="BK130">
        <v>204</v>
      </c>
      <c r="BL130">
        <v>1080</v>
      </c>
      <c r="BM130">
        <v>6.7850999999999999</v>
      </c>
      <c r="BN130">
        <v>52100000</v>
      </c>
      <c r="BO130">
        <v>13.4</v>
      </c>
    </row>
    <row r="131" spans="35:67" x14ac:dyDescent="0.45">
      <c r="AI131">
        <v>205</v>
      </c>
      <c r="AJ131">
        <v>1160</v>
      </c>
      <c r="AK131">
        <v>6.8442999999999996</v>
      </c>
      <c r="AL131">
        <v>54700000</v>
      </c>
      <c r="AM131">
        <v>13.5</v>
      </c>
      <c r="AP131">
        <v>206</v>
      </c>
      <c r="AQ131">
        <v>1120</v>
      </c>
      <c r="AR131">
        <v>6.8517000000000001</v>
      </c>
      <c r="AS131">
        <v>52600000</v>
      </c>
      <c r="AT131">
        <v>13.5</v>
      </c>
      <c r="AW131">
        <v>206</v>
      </c>
      <c r="AX131">
        <v>1150</v>
      </c>
      <c r="AY131">
        <v>6.8484999999999996</v>
      </c>
      <c r="AZ131">
        <v>54500000</v>
      </c>
      <c r="BA131">
        <v>13.5</v>
      </c>
      <c r="BD131">
        <v>206</v>
      </c>
      <c r="BE131">
        <v>1130</v>
      </c>
      <c r="BF131">
        <v>6.8502999999999998</v>
      </c>
      <c r="BG131">
        <v>53900000</v>
      </c>
      <c r="BH131">
        <v>13.5</v>
      </c>
      <c r="BK131">
        <v>206</v>
      </c>
      <c r="BL131">
        <v>1080</v>
      </c>
      <c r="BM131">
        <v>6.8502000000000001</v>
      </c>
      <c r="BN131">
        <v>52100000</v>
      </c>
      <c r="BO131">
        <v>13.5</v>
      </c>
    </row>
    <row r="132" spans="35:67" x14ac:dyDescent="0.45">
      <c r="AI132">
        <v>208</v>
      </c>
      <c r="AJ132">
        <v>1160</v>
      </c>
      <c r="AK132">
        <v>6.9090999999999996</v>
      </c>
      <c r="AL132">
        <v>54700000</v>
      </c>
      <c r="AM132">
        <v>13.6</v>
      </c>
      <c r="AP132">
        <v>208</v>
      </c>
      <c r="AQ132">
        <v>1120</v>
      </c>
      <c r="AR132">
        <v>6.9192999999999998</v>
      </c>
      <c r="AS132">
        <v>52600000</v>
      </c>
      <c r="AT132">
        <v>13.6</v>
      </c>
      <c r="AW132">
        <v>208</v>
      </c>
      <c r="AX132">
        <v>1150</v>
      </c>
      <c r="AY132">
        <v>6.9164000000000003</v>
      </c>
      <c r="AZ132">
        <v>54500000</v>
      </c>
      <c r="BA132">
        <v>13.6</v>
      </c>
      <c r="BD132">
        <v>208</v>
      </c>
      <c r="BE132">
        <v>1130</v>
      </c>
      <c r="BF132">
        <v>6.9181999999999997</v>
      </c>
      <c r="BG132">
        <v>54000000</v>
      </c>
      <c r="BH132">
        <v>13.6</v>
      </c>
      <c r="BK132">
        <v>208</v>
      </c>
      <c r="BL132">
        <v>1080</v>
      </c>
      <c r="BM132">
        <v>6.9181999999999997</v>
      </c>
      <c r="BN132">
        <v>52200000</v>
      </c>
      <c r="BO132">
        <v>13.6</v>
      </c>
    </row>
    <row r="133" spans="35:67" x14ac:dyDescent="0.45">
      <c r="AI133">
        <v>210</v>
      </c>
      <c r="AJ133">
        <v>1160</v>
      </c>
      <c r="AK133">
        <v>6.9771999999999998</v>
      </c>
      <c r="AL133">
        <v>54700000</v>
      </c>
      <c r="AM133">
        <v>13.7</v>
      </c>
      <c r="AP133">
        <v>210</v>
      </c>
      <c r="AQ133">
        <v>1120</v>
      </c>
      <c r="AR133">
        <v>6.9871999999999996</v>
      </c>
      <c r="AS133">
        <v>52600000</v>
      </c>
      <c r="AT133">
        <v>13.8</v>
      </c>
      <c r="AW133">
        <v>210</v>
      </c>
      <c r="AX133">
        <v>1150</v>
      </c>
      <c r="AY133">
        <v>6.9842000000000004</v>
      </c>
      <c r="AZ133">
        <v>54500000</v>
      </c>
      <c r="BA133">
        <v>13.7</v>
      </c>
      <c r="BD133">
        <v>210</v>
      </c>
      <c r="BE133">
        <v>1130</v>
      </c>
      <c r="BF133">
        <v>6.9858000000000002</v>
      </c>
      <c r="BG133">
        <v>54000000</v>
      </c>
      <c r="BH133">
        <v>13.8</v>
      </c>
      <c r="BK133">
        <v>210</v>
      </c>
      <c r="BL133">
        <v>1080</v>
      </c>
      <c r="BM133">
        <v>6.9855999999999998</v>
      </c>
      <c r="BN133">
        <v>52200000</v>
      </c>
      <c r="BO133">
        <v>13.8</v>
      </c>
    </row>
    <row r="134" spans="35:67" x14ac:dyDescent="0.45">
      <c r="AI134">
        <v>212</v>
      </c>
      <c r="AJ134">
        <v>1160</v>
      </c>
      <c r="AK134">
        <v>7.0448000000000004</v>
      </c>
      <c r="AL134">
        <v>54800000</v>
      </c>
      <c r="AM134">
        <v>13.9</v>
      </c>
      <c r="AP134">
        <v>212</v>
      </c>
      <c r="AQ134">
        <v>1120</v>
      </c>
      <c r="AR134">
        <v>7.0548999999999999</v>
      </c>
      <c r="AS134">
        <v>52600000</v>
      </c>
      <c r="AT134">
        <v>13.9</v>
      </c>
      <c r="AW134">
        <v>212</v>
      </c>
      <c r="AX134">
        <v>1150</v>
      </c>
      <c r="AY134">
        <v>7.0515999999999996</v>
      </c>
      <c r="AZ134">
        <v>54500000</v>
      </c>
      <c r="BA134">
        <v>13.9</v>
      </c>
      <c r="BD134">
        <v>212</v>
      </c>
      <c r="BE134">
        <v>1130</v>
      </c>
      <c r="BF134">
        <v>7.0507</v>
      </c>
      <c r="BG134">
        <v>54000000</v>
      </c>
      <c r="BH134">
        <v>13.9</v>
      </c>
      <c r="BK134">
        <v>212</v>
      </c>
      <c r="BL134">
        <v>1080</v>
      </c>
      <c r="BM134">
        <v>7.0533000000000001</v>
      </c>
      <c r="BN134">
        <v>52200000</v>
      </c>
      <c r="BO134">
        <v>13.9</v>
      </c>
    </row>
    <row r="135" spans="35:67" x14ac:dyDescent="0.45">
      <c r="AI135">
        <v>214</v>
      </c>
      <c r="AJ135">
        <v>1160</v>
      </c>
      <c r="AK135">
        <v>7.1123000000000003</v>
      </c>
      <c r="AL135">
        <v>54800000</v>
      </c>
      <c r="AM135">
        <v>14</v>
      </c>
      <c r="AP135">
        <v>214</v>
      </c>
      <c r="AQ135">
        <v>1120</v>
      </c>
      <c r="AR135">
        <v>7.1196999999999999</v>
      </c>
      <c r="AS135">
        <v>52600000</v>
      </c>
      <c r="AT135">
        <v>14</v>
      </c>
      <c r="AW135">
        <v>214</v>
      </c>
      <c r="AX135">
        <v>1150</v>
      </c>
      <c r="AY135">
        <v>7.1193999999999997</v>
      </c>
      <c r="AZ135">
        <v>54600000</v>
      </c>
      <c r="BA135">
        <v>14</v>
      </c>
      <c r="BD135">
        <v>214</v>
      </c>
      <c r="BE135">
        <v>1140</v>
      </c>
      <c r="BF135">
        <v>7.1186999999999996</v>
      </c>
      <c r="BG135">
        <v>54000000</v>
      </c>
      <c r="BH135">
        <v>14</v>
      </c>
      <c r="BK135">
        <v>214</v>
      </c>
      <c r="BL135">
        <v>1080</v>
      </c>
      <c r="BM135">
        <v>7.1214000000000004</v>
      </c>
      <c r="BN135">
        <v>52200000</v>
      </c>
      <c r="BO135">
        <v>14</v>
      </c>
    </row>
    <row r="136" spans="35:67" x14ac:dyDescent="0.45">
      <c r="AI136">
        <v>216</v>
      </c>
      <c r="AJ136">
        <v>1160</v>
      </c>
      <c r="AK136">
        <v>7.1802000000000001</v>
      </c>
      <c r="AL136">
        <v>54800000</v>
      </c>
      <c r="AM136">
        <v>14.1</v>
      </c>
      <c r="AP136">
        <v>216</v>
      </c>
      <c r="AQ136">
        <v>1120</v>
      </c>
      <c r="AR136">
        <v>7.1877000000000004</v>
      </c>
      <c r="AS136">
        <v>52600000</v>
      </c>
      <c r="AT136">
        <v>14.1</v>
      </c>
      <c r="AW136">
        <v>216</v>
      </c>
      <c r="AX136">
        <v>1150</v>
      </c>
      <c r="AY136">
        <v>7.1874000000000002</v>
      </c>
      <c r="AZ136">
        <v>54600000</v>
      </c>
      <c r="BA136">
        <v>14.1</v>
      </c>
      <c r="BD136">
        <v>216</v>
      </c>
      <c r="BE136">
        <v>1140</v>
      </c>
      <c r="BF136">
        <v>7.1863000000000001</v>
      </c>
      <c r="BG136">
        <v>54000000</v>
      </c>
      <c r="BH136">
        <v>14.1</v>
      </c>
      <c r="BK136">
        <v>216</v>
      </c>
      <c r="BL136">
        <v>1080</v>
      </c>
      <c r="BM136">
        <v>7.1886999999999999</v>
      </c>
      <c r="BN136">
        <v>52200000</v>
      </c>
      <c r="BO136">
        <v>14.2</v>
      </c>
    </row>
    <row r="137" spans="35:67" x14ac:dyDescent="0.45">
      <c r="AI137">
        <v>218</v>
      </c>
      <c r="AJ137">
        <v>1160</v>
      </c>
      <c r="AK137">
        <v>7.2453000000000003</v>
      </c>
      <c r="AL137">
        <v>54800000</v>
      </c>
      <c r="AM137">
        <v>14.3</v>
      </c>
      <c r="AP137">
        <v>218</v>
      </c>
      <c r="AQ137">
        <v>1130</v>
      </c>
      <c r="AR137">
        <v>7.2553999999999998</v>
      </c>
      <c r="AS137">
        <v>52600000</v>
      </c>
      <c r="AT137">
        <v>14.3</v>
      </c>
      <c r="AW137">
        <v>218</v>
      </c>
      <c r="AX137">
        <v>1150</v>
      </c>
      <c r="AY137">
        <v>7.2521000000000004</v>
      </c>
      <c r="AZ137">
        <v>54600000</v>
      </c>
      <c r="BA137">
        <v>14.3</v>
      </c>
      <c r="BD137">
        <v>218</v>
      </c>
      <c r="BE137">
        <v>1140</v>
      </c>
      <c r="BF137">
        <v>7.2538</v>
      </c>
      <c r="BG137">
        <v>54000000</v>
      </c>
      <c r="BH137">
        <v>14.3</v>
      </c>
      <c r="BK137">
        <v>218</v>
      </c>
      <c r="BL137">
        <v>1080</v>
      </c>
      <c r="BM137">
        <v>7.2537000000000003</v>
      </c>
      <c r="BN137">
        <v>52200000</v>
      </c>
      <c r="BO137">
        <v>14.3</v>
      </c>
    </row>
    <row r="138" spans="35:67" x14ac:dyDescent="0.45">
      <c r="AI138">
        <v>220</v>
      </c>
      <c r="AJ138">
        <v>1160</v>
      </c>
      <c r="AK138">
        <v>7.3127000000000004</v>
      </c>
      <c r="AL138">
        <v>54800000</v>
      </c>
      <c r="AM138">
        <v>14.4</v>
      </c>
      <c r="AP138">
        <v>220</v>
      </c>
      <c r="AQ138">
        <v>1120</v>
      </c>
      <c r="AR138">
        <v>7.3228</v>
      </c>
      <c r="AS138">
        <v>52600000</v>
      </c>
      <c r="AT138">
        <v>14.4</v>
      </c>
      <c r="AW138">
        <v>220</v>
      </c>
      <c r="AX138">
        <v>1150</v>
      </c>
      <c r="AY138">
        <v>7.3197999999999999</v>
      </c>
      <c r="AZ138">
        <v>54600000</v>
      </c>
      <c r="BA138">
        <v>14.4</v>
      </c>
      <c r="BD138">
        <v>220</v>
      </c>
      <c r="BE138">
        <v>1140</v>
      </c>
      <c r="BF138">
        <v>7.3216000000000001</v>
      </c>
      <c r="BG138">
        <v>54100000</v>
      </c>
      <c r="BH138">
        <v>14.4</v>
      </c>
      <c r="BK138">
        <v>220</v>
      </c>
      <c r="BL138">
        <v>1080</v>
      </c>
      <c r="BM138">
        <v>7.3216999999999999</v>
      </c>
      <c r="BN138">
        <v>52300000</v>
      </c>
      <c r="BO138">
        <v>14.4</v>
      </c>
    </row>
    <row r="139" spans="35:67" x14ac:dyDescent="0.45">
      <c r="AI139">
        <v>222</v>
      </c>
      <c r="AJ139">
        <v>1160</v>
      </c>
      <c r="AK139">
        <v>7.3806000000000003</v>
      </c>
      <c r="AL139">
        <v>54900000</v>
      </c>
      <c r="AM139">
        <v>14.5</v>
      </c>
      <c r="AP139">
        <v>222</v>
      </c>
      <c r="AQ139">
        <v>1120</v>
      </c>
      <c r="AR139">
        <v>7.3906000000000001</v>
      </c>
      <c r="AS139">
        <v>52600000</v>
      </c>
      <c r="AT139">
        <v>14.5</v>
      </c>
      <c r="AW139">
        <v>222</v>
      </c>
      <c r="AX139">
        <v>1150</v>
      </c>
      <c r="AY139">
        <v>7.3878000000000004</v>
      </c>
      <c r="AZ139">
        <v>54700000</v>
      </c>
      <c r="BA139">
        <v>14.5</v>
      </c>
      <c r="BD139">
        <v>222</v>
      </c>
      <c r="BE139">
        <v>1140</v>
      </c>
      <c r="BF139">
        <v>7.3895999999999997</v>
      </c>
      <c r="BG139">
        <v>54100000</v>
      </c>
      <c r="BH139">
        <v>14.5</v>
      </c>
      <c r="BK139">
        <v>222</v>
      </c>
      <c r="BL139">
        <v>1090</v>
      </c>
      <c r="BM139">
        <v>7.3891999999999998</v>
      </c>
      <c r="BN139">
        <v>52300000</v>
      </c>
      <c r="BO139">
        <v>14.5</v>
      </c>
    </row>
    <row r="140" spans="35:67" x14ac:dyDescent="0.45">
      <c r="AI140">
        <v>224</v>
      </c>
      <c r="AJ140">
        <v>1160</v>
      </c>
      <c r="AK140">
        <v>7.4484000000000004</v>
      </c>
      <c r="AL140">
        <v>54900000</v>
      </c>
      <c r="AM140">
        <v>14.7</v>
      </c>
      <c r="AP140">
        <v>224</v>
      </c>
      <c r="AQ140">
        <v>1130</v>
      </c>
      <c r="AR140">
        <v>7.4558</v>
      </c>
      <c r="AS140">
        <v>52600000</v>
      </c>
      <c r="AT140">
        <v>14.7</v>
      </c>
      <c r="AW140">
        <v>224</v>
      </c>
      <c r="AX140">
        <v>1150</v>
      </c>
      <c r="AY140">
        <v>7.4550999999999998</v>
      </c>
      <c r="AZ140">
        <v>54700000</v>
      </c>
      <c r="BA140">
        <v>14.7</v>
      </c>
      <c r="BD140">
        <v>224</v>
      </c>
      <c r="BE140">
        <v>1140</v>
      </c>
      <c r="BF140">
        <v>7.4542000000000002</v>
      </c>
      <c r="BG140">
        <v>54100000</v>
      </c>
      <c r="BH140">
        <v>14.7</v>
      </c>
      <c r="BK140">
        <v>224</v>
      </c>
      <c r="BL140">
        <v>1090</v>
      </c>
      <c r="BM140">
        <v>7.4568000000000003</v>
      </c>
      <c r="BN140">
        <v>52300000</v>
      </c>
      <c r="BO140">
        <v>14.7</v>
      </c>
    </row>
    <row r="141" spans="35:67" x14ac:dyDescent="0.45">
      <c r="AI141">
        <v>226</v>
      </c>
      <c r="AJ141">
        <v>1160</v>
      </c>
      <c r="AK141">
        <v>7.5159000000000002</v>
      </c>
      <c r="AL141">
        <v>54900000</v>
      </c>
      <c r="AM141">
        <v>14.8</v>
      </c>
      <c r="AP141">
        <v>226</v>
      </c>
      <c r="AQ141">
        <v>1120</v>
      </c>
      <c r="AR141">
        <v>7.5233999999999996</v>
      </c>
      <c r="AS141">
        <v>52600000</v>
      </c>
      <c r="AT141">
        <v>14.8</v>
      </c>
      <c r="AW141">
        <v>226</v>
      </c>
      <c r="AX141">
        <v>1150</v>
      </c>
      <c r="AY141">
        <v>7.5228000000000002</v>
      </c>
      <c r="AZ141">
        <v>54700000</v>
      </c>
      <c r="BA141">
        <v>14.8</v>
      </c>
      <c r="BD141">
        <v>226</v>
      </c>
      <c r="BE141">
        <v>1140</v>
      </c>
      <c r="BF141">
        <v>7.5221</v>
      </c>
      <c r="BG141">
        <v>54100000</v>
      </c>
      <c r="BH141">
        <v>14.8</v>
      </c>
      <c r="BK141">
        <v>226</v>
      </c>
      <c r="BL141">
        <v>1090</v>
      </c>
      <c r="BM141">
        <v>7.5247000000000002</v>
      </c>
      <c r="BN141">
        <v>52300000</v>
      </c>
      <c r="BO141">
        <v>14.8</v>
      </c>
    </row>
    <row r="142" spans="35:67" x14ac:dyDescent="0.45">
      <c r="AI142">
        <v>228</v>
      </c>
      <c r="AJ142">
        <v>1160</v>
      </c>
      <c r="AK142">
        <v>7.5811000000000002</v>
      </c>
      <c r="AL142">
        <v>54900000</v>
      </c>
      <c r="AM142">
        <v>14.9</v>
      </c>
      <c r="AP142">
        <v>228</v>
      </c>
      <c r="AQ142">
        <v>1130</v>
      </c>
      <c r="AR142">
        <v>7.5911999999999997</v>
      </c>
      <c r="AS142">
        <v>52600000</v>
      </c>
      <c r="AT142">
        <v>14.9</v>
      </c>
      <c r="AW142">
        <v>228</v>
      </c>
      <c r="AX142">
        <v>1150</v>
      </c>
      <c r="AY142">
        <v>7.5883000000000003</v>
      </c>
      <c r="AZ142">
        <v>54700000</v>
      </c>
      <c r="BA142">
        <v>14.9</v>
      </c>
      <c r="BD142">
        <v>228</v>
      </c>
      <c r="BE142">
        <v>1140</v>
      </c>
      <c r="BF142">
        <v>7.5900999999999996</v>
      </c>
      <c r="BG142">
        <v>54100000</v>
      </c>
      <c r="BH142">
        <v>14.9</v>
      </c>
      <c r="BK142">
        <v>228</v>
      </c>
      <c r="BL142">
        <v>1090</v>
      </c>
      <c r="BM142">
        <v>7.5898000000000003</v>
      </c>
      <c r="BN142">
        <v>52300000</v>
      </c>
      <c r="BO142">
        <v>14.9</v>
      </c>
    </row>
    <row r="143" spans="35:67" x14ac:dyDescent="0.45">
      <c r="AI143">
        <v>230</v>
      </c>
      <c r="AJ143">
        <v>1160</v>
      </c>
      <c r="AK143">
        <v>7.649</v>
      </c>
      <c r="AL143">
        <v>55000000</v>
      </c>
      <c r="AM143">
        <v>15.1</v>
      </c>
      <c r="AP143">
        <v>230</v>
      </c>
      <c r="AQ143">
        <v>1130</v>
      </c>
      <c r="AR143">
        <v>7.6592000000000002</v>
      </c>
      <c r="AS143">
        <v>52700000</v>
      </c>
      <c r="AT143">
        <v>15.1</v>
      </c>
      <c r="AW143">
        <v>230</v>
      </c>
      <c r="AX143">
        <v>1150</v>
      </c>
      <c r="AY143">
        <v>7.6555999999999997</v>
      </c>
      <c r="AZ143">
        <v>54700000</v>
      </c>
      <c r="BA143">
        <v>15.1</v>
      </c>
      <c r="BD143">
        <v>230</v>
      </c>
      <c r="BE143">
        <v>1140</v>
      </c>
      <c r="BF143">
        <v>7.6574</v>
      </c>
      <c r="BG143">
        <v>54100000</v>
      </c>
      <c r="BH143">
        <v>15.1</v>
      </c>
      <c r="BK143">
        <v>230</v>
      </c>
      <c r="BL143">
        <v>1090</v>
      </c>
      <c r="BM143">
        <v>7.6573000000000002</v>
      </c>
      <c r="BN143">
        <v>52300000</v>
      </c>
      <c r="BO143">
        <v>15.1</v>
      </c>
    </row>
    <row r="144" spans="35:67" x14ac:dyDescent="0.45">
      <c r="AI144">
        <v>232</v>
      </c>
      <c r="AJ144">
        <v>1160</v>
      </c>
      <c r="AK144">
        <v>7.7164000000000001</v>
      </c>
      <c r="AL144">
        <v>54900000</v>
      </c>
      <c r="AM144">
        <v>15.2</v>
      </c>
      <c r="AP144">
        <v>232</v>
      </c>
      <c r="AQ144">
        <v>1120</v>
      </c>
      <c r="AR144">
        <v>7.7239000000000004</v>
      </c>
      <c r="AS144">
        <v>52600000</v>
      </c>
      <c r="AT144">
        <v>15.2</v>
      </c>
      <c r="AW144">
        <v>232</v>
      </c>
      <c r="AX144">
        <v>1150</v>
      </c>
      <c r="AY144">
        <v>7.7233000000000001</v>
      </c>
      <c r="AZ144">
        <v>54700000</v>
      </c>
      <c r="BA144">
        <v>15.2</v>
      </c>
      <c r="BD144">
        <v>232</v>
      </c>
      <c r="BE144">
        <v>1140</v>
      </c>
      <c r="BF144">
        <v>7.7249999999999996</v>
      </c>
      <c r="BG144">
        <v>54100000</v>
      </c>
      <c r="BH144">
        <v>15.2</v>
      </c>
      <c r="BK144">
        <v>232</v>
      </c>
      <c r="BL144">
        <v>1090</v>
      </c>
      <c r="BM144">
        <v>7.7252000000000001</v>
      </c>
      <c r="BN144">
        <v>52400000</v>
      </c>
      <c r="BO144">
        <v>15.2</v>
      </c>
    </row>
    <row r="145" spans="35:67" x14ac:dyDescent="0.45">
      <c r="AI145">
        <v>234</v>
      </c>
      <c r="AJ145">
        <v>1160</v>
      </c>
      <c r="AK145">
        <v>7.7840999999999996</v>
      </c>
      <c r="AL145">
        <v>54900000</v>
      </c>
      <c r="AM145">
        <v>15.3</v>
      </c>
      <c r="AP145">
        <v>234</v>
      </c>
      <c r="AQ145">
        <v>1120</v>
      </c>
      <c r="AR145">
        <v>7.7915999999999999</v>
      </c>
      <c r="AS145">
        <v>52600000</v>
      </c>
      <c r="AT145">
        <v>15.3</v>
      </c>
      <c r="AW145">
        <v>234</v>
      </c>
      <c r="AX145">
        <v>1150</v>
      </c>
      <c r="AY145">
        <v>7.7914000000000003</v>
      </c>
      <c r="AZ145">
        <v>54800000</v>
      </c>
      <c r="BA145">
        <v>15.3</v>
      </c>
      <c r="BD145">
        <v>234</v>
      </c>
      <c r="BE145">
        <v>1140</v>
      </c>
      <c r="BF145">
        <v>7.7904999999999998</v>
      </c>
      <c r="BG145">
        <v>54100000</v>
      </c>
      <c r="BH145">
        <v>15.3</v>
      </c>
      <c r="BK145">
        <v>234</v>
      </c>
      <c r="BL145">
        <v>1090</v>
      </c>
      <c r="BM145">
        <v>7.7930000000000001</v>
      </c>
      <c r="BN145">
        <v>52400000</v>
      </c>
      <c r="BO145">
        <v>15.3</v>
      </c>
    </row>
    <row r="146" spans="35:67" x14ac:dyDescent="0.45">
      <c r="AI146">
        <v>236</v>
      </c>
      <c r="AJ146">
        <v>1160</v>
      </c>
      <c r="AK146">
        <v>7.8522999999999996</v>
      </c>
      <c r="AL146">
        <v>55000000</v>
      </c>
      <c r="AM146">
        <v>15.5</v>
      </c>
      <c r="AP146">
        <v>236</v>
      </c>
      <c r="AQ146">
        <v>1120</v>
      </c>
      <c r="AR146">
        <v>7.8597000000000001</v>
      </c>
      <c r="AS146">
        <v>52600000</v>
      </c>
      <c r="AT146">
        <v>15.5</v>
      </c>
      <c r="AW146">
        <v>236</v>
      </c>
      <c r="AX146">
        <v>1150</v>
      </c>
      <c r="AY146">
        <v>7.8587999999999996</v>
      </c>
      <c r="AZ146">
        <v>54800000</v>
      </c>
      <c r="BA146">
        <v>15.5</v>
      </c>
      <c r="BD146">
        <v>236</v>
      </c>
      <c r="BE146">
        <v>1140</v>
      </c>
      <c r="BF146">
        <v>7.8578000000000001</v>
      </c>
      <c r="BG146">
        <v>54200000</v>
      </c>
      <c r="BH146">
        <v>15.5</v>
      </c>
      <c r="BK146">
        <v>236</v>
      </c>
      <c r="BL146">
        <v>1090</v>
      </c>
      <c r="BM146">
        <v>7.8604000000000003</v>
      </c>
      <c r="BN146">
        <v>52400000</v>
      </c>
      <c r="BO146">
        <v>15.5</v>
      </c>
    </row>
    <row r="147" spans="35:67" x14ac:dyDescent="0.45">
      <c r="AI147">
        <v>238</v>
      </c>
      <c r="AJ147">
        <v>1160</v>
      </c>
      <c r="AK147">
        <v>7.9168000000000003</v>
      </c>
      <c r="AL147">
        <v>54900000</v>
      </c>
      <c r="AM147">
        <v>15.6</v>
      </c>
      <c r="AP147">
        <v>238</v>
      </c>
      <c r="AQ147">
        <v>1120</v>
      </c>
      <c r="AR147">
        <v>7.9269999999999996</v>
      </c>
      <c r="AS147">
        <v>52600000</v>
      </c>
      <c r="AT147">
        <v>15.6</v>
      </c>
      <c r="AW147">
        <v>238</v>
      </c>
      <c r="AX147">
        <v>1160</v>
      </c>
      <c r="AY147">
        <v>7.9238</v>
      </c>
      <c r="AZ147">
        <v>54800000</v>
      </c>
      <c r="BA147">
        <v>15.6</v>
      </c>
      <c r="BD147">
        <v>238</v>
      </c>
      <c r="BE147">
        <v>1140</v>
      </c>
      <c r="BF147">
        <v>7.9256000000000002</v>
      </c>
      <c r="BG147">
        <v>54100000</v>
      </c>
      <c r="BH147">
        <v>15.6</v>
      </c>
      <c r="BK147">
        <v>238</v>
      </c>
      <c r="BL147">
        <v>1090</v>
      </c>
      <c r="BM147">
        <v>7.9256000000000002</v>
      </c>
      <c r="BN147">
        <v>52400000</v>
      </c>
      <c r="BO147">
        <v>15.6</v>
      </c>
    </row>
    <row r="148" spans="35:67" x14ac:dyDescent="0.45">
      <c r="AI148">
        <v>240</v>
      </c>
      <c r="AJ148">
        <v>1160</v>
      </c>
      <c r="AK148">
        <v>7.9844999999999997</v>
      </c>
      <c r="AL148">
        <v>54900000</v>
      </c>
      <c r="AM148">
        <v>15.7</v>
      </c>
      <c r="AP148">
        <v>240</v>
      </c>
      <c r="AQ148">
        <v>1120</v>
      </c>
      <c r="AR148">
        <v>7.9920999999999998</v>
      </c>
      <c r="AS148">
        <v>52500000</v>
      </c>
      <c r="AT148">
        <v>15.7</v>
      </c>
      <c r="AW148">
        <v>240</v>
      </c>
      <c r="AX148">
        <v>1160</v>
      </c>
      <c r="AY148">
        <v>7.9917999999999996</v>
      </c>
      <c r="AZ148">
        <v>54800000</v>
      </c>
      <c r="BA148">
        <v>15.7</v>
      </c>
      <c r="BD148">
        <v>240</v>
      </c>
      <c r="BE148">
        <v>1140</v>
      </c>
      <c r="BF148">
        <v>7.9936999999999996</v>
      </c>
      <c r="BG148">
        <v>54100000</v>
      </c>
      <c r="BH148">
        <v>15.7</v>
      </c>
      <c r="BK148">
        <v>240</v>
      </c>
      <c r="BL148">
        <v>1090</v>
      </c>
      <c r="BM148">
        <v>7.9932999999999996</v>
      </c>
      <c r="BN148">
        <v>52400000</v>
      </c>
      <c r="BO148">
        <v>15.7</v>
      </c>
    </row>
    <row r="149" spans="35:67" x14ac:dyDescent="0.45">
      <c r="AI149">
        <v>242</v>
      </c>
      <c r="AJ149">
        <v>1160</v>
      </c>
      <c r="AK149">
        <v>8.0526</v>
      </c>
      <c r="AL149">
        <v>54900000</v>
      </c>
      <c r="AM149">
        <v>15.9</v>
      </c>
      <c r="AP149">
        <v>242</v>
      </c>
      <c r="AQ149">
        <v>1120</v>
      </c>
      <c r="AR149">
        <v>8.0602</v>
      </c>
      <c r="AS149">
        <v>52500000</v>
      </c>
      <c r="AT149">
        <v>15.9</v>
      </c>
      <c r="AW149">
        <v>242</v>
      </c>
      <c r="AX149">
        <v>1160</v>
      </c>
      <c r="AY149">
        <v>8.0592000000000006</v>
      </c>
      <c r="AZ149">
        <v>54800000</v>
      </c>
      <c r="BA149">
        <v>15.9</v>
      </c>
      <c r="BD149">
        <v>242</v>
      </c>
      <c r="BE149">
        <v>1140</v>
      </c>
      <c r="BF149">
        <v>8.0609999999999999</v>
      </c>
      <c r="BG149">
        <v>54100000</v>
      </c>
      <c r="BH149">
        <v>15.9</v>
      </c>
      <c r="BK149">
        <v>242</v>
      </c>
      <c r="BL149">
        <v>1090</v>
      </c>
      <c r="BM149">
        <v>8.0607000000000006</v>
      </c>
      <c r="BN149">
        <v>52400000</v>
      </c>
      <c r="BO149">
        <v>15.9</v>
      </c>
    </row>
    <row r="150" spans="35:67" x14ac:dyDescent="0.45">
      <c r="AI150">
        <v>244</v>
      </c>
      <c r="AJ150">
        <v>1160</v>
      </c>
      <c r="AK150">
        <v>8.1198999999999995</v>
      </c>
      <c r="AL150">
        <v>54900000</v>
      </c>
      <c r="AM150">
        <v>16</v>
      </c>
      <c r="AP150">
        <v>244</v>
      </c>
      <c r="AQ150">
        <v>1120</v>
      </c>
      <c r="AR150">
        <v>8.1274999999999995</v>
      </c>
      <c r="AS150">
        <v>52500000</v>
      </c>
      <c r="AT150">
        <v>16</v>
      </c>
      <c r="AW150">
        <v>244</v>
      </c>
      <c r="AX150">
        <v>1160</v>
      </c>
      <c r="AY150">
        <v>8.1267999999999994</v>
      </c>
      <c r="AZ150">
        <v>54800000</v>
      </c>
      <c r="BA150">
        <v>16</v>
      </c>
      <c r="BD150">
        <v>244</v>
      </c>
      <c r="BE150">
        <v>1140</v>
      </c>
      <c r="BF150">
        <v>8.1260999999999992</v>
      </c>
      <c r="BG150">
        <v>54100000</v>
      </c>
      <c r="BH150">
        <v>16</v>
      </c>
      <c r="BK150">
        <v>244</v>
      </c>
      <c r="BL150">
        <v>1090</v>
      </c>
      <c r="BM150">
        <v>8.1286000000000005</v>
      </c>
      <c r="BN150">
        <v>52400000</v>
      </c>
      <c r="BO150">
        <v>16</v>
      </c>
    </row>
    <row r="151" spans="35:67" x14ac:dyDescent="0.45">
      <c r="AI151">
        <v>246</v>
      </c>
      <c r="AJ151">
        <v>1160</v>
      </c>
      <c r="AK151">
        <v>8.1875</v>
      </c>
      <c r="AL151">
        <v>54900000</v>
      </c>
      <c r="AM151">
        <v>16.100000000000001</v>
      </c>
      <c r="AP151">
        <v>246</v>
      </c>
      <c r="AQ151">
        <v>1120</v>
      </c>
      <c r="AR151">
        <v>8.1951000000000001</v>
      </c>
      <c r="AS151">
        <v>52400000</v>
      </c>
      <c r="AT151">
        <v>16.100000000000001</v>
      </c>
      <c r="AW151">
        <v>246</v>
      </c>
      <c r="AX151">
        <v>1160</v>
      </c>
      <c r="AY151">
        <v>8.1949000000000005</v>
      </c>
      <c r="AZ151">
        <v>54900000</v>
      </c>
      <c r="BA151">
        <v>16.100000000000001</v>
      </c>
      <c r="BD151">
        <v>246</v>
      </c>
      <c r="BE151">
        <v>1140</v>
      </c>
      <c r="BF151">
        <v>8.1942000000000004</v>
      </c>
      <c r="BG151">
        <v>54100000</v>
      </c>
      <c r="BH151">
        <v>16.100000000000001</v>
      </c>
      <c r="BK151">
        <v>246</v>
      </c>
      <c r="BL151">
        <v>1090</v>
      </c>
      <c r="BM151">
        <v>8.1937999999999995</v>
      </c>
      <c r="BN151">
        <v>52400000</v>
      </c>
      <c r="BO151">
        <v>16.100000000000001</v>
      </c>
    </row>
    <row r="152" spans="35:67" x14ac:dyDescent="0.45">
      <c r="AI152">
        <v>248</v>
      </c>
      <c r="AJ152">
        <v>1160</v>
      </c>
      <c r="AK152">
        <v>8.2556999999999992</v>
      </c>
      <c r="AL152">
        <v>54900000</v>
      </c>
      <c r="AM152">
        <v>16.3</v>
      </c>
      <c r="AP152">
        <v>248</v>
      </c>
      <c r="AQ152">
        <v>1120</v>
      </c>
      <c r="AR152">
        <v>8.2632999999999992</v>
      </c>
      <c r="AS152">
        <v>52400000</v>
      </c>
      <c r="AT152">
        <v>16.3</v>
      </c>
      <c r="AW152">
        <v>248</v>
      </c>
      <c r="AX152">
        <v>1160</v>
      </c>
      <c r="AY152">
        <v>8.2623999999999995</v>
      </c>
      <c r="AZ152">
        <v>54900000</v>
      </c>
      <c r="BA152">
        <v>16.3</v>
      </c>
      <c r="BD152">
        <v>248</v>
      </c>
      <c r="BE152">
        <v>1140</v>
      </c>
      <c r="BF152">
        <v>8.2615999999999996</v>
      </c>
      <c r="BG152">
        <v>54100000</v>
      </c>
      <c r="BH152">
        <v>16.3</v>
      </c>
      <c r="BK152">
        <v>248</v>
      </c>
      <c r="BL152">
        <v>1090</v>
      </c>
      <c r="BM152">
        <v>8.2613000000000003</v>
      </c>
      <c r="BN152">
        <v>52400000</v>
      </c>
      <c r="BO152">
        <v>16.3</v>
      </c>
    </row>
    <row r="153" spans="35:67" x14ac:dyDescent="0.45">
      <c r="AI153">
        <v>250</v>
      </c>
      <c r="AJ153">
        <v>1160</v>
      </c>
      <c r="AK153">
        <v>8.3204999999999991</v>
      </c>
      <c r="AL153">
        <v>54800000</v>
      </c>
      <c r="AM153">
        <v>16.399999999999999</v>
      </c>
      <c r="AP153">
        <v>250</v>
      </c>
      <c r="AQ153">
        <v>1120</v>
      </c>
      <c r="AR153">
        <v>8.3278999999999996</v>
      </c>
      <c r="AS153">
        <v>52300000</v>
      </c>
      <c r="AT153">
        <v>16.399999999999999</v>
      </c>
      <c r="AW153">
        <v>250</v>
      </c>
      <c r="AX153">
        <v>1160</v>
      </c>
      <c r="AY153">
        <v>8.3272999999999993</v>
      </c>
      <c r="AZ153">
        <v>54900000</v>
      </c>
      <c r="BA153">
        <v>16.399999999999999</v>
      </c>
      <c r="BD153">
        <v>250</v>
      </c>
      <c r="BE153">
        <v>1140</v>
      </c>
      <c r="BF153">
        <v>8.3291000000000004</v>
      </c>
      <c r="BG153">
        <v>54000000</v>
      </c>
      <c r="BH153">
        <v>16.399999999999999</v>
      </c>
      <c r="BK153">
        <v>250</v>
      </c>
      <c r="BL153">
        <v>1090</v>
      </c>
      <c r="BM153">
        <v>8.3291000000000004</v>
      </c>
      <c r="BN153">
        <v>52400000</v>
      </c>
      <c r="BO153">
        <v>16.399999999999999</v>
      </c>
    </row>
    <row r="154" spans="35:67" x14ac:dyDescent="0.45">
      <c r="AI154">
        <v>252</v>
      </c>
      <c r="AJ154">
        <v>1160</v>
      </c>
      <c r="AK154">
        <v>8.3880999999999997</v>
      </c>
      <c r="AL154">
        <v>54700000</v>
      </c>
      <c r="AM154">
        <v>16.5</v>
      </c>
      <c r="AP154">
        <v>252</v>
      </c>
      <c r="AQ154">
        <v>1110</v>
      </c>
      <c r="AR154">
        <v>8.3956</v>
      </c>
      <c r="AS154">
        <v>52100000</v>
      </c>
      <c r="AT154">
        <v>16.5</v>
      </c>
      <c r="AW154">
        <v>252</v>
      </c>
      <c r="AX154">
        <v>1160</v>
      </c>
      <c r="AY154">
        <v>8.3953000000000007</v>
      </c>
      <c r="AZ154">
        <v>54900000</v>
      </c>
      <c r="BA154">
        <v>16.5</v>
      </c>
      <c r="BD154">
        <v>252</v>
      </c>
      <c r="BE154">
        <v>1140</v>
      </c>
      <c r="BF154">
        <v>8.3972999999999995</v>
      </c>
      <c r="BG154">
        <v>54000000</v>
      </c>
      <c r="BH154">
        <v>16.5</v>
      </c>
      <c r="BK154">
        <v>252</v>
      </c>
      <c r="BL154">
        <v>1090</v>
      </c>
      <c r="BM154">
        <v>8.3970000000000002</v>
      </c>
      <c r="BN154">
        <v>52400000</v>
      </c>
      <c r="BO154">
        <v>16.5</v>
      </c>
    </row>
    <row r="155" spans="35:67" x14ac:dyDescent="0.45">
      <c r="AI155">
        <v>254</v>
      </c>
      <c r="AJ155">
        <v>1160</v>
      </c>
      <c r="AK155">
        <v>8.4562000000000008</v>
      </c>
      <c r="AL155">
        <v>54600000</v>
      </c>
      <c r="AM155">
        <v>16.600000000000001</v>
      </c>
      <c r="AP155">
        <v>254</v>
      </c>
      <c r="AQ155">
        <v>1110</v>
      </c>
      <c r="AR155">
        <v>8.4636999999999993</v>
      </c>
      <c r="AS155">
        <v>51900000</v>
      </c>
      <c r="AT155">
        <v>16.7</v>
      </c>
      <c r="AW155">
        <v>254</v>
      </c>
      <c r="AX155">
        <v>1160</v>
      </c>
      <c r="AY155">
        <v>8.4628999999999994</v>
      </c>
      <c r="AZ155">
        <v>54900000</v>
      </c>
      <c r="BA155">
        <v>16.7</v>
      </c>
      <c r="BD155">
        <v>254</v>
      </c>
      <c r="BE155">
        <v>1140</v>
      </c>
      <c r="BF155">
        <v>8.4619999999999997</v>
      </c>
      <c r="BG155">
        <v>54000000</v>
      </c>
      <c r="BH155">
        <v>16.7</v>
      </c>
      <c r="BK155">
        <v>254</v>
      </c>
      <c r="BL155">
        <v>1090</v>
      </c>
      <c r="BM155">
        <v>8.4643999999999995</v>
      </c>
      <c r="BN155">
        <v>52400000</v>
      </c>
      <c r="BO155">
        <v>16.7</v>
      </c>
    </row>
    <row r="156" spans="35:67" x14ac:dyDescent="0.45">
      <c r="AI156">
        <v>256</v>
      </c>
      <c r="AJ156">
        <v>1150</v>
      </c>
      <c r="AK156">
        <v>8.5235000000000003</v>
      </c>
      <c r="AL156">
        <v>54100000</v>
      </c>
      <c r="AM156">
        <v>16.8</v>
      </c>
      <c r="AP156">
        <v>256</v>
      </c>
      <c r="AQ156">
        <v>1090</v>
      </c>
      <c r="AR156">
        <v>8.5310000000000006</v>
      </c>
      <c r="AS156">
        <v>51200000</v>
      </c>
      <c r="AT156">
        <v>16.8</v>
      </c>
      <c r="AW156">
        <v>256</v>
      </c>
      <c r="AX156">
        <v>1160</v>
      </c>
      <c r="AY156">
        <v>8.5303000000000004</v>
      </c>
      <c r="AZ156">
        <v>54900000</v>
      </c>
      <c r="BA156">
        <v>16.8</v>
      </c>
      <c r="BD156">
        <v>256</v>
      </c>
      <c r="BE156">
        <v>1140</v>
      </c>
      <c r="BF156">
        <v>8.5295000000000005</v>
      </c>
      <c r="BG156">
        <v>54000000</v>
      </c>
      <c r="BH156">
        <v>16.8</v>
      </c>
      <c r="BK156">
        <v>256</v>
      </c>
      <c r="BL156">
        <v>1090</v>
      </c>
      <c r="BM156">
        <v>8.532</v>
      </c>
      <c r="BN156">
        <v>52400000</v>
      </c>
      <c r="BO156">
        <v>16.8</v>
      </c>
    </row>
    <row r="157" spans="35:67" x14ac:dyDescent="0.45">
      <c r="AW157">
        <v>258</v>
      </c>
      <c r="AX157">
        <v>1160</v>
      </c>
      <c r="AY157">
        <v>8.5982000000000003</v>
      </c>
      <c r="AZ157">
        <v>54900000</v>
      </c>
      <c r="BA157">
        <v>16.899999999999999</v>
      </c>
      <c r="BD157">
        <v>258</v>
      </c>
      <c r="BE157">
        <v>1130</v>
      </c>
      <c r="BF157">
        <v>8.5975999999999999</v>
      </c>
      <c r="BG157">
        <v>54000000</v>
      </c>
      <c r="BH157">
        <v>16.899999999999999</v>
      </c>
      <c r="BK157">
        <v>258</v>
      </c>
      <c r="BL157">
        <v>1090</v>
      </c>
      <c r="BM157">
        <v>8.5974000000000004</v>
      </c>
      <c r="BN157">
        <v>52400000</v>
      </c>
      <c r="BO157">
        <v>16.899999999999999</v>
      </c>
    </row>
    <row r="158" spans="35:67" x14ac:dyDescent="0.45">
      <c r="AW158">
        <v>260</v>
      </c>
      <c r="AX158">
        <v>1160</v>
      </c>
      <c r="AY158">
        <v>8.6632999999999996</v>
      </c>
      <c r="AZ158">
        <v>54900000</v>
      </c>
      <c r="BA158">
        <v>17.100000000000001</v>
      </c>
      <c r="BD158">
        <v>260</v>
      </c>
      <c r="BE158">
        <v>1130</v>
      </c>
      <c r="BF158">
        <v>8.6649999999999991</v>
      </c>
      <c r="BG158">
        <v>53900000</v>
      </c>
      <c r="BH158">
        <v>17.100000000000001</v>
      </c>
      <c r="BK158">
        <v>260</v>
      </c>
      <c r="BL158">
        <v>1090</v>
      </c>
      <c r="BM158">
        <v>8.6647999999999996</v>
      </c>
      <c r="BN158">
        <v>52400000</v>
      </c>
      <c r="BO158">
        <v>17.100000000000001</v>
      </c>
    </row>
    <row r="159" spans="35:67" x14ac:dyDescent="0.45">
      <c r="AW159">
        <v>262</v>
      </c>
      <c r="AX159">
        <v>1160</v>
      </c>
      <c r="AY159">
        <v>8.7309000000000001</v>
      </c>
      <c r="AZ159">
        <v>54900000</v>
      </c>
      <c r="BA159">
        <v>17.2</v>
      </c>
      <c r="BD159">
        <v>262</v>
      </c>
      <c r="BE159">
        <v>1130</v>
      </c>
      <c r="BF159">
        <v>8.7301000000000002</v>
      </c>
      <c r="BG159">
        <v>53900000</v>
      </c>
      <c r="BH159">
        <v>17.2</v>
      </c>
      <c r="BK159">
        <v>262</v>
      </c>
      <c r="BL159">
        <v>1090</v>
      </c>
      <c r="BM159">
        <v>8.7324999999999999</v>
      </c>
      <c r="BN159">
        <v>52400000</v>
      </c>
      <c r="BO159">
        <v>17.2</v>
      </c>
    </row>
    <row r="160" spans="35:67" x14ac:dyDescent="0.45">
      <c r="AW160">
        <v>264</v>
      </c>
      <c r="AX160">
        <v>1160</v>
      </c>
      <c r="AY160">
        <v>8.7987000000000002</v>
      </c>
      <c r="AZ160">
        <v>54900000</v>
      </c>
      <c r="BA160">
        <v>17.3</v>
      </c>
      <c r="BD160">
        <v>264</v>
      </c>
      <c r="BE160">
        <v>1130</v>
      </c>
      <c r="BF160">
        <v>8.7980999999999998</v>
      </c>
      <c r="BG160">
        <v>53900000</v>
      </c>
      <c r="BH160">
        <v>17.3</v>
      </c>
      <c r="BK160">
        <v>264</v>
      </c>
      <c r="BL160">
        <v>1090</v>
      </c>
      <c r="BM160">
        <v>8.8005999999999993</v>
      </c>
      <c r="BN160">
        <v>52500000</v>
      </c>
      <c r="BO160">
        <v>17.3</v>
      </c>
    </row>
    <row r="161" spans="49:67" x14ac:dyDescent="0.45">
      <c r="AW161">
        <v>266</v>
      </c>
      <c r="AX161">
        <v>1160</v>
      </c>
      <c r="AY161">
        <v>8.8665000000000003</v>
      </c>
      <c r="AZ161">
        <v>55000000</v>
      </c>
      <c r="BA161">
        <v>17.5</v>
      </c>
      <c r="BD161">
        <v>266</v>
      </c>
      <c r="BE161">
        <v>1130</v>
      </c>
      <c r="BF161">
        <v>8.8655000000000008</v>
      </c>
      <c r="BG161">
        <v>53800000</v>
      </c>
      <c r="BH161">
        <v>17.5</v>
      </c>
      <c r="BK161">
        <v>266</v>
      </c>
      <c r="BL161">
        <v>1090</v>
      </c>
      <c r="BM161">
        <v>8.8679000000000006</v>
      </c>
      <c r="BN161">
        <v>52400000</v>
      </c>
      <c r="BO161">
        <v>17.5</v>
      </c>
    </row>
    <row r="162" spans="49:67" x14ac:dyDescent="0.45">
      <c r="AW162">
        <v>268</v>
      </c>
      <c r="AX162">
        <v>1160</v>
      </c>
      <c r="AY162">
        <v>8.9339999999999993</v>
      </c>
      <c r="AZ162">
        <v>54900000</v>
      </c>
      <c r="BA162">
        <v>17.600000000000001</v>
      </c>
      <c r="BD162">
        <v>268</v>
      </c>
      <c r="BE162">
        <v>1130</v>
      </c>
      <c r="BF162">
        <v>8.9330999999999996</v>
      </c>
      <c r="BG162">
        <v>53800000</v>
      </c>
      <c r="BH162">
        <v>17.600000000000001</v>
      </c>
      <c r="BK162">
        <v>268</v>
      </c>
      <c r="BL162">
        <v>1090</v>
      </c>
      <c r="BM162">
        <v>8.9328000000000003</v>
      </c>
      <c r="BN162">
        <v>52400000</v>
      </c>
      <c r="BO162">
        <v>17.600000000000001</v>
      </c>
    </row>
    <row r="163" spans="49:67" x14ac:dyDescent="0.45">
      <c r="AW163">
        <v>270</v>
      </c>
      <c r="AX163">
        <v>1160</v>
      </c>
      <c r="AY163">
        <v>8.9991000000000003</v>
      </c>
      <c r="AZ163">
        <v>54900000</v>
      </c>
      <c r="BA163">
        <v>17.7</v>
      </c>
      <c r="BD163">
        <v>270</v>
      </c>
      <c r="BE163">
        <v>1130</v>
      </c>
      <c r="BF163">
        <v>9.0009999999999994</v>
      </c>
      <c r="BG163">
        <v>53700000</v>
      </c>
      <c r="BH163">
        <v>17.7</v>
      </c>
      <c r="BK163">
        <v>270</v>
      </c>
      <c r="BL163">
        <v>1090</v>
      </c>
      <c r="BM163">
        <v>9.0009999999999994</v>
      </c>
      <c r="BN163">
        <v>52400000</v>
      </c>
      <c r="BO163">
        <v>17.7</v>
      </c>
    </row>
    <row r="164" spans="49:67" x14ac:dyDescent="0.45">
      <c r="AW164">
        <v>272</v>
      </c>
      <c r="AX164">
        <v>1160</v>
      </c>
      <c r="AY164">
        <v>9.0670000000000002</v>
      </c>
      <c r="AZ164">
        <v>54900000</v>
      </c>
      <c r="BA164">
        <v>17.8</v>
      </c>
      <c r="BD164">
        <v>272</v>
      </c>
      <c r="BE164">
        <v>1130</v>
      </c>
      <c r="BF164">
        <v>9.0660000000000007</v>
      </c>
      <c r="BG164">
        <v>53600000</v>
      </c>
      <c r="BH164">
        <v>17.8</v>
      </c>
      <c r="BK164">
        <v>272</v>
      </c>
      <c r="BL164">
        <v>1090</v>
      </c>
      <c r="BM164">
        <v>9.0709</v>
      </c>
      <c r="BN164">
        <v>52400000</v>
      </c>
      <c r="BO164">
        <v>17.899999999999999</v>
      </c>
    </row>
    <row r="165" spans="49:67" x14ac:dyDescent="0.45">
      <c r="AW165">
        <v>274</v>
      </c>
      <c r="AX165">
        <v>1160</v>
      </c>
      <c r="AY165">
        <v>9.1344999999999992</v>
      </c>
      <c r="AZ165">
        <v>54900000</v>
      </c>
      <c r="BA165">
        <v>18</v>
      </c>
      <c r="BD165">
        <v>274</v>
      </c>
      <c r="BE165">
        <v>1130</v>
      </c>
      <c r="BF165">
        <v>9.1335999999999995</v>
      </c>
      <c r="BG165">
        <v>53500000</v>
      </c>
      <c r="BH165">
        <v>18</v>
      </c>
      <c r="BK165">
        <v>274</v>
      </c>
      <c r="BL165">
        <v>1090</v>
      </c>
      <c r="BM165">
        <v>9.1384000000000007</v>
      </c>
      <c r="BN165">
        <v>52300000</v>
      </c>
      <c r="BO165">
        <v>18</v>
      </c>
    </row>
    <row r="166" spans="49:67" x14ac:dyDescent="0.45">
      <c r="AW166">
        <v>276</v>
      </c>
      <c r="AX166">
        <v>1160</v>
      </c>
      <c r="AY166">
        <v>9.2020999999999997</v>
      </c>
      <c r="AZ166">
        <v>54900000</v>
      </c>
      <c r="BA166">
        <v>18.100000000000001</v>
      </c>
      <c r="BD166">
        <v>276</v>
      </c>
      <c r="BE166">
        <v>1120</v>
      </c>
      <c r="BF166">
        <v>9.2013999999999996</v>
      </c>
      <c r="BG166">
        <v>53300000</v>
      </c>
      <c r="BH166">
        <v>18.100000000000001</v>
      </c>
      <c r="BK166">
        <v>276</v>
      </c>
      <c r="BL166">
        <v>1090</v>
      </c>
      <c r="BM166">
        <v>9.2065000000000001</v>
      </c>
      <c r="BN166">
        <v>52400000</v>
      </c>
      <c r="BO166">
        <v>18.100000000000001</v>
      </c>
    </row>
    <row r="167" spans="49:67" x14ac:dyDescent="0.45">
      <c r="AW167">
        <v>278</v>
      </c>
      <c r="AX167">
        <v>1160</v>
      </c>
      <c r="AY167">
        <v>9.2703000000000007</v>
      </c>
      <c r="AZ167">
        <v>54900000</v>
      </c>
      <c r="BA167">
        <v>18.2</v>
      </c>
      <c r="BD167">
        <v>278</v>
      </c>
      <c r="BE167">
        <v>1110</v>
      </c>
      <c r="BF167">
        <v>9.2692999999999994</v>
      </c>
      <c r="BG167">
        <v>52900000</v>
      </c>
      <c r="BH167">
        <v>18.2</v>
      </c>
      <c r="BK167">
        <v>278</v>
      </c>
      <c r="BL167">
        <v>1090</v>
      </c>
      <c r="BM167">
        <v>9.2741000000000007</v>
      </c>
      <c r="BN167">
        <v>52300000</v>
      </c>
      <c r="BO167">
        <v>18.3</v>
      </c>
    </row>
    <row r="168" spans="49:67" x14ac:dyDescent="0.45">
      <c r="AW168">
        <v>280</v>
      </c>
      <c r="AX168">
        <v>1160</v>
      </c>
      <c r="AY168">
        <v>9.3348999999999993</v>
      </c>
      <c r="AZ168">
        <v>54900000</v>
      </c>
      <c r="BA168">
        <v>18.399999999999999</v>
      </c>
      <c r="BK168">
        <v>280</v>
      </c>
      <c r="BL168">
        <v>1090</v>
      </c>
      <c r="BM168">
        <v>9.3390000000000004</v>
      </c>
      <c r="BN168">
        <v>52300000</v>
      </c>
      <c r="BO168">
        <v>18.399999999999999</v>
      </c>
    </row>
    <row r="169" spans="49:67" x14ac:dyDescent="0.45">
      <c r="AW169">
        <v>282</v>
      </c>
      <c r="AX169">
        <v>1160</v>
      </c>
      <c r="AY169">
        <v>9.4025999999999996</v>
      </c>
      <c r="AZ169">
        <v>54800000</v>
      </c>
      <c r="BA169">
        <v>18.5</v>
      </c>
      <c r="BK169">
        <v>282</v>
      </c>
      <c r="BL169">
        <v>1090</v>
      </c>
      <c r="BM169">
        <v>9.4069000000000003</v>
      </c>
      <c r="BN169">
        <v>52300000</v>
      </c>
      <c r="BO169">
        <v>18.5</v>
      </c>
    </row>
    <row r="170" spans="49:67" x14ac:dyDescent="0.45">
      <c r="AW170">
        <v>284</v>
      </c>
      <c r="AX170">
        <v>1160</v>
      </c>
      <c r="AY170">
        <v>9.4707000000000008</v>
      </c>
      <c r="AZ170">
        <v>54800000</v>
      </c>
      <c r="BA170">
        <v>18.600000000000001</v>
      </c>
      <c r="BK170">
        <v>284</v>
      </c>
      <c r="BL170">
        <v>1090</v>
      </c>
      <c r="BM170">
        <v>9.4746000000000006</v>
      </c>
      <c r="BN170">
        <v>52300000</v>
      </c>
      <c r="BO170">
        <v>18.7</v>
      </c>
    </row>
    <row r="171" spans="49:67" x14ac:dyDescent="0.45">
      <c r="AW171">
        <v>286</v>
      </c>
      <c r="AX171">
        <v>1150</v>
      </c>
      <c r="AY171">
        <v>9.5380000000000003</v>
      </c>
      <c r="AZ171">
        <v>54700000</v>
      </c>
      <c r="BA171">
        <v>18.8</v>
      </c>
      <c r="BK171">
        <v>286</v>
      </c>
      <c r="BL171">
        <v>1080</v>
      </c>
      <c r="BM171">
        <v>9.5420999999999996</v>
      </c>
      <c r="BN171">
        <v>52200000</v>
      </c>
      <c r="BO171">
        <v>18.8</v>
      </c>
    </row>
    <row r="172" spans="49:67" x14ac:dyDescent="0.45">
      <c r="AW172">
        <v>288</v>
      </c>
      <c r="AX172">
        <v>1150</v>
      </c>
      <c r="AY172">
        <v>9.6057000000000006</v>
      </c>
      <c r="AZ172">
        <v>54600000</v>
      </c>
      <c r="BA172">
        <v>18.899999999999999</v>
      </c>
      <c r="BK172">
        <v>288</v>
      </c>
      <c r="BL172">
        <v>1080</v>
      </c>
      <c r="BM172">
        <v>9.6074000000000002</v>
      </c>
      <c r="BN172">
        <v>52200000</v>
      </c>
      <c r="BO172">
        <v>18.899999999999999</v>
      </c>
    </row>
    <row r="173" spans="49:67" x14ac:dyDescent="0.45">
      <c r="AW173">
        <v>290</v>
      </c>
      <c r="AX173">
        <v>1150</v>
      </c>
      <c r="AY173">
        <v>9.6712000000000007</v>
      </c>
      <c r="AZ173">
        <v>54500000</v>
      </c>
      <c r="BA173">
        <v>19</v>
      </c>
      <c r="BK173">
        <v>290</v>
      </c>
      <c r="BL173">
        <v>1080</v>
      </c>
      <c r="BM173">
        <v>9.6751000000000005</v>
      </c>
      <c r="BN173">
        <v>52100000</v>
      </c>
      <c r="BO173">
        <v>19</v>
      </c>
    </row>
    <row r="174" spans="49:67" x14ac:dyDescent="0.45">
      <c r="AW174">
        <v>292</v>
      </c>
      <c r="AX174">
        <v>1140</v>
      </c>
      <c r="AY174">
        <v>9.7385000000000002</v>
      </c>
      <c r="AZ174">
        <v>54300000</v>
      </c>
      <c r="BA174">
        <v>19.2</v>
      </c>
      <c r="BK174">
        <v>292</v>
      </c>
      <c r="BL174">
        <v>1080</v>
      </c>
      <c r="BM174">
        <v>9.7424999999999997</v>
      </c>
      <c r="BN174">
        <v>52100000</v>
      </c>
      <c r="BO174">
        <v>19.2</v>
      </c>
    </row>
    <row r="175" spans="49:67" x14ac:dyDescent="0.45">
      <c r="AW175">
        <v>294</v>
      </c>
      <c r="AX175">
        <v>1130</v>
      </c>
      <c r="AY175">
        <v>9.8062000000000005</v>
      </c>
      <c r="AZ175">
        <v>53500000</v>
      </c>
      <c r="BA175">
        <v>19.3</v>
      </c>
      <c r="BK175">
        <v>294</v>
      </c>
      <c r="BL175">
        <v>1080</v>
      </c>
      <c r="BM175">
        <v>9.8102999999999998</v>
      </c>
      <c r="BN175">
        <v>52000000</v>
      </c>
      <c r="BO175">
        <v>19.3</v>
      </c>
    </row>
    <row r="176" spans="49:67" x14ac:dyDescent="0.45">
      <c r="BK176">
        <v>296</v>
      </c>
      <c r="BL176">
        <v>1080</v>
      </c>
      <c r="BM176">
        <v>9.8782999999999994</v>
      </c>
      <c r="BN176">
        <v>51900000</v>
      </c>
      <c r="BO176">
        <v>19.399999999999999</v>
      </c>
    </row>
    <row r="177" spans="63:67" x14ac:dyDescent="0.45">
      <c r="BK177">
        <v>298</v>
      </c>
      <c r="BL177">
        <v>1080</v>
      </c>
      <c r="BM177">
        <v>9.9429999999999996</v>
      </c>
      <c r="BN177">
        <v>51800000</v>
      </c>
      <c r="BO177">
        <v>19.600000000000001</v>
      </c>
    </row>
    <row r="178" spans="63:67" x14ac:dyDescent="0.45">
      <c r="BK178">
        <v>300</v>
      </c>
      <c r="BL178">
        <v>1070</v>
      </c>
      <c r="BM178">
        <v>10.010999999999999</v>
      </c>
      <c r="BN178">
        <v>51600000</v>
      </c>
      <c r="BO178">
        <v>19.7</v>
      </c>
    </row>
    <row r="179" spans="63:67" x14ac:dyDescent="0.45">
      <c r="BK179">
        <v>302</v>
      </c>
      <c r="BL179">
        <v>1070</v>
      </c>
      <c r="BM179">
        <v>10.077</v>
      </c>
      <c r="BN179">
        <v>51400000</v>
      </c>
      <c r="BO179">
        <v>19.8</v>
      </c>
    </row>
    <row r="180" spans="63:67" x14ac:dyDescent="0.45">
      <c r="BK180">
        <v>304</v>
      </c>
      <c r="BL180">
        <v>1050</v>
      </c>
      <c r="BM180">
        <v>10.144</v>
      </c>
      <c r="BN180">
        <v>50400000</v>
      </c>
      <c r="BO180">
        <v>20</v>
      </c>
    </row>
  </sheetData>
  <mergeCells count="22"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5C47-DE55-4A2E-861F-C9A5BFC7B568}">
  <dimension ref="A1:BO221"/>
  <sheetViews>
    <sheetView tabSelected="1" topLeftCell="AJ1" zoomScale="65" workbookViewId="0">
      <selection activeCell="AW29" sqref="AW29"/>
    </sheetView>
  </sheetViews>
  <sheetFormatPr defaultRowHeight="14.25" x14ac:dyDescent="0.45"/>
  <sheetData>
    <row r="1" spans="1:67" ht="28.5" x14ac:dyDescent="0.85">
      <c r="A1" s="9" t="s">
        <v>36</v>
      </c>
      <c r="AH1" s="8"/>
    </row>
    <row r="2" spans="1:67" ht="18.399999999999999" thickBot="1" x14ac:dyDescent="0.6">
      <c r="A2" s="24" t="s">
        <v>111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112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AH3" s="8"/>
      <c r="AI3" s="18" t="s">
        <v>8</v>
      </c>
      <c r="AJ3" s="18"/>
      <c r="AK3" s="18"/>
      <c r="AL3" s="18"/>
      <c r="AM3" s="5"/>
      <c r="AN3" s="6" t="s">
        <v>14</v>
      </c>
      <c r="AO3" s="6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634</v>
      </c>
      <c r="D4" s="2" t="s">
        <v>12</v>
      </c>
      <c r="E4" s="19" t="s">
        <v>13</v>
      </c>
      <c r="F4" s="4">
        <f>MIN(B25,I25,P25,W25,AD25)</f>
        <v>497</v>
      </c>
      <c r="G4" s="4">
        <f>MAX(B25,I25,P25,W25,AD25)</f>
        <v>801</v>
      </c>
      <c r="H4" s="2" t="s">
        <v>12</v>
      </c>
      <c r="I4" t="s">
        <v>85</v>
      </c>
      <c r="J4" s="12">
        <f>_xlfn.STDEV.P(B25,I25,P25, W25, AD25)</f>
        <v>100.40318720040713</v>
      </c>
      <c r="AH4" s="8"/>
      <c r="AI4" s="16" t="s">
        <v>9</v>
      </c>
      <c r="AJ4" s="16"/>
      <c r="AK4" s="3">
        <f>AVERAGE(AJ25,AQ25,AX25,BE25,BL25)</f>
        <v>448</v>
      </c>
      <c r="AL4" s="2" t="s">
        <v>12</v>
      </c>
      <c r="AM4" s="19" t="s">
        <v>13</v>
      </c>
      <c r="AN4" s="4">
        <f>MIN(AJ25,AQ25,AX25,BE25,BL25)</f>
        <v>0</v>
      </c>
      <c r="AO4" s="4">
        <f>MAX(AJ25,AQ25,AX25,BE25,BL25)</f>
        <v>1160</v>
      </c>
      <c r="AP4" s="2" t="s">
        <v>12</v>
      </c>
      <c r="AQ4" t="s">
        <v>85</v>
      </c>
      <c r="AR4" s="12">
        <f>_xlfn.STDEV.P(AJ25,AQ25,AX25, BE25, BL25)</f>
        <v>549.26860460069986</v>
      </c>
    </row>
    <row r="5" spans="1:67" x14ac:dyDescent="0.45">
      <c r="A5" s="16" t="s">
        <v>10</v>
      </c>
      <c r="B5" s="16"/>
      <c r="C5" s="3">
        <f>AVERAGE(C25, J25,Q25, X25, AE25)</f>
        <v>1.65042</v>
      </c>
      <c r="D5" s="2" t="s">
        <v>16</v>
      </c>
      <c r="E5" s="19"/>
      <c r="F5" s="3">
        <f>MIN(C25, J25,Q25, X25, AE25)</f>
        <v>1.3423</v>
      </c>
      <c r="G5" s="3">
        <f>MAX(C25, J25,Q25, X25, AE25)</f>
        <v>2.1478999999999999</v>
      </c>
      <c r="H5" s="2" t="s">
        <v>16</v>
      </c>
      <c r="I5" t="s">
        <v>85</v>
      </c>
      <c r="J5" s="12">
        <f>_xlfn.STDEV.P(C25, J25,Q25, X25, AE25)</f>
        <v>0.29668381418607881</v>
      </c>
      <c r="AH5" s="8"/>
      <c r="AI5" s="16" t="s">
        <v>10</v>
      </c>
      <c r="AJ5" s="16"/>
      <c r="AK5" s="3">
        <f>AVERAGE(AK25, AR25,AY25, BF25, BM25)</f>
        <v>4.4202399999999997</v>
      </c>
      <c r="AL5" s="2" t="s">
        <v>16</v>
      </c>
      <c r="AM5" s="19"/>
      <c r="AN5" s="3">
        <f>MIN(AK25, AR25,AY25, BF25, BM25)</f>
        <v>0</v>
      </c>
      <c r="AO5" s="3">
        <f>MAX(AK25, AR25,AY25, BF25, BM25)</f>
        <v>12.295999999999999</v>
      </c>
      <c r="AP5" s="2" t="s">
        <v>16</v>
      </c>
      <c r="AQ5" t="s">
        <v>85</v>
      </c>
      <c r="AR5" s="12">
        <f>_xlfn.STDEV.P(AK25, AR25,AY25, BF25, BM25)</f>
        <v>5.4706664082541172</v>
      </c>
    </row>
    <row r="6" spans="1:67" x14ac:dyDescent="0.45">
      <c r="A6" s="16" t="s">
        <v>11</v>
      </c>
      <c r="B6" s="16"/>
      <c r="C6" s="3">
        <f>AVERAGE(D25,K25,R25,Y25,AF25)/1000000</f>
        <v>29.66</v>
      </c>
      <c r="D6" s="2" t="s">
        <v>17</v>
      </c>
      <c r="E6" s="19"/>
      <c r="F6" s="4">
        <f>MIN(D25,K25,R25,Y25,AF25)/1000000</f>
        <v>23.9</v>
      </c>
      <c r="G6" s="4">
        <f>MAX(D25,K25,R25,Y25,AF25)/1000000</f>
        <v>36.5</v>
      </c>
      <c r="H6" s="2" t="s">
        <v>18</v>
      </c>
      <c r="I6" t="s">
        <v>85</v>
      </c>
      <c r="J6" s="12">
        <f>_xlfn.STDEV.P(D25,K25,R25, Y25, AF25)/1000000</f>
        <v>4.1427527080432887</v>
      </c>
      <c r="AH6" s="8"/>
      <c r="AI6" s="16" t="s">
        <v>11</v>
      </c>
      <c r="AJ6" s="16"/>
      <c r="AK6" s="3">
        <f>AVERAGE(AL25,AS25,AZ25,BG25,BN25)/1000000</f>
        <v>20.2</v>
      </c>
      <c r="AL6" s="2" t="s">
        <v>17</v>
      </c>
      <c r="AM6" s="19"/>
      <c r="AN6" s="4">
        <f>MIN(AL25,AS25,AZ25,BG25,BN25)/1000000</f>
        <v>0</v>
      </c>
      <c r="AO6" s="4">
        <f>MAX(AL25,AS25,AZ25,BG25,BN25)/1000000</f>
        <v>52.4</v>
      </c>
      <c r="AP6" s="2" t="s">
        <v>18</v>
      </c>
      <c r="AQ6" t="s">
        <v>85</v>
      </c>
      <c r="AR6" s="12">
        <f>_xlfn.STDEV.P(AL25,AS25,AZ25,BG25,BN25)/1000000</f>
        <v>24.769012899185142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497</v>
      </c>
      <c r="C25">
        <f t="shared" ref="C25:E25" si="0">MAX(C30:C68)</f>
        <v>1.4056</v>
      </c>
      <c r="D25">
        <f t="shared" si="0"/>
        <v>23900000</v>
      </c>
      <c r="E25">
        <f t="shared" si="0"/>
        <v>2.77</v>
      </c>
      <c r="H25" t="s">
        <v>6</v>
      </c>
      <c r="I25">
        <f>MAX(I30:I69)</f>
        <v>623</v>
      </c>
      <c r="J25">
        <f t="shared" ref="J25:L25" si="1">MAX(J30:J69)</f>
        <v>1.8127</v>
      </c>
      <c r="K25">
        <f t="shared" si="1"/>
        <v>29400000</v>
      </c>
      <c r="L25">
        <f t="shared" si="1"/>
        <v>3.57</v>
      </c>
      <c r="O25" t="s">
        <v>6</v>
      </c>
      <c r="P25">
        <f>MAX(P30:P79)</f>
        <v>666</v>
      </c>
      <c r="Q25">
        <f t="shared" ref="Q25:S25" si="2">MAX(Q30:Q79)</f>
        <v>1.5436000000000001</v>
      </c>
      <c r="R25">
        <f t="shared" si="2"/>
        <v>30900000</v>
      </c>
      <c r="S25">
        <f t="shared" si="2"/>
        <v>3.04</v>
      </c>
      <c r="V25" t="s">
        <v>6</v>
      </c>
      <c r="W25">
        <f>MAX(W30:W84)</f>
        <v>801</v>
      </c>
      <c r="X25">
        <f t="shared" ref="X25:Z25" si="3">MAX(X30:X84)</f>
        <v>2.1478999999999999</v>
      </c>
      <c r="Y25">
        <f t="shared" si="3"/>
        <v>36500000</v>
      </c>
      <c r="Z25">
        <f t="shared" si="3"/>
        <v>4.2300000000000004</v>
      </c>
      <c r="AC25" t="s">
        <v>6</v>
      </c>
      <c r="AD25">
        <f>MAX(AD30:AD65)</f>
        <v>583</v>
      </c>
      <c r="AE25">
        <f t="shared" ref="AE25:AG25" si="4">MAX(AE30:AE65)</f>
        <v>1.3423</v>
      </c>
      <c r="AF25">
        <f t="shared" si="4"/>
        <v>27600000</v>
      </c>
      <c r="AG25">
        <f t="shared" si="4"/>
        <v>2.64</v>
      </c>
      <c r="AH25" s="8"/>
      <c r="AI25" t="s">
        <v>6</v>
      </c>
      <c r="AJ25">
        <f>MAX(AJ31:AJ212)</f>
        <v>1080</v>
      </c>
      <c r="AK25">
        <f>MAX(AK31:AK212)</f>
        <v>12.295999999999999</v>
      </c>
      <c r="AL25">
        <f>MAX(AL31:AL212)</f>
        <v>48600000</v>
      </c>
      <c r="AM25">
        <f>MAX(AM31:AM212)</f>
        <v>24.2</v>
      </c>
      <c r="AP25" t="s">
        <v>6</v>
      </c>
      <c r="AQ25">
        <f>MAX(AQ31:AQ235)</f>
        <v>1160</v>
      </c>
      <c r="AR25">
        <f>MAX(AR31:AR235)</f>
        <v>9.8051999999999992</v>
      </c>
      <c r="AS25">
        <f>MAX(AS31:AS235)</f>
        <v>52400000</v>
      </c>
      <c r="AT25">
        <f>MAX(AT31:AT235)</f>
        <v>19.3</v>
      </c>
      <c r="AW25" t="s">
        <v>6</v>
      </c>
      <c r="AX25">
        <f>MAX(AX31:AX209)</f>
        <v>0</v>
      </c>
      <c r="AY25">
        <f>MAX(AY31:AY209)</f>
        <v>0</v>
      </c>
      <c r="AZ25">
        <f>MAX(AZ31:AZ209)</f>
        <v>0</v>
      </c>
      <c r="BA25">
        <f>MAX(BA31:BA209)</f>
        <v>0</v>
      </c>
      <c r="BD25" t="s">
        <v>6</v>
      </c>
      <c r="BE25">
        <f>MAX(BE31:BE202)</f>
        <v>0</v>
      </c>
      <c r="BF25">
        <f>MAX(BF31:BF202)</f>
        <v>0</v>
      </c>
      <c r="BG25">
        <f>MAX(BG31:BG202)</f>
        <v>0</v>
      </c>
      <c r="BH25">
        <f>MAX(BH31:BH202)</f>
        <v>0</v>
      </c>
      <c r="BK25" t="s">
        <v>6</v>
      </c>
      <c r="BL25">
        <f>MAX(BL31:BL255)</f>
        <v>0</v>
      </c>
      <c r="BM25">
        <f>MAX(BM31:BM255)</f>
        <v>0</v>
      </c>
      <c r="BN25">
        <f>MAX(BN31:BN255)</f>
        <v>0</v>
      </c>
      <c r="BO25">
        <f>MAX(BO31:BO255)</f>
        <v>0</v>
      </c>
    </row>
    <row r="26" spans="1:67" x14ac:dyDescent="0.45">
      <c r="AH26" s="8"/>
    </row>
    <row r="27" spans="1:67" x14ac:dyDescent="0.45">
      <c r="A27" s="21" t="s">
        <v>89</v>
      </c>
      <c r="B27" s="21"/>
      <c r="C27" s="21"/>
      <c r="D27" s="21"/>
      <c r="E27" s="21"/>
      <c r="H27" s="21" t="s">
        <v>90</v>
      </c>
      <c r="I27" s="21"/>
      <c r="J27" s="21"/>
      <c r="K27" s="21"/>
      <c r="L27" s="21"/>
      <c r="O27" s="21" t="s">
        <v>91</v>
      </c>
      <c r="P27" s="21"/>
      <c r="Q27" s="21"/>
      <c r="R27" s="21"/>
      <c r="S27" s="21"/>
      <c r="V27" s="21" t="s">
        <v>92</v>
      </c>
      <c r="W27" s="21"/>
      <c r="X27" s="21"/>
      <c r="Y27" s="21"/>
      <c r="Z27" s="21"/>
      <c r="AC27" s="21" t="s">
        <v>93</v>
      </c>
      <c r="AD27" s="21"/>
      <c r="AE27" s="21"/>
      <c r="AF27" s="21"/>
      <c r="AG27" s="21"/>
      <c r="AH27" s="8"/>
      <c r="AI27" s="21" t="s">
        <v>94</v>
      </c>
      <c r="AJ27" s="21"/>
      <c r="AK27" s="21"/>
      <c r="AL27" s="21"/>
      <c r="AM27" s="21"/>
      <c r="AP27" s="21" t="s">
        <v>95</v>
      </c>
      <c r="AQ27" s="21"/>
      <c r="AR27" s="21"/>
      <c r="AS27" s="21"/>
      <c r="AT27" s="21"/>
      <c r="AW27" s="21" t="s">
        <v>96</v>
      </c>
      <c r="AX27" s="21"/>
      <c r="AY27" s="21"/>
      <c r="AZ27" s="21"/>
      <c r="BA27" s="21"/>
      <c r="BD27" s="21" t="s">
        <v>97</v>
      </c>
      <c r="BE27" s="21"/>
      <c r="BF27" s="21"/>
      <c r="BG27" s="21"/>
      <c r="BH27" s="21"/>
      <c r="BK27" s="21" t="s">
        <v>98</v>
      </c>
      <c r="BL27" s="21"/>
      <c r="BM27" s="21"/>
      <c r="BN27" s="21"/>
      <c r="BO27" s="21"/>
    </row>
    <row r="29" spans="1:67" s="15" customFormat="1" x14ac:dyDescent="0.45">
      <c r="A29" t="s">
        <v>0</v>
      </c>
      <c r="B29" t="s">
        <v>1</v>
      </c>
      <c r="C29" t="s">
        <v>2</v>
      </c>
      <c r="D29" t="s">
        <v>3</v>
      </c>
      <c r="E29" t="s">
        <v>4</v>
      </c>
      <c r="H29" t="s">
        <v>0</v>
      </c>
      <c r="I29" t="s">
        <v>1</v>
      </c>
      <c r="J29" t="s">
        <v>2</v>
      </c>
      <c r="K29" t="s">
        <v>3</v>
      </c>
      <c r="L29" t="s">
        <v>4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V29" t="s">
        <v>0</v>
      </c>
      <c r="W29" t="s">
        <v>1</v>
      </c>
      <c r="X29" t="s">
        <v>2</v>
      </c>
      <c r="Y29" t="s">
        <v>3</v>
      </c>
      <c r="Z29" t="s">
        <v>4</v>
      </c>
      <c r="AC29" t="s">
        <v>0</v>
      </c>
      <c r="AD29" t="s">
        <v>1</v>
      </c>
      <c r="AE29" t="s">
        <v>2</v>
      </c>
      <c r="AF29" t="s">
        <v>3</v>
      </c>
      <c r="AG29" t="s">
        <v>4</v>
      </c>
      <c r="AI29" t="s">
        <v>0</v>
      </c>
      <c r="AJ29" t="s">
        <v>1</v>
      </c>
      <c r="AK29" t="s">
        <v>2</v>
      </c>
      <c r="AL29" t="s">
        <v>3</v>
      </c>
      <c r="AM29" t="s">
        <v>4</v>
      </c>
      <c r="AP29" t="s">
        <v>0</v>
      </c>
      <c r="AQ29" t="s">
        <v>1</v>
      </c>
      <c r="AR29" t="s">
        <v>2</v>
      </c>
      <c r="AS29" t="s">
        <v>3</v>
      </c>
      <c r="AT29" t="s">
        <v>4</v>
      </c>
    </row>
    <row r="30" spans="1:67" x14ac:dyDescent="0.45">
      <c r="A30">
        <v>2.12</v>
      </c>
      <c r="B30">
        <v>39.9</v>
      </c>
      <c r="C30">
        <v>6.4699999999999994E-2</v>
      </c>
      <c r="D30">
        <v>1910000</v>
      </c>
      <c r="E30">
        <v>0.127</v>
      </c>
      <c r="H30">
        <v>2.2200000000000002</v>
      </c>
      <c r="I30">
        <v>43.4</v>
      </c>
      <c r="J30">
        <v>6.7299999999999999E-2</v>
      </c>
      <c r="K30">
        <v>2050000</v>
      </c>
      <c r="L30">
        <v>0.13200000000000001</v>
      </c>
      <c r="O30">
        <v>2.21</v>
      </c>
      <c r="P30">
        <v>49.1</v>
      </c>
      <c r="Q30">
        <v>6.7299999999999999E-2</v>
      </c>
      <c r="R30">
        <v>2270000</v>
      </c>
      <c r="S30">
        <v>0.13200000000000001</v>
      </c>
      <c r="V30">
        <v>2.15</v>
      </c>
      <c r="W30">
        <v>50.8</v>
      </c>
      <c r="X30">
        <v>6.8400000000000002E-2</v>
      </c>
      <c r="Y30">
        <v>2310000</v>
      </c>
      <c r="Z30">
        <v>0.13500000000000001</v>
      </c>
      <c r="AC30">
        <v>2.2000000000000002</v>
      </c>
      <c r="AD30">
        <v>48</v>
      </c>
      <c r="AE30">
        <v>6.7500000000000004E-2</v>
      </c>
      <c r="AF30">
        <v>2270000</v>
      </c>
      <c r="AG30">
        <v>0.13300000000000001</v>
      </c>
      <c r="AI30">
        <v>2.0499999999999998</v>
      </c>
      <c r="AJ30">
        <v>59.7</v>
      </c>
      <c r="AK30">
        <v>6.4799999999999996E-2</v>
      </c>
      <c r="AL30">
        <v>2690000</v>
      </c>
      <c r="AM30">
        <v>0.128</v>
      </c>
      <c r="AP30">
        <v>2.2000000000000002</v>
      </c>
      <c r="AQ30">
        <v>48.6</v>
      </c>
      <c r="AR30">
        <v>6.7199999999999996E-2</v>
      </c>
      <c r="AS30">
        <v>2200000</v>
      </c>
      <c r="AT30">
        <v>0.13200000000000001</v>
      </c>
    </row>
    <row r="31" spans="1:67" x14ac:dyDescent="0.45">
      <c r="A31">
        <v>4.1399999999999997</v>
      </c>
      <c r="B31">
        <v>56.5</v>
      </c>
      <c r="C31">
        <v>0.1321</v>
      </c>
      <c r="D31">
        <v>2710000</v>
      </c>
      <c r="E31">
        <v>0.26</v>
      </c>
      <c r="H31">
        <v>4.24</v>
      </c>
      <c r="I31">
        <v>66</v>
      </c>
      <c r="J31">
        <v>0.13469999999999999</v>
      </c>
      <c r="K31">
        <v>3110000</v>
      </c>
      <c r="L31">
        <v>0.26500000000000001</v>
      </c>
      <c r="O31">
        <v>4.21</v>
      </c>
      <c r="P31">
        <v>68.099999999999994</v>
      </c>
      <c r="Q31">
        <v>0.13519999999999999</v>
      </c>
      <c r="R31">
        <v>3160000</v>
      </c>
      <c r="S31">
        <v>0.26600000000000001</v>
      </c>
      <c r="V31">
        <v>4.16</v>
      </c>
      <c r="W31">
        <v>67.599999999999994</v>
      </c>
      <c r="X31">
        <v>0.13619999999999999</v>
      </c>
      <c r="Y31">
        <v>3080000</v>
      </c>
      <c r="Z31">
        <v>0.26800000000000002</v>
      </c>
      <c r="AC31">
        <v>4.21</v>
      </c>
      <c r="AD31">
        <v>60.7</v>
      </c>
      <c r="AE31">
        <v>0.1358</v>
      </c>
      <c r="AF31">
        <v>2870000</v>
      </c>
      <c r="AG31">
        <v>0.26700000000000002</v>
      </c>
      <c r="AI31">
        <v>4.05</v>
      </c>
      <c r="AJ31">
        <v>64.5</v>
      </c>
      <c r="AK31">
        <v>0.13239999999999999</v>
      </c>
      <c r="AL31">
        <v>2900000</v>
      </c>
      <c r="AM31">
        <v>0.26100000000000001</v>
      </c>
      <c r="AP31">
        <v>4.21</v>
      </c>
      <c r="AQ31">
        <v>50.9</v>
      </c>
      <c r="AR31">
        <v>0.1351</v>
      </c>
      <c r="AS31">
        <v>2300000</v>
      </c>
      <c r="AT31">
        <v>0.26600000000000001</v>
      </c>
    </row>
    <row r="32" spans="1:67" x14ac:dyDescent="0.45">
      <c r="A32">
        <v>6.15</v>
      </c>
      <c r="B32">
        <v>57.1</v>
      </c>
      <c r="C32">
        <v>0.19989999999999999</v>
      </c>
      <c r="D32">
        <v>2740000</v>
      </c>
      <c r="E32">
        <v>0.39400000000000002</v>
      </c>
      <c r="H32">
        <v>6.25</v>
      </c>
      <c r="I32">
        <v>68</v>
      </c>
      <c r="J32">
        <v>0.2024</v>
      </c>
      <c r="K32">
        <v>3210000</v>
      </c>
      <c r="L32">
        <v>0.39800000000000002</v>
      </c>
      <c r="O32">
        <v>6.21</v>
      </c>
      <c r="P32">
        <v>70.400000000000006</v>
      </c>
      <c r="Q32">
        <v>0.20080000000000001</v>
      </c>
      <c r="R32">
        <v>3260000</v>
      </c>
      <c r="S32">
        <v>0.39500000000000002</v>
      </c>
      <c r="V32">
        <v>6.18</v>
      </c>
      <c r="W32">
        <v>68.900000000000006</v>
      </c>
      <c r="X32">
        <v>0.2036</v>
      </c>
      <c r="Y32">
        <v>3140000</v>
      </c>
      <c r="Z32">
        <v>0.40100000000000002</v>
      </c>
      <c r="AC32">
        <v>6.23</v>
      </c>
      <c r="AD32">
        <v>63.1</v>
      </c>
      <c r="AE32">
        <v>0.2034</v>
      </c>
      <c r="AF32">
        <v>2990000</v>
      </c>
      <c r="AG32">
        <v>0.4</v>
      </c>
      <c r="AI32">
        <v>6.06</v>
      </c>
      <c r="AJ32">
        <v>64.7</v>
      </c>
      <c r="AK32">
        <v>0.19950000000000001</v>
      </c>
      <c r="AL32">
        <v>2910000</v>
      </c>
      <c r="AM32">
        <v>0.39300000000000002</v>
      </c>
      <c r="AP32">
        <v>6.22</v>
      </c>
      <c r="AQ32">
        <v>65.5</v>
      </c>
      <c r="AR32">
        <v>0.20100000000000001</v>
      </c>
      <c r="AS32">
        <v>2960000</v>
      </c>
      <c r="AT32">
        <v>0.39600000000000002</v>
      </c>
    </row>
    <row r="33" spans="1:46" x14ac:dyDescent="0.45">
      <c r="A33">
        <v>8.17</v>
      </c>
      <c r="B33">
        <v>58.4</v>
      </c>
      <c r="C33">
        <v>0.2651</v>
      </c>
      <c r="D33">
        <v>2800000</v>
      </c>
      <c r="E33">
        <v>0.52200000000000002</v>
      </c>
      <c r="H33">
        <v>8.25</v>
      </c>
      <c r="I33">
        <v>69.599999999999994</v>
      </c>
      <c r="J33">
        <v>0.26779999999999998</v>
      </c>
      <c r="K33">
        <v>3280000</v>
      </c>
      <c r="L33">
        <v>0.52700000000000002</v>
      </c>
      <c r="O33">
        <v>8.2200000000000006</v>
      </c>
      <c r="P33">
        <v>71</v>
      </c>
      <c r="Q33">
        <v>0.26889999999999997</v>
      </c>
      <c r="R33">
        <v>3290000</v>
      </c>
      <c r="S33">
        <v>0.52900000000000003</v>
      </c>
      <c r="V33">
        <v>8.19</v>
      </c>
      <c r="W33">
        <v>70.3</v>
      </c>
      <c r="X33">
        <v>0.26889999999999997</v>
      </c>
      <c r="Y33">
        <v>3200000</v>
      </c>
      <c r="Z33">
        <v>0.52900000000000003</v>
      </c>
      <c r="AC33">
        <v>8.24</v>
      </c>
      <c r="AD33">
        <v>84.1</v>
      </c>
      <c r="AE33">
        <v>0.26889999999999997</v>
      </c>
      <c r="AF33">
        <v>3980000</v>
      </c>
      <c r="AG33">
        <v>0.52900000000000003</v>
      </c>
      <c r="AI33">
        <v>8.07</v>
      </c>
      <c r="AJ33">
        <v>65.3</v>
      </c>
      <c r="AK33">
        <v>0.26469999999999999</v>
      </c>
      <c r="AL33">
        <v>2940000</v>
      </c>
      <c r="AM33">
        <v>0.52100000000000002</v>
      </c>
      <c r="AP33">
        <v>8.23</v>
      </c>
      <c r="AQ33">
        <v>102</v>
      </c>
      <c r="AR33">
        <v>0.26850000000000002</v>
      </c>
      <c r="AS33">
        <v>4610000</v>
      </c>
      <c r="AT33">
        <v>0.52900000000000003</v>
      </c>
    </row>
    <row r="34" spans="1:46" x14ac:dyDescent="0.45">
      <c r="A34">
        <v>10.199999999999999</v>
      </c>
      <c r="B34">
        <v>74.099999999999994</v>
      </c>
      <c r="C34">
        <v>0.33250000000000002</v>
      </c>
      <c r="D34">
        <v>3560000</v>
      </c>
      <c r="E34">
        <v>0.65500000000000003</v>
      </c>
      <c r="H34">
        <v>10.3</v>
      </c>
      <c r="I34">
        <v>81.5</v>
      </c>
      <c r="J34">
        <v>0.33510000000000001</v>
      </c>
      <c r="K34">
        <v>3840000</v>
      </c>
      <c r="L34">
        <v>0.66</v>
      </c>
      <c r="O34">
        <v>10.199999999999999</v>
      </c>
      <c r="P34">
        <v>76</v>
      </c>
      <c r="Q34">
        <v>0.33429999999999999</v>
      </c>
      <c r="R34">
        <v>3520000</v>
      </c>
      <c r="S34">
        <v>0.65800000000000003</v>
      </c>
      <c r="V34">
        <v>10.199999999999999</v>
      </c>
      <c r="W34">
        <v>91</v>
      </c>
      <c r="X34">
        <v>0.3367</v>
      </c>
      <c r="Y34">
        <v>4150000</v>
      </c>
      <c r="Z34">
        <v>0.66300000000000003</v>
      </c>
      <c r="AC34">
        <v>10.3</v>
      </c>
      <c r="AD34">
        <v>115</v>
      </c>
      <c r="AE34">
        <v>0.3372</v>
      </c>
      <c r="AF34">
        <v>5440000</v>
      </c>
      <c r="AG34">
        <v>0.66400000000000003</v>
      </c>
      <c r="AI34">
        <v>10.1</v>
      </c>
      <c r="AJ34">
        <v>66</v>
      </c>
      <c r="AK34">
        <v>0.3327</v>
      </c>
      <c r="AL34">
        <v>2970000</v>
      </c>
      <c r="AM34">
        <v>0.65500000000000003</v>
      </c>
      <c r="AP34">
        <v>10.199999999999999</v>
      </c>
      <c r="AQ34">
        <v>150</v>
      </c>
      <c r="AR34">
        <v>0.33650000000000002</v>
      </c>
      <c r="AS34">
        <v>6760000</v>
      </c>
      <c r="AT34">
        <v>0.66200000000000003</v>
      </c>
    </row>
    <row r="35" spans="1:46" x14ac:dyDescent="0.45">
      <c r="A35">
        <v>12.2</v>
      </c>
      <c r="B35">
        <v>108</v>
      </c>
      <c r="C35">
        <v>0.40039999999999998</v>
      </c>
      <c r="D35">
        <v>5190000</v>
      </c>
      <c r="E35">
        <v>0.78800000000000003</v>
      </c>
      <c r="H35">
        <v>12.3</v>
      </c>
      <c r="I35">
        <v>114</v>
      </c>
      <c r="J35">
        <v>0.40289999999999998</v>
      </c>
      <c r="K35">
        <v>5380000</v>
      </c>
      <c r="L35">
        <v>0.79300000000000004</v>
      </c>
      <c r="O35">
        <v>12.2</v>
      </c>
      <c r="P35">
        <v>111</v>
      </c>
      <c r="Q35">
        <v>0.4022</v>
      </c>
      <c r="R35">
        <v>5160000</v>
      </c>
      <c r="S35">
        <v>0.79200000000000004</v>
      </c>
      <c r="V35">
        <v>12.2</v>
      </c>
      <c r="W35">
        <v>129</v>
      </c>
      <c r="X35">
        <v>0.40360000000000001</v>
      </c>
      <c r="Y35">
        <v>5870000</v>
      </c>
      <c r="Z35">
        <v>0.79400000000000004</v>
      </c>
      <c r="AC35">
        <v>12.3</v>
      </c>
      <c r="AD35">
        <v>149</v>
      </c>
      <c r="AE35">
        <v>0.40479999999999999</v>
      </c>
      <c r="AF35">
        <v>7040000</v>
      </c>
      <c r="AG35">
        <v>0.79700000000000004</v>
      </c>
      <c r="AI35">
        <v>12.1</v>
      </c>
      <c r="AJ35">
        <v>113</v>
      </c>
      <c r="AK35">
        <v>0.3997</v>
      </c>
      <c r="AL35">
        <v>5090000</v>
      </c>
      <c r="AM35">
        <v>0.78700000000000003</v>
      </c>
      <c r="AP35">
        <v>12.2</v>
      </c>
      <c r="AQ35">
        <v>200</v>
      </c>
      <c r="AR35">
        <v>0.40250000000000002</v>
      </c>
      <c r="AS35">
        <v>9020000</v>
      </c>
      <c r="AT35">
        <v>0.79200000000000004</v>
      </c>
    </row>
    <row r="36" spans="1:46" x14ac:dyDescent="0.45">
      <c r="A36">
        <v>14.2</v>
      </c>
      <c r="B36">
        <v>142</v>
      </c>
      <c r="C36">
        <v>0.46820000000000001</v>
      </c>
      <c r="D36">
        <v>6830000</v>
      </c>
      <c r="E36">
        <v>0.92200000000000004</v>
      </c>
      <c r="H36">
        <v>14.3</v>
      </c>
      <c r="I36">
        <v>148</v>
      </c>
      <c r="J36">
        <v>0.4708</v>
      </c>
      <c r="K36">
        <v>7000000</v>
      </c>
      <c r="L36">
        <v>0.92700000000000005</v>
      </c>
      <c r="O36">
        <v>14.3</v>
      </c>
      <c r="P36">
        <v>156</v>
      </c>
      <c r="Q36">
        <v>0.4703</v>
      </c>
      <c r="R36">
        <v>7250000</v>
      </c>
      <c r="S36">
        <v>0.92600000000000005</v>
      </c>
      <c r="V36">
        <v>14.2</v>
      </c>
      <c r="W36">
        <v>169</v>
      </c>
      <c r="X36">
        <v>0.47120000000000001</v>
      </c>
      <c r="Y36">
        <v>7700000</v>
      </c>
      <c r="Z36">
        <v>0.92800000000000005</v>
      </c>
      <c r="AC36">
        <v>14.3</v>
      </c>
      <c r="AD36">
        <v>184</v>
      </c>
      <c r="AE36">
        <v>0.47049999999999997</v>
      </c>
      <c r="AF36">
        <v>8730000</v>
      </c>
      <c r="AG36">
        <v>0.92600000000000005</v>
      </c>
      <c r="AI36">
        <v>14.1</v>
      </c>
      <c r="AJ36">
        <v>167</v>
      </c>
      <c r="AK36">
        <v>0.4672</v>
      </c>
      <c r="AL36">
        <v>7520000</v>
      </c>
      <c r="AM36">
        <v>0.92</v>
      </c>
      <c r="AP36">
        <v>14.3</v>
      </c>
      <c r="AQ36">
        <v>249</v>
      </c>
      <c r="AR36">
        <v>0.47010000000000002</v>
      </c>
      <c r="AS36">
        <v>11200000</v>
      </c>
      <c r="AT36">
        <v>0.92500000000000004</v>
      </c>
    </row>
    <row r="37" spans="1:46" x14ac:dyDescent="0.45">
      <c r="A37">
        <v>16.2</v>
      </c>
      <c r="B37">
        <v>176</v>
      </c>
      <c r="C37">
        <v>0.53559999999999997</v>
      </c>
      <c r="D37">
        <v>8440000</v>
      </c>
      <c r="E37">
        <v>1.05</v>
      </c>
      <c r="H37">
        <v>16.3</v>
      </c>
      <c r="I37">
        <v>182</v>
      </c>
      <c r="J37">
        <v>0.53820000000000001</v>
      </c>
      <c r="K37">
        <v>8560000</v>
      </c>
      <c r="L37">
        <v>1.06</v>
      </c>
      <c r="O37">
        <v>16.3</v>
      </c>
      <c r="P37">
        <v>196</v>
      </c>
      <c r="Q37">
        <v>0.53569999999999995</v>
      </c>
      <c r="R37">
        <v>9100000</v>
      </c>
      <c r="S37">
        <v>1.05</v>
      </c>
      <c r="V37">
        <v>16.2</v>
      </c>
      <c r="W37">
        <v>210</v>
      </c>
      <c r="X37">
        <v>0.53890000000000005</v>
      </c>
      <c r="Y37">
        <v>9570000</v>
      </c>
      <c r="Z37">
        <v>1.06</v>
      </c>
      <c r="AC37">
        <v>16.3</v>
      </c>
      <c r="AD37">
        <v>220</v>
      </c>
      <c r="AE37">
        <v>0.53869999999999996</v>
      </c>
      <c r="AF37">
        <v>10400000</v>
      </c>
      <c r="AG37">
        <v>1.06</v>
      </c>
      <c r="AI37">
        <v>16.100000000000001</v>
      </c>
      <c r="AJ37">
        <v>219</v>
      </c>
      <c r="AK37">
        <v>0.53520000000000001</v>
      </c>
      <c r="AL37">
        <v>9820000</v>
      </c>
      <c r="AM37">
        <v>1.05</v>
      </c>
      <c r="AP37">
        <v>16.3</v>
      </c>
      <c r="AQ37">
        <v>296</v>
      </c>
      <c r="AR37">
        <v>0.53580000000000005</v>
      </c>
      <c r="AS37">
        <v>13400000</v>
      </c>
      <c r="AT37">
        <v>1.05</v>
      </c>
    </row>
    <row r="38" spans="1:46" x14ac:dyDescent="0.45">
      <c r="A38">
        <v>18.2</v>
      </c>
      <c r="B38">
        <v>210</v>
      </c>
      <c r="C38">
        <v>0.60099999999999998</v>
      </c>
      <c r="D38">
        <v>10100000</v>
      </c>
      <c r="E38">
        <v>1.18</v>
      </c>
      <c r="H38">
        <v>18.3</v>
      </c>
      <c r="I38">
        <v>214</v>
      </c>
      <c r="J38">
        <v>0.60309999999999997</v>
      </c>
      <c r="K38">
        <v>10100000</v>
      </c>
      <c r="L38">
        <v>1.19</v>
      </c>
      <c r="O38">
        <v>18.3</v>
      </c>
      <c r="P38">
        <v>237</v>
      </c>
      <c r="Q38">
        <v>0.60340000000000005</v>
      </c>
      <c r="R38">
        <v>11000000</v>
      </c>
      <c r="S38">
        <v>1.19</v>
      </c>
      <c r="V38">
        <v>18.2</v>
      </c>
      <c r="W38">
        <v>249</v>
      </c>
      <c r="X38">
        <v>0.60360000000000003</v>
      </c>
      <c r="Y38">
        <v>11400000</v>
      </c>
      <c r="Z38">
        <v>1.19</v>
      </c>
      <c r="AC38">
        <v>18.3</v>
      </c>
      <c r="AD38">
        <v>254</v>
      </c>
      <c r="AE38">
        <v>0.6038</v>
      </c>
      <c r="AF38">
        <v>12000000</v>
      </c>
      <c r="AG38">
        <v>1.19</v>
      </c>
      <c r="AI38">
        <v>18.100000000000001</v>
      </c>
      <c r="AJ38">
        <v>264</v>
      </c>
      <c r="AK38">
        <v>0.59989999999999999</v>
      </c>
      <c r="AL38">
        <v>11900000</v>
      </c>
      <c r="AM38">
        <v>1.18</v>
      </c>
      <c r="AP38">
        <v>18.3</v>
      </c>
      <c r="AQ38">
        <v>346</v>
      </c>
      <c r="AR38">
        <v>0.60399999999999998</v>
      </c>
      <c r="AS38">
        <v>15600000</v>
      </c>
      <c r="AT38">
        <v>1.19</v>
      </c>
    </row>
    <row r="39" spans="1:46" x14ac:dyDescent="0.45">
      <c r="A39">
        <v>20.3</v>
      </c>
      <c r="B39">
        <v>243</v>
      </c>
      <c r="C39">
        <v>0.66900000000000004</v>
      </c>
      <c r="D39">
        <v>11700000</v>
      </c>
      <c r="E39">
        <v>1.32</v>
      </c>
      <c r="H39">
        <v>20.3</v>
      </c>
      <c r="I39">
        <v>247</v>
      </c>
      <c r="J39">
        <v>0.67090000000000005</v>
      </c>
      <c r="K39">
        <v>11700000</v>
      </c>
      <c r="L39">
        <v>1.32</v>
      </c>
      <c r="O39">
        <v>20.3</v>
      </c>
      <c r="P39">
        <v>276</v>
      </c>
      <c r="Q39">
        <v>0.67149999999999999</v>
      </c>
      <c r="R39">
        <v>12800000</v>
      </c>
      <c r="S39">
        <v>1.32</v>
      </c>
      <c r="V39">
        <v>20.3</v>
      </c>
      <c r="W39">
        <v>290</v>
      </c>
      <c r="X39">
        <v>0.6714</v>
      </c>
      <c r="Y39">
        <v>13200000</v>
      </c>
      <c r="Z39">
        <v>1.32</v>
      </c>
      <c r="AC39">
        <v>20.3</v>
      </c>
      <c r="AD39">
        <v>289</v>
      </c>
      <c r="AE39">
        <v>0.67169999999999996</v>
      </c>
      <c r="AF39">
        <v>13700000</v>
      </c>
      <c r="AG39">
        <v>1.32</v>
      </c>
      <c r="AI39">
        <v>20.100000000000001</v>
      </c>
      <c r="AJ39">
        <v>308</v>
      </c>
      <c r="AK39">
        <v>0.66759999999999997</v>
      </c>
      <c r="AL39">
        <v>13900000</v>
      </c>
      <c r="AM39">
        <v>1.31</v>
      </c>
      <c r="AP39">
        <v>20.3</v>
      </c>
      <c r="AQ39">
        <v>393</v>
      </c>
      <c r="AR39">
        <v>0.67</v>
      </c>
      <c r="AS39">
        <v>17700000</v>
      </c>
      <c r="AT39">
        <v>1.32</v>
      </c>
    </row>
    <row r="40" spans="1:46" x14ac:dyDescent="0.45">
      <c r="A40">
        <v>22.3</v>
      </c>
      <c r="B40">
        <v>275</v>
      </c>
      <c r="C40">
        <v>0.73629999999999995</v>
      </c>
      <c r="D40">
        <v>13200000</v>
      </c>
      <c r="E40">
        <v>1.45</v>
      </c>
      <c r="H40">
        <v>22.3</v>
      </c>
      <c r="I40">
        <v>280</v>
      </c>
      <c r="J40">
        <v>0.73829999999999996</v>
      </c>
      <c r="K40">
        <v>13200000</v>
      </c>
      <c r="L40">
        <v>1.45</v>
      </c>
      <c r="O40">
        <v>22.3</v>
      </c>
      <c r="P40">
        <v>313</v>
      </c>
      <c r="Q40">
        <v>0.73939999999999995</v>
      </c>
      <c r="R40">
        <v>14500000</v>
      </c>
      <c r="S40">
        <v>1.46</v>
      </c>
      <c r="V40">
        <v>22.3</v>
      </c>
      <c r="W40">
        <v>328</v>
      </c>
      <c r="X40">
        <v>0.73929999999999996</v>
      </c>
      <c r="Y40">
        <v>15000000</v>
      </c>
      <c r="Z40">
        <v>1.46</v>
      </c>
      <c r="AC40">
        <v>22.3</v>
      </c>
      <c r="AD40">
        <v>324</v>
      </c>
      <c r="AE40">
        <v>0.73870000000000002</v>
      </c>
      <c r="AF40">
        <v>15300000</v>
      </c>
      <c r="AG40">
        <v>1.45</v>
      </c>
      <c r="AI40">
        <v>22.2</v>
      </c>
      <c r="AJ40">
        <v>351</v>
      </c>
      <c r="AK40">
        <v>0.73550000000000004</v>
      </c>
      <c r="AL40">
        <v>15800000</v>
      </c>
      <c r="AM40">
        <v>1.45</v>
      </c>
      <c r="AP40">
        <v>22.3</v>
      </c>
      <c r="AQ40">
        <v>437</v>
      </c>
      <c r="AR40">
        <v>0.73770000000000002</v>
      </c>
      <c r="AS40">
        <v>19800000</v>
      </c>
      <c r="AT40">
        <v>1.45</v>
      </c>
    </row>
    <row r="41" spans="1:46" x14ac:dyDescent="0.45">
      <c r="A41">
        <v>24.3</v>
      </c>
      <c r="B41">
        <v>305</v>
      </c>
      <c r="C41">
        <v>0.80169999999999997</v>
      </c>
      <c r="D41">
        <v>14600000</v>
      </c>
      <c r="E41">
        <v>1.58</v>
      </c>
      <c r="H41">
        <v>24.4</v>
      </c>
      <c r="I41">
        <v>311</v>
      </c>
      <c r="J41">
        <v>0.80589999999999995</v>
      </c>
      <c r="K41">
        <v>14700000</v>
      </c>
      <c r="L41">
        <v>1.59</v>
      </c>
      <c r="O41">
        <v>24.3</v>
      </c>
      <c r="P41">
        <v>351</v>
      </c>
      <c r="Q41">
        <v>0.80510000000000004</v>
      </c>
      <c r="R41">
        <v>16300000</v>
      </c>
      <c r="S41">
        <v>1.58</v>
      </c>
      <c r="V41">
        <v>24.3</v>
      </c>
      <c r="W41">
        <v>365</v>
      </c>
      <c r="X41">
        <v>0.80669999999999997</v>
      </c>
      <c r="Y41">
        <v>16600000</v>
      </c>
      <c r="Z41">
        <v>1.59</v>
      </c>
      <c r="AC41">
        <v>24.3</v>
      </c>
      <c r="AD41">
        <v>358</v>
      </c>
      <c r="AE41">
        <v>0.80620000000000003</v>
      </c>
      <c r="AF41">
        <v>16900000</v>
      </c>
      <c r="AG41">
        <v>1.59</v>
      </c>
      <c r="AI41">
        <v>24.2</v>
      </c>
      <c r="AJ41">
        <v>389</v>
      </c>
      <c r="AK41">
        <v>0.80310000000000004</v>
      </c>
      <c r="AL41">
        <v>17500000</v>
      </c>
      <c r="AM41">
        <v>1.58</v>
      </c>
      <c r="AP41">
        <v>24.3</v>
      </c>
      <c r="AQ41">
        <v>479</v>
      </c>
      <c r="AR41">
        <v>0.80320000000000003</v>
      </c>
      <c r="AS41">
        <v>21700000</v>
      </c>
      <c r="AT41">
        <v>1.58</v>
      </c>
    </row>
    <row r="42" spans="1:46" x14ac:dyDescent="0.45">
      <c r="A42">
        <v>26.3</v>
      </c>
      <c r="B42">
        <v>335</v>
      </c>
      <c r="C42">
        <v>0.86960000000000004</v>
      </c>
      <c r="D42">
        <v>16100000</v>
      </c>
      <c r="E42">
        <v>1.71</v>
      </c>
      <c r="H42">
        <v>26.4</v>
      </c>
      <c r="I42">
        <v>341</v>
      </c>
      <c r="J42">
        <v>0.87390000000000001</v>
      </c>
      <c r="K42">
        <v>16100000</v>
      </c>
      <c r="L42">
        <v>1.72</v>
      </c>
      <c r="O42">
        <v>26.3</v>
      </c>
      <c r="P42">
        <v>387</v>
      </c>
      <c r="Q42">
        <v>0.87290000000000001</v>
      </c>
      <c r="R42">
        <v>17900000</v>
      </c>
      <c r="S42">
        <v>1.72</v>
      </c>
      <c r="V42">
        <v>26.3</v>
      </c>
      <c r="W42">
        <v>400</v>
      </c>
      <c r="X42">
        <v>0.87219999999999998</v>
      </c>
      <c r="Y42">
        <v>18200000</v>
      </c>
      <c r="Z42">
        <v>1.72</v>
      </c>
      <c r="AC42">
        <v>26.3</v>
      </c>
      <c r="AD42">
        <v>391</v>
      </c>
      <c r="AE42">
        <v>0.87370000000000003</v>
      </c>
      <c r="AF42">
        <v>18500000</v>
      </c>
      <c r="AG42">
        <v>1.72</v>
      </c>
      <c r="AI42">
        <v>26.2</v>
      </c>
      <c r="AJ42">
        <v>423</v>
      </c>
      <c r="AK42">
        <v>0.86799999999999999</v>
      </c>
      <c r="AL42">
        <v>19000000</v>
      </c>
      <c r="AM42">
        <v>1.71</v>
      </c>
      <c r="AP42">
        <v>26.3</v>
      </c>
      <c r="AQ42">
        <v>518</v>
      </c>
      <c r="AR42">
        <v>0.87050000000000005</v>
      </c>
      <c r="AS42">
        <v>23400000</v>
      </c>
      <c r="AT42">
        <v>1.71</v>
      </c>
    </row>
    <row r="43" spans="1:46" x14ac:dyDescent="0.45">
      <c r="A43">
        <v>28.3</v>
      </c>
      <c r="B43">
        <v>360</v>
      </c>
      <c r="C43">
        <v>0.93720000000000003</v>
      </c>
      <c r="D43">
        <v>17300000</v>
      </c>
      <c r="E43">
        <v>1.84</v>
      </c>
      <c r="H43">
        <v>28.4</v>
      </c>
      <c r="I43">
        <v>369</v>
      </c>
      <c r="J43">
        <v>0.93859999999999999</v>
      </c>
      <c r="K43">
        <v>17400000</v>
      </c>
      <c r="L43">
        <v>1.85</v>
      </c>
      <c r="O43">
        <v>28.3</v>
      </c>
      <c r="P43">
        <v>419</v>
      </c>
      <c r="Q43">
        <v>0.93810000000000004</v>
      </c>
      <c r="R43">
        <v>19400000</v>
      </c>
      <c r="S43">
        <v>1.85</v>
      </c>
      <c r="V43">
        <v>28.3</v>
      </c>
      <c r="W43">
        <v>434</v>
      </c>
      <c r="X43">
        <v>0.94030000000000002</v>
      </c>
      <c r="Y43">
        <v>19800000</v>
      </c>
      <c r="Z43">
        <v>1.85</v>
      </c>
      <c r="AC43">
        <v>28.4</v>
      </c>
      <c r="AD43">
        <v>422</v>
      </c>
      <c r="AE43">
        <v>0.93889999999999996</v>
      </c>
      <c r="AF43">
        <v>20000000</v>
      </c>
      <c r="AG43">
        <v>1.85</v>
      </c>
      <c r="AI43">
        <v>28.2</v>
      </c>
      <c r="AJ43">
        <v>457</v>
      </c>
      <c r="AK43">
        <v>0.93600000000000005</v>
      </c>
      <c r="AL43">
        <v>20500000</v>
      </c>
      <c r="AM43">
        <v>1.84</v>
      </c>
      <c r="AP43">
        <v>28.3</v>
      </c>
      <c r="AQ43">
        <v>555</v>
      </c>
      <c r="AR43">
        <v>0.93820000000000003</v>
      </c>
      <c r="AS43">
        <v>25100000</v>
      </c>
      <c r="AT43">
        <v>1.85</v>
      </c>
    </row>
    <row r="44" spans="1:46" x14ac:dyDescent="0.45">
      <c r="A44">
        <v>30.3</v>
      </c>
      <c r="B44">
        <v>384</v>
      </c>
      <c r="C44">
        <v>1.0021</v>
      </c>
      <c r="D44">
        <v>18400000</v>
      </c>
      <c r="E44">
        <v>1.97</v>
      </c>
      <c r="H44">
        <v>30.4</v>
      </c>
      <c r="I44">
        <v>397</v>
      </c>
      <c r="J44">
        <v>1.0059</v>
      </c>
      <c r="K44">
        <v>18700000</v>
      </c>
      <c r="L44">
        <v>1.98</v>
      </c>
      <c r="O44">
        <v>30.4</v>
      </c>
      <c r="P44">
        <v>452</v>
      </c>
      <c r="Q44">
        <v>1.0056</v>
      </c>
      <c r="R44">
        <v>21000000</v>
      </c>
      <c r="S44">
        <v>1.98</v>
      </c>
      <c r="V44">
        <v>30.3</v>
      </c>
      <c r="W44">
        <v>467</v>
      </c>
      <c r="X44">
        <v>1.0076000000000001</v>
      </c>
      <c r="Y44">
        <v>21200000</v>
      </c>
      <c r="Z44">
        <v>1.98</v>
      </c>
      <c r="AC44">
        <v>30.4</v>
      </c>
      <c r="AD44">
        <v>452</v>
      </c>
      <c r="AE44">
        <v>1.0062</v>
      </c>
      <c r="AF44">
        <v>21400000</v>
      </c>
      <c r="AG44">
        <v>1.98</v>
      </c>
      <c r="AI44">
        <v>30.2</v>
      </c>
      <c r="AJ44">
        <v>487</v>
      </c>
      <c r="AK44">
        <v>1.0034000000000001</v>
      </c>
      <c r="AL44">
        <v>21900000</v>
      </c>
      <c r="AM44">
        <v>1.98</v>
      </c>
      <c r="AP44">
        <v>30.3</v>
      </c>
      <c r="AQ44">
        <v>591</v>
      </c>
      <c r="AR44">
        <v>1.0062</v>
      </c>
      <c r="AS44">
        <v>26700000</v>
      </c>
      <c r="AT44">
        <v>1.98</v>
      </c>
    </row>
    <row r="45" spans="1:46" x14ac:dyDescent="0.45">
      <c r="A45">
        <v>32.299999999999997</v>
      </c>
      <c r="B45">
        <v>407</v>
      </c>
      <c r="C45">
        <v>1.0702</v>
      </c>
      <c r="D45">
        <v>19600000</v>
      </c>
      <c r="E45">
        <v>2.11</v>
      </c>
      <c r="H45">
        <v>32.4</v>
      </c>
      <c r="I45">
        <v>424</v>
      </c>
      <c r="J45">
        <v>1.0738000000000001</v>
      </c>
      <c r="K45">
        <v>20000000</v>
      </c>
      <c r="L45">
        <v>2.11</v>
      </c>
      <c r="O45">
        <v>32.4</v>
      </c>
      <c r="P45">
        <v>484</v>
      </c>
      <c r="Q45">
        <v>1.0733999999999999</v>
      </c>
      <c r="R45">
        <v>22400000</v>
      </c>
      <c r="S45">
        <v>2.11</v>
      </c>
      <c r="V45">
        <v>32.299999999999997</v>
      </c>
      <c r="W45">
        <v>498</v>
      </c>
      <c r="X45">
        <v>1.0751999999999999</v>
      </c>
      <c r="Y45">
        <v>22700000</v>
      </c>
      <c r="Z45">
        <v>2.12</v>
      </c>
      <c r="AC45">
        <v>32.4</v>
      </c>
      <c r="AD45">
        <v>481</v>
      </c>
      <c r="AE45">
        <v>1.0739000000000001</v>
      </c>
      <c r="AF45">
        <v>22700000</v>
      </c>
      <c r="AG45">
        <v>2.11</v>
      </c>
      <c r="AI45">
        <v>32.200000000000003</v>
      </c>
      <c r="AJ45">
        <v>515</v>
      </c>
      <c r="AK45">
        <v>1.071</v>
      </c>
      <c r="AL45">
        <v>23200000</v>
      </c>
      <c r="AM45">
        <v>2.11</v>
      </c>
      <c r="AP45">
        <v>32.299999999999997</v>
      </c>
      <c r="AQ45">
        <v>623</v>
      </c>
      <c r="AR45">
        <v>1.071</v>
      </c>
      <c r="AS45">
        <v>28100000</v>
      </c>
      <c r="AT45">
        <v>2.11</v>
      </c>
    </row>
    <row r="46" spans="1:46" x14ac:dyDescent="0.45">
      <c r="A46">
        <v>34.299999999999997</v>
      </c>
      <c r="B46">
        <v>430</v>
      </c>
      <c r="C46">
        <v>1.1374</v>
      </c>
      <c r="D46">
        <v>20600000</v>
      </c>
      <c r="E46">
        <v>2.2400000000000002</v>
      </c>
      <c r="H46">
        <v>34.4</v>
      </c>
      <c r="I46">
        <v>449</v>
      </c>
      <c r="J46">
        <v>1.1411</v>
      </c>
      <c r="K46">
        <v>21200000</v>
      </c>
      <c r="L46">
        <v>2.25</v>
      </c>
      <c r="O46">
        <v>34.4</v>
      </c>
      <c r="P46">
        <v>514</v>
      </c>
      <c r="Q46">
        <v>1.1413</v>
      </c>
      <c r="R46">
        <v>23800000</v>
      </c>
      <c r="S46">
        <v>2.25</v>
      </c>
      <c r="V46">
        <v>34.299999999999997</v>
      </c>
      <c r="W46">
        <v>528</v>
      </c>
      <c r="X46">
        <v>1.1408</v>
      </c>
      <c r="Y46">
        <v>24000000</v>
      </c>
      <c r="Z46">
        <v>2.25</v>
      </c>
      <c r="AC46">
        <v>34.4</v>
      </c>
      <c r="AD46">
        <v>508</v>
      </c>
      <c r="AE46">
        <v>1.1417999999999999</v>
      </c>
      <c r="AF46">
        <v>24100000</v>
      </c>
      <c r="AG46">
        <v>2.25</v>
      </c>
      <c r="AI46">
        <v>34.200000000000003</v>
      </c>
      <c r="AJ46">
        <v>541</v>
      </c>
      <c r="AK46">
        <v>1.139</v>
      </c>
      <c r="AL46">
        <v>24300000</v>
      </c>
      <c r="AM46">
        <v>2.2400000000000002</v>
      </c>
      <c r="AP46">
        <v>34.4</v>
      </c>
      <c r="AQ46">
        <v>654</v>
      </c>
      <c r="AR46">
        <v>1.1387</v>
      </c>
      <c r="AS46">
        <v>29500000</v>
      </c>
      <c r="AT46">
        <v>2.2400000000000002</v>
      </c>
    </row>
    <row r="47" spans="1:46" x14ac:dyDescent="0.45">
      <c r="A47">
        <v>36.299999999999997</v>
      </c>
      <c r="B47">
        <v>447</v>
      </c>
      <c r="C47">
        <v>1.2052</v>
      </c>
      <c r="D47">
        <v>21500000</v>
      </c>
      <c r="E47">
        <v>2.37</v>
      </c>
      <c r="H47">
        <v>36.4</v>
      </c>
      <c r="I47">
        <v>472</v>
      </c>
      <c r="J47">
        <v>1.2060999999999999</v>
      </c>
      <c r="K47">
        <v>22300000</v>
      </c>
      <c r="L47">
        <v>2.37</v>
      </c>
      <c r="O47">
        <v>36.4</v>
      </c>
      <c r="P47">
        <v>543</v>
      </c>
      <c r="Q47">
        <v>1.2085999999999999</v>
      </c>
      <c r="R47">
        <v>25200000</v>
      </c>
      <c r="S47">
        <v>2.38</v>
      </c>
      <c r="V47">
        <v>36.4</v>
      </c>
      <c r="W47">
        <v>557</v>
      </c>
      <c r="X47">
        <v>1.208</v>
      </c>
      <c r="Y47">
        <v>25300000</v>
      </c>
      <c r="Z47">
        <v>2.38</v>
      </c>
      <c r="AC47">
        <v>36.4</v>
      </c>
      <c r="AD47">
        <v>534</v>
      </c>
      <c r="AE47">
        <v>1.2069000000000001</v>
      </c>
      <c r="AF47">
        <v>25300000</v>
      </c>
      <c r="AG47">
        <v>2.38</v>
      </c>
      <c r="AI47">
        <v>36.299999999999997</v>
      </c>
      <c r="AJ47">
        <v>565</v>
      </c>
      <c r="AK47">
        <v>1.2039</v>
      </c>
      <c r="AL47">
        <v>25400000</v>
      </c>
      <c r="AM47">
        <v>2.37</v>
      </c>
      <c r="AP47">
        <v>36.4</v>
      </c>
      <c r="AQ47">
        <v>684</v>
      </c>
      <c r="AR47">
        <v>1.2067000000000001</v>
      </c>
      <c r="AS47">
        <v>30900000</v>
      </c>
      <c r="AT47">
        <v>2.38</v>
      </c>
    </row>
    <row r="48" spans="1:46" x14ac:dyDescent="0.45">
      <c r="A48">
        <v>38.4</v>
      </c>
      <c r="B48">
        <v>467</v>
      </c>
      <c r="C48">
        <v>1.2732000000000001</v>
      </c>
      <c r="D48">
        <v>22400000</v>
      </c>
      <c r="E48">
        <v>2.5099999999999998</v>
      </c>
      <c r="H48">
        <v>38.4</v>
      </c>
      <c r="I48">
        <v>495</v>
      </c>
      <c r="J48">
        <v>1.2742</v>
      </c>
      <c r="K48">
        <v>23300000</v>
      </c>
      <c r="L48">
        <v>2.5099999999999998</v>
      </c>
      <c r="O48">
        <v>38.4</v>
      </c>
      <c r="P48">
        <v>570</v>
      </c>
      <c r="Q48">
        <v>1.2739</v>
      </c>
      <c r="R48">
        <v>26400000</v>
      </c>
      <c r="S48">
        <v>2.5099999999999998</v>
      </c>
      <c r="V48">
        <v>38.4</v>
      </c>
      <c r="W48">
        <v>584</v>
      </c>
      <c r="X48">
        <v>1.2757000000000001</v>
      </c>
      <c r="Y48">
        <v>26600000</v>
      </c>
      <c r="Z48">
        <v>2.5099999999999998</v>
      </c>
      <c r="AC48">
        <v>38.4</v>
      </c>
      <c r="AD48">
        <v>559</v>
      </c>
      <c r="AE48">
        <v>1.2744</v>
      </c>
      <c r="AF48">
        <v>26400000</v>
      </c>
      <c r="AG48">
        <v>2.5099999999999998</v>
      </c>
      <c r="AI48">
        <v>38.299999999999997</v>
      </c>
      <c r="AJ48">
        <v>588</v>
      </c>
      <c r="AK48">
        <v>1.2715000000000001</v>
      </c>
      <c r="AL48">
        <v>26400000</v>
      </c>
      <c r="AM48">
        <v>2.5</v>
      </c>
      <c r="AP48">
        <v>38.4</v>
      </c>
      <c r="AQ48">
        <v>711</v>
      </c>
      <c r="AR48">
        <v>1.2741</v>
      </c>
      <c r="AS48">
        <v>32100000</v>
      </c>
      <c r="AT48">
        <v>2.5099999999999998</v>
      </c>
    </row>
    <row r="49" spans="1:46" x14ac:dyDescent="0.45">
      <c r="A49">
        <v>40.4</v>
      </c>
      <c r="B49">
        <v>484</v>
      </c>
      <c r="C49">
        <v>1.3406</v>
      </c>
      <c r="D49">
        <v>23200000</v>
      </c>
      <c r="E49">
        <v>2.64</v>
      </c>
      <c r="H49">
        <v>40.4</v>
      </c>
      <c r="I49">
        <v>516</v>
      </c>
      <c r="J49">
        <v>1.3418000000000001</v>
      </c>
      <c r="K49">
        <v>24400000</v>
      </c>
      <c r="L49">
        <v>2.64</v>
      </c>
      <c r="O49">
        <v>40.4</v>
      </c>
      <c r="P49">
        <v>597</v>
      </c>
      <c r="Q49">
        <v>1.3418000000000001</v>
      </c>
      <c r="R49">
        <v>27700000</v>
      </c>
      <c r="S49">
        <v>2.64</v>
      </c>
      <c r="V49">
        <v>40.4</v>
      </c>
      <c r="W49">
        <v>612</v>
      </c>
      <c r="X49">
        <v>1.3438000000000001</v>
      </c>
      <c r="Y49">
        <v>27800000</v>
      </c>
      <c r="Z49">
        <v>2.65</v>
      </c>
      <c r="AC49">
        <v>40.4</v>
      </c>
      <c r="AD49">
        <v>583</v>
      </c>
      <c r="AE49">
        <v>1.3423</v>
      </c>
      <c r="AF49">
        <v>27600000</v>
      </c>
      <c r="AG49">
        <v>2.64</v>
      </c>
      <c r="AI49">
        <v>40.299999999999997</v>
      </c>
      <c r="AJ49">
        <v>609</v>
      </c>
      <c r="AK49">
        <v>1.3393999999999999</v>
      </c>
      <c r="AL49">
        <v>27400000</v>
      </c>
      <c r="AM49">
        <v>2.64</v>
      </c>
      <c r="AP49">
        <v>40.4</v>
      </c>
      <c r="AQ49">
        <v>737</v>
      </c>
      <c r="AR49">
        <v>1.3416999999999999</v>
      </c>
      <c r="AS49">
        <v>33300000</v>
      </c>
      <c r="AT49">
        <v>2.64</v>
      </c>
    </row>
    <row r="50" spans="1:46" x14ac:dyDescent="0.45">
      <c r="A50">
        <v>42.4</v>
      </c>
      <c r="B50">
        <v>497</v>
      </c>
      <c r="C50">
        <v>1.4056</v>
      </c>
      <c r="D50">
        <v>23900000</v>
      </c>
      <c r="E50">
        <v>2.77</v>
      </c>
      <c r="H50">
        <v>42.5</v>
      </c>
      <c r="I50">
        <v>536</v>
      </c>
      <c r="J50">
        <v>1.4092</v>
      </c>
      <c r="K50">
        <v>25300000</v>
      </c>
      <c r="L50">
        <v>2.77</v>
      </c>
      <c r="O50">
        <v>42.5</v>
      </c>
      <c r="P50">
        <v>622</v>
      </c>
      <c r="Q50">
        <v>1.4091</v>
      </c>
      <c r="R50">
        <v>28800000</v>
      </c>
      <c r="S50">
        <v>2.77</v>
      </c>
      <c r="V50">
        <v>42.4</v>
      </c>
      <c r="W50">
        <v>636</v>
      </c>
      <c r="X50">
        <v>1.4111</v>
      </c>
      <c r="Y50">
        <v>29000000</v>
      </c>
      <c r="Z50">
        <v>2.78</v>
      </c>
      <c r="AI50">
        <v>42.3</v>
      </c>
      <c r="AJ50">
        <v>631</v>
      </c>
      <c r="AK50">
        <v>1.4073</v>
      </c>
      <c r="AL50">
        <v>28400000</v>
      </c>
      <c r="AM50">
        <v>2.77</v>
      </c>
      <c r="AP50">
        <v>42.4</v>
      </c>
      <c r="AQ50">
        <v>760</v>
      </c>
      <c r="AR50">
        <v>1.4072</v>
      </c>
      <c r="AS50">
        <v>34400000</v>
      </c>
      <c r="AT50">
        <v>2.77</v>
      </c>
    </row>
    <row r="51" spans="1:46" x14ac:dyDescent="0.45">
      <c r="H51">
        <v>44.5</v>
      </c>
      <c r="I51">
        <v>554</v>
      </c>
      <c r="J51">
        <v>1.4770000000000001</v>
      </c>
      <c r="K51">
        <v>26100000</v>
      </c>
      <c r="L51">
        <v>2.91</v>
      </c>
      <c r="O51">
        <v>44.5</v>
      </c>
      <c r="P51">
        <v>645</v>
      </c>
      <c r="Q51">
        <v>1.4767999999999999</v>
      </c>
      <c r="R51">
        <v>29900000</v>
      </c>
      <c r="S51">
        <v>2.91</v>
      </c>
      <c r="V51">
        <v>44.4</v>
      </c>
      <c r="W51">
        <v>659</v>
      </c>
      <c r="X51">
        <v>1.4786999999999999</v>
      </c>
      <c r="Y51">
        <v>30000000</v>
      </c>
      <c r="Z51">
        <v>2.91</v>
      </c>
      <c r="AI51">
        <v>44.3</v>
      </c>
      <c r="AJ51">
        <v>650</v>
      </c>
      <c r="AK51">
        <v>1.4748000000000001</v>
      </c>
      <c r="AL51">
        <v>29200000</v>
      </c>
      <c r="AM51">
        <v>2.9</v>
      </c>
      <c r="AP51">
        <v>44.4</v>
      </c>
      <c r="AQ51">
        <v>783</v>
      </c>
      <c r="AR51">
        <v>1.4744999999999999</v>
      </c>
      <c r="AS51">
        <v>35400000</v>
      </c>
      <c r="AT51">
        <v>2.9</v>
      </c>
    </row>
    <row r="52" spans="1:46" x14ac:dyDescent="0.45">
      <c r="H52">
        <v>46.5</v>
      </c>
      <c r="I52">
        <v>570</v>
      </c>
      <c r="J52">
        <v>1.5422</v>
      </c>
      <c r="K52">
        <v>26900000</v>
      </c>
      <c r="L52">
        <v>3.04</v>
      </c>
      <c r="O52">
        <v>46.5</v>
      </c>
      <c r="P52">
        <v>666</v>
      </c>
      <c r="Q52">
        <v>1.5436000000000001</v>
      </c>
      <c r="R52">
        <v>30900000</v>
      </c>
      <c r="S52">
        <v>3.04</v>
      </c>
      <c r="V52">
        <v>46.4</v>
      </c>
      <c r="W52">
        <v>680</v>
      </c>
      <c r="X52">
        <v>1.5439000000000001</v>
      </c>
      <c r="Y52">
        <v>31000000</v>
      </c>
      <c r="Z52">
        <v>3.04</v>
      </c>
      <c r="AI52">
        <v>46.3</v>
      </c>
      <c r="AJ52">
        <v>668</v>
      </c>
      <c r="AK52">
        <v>1.54</v>
      </c>
      <c r="AL52">
        <v>30000000</v>
      </c>
      <c r="AM52">
        <v>3.03</v>
      </c>
      <c r="AP52">
        <v>46.4</v>
      </c>
      <c r="AQ52">
        <v>803</v>
      </c>
      <c r="AR52">
        <v>1.5421</v>
      </c>
      <c r="AS52">
        <v>36300000</v>
      </c>
      <c r="AT52">
        <v>3.04</v>
      </c>
    </row>
    <row r="53" spans="1:46" x14ac:dyDescent="0.45">
      <c r="H53">
        <v>48.5</v>
      </c>
      <c r="I53">
        <v>585</v>
      </c>
      <c r="J53">
        <v>1.6096999999999999</v>
      </c>
      <c r="K53">
        <v>27600000</v>
      </c>
      <c r="L53">
        <v>3.17</v>
      </c>
      <c r="V53">
        <v>48.5</v>
      </c>
      <c r="W53">
        <v>700</v>
      </c>
      <c r="X53">
        <v>1.6113999999999999</v>
      </c>
      <c r="Y53">
        <v>31900000</v>
      </c>
      <c r="Z53">
        <v>3.17</v>
      </c>
      <c r="AI53">
        <v>48.3</v>
      </c>
      <c r="AJ53">
        <v>685</v>
      </c>
      <c r="AK53">
        <v>1.6079000000000001</v>
      </c>
      <c r="AL53">
        <v>30800000</v>
      </c>
      <c r="AM53">
        <v>3.17</v>
      </c>
      <c r="AP53">
        <v>48.5</v>
      </c>
      <c r="AQ53">
        <v>824</v>
      </c>
      <c r="AR53">
        <v>1.6102000000000001</v>
      </c>
      <c r="AS53">
        <v>37200000</v>
      </c>
      <c r="AT53">
        <v>3.17</v>
      </c>
    </row>
    <row r="54" spans="1:46" x14ac:dyDescent="0.45">
      <c r="H54">
        <v>50.5</v>
      </c>
      <c r="I54">
        <v>599</v>
      </c>
      <c r="J54">
        <v>1.6772</v>
      </c>
      <c r="K54">
        <v>28200000</v>
      </c>
      <c r="L54">
        <v>3.3</v>
      </c>
      <c r="V54">
        <v>50.5</v>
      </c>
      <c r="W54">
        <v>718</v>
      </c>
      <c r="X54">
        <v>1.679</v>
      </c>
      <c r="Y54">
        <v>32700000</v>
      </c>
      <c r="Z54">
        <v>3.31</v>
      </c>
      <c r="AI54">
        <v>50.4</v>
      </c>
      <c r="AJ54">
        <v>701</v>
      </c>
      <c r="AK54">
        <v>1.6753</v>
      </c>
      <c r="AL54">
        <v>31500000</v>
      </c>
      <c r="AM54">
        <v>3.3</v>
      </c>
      <c r="AP54">
        <v>50.5</v>
      </c>
      <c r="AQ54">
        <v>843</v>
      </c>
      <c r="AR54">
        <v>1.6776</v>
      </c>
      <c r="AS54">
        <v>38100000</v>
      </c>
      <c r="AT54">
        <v>3.3</v>
      </c>
    </row>
    <row r="55" spans="1:46" x14ac:dyDescent="0.45">
      <c r="H55">
        <v>52.5</v>
      </c>
      <c r="I55">
        <v>612</v>
      </c>
      <c r="J55">
        <v>1.7452000000000001</v>
      </c>
      <c r="K55">
        <v>28800000</v>
      </c>
      <c r="L55">
        <v>3.44</v>
      </c>
      <c r="V55">
        <v>52.5</v>
      </c>
      <c r="W55">
        <v>735</v>
      </c>
      <c r="X55">
        <v>1.7470000000000001</v>
      </c>
      <c r="Y55">
        <v>33500000</v>
      </c>
      <c r="Z55">
        <v>3.44</v>
      </c>
      <c r="AI55">
        <v>52.4</v>
      </c>
      <c r="AJ55">
        <v>716</v>
      </c>
      <c r="AK55">
        <v>1.7430000000000001</v>
      </c>
      <c r="AL55">
        <v>32200000</v>
      </c>
      <c r="AM55">
        <v>3.43</v>
      </c>
      <c r="AP55">
        <v>52.5</v>
      </c>
      <c r="AQ55">
        <v>860</v>
      </c>
      <c r="AR55">
        <v>1.7423999999999999</v>
      </c>
      <c r="AS55">
        <v>38900000</v>
      </c>
      <c r="AT55">
        <v>3.43</v>
      </c>
    </row>
    <row r="56" spans="1:46" x14ac:dyDescent="0.45">
      <c r="H56">
        <v>54.5</v>
      </c>
      <c r="I56">
        <v>623</v>
      </c>
      <c r="J56">
        <v>1.8127</v>
      </c>
      <c r="K56">
        <v>29400000</v>
      </c>
      <c r="L56">
        <v>3.57</v>
      </c>
      <c r="V56">
        <v>54.5</v>
      </c>
      <c r="W56">
        <v>749</v>
      </c>
      <c r="X56">
        <v>1.8119000000000001</v>
      </c>
      <c r="Y56">
        <v>34100000</v>
      </c>
      <c r="Z56">
        <v>3.57</v>
      </c>
      <c r="AI56">
        <v>54.4</v>
      </c>
      <c r="AJ56">
        <v>731</v>
      </c>
      <c r="AK56">
        <v>1.8110999999999999</v>
      </c>
      <c r="AL56">
        <v>32900000</v>
      </c>
      <c r="AM56">
        <v>3.57</v>
      </c>
      <c r="AP56">
        <v>54.5</v>
      </c>
      <c r="AQ56">
        <v>878</v>
      </c>
      <c r="AR56">
        <v>1.8104</v>
      </c>
      <c r="AS56">
        <v>39700000</v>
      </c>
      <c r="AT56">
        <v>3.56</v>
      </c>
    </row>
    <row r="57" spans="1:46" x14ac:dyDescent="0.45">
      <c r="V57">
        <v>56.5</v>
      </c>
      <c r="W57">
        <v>763</v>
      </c>
      <c r="X57">
        <v>1.8794999999999999</v>
      </c>
      <c r="Y57">
        <v>34700000</v>
      </c>
      <c r="Z57">
        <v>3.7</v>
      </c>
      <c r="AI57">
        <v>56.4</v>
      </c>
      <c r="AJ57">
        <v>745</v>
      </c>
      <c r="AK57">
        <v>1.8757999999999999</v>
      </c>
      <c r="AL57">
        <v>33500000</v>
      </c>
      <c r="AM57">
        <v>3.69</v>
      </c>
      <c r="AP57">
        <v>56.5</v>
      </c>
      <c r="AQ57">
        <v>895</v>
      </c>
      <c r="AR57">
        <v>1.8779999999999999</v>
      </c>
      <c r="AS57">
        <v>40400000</v>
      </c>
      <c r="AT57">
        <v>3.7</v>
      </c>
    </row>
    <row r="58" spans="1:46" x14ac:dyDescent="0.45">
      <c r="V58">
        <v>58.5</v>
      </c>
      <c r="W58">
        <v>775</v>
      </c>
      <c r="X58">
        <v>1.9475</v>
      </c>
      <c r="Y58">
        <v>35300000</v>
      </c>
      <c r="Z58">
        <v>3.83</v>
      </c>
      <c r="AI58">
        <v>58.4</v>
      </c>
      <c r="AJ58">
        <v>758</v>
      </c>
      <c r="AK58">
        <v>1.9436</v>
      </c>
      <c r="AL58">
        <v>34100000</v>
      </c>
      <c r="AM58">
        <v>3.83</v>
      </c>
      <c r="AP58">
        <v>58.5</v>
      </c>
      <c r="AQ58">
        <v>910</v>
      </c>
      <c r="AR58">
        <v>1.9455</v>
      </c>
      <c r="AS58">
        <v>41100000</v>
      </c>
      <c r="AT58">
        <v>3.83</v>
      </c>
    </row>
    <row r="59" spans="1:46" x14ac:dyDescent="0.45">
      <c r="V59">
        <v>60.5</v>
      </c>
      <c r="W59">
        <v>785</v>
      </c>
      <c r="X59">
        <v>2.0150999999999999</v>
      </c>
      <c r="Y59">
        <v>35800000</v>
      </c>
      <c r="Z59">
        <v>3.97</v>
      </c>
      <c r="AI59">
        <v>60.4</v>
      </c>
      <c r="AJ59">
        <v>771</v>
      </c>
      <c r="AK59">
        <v>2.0114999999999998</v>
      </c>
      <c r="AL59">
        <v>34700000</v>
      </c>
      <c r="AM59">
        <v>3.96</v>
      </c>
      <c r="AP59">
        <v>60.5</v>
      </c>
      <c r="AQ59">
        <v>925</v>
      </c>
      <c r="AR59">
        <v>2.0133999999999999</v>
      </c>
      <c r="AS59">
        <v>41800000</v>
      </c>
      <c r="AT59">
        <v>3.96</v>
      </c>
    </row>
    <row r="60" spans="1:46" x14ac:dyDescent="0.45">
      <c r="V60">
        <v>62.5</v>
      </c>
      <c r="W60">
        <v>794</v>
      </c>
      <c r="X60">
        <v>2.08</v>
      </c>
      <c r="Y60">
        <v>36100000</v>
      </c>
      <c r="Z60">
        <v>4.09</v>
      </c>
      <c r="AI60">
        <v>62.5</v>
      </c>
      <c r="AJ60">
        <v>782</v>
      </c>
      <c r="AK60">
        <v>2.0788000000000002</v>
      </c>
      <c r="AL60">
        <v>35100000</v>
      </c>
      <c r="AM60">
        <v>4.09</v>
      </c>
      <c r="AP60">
        <v>62.6</v>
      </c>
      <c r="AQ60">
        <v>938</v>
      </c>
      <c r="AR60">
        <v>2.0785</v>
      </c>
      <c r="AS60">
        <v>42400000</v>
      </c>
      <c r="AT60">
        <v>4.09</v>
      </c>
    </row>
    <row r="61" spans="1:46" x14ac:dyDescent="0.45">
      <c r="V61">
        <v>64.5</v>
      </c>
      <c r="W61">
        <v>801</v>
      </c>
      <c r="X61">
        <v>2.1478999999999999</v>
      </c>
      <c r="Y61">
        <v>36500000</v>
      </c>
      <c r="Z61">
        <v>4.2300000000000004</v>
      </c>
      <c r="AI61">
        <v>64.5</v>
      </c>
      <c r="AJ61">
        <v>792</v>
      </c>
      <c r="AK61">
        <v>2.1440000000000001</v>
      </c>
      <c r="AL61">
        <v>35600000</v>
      </c>
      <c r="AM61">
        <v>4.22</v>
      </c>
      <c r="AP61">
        <v>64.599999999999994</v>
      </c>
      <c r="AQ61">
        <v>951</v>
      </c>
      <c r="AR61">
        <v>2.1459999999999999</v>
      </c>
      <c r="AS61">
        <v>43000000</v>
      </c>
      <c r="AT61">
        <v>4.22</v>
      </c>
    </row>
    <row r="62" spans="1:46" x14ac:dyDescent="0.45">
      <c r="AI62">
        <v>66.5</v>
      </c>
      <c r="AJ62">
        <v>803</v>
      </c>
      <c r="AK62">
        <v>2.2120000000000002</v>
      </c>
      <c r="AL62">
        <v>36100000</v>
      </c>
      <c r="AM62">
        <v>4.3499999999999996</v>
      </c>
      <c r="AP62">
        <v>66.599999999999994</v>
      </c>
      <c r="AQ62">
        <v>963</v>
      </c>
      <c r="AR62">
        <v>2.2138</v>
      </c>
      <c r="AS62">
        <v>43500000</v>
      </c>
      <c r="AT62">
        <v>4.3600000000000003</v>
      </c>
    </row>
    <row r="63" spans="1:46" x14ac:dyDescent="0.45">
      <c r="AI63">
        <v>68.5</v>
      </c>
      <c r="AJ63">
        <v>812</v>
      </c>
      <c r="AK63">
        <v>2.2793000000000001</v>
      </c>
      <c r="AL63">
        <v>36500000</v>
      </c>
      <c r="AM63">
        <v>4.49</v>
      </c>
      <c r="AP63">
        <v>68.599999999999994</v>
      </c>
      <c r="AQ63">
        <v>975</v>
      </c>
      <c r="AR63">
        <v>2.2814000000000001</v>
      </c>
      <c r="AS63">
        <v>44100000</v>
      </c>
      <c r="AT63">
        <v>4.49</v>
      </c>
    </row>
    <row r="64" spans="1:46" x14ac:dyDescent="0.45">
      <c r="AI64">
        <v>70.5</v>
      </c>
      <c r="AJ64">
        <v>822</v>
      </c>
      <c r="AK64">
        <v>2.3464999999999998</v>
      </c>
      <c r="AL64">
        <v>36900000</v>
      </c>
      <c r="AM64">
        <v>4.62</v>
      </c>
      <c r="AP64">
        <v>70.599999999999994</v>
      </c>
      <c r="AQ64">
        <v>985</v>
      </c>
      <c r="AR64">
        <v>2.3488000000000002</v>
      </c>
      <c r="AS64">
        <v>44500000</v>
      </c>
      <c r="AT64">
        <v>4.62</v>
      </c>
    </row>
    <row r="65" spans="35:46" x14ac:dyDescent="0.45">
      <c r="AI65">
        <v>72.5</v>
      </c>
      <c r="AJ65">
        <v>831</v>
      </c>
      <c r="AK65">
        <v>2.4146000000000001</v>
      </c>
      <c r="AL65">
        <v>37400000</v>
      </c>
      <c r="AM65">
        <v>4.75</v>
      </c>
      <c r="AP65">
        <v>72.599999999999994</v>
      </c>
      <c r="AQ65">
        <v>994</v>
      </c>
      <c r="AR65">
        <v>2.4140999999999999</v>
      </c>
      <c r="AS65">
        <v>44900000</v>
      </c>
      <c r="AT65">
        <v>4.75</v>
      </c>
    </row>
    <row r="66" spans="35:46" x14ac:dyDescent="0.45">
      <c r="AI66">
        <v>74.5</v>
      </c>
      <c r="AJ66">
        <v>839</v>
      </c>
      <c r="AK66">
        <v>2.4817</v>
      </c>
      <c r="AL66">
        <v>37700000</v>
      </c>
      <c r="AM66">
        <v>4.8899999999999997</v>
      </c>
      <c r="AP66">
        <v>74.599999999999994</v>
      </c>
      <c r="AQ66">
        <v>1000</v>
      </c>
      <c r="AR66">
        <v>2.4819</v>
      </c>
      <c r="AS66">
        <v>45400000</v>
      </c>
      <c r="AT66">
        <v>4.8899999999999997</v>
      </c>
    </row>
    <row r="67" spans="35:46" x14ac:dyDescent="0.45">
      <c r="AI67">
        <v>76.5</v>
      </c>
      <c r="AJ67">
        <v>847</v>
      </c>
      <c r="AK67">
        <v>2.5491000000000001</v>
      </c>
      <c r="AL67">
        <v>38100000</v>
      </c>
      <c r="AM67">
        <v>5.0199999999999996</v>
      </c>
      <c r="AP67">
        <v>76.599999999999994</v>
      </c>
      <c r="AQ67">
        <v>1010</v>
      </c>
      <c r="AR67">
        <v>2.5495000000000001</v>
      </c>
      <c r="AS67">
        <v>45700000</v>
      </c>
      <c r="AT67">
        <v>5.0199999999999996</v>
      </c>
    </row>
    <row r="68" spans="35:46" x14ac:dyDescent="0.45">
      <c r="AI68">
        <v>78.599999999999994</v>
      </c>
      <c r="AJ68">
        <v>855</v>
      </c>
      <c r="AK68">
        <v>2.6171000000000002</v>
      </c>
      <c r="AL68">
        <v>38400000</v>
      </c>
      <c r="AM68">
        <v>5.15</v>
      </c>
      <c r="AP68">
        <v>78.7</v>
      </c>
      <c r="AQ68">
        <v>1020</v>
      </c>
      <c r="AR68">
        <v>2.6173000000000002</v>
      </c>
      <c r="AS68">
        <v>46100000</v>
      </c>
      <c r="AT68">
        <v>5.15</v>
      </c>
    </row>
    <row r="69" spans="35:46" x14ac:dyDescent="0.45">
      <c r="AI69">
        <v>80.599999999999994</v>
      </c>
      <c r="AJ69">
        <v>861</v>
      </c>
      <c r="AK69">
        <v>2.6819000000000002</v>
      </c>
      <c r="AL69">
        <v>38700000</v>
      </c>
      <c r="AM69">
        <v>5.28</v>
      </c>
      <c r="AP69">
        <v>80.7</v>
      </c>
      <c r="AQ69">
        <v>1030</v>
      </c>
      <c r="AR69">
        <v>2.6825000000000001</v>
      </c>
      <c r="AS69">
        <v>46400000</v>
      </c>
      <c r="AT69">
        <v>5.28</v>
      </c>
    </row>
    <row r="70" spans="35:46" x14ac:dyDescent="0.45">
      <c r="AI70">
        <v>82.6</v>
      </c>
      <c r="AJ70">
        <v>868</v>
      </c>
      <c r="AK70">
        <v>2.7496</v>
      </c>
      <c r="AL70">
        <v>39000000</v>
      </c>
      <c r="AM70">
        <v>5.41</v>
      </c>
      <c r="AP70">
        <v>82.7</v>
      </c>
      <c r="AQ70">
        <v>1030</v>
      </c>
      <c r="AR70">
        <v>2.75</v>
      </c>
      <c r="AS70">
        <v>46700000</v>
      </c>
      <c r="AT70">
        <v>5.41</v>
      </c>
    </row>
    <row r="71" spans="35:46" x14ac:dyDescent="0.45">
      <c r="AI71">
        <v>84.6</v>
      </c>
      <c r="AJ71">
        <v>875</v>
      </c>
      <c r="AK71">
        <v>2.8176999999999999</v>
      </c>
      <c r="AL71">
        <v>39300000</v>
      </c>
      <c r="AM71">
        <v>5.55</v>
      </c>
      <c r="AP71">
        <v>84.7</v>
      </c>
      <c r="AQ71">
        <v>1040</v>
      </c>
      <c r="AR71">
        <v>2.8176999999999999</v>
      </c>
      <c r="AS71">
        <v>47000000</v>
      </c>
      <c r="AT71">
        <v>5.55</v>
      </c>
    </row>
    <row r="72" spans="35:46" x14ac:dyDescent="0.45">
      <c r="AI72">
        <v>86.6</v>
      </c>
      <c r="AJ72">
        <v>881</v>
      </c>
      <c r="AK72">
        <v>2.8847999999999998</v>
      </c>
      <c r="AL72">
        <v>39600000</v>
      </c>
      <c r="AM72">
        <v>5.68</v>
      </c>
      <c r="AP72">
        <v>86.7</v>
      </c>
      <c r="AQ72">
        <v>1050</v>
      </c>
      <c r="AR72">
        <v>2.8855</v>
      </c>
      <c r="AS72">
        <v>47300000</v>
      </c>
      <c r="AT72">
        <v>5.68</v>
      </c>
    </row>
    <row r="73" spans="35:46" x14ac:dyDescent="0.45">
      <c r="AI73">
        <v>88.6</v>
      </c>
      <c r="AJ73">
        <v>887</v>
      </c>
      <c r="AK73">
        <v>2.9523000000000001</v>
      </c>
      <c r="AL73">
        <v>39900000</v>
      </c>
      <c r="AM73">
        <v>5.81</v>
      </c>
      <c r="AP73">
        <v>88.7</v>
      </c>
      <c r="AQ73">
        <v>1050</v>
      </c>
      <c r="AR73">
        <v>2.9527999999999999</v>
      </c>
      <c r="AS73">
        <v>47500000</v>
      </c>
      <c r="AT73">
        <v>5.81</v>
      </c>
    </row>
    <row r="74" spans="35:46" x14ac:dyDescent="0.45">
      <c r="AI74">
        <v>90.7</v>
      </c>
      <c r="AJ74">
        <v>894</v>
      </c>
      <c r="AK74">
        <v>3.0177999999999998</v>
      </c>
      <c r="AL74">
        <v>40200000</v>
      </c>
      <c r="AM74">
        <v>5.94</v>
      </c>
      <c r="AP74">
        <v>90.7</v>
      </c>
      <c r="AQ74">
        <v>1050</v>
      </c>
      <c r="AR74">
        <v>3.0179</v>
      </c>
      <c r="AS74">
        <v>47700000</v>
      </c>
      <c r="AT74">
        <v>5.94</v>
      </c>
    </row>
    <row r="75" spans="35:46" x14ac:dyDescent="0.45">
      <c r="AI75">
        <v>92.7</v>
      </c>
      <c r="AJ75">
        <v>898</v>
      </c>
      <c r="AK75">
        <v>3.0851999999999999</v>
      </c>
      <c r="AL75">
        <v>40400000</v>
      </c>
      <c r="AM75">
        <v>6.07</v>
      </c>
      <c r="AP75">
        <v>92.8</v>
      </c>
      <c r="AQ75">
        <v>1060</v>
      </c>
      <c r="AR75">
        <v>3.0859999999999999</v>
      </c>
      <c r="AS75">
        <v>47900000</v>
      </c>
      <c r="AT75">
        <v>6.07</v>
      </c>
    </row>
    <row r="76" spans="35:46" x14ac:dyDescent="0.45">
      <c r="AI76">
        <v>94.7</v>
      </c>
      <c r="AJ76">
        <v>904</v>
      </c>
      <c r="AK76">
        <v>3.1526999999999998</v>
      </c>
      <c r="AL76">
        <v>40700000</v>
      </c>
      <c r="AM76">
        <v>6.21</v>
      </c>
      <c r="AP76">
        <v>94.8</v>
      </c>
      <c r="AQ76">
        <v>1060</v>
      </c>
      <c r="AR76">
        <v>3.1532</v>
      </c>
      <c r="AS76">
        <v>48100000</v>
      </c>
      <c r="AT76">
        <v>6.21</v>
      </c>
    </row>
    <row r="77" spans="35:46" x14ac:dyDescent="0.45">
      <c r="AI77">
        <v>96.7</v>
      </c>
      <c r="AJ77">
        <v>910</v>
      </c>
      <c r="AK77">
        <v>3.2208000000000001</v>
      </c>
      <c r="AL77">
        <v>40900000</v>
      </c>
      <c r="AM77">
        <v>6.34</v>
      </c>
      <c r="AP77">
        <v>96.8</v>
      </c>
      <c r="AQ77">
        <v>1070</v>
      </c>
      <c r="AR77">
        <v>3.2208999999999999</v>
      </c>
      <c r="AS77">
        <v>48300000</v>
      </c>
      <c r="AT77">
        <v>6.34</v>
      </c>
    </row>
    <row r="78" spans="35:46" x14ac:dyDescent="0.45">
      <c r="AI78">
        <v>98.7</v>
      </c>
      <c r="AJ78">
        <v>915</v>
      </c>
      <c r="AK78">
        <v>3.2884000000000002</v>
      </c>
      <c r="AL78">
        <v>41200000</v>
      </c>
      <c r="AM78">
        <v>6.47</v>
      </c>
      <c r="AP78">
        <v>98.8</v>
      </c>
      <c r="AQ78">
        <v>1070</v>
      </c>
      <c r="AR78">
        <v>3.2890000000000001</v>
      </c>
      <c r="AS78">
        <v>48500000</v>
      </c>
      <c r="AT78">
        <v>6.47</v>
      </c>
    </row>
    <row r="79" spans="35:46" x14ac:dyDescent="0.45">
      <c r="AI79">
        <v>101</v>
      </c>
      <c r="AJ79">
        <v>920</v>
      </c>
      <c r="AK79">
        <v>3.3532000000000002</v>
      </c>
      <c r="AL79">
        <v>41400000</v>
      </c>
      <c r="AM79">
        <v>6.6</v>
      </c>
      <c r="AP79">
        <v>101</v>
      </c>
      <c r="AQ79">
        <v>1080</v>
      </c>
      <c r="AR79">
        <v>3.3563999999999998</v>
      </c>
      <c r="AS79">
        <v>48700000</v>
      </c>
      <c r="AT79">
        <v>6.61</v>
      </c>
    </row>
    <row r="80" spans="35:46" x14ac:dyDescent="0.45">
      <c r="AI80">
        <v>103</v>
      </c>
      <c r="AJ80">
        <v>925</v>
      </c>
      <c r="AK80">
        <v>3.4213</v>
      </c>
      <c r="AL80">
        <v>41600000</v>
      </c>
      <c r="AM80">
        <v>6.73</v>
      </c>
      <c r="AP80">
        <v>103</v>
      </c>
      <c r="AQ80">
        <v>1080</v>
      </c>
      <c r="AR80">
        <v>3.4239999999999999</v>
      </c>
      <c r="AS80">
        <v>48900000</v>
      </c>
      <c r="AT80">
        <v>6.74</v>
      </c>
    </row>
    <row r="81" spans="35:46" x14ac:dyDescent="0.45">
      <c r="AI81">
        <v>105</v>
      </c>
      <c r="AJ81">
        <v>929</v>
      </c>
      <c r="AK81">
        <v>3.4887999999999999</v>
      </c>
      <c r="AL81">
        <v>41800000</v>
      </c>
      <c r="AM81">
        <v>6.87</v>
      </c>
      <c r="AP81">
        <v>105</v>
      </c>
      <c r="AQ81">
        <v>1090</v>
      </c>
      <c r="AR81">
        <v>3.4895999999999998</v>
      </c>
      <c r="AS81">
        <v>49100000</v>
      </c>
      <c r="AT81">
        <v>6.87</v>
      </c>
    </row>
    <row r="82" spans="35:46" x14ac:dyDescent="0.45">
      <c r="AI82">
        <v>107</v>
      </c>
      <c r="AJ82">
        <v>934</v>
      </c>
      <c r="AK82">
        <v>3.5564</v>
      </c>
      <c r="AL82">
        <v>42000000</v>
      </c>
      <c r="AM82">
        <v>7</v>
      </c>
      <c r="AP82">
        <v>107</v>
      </c>
      <c r="AQ82">
        <v>1090</v>
      </c>
      <c r="AR82">
        <v>3.5569999999999999</v>
      </c>
      <c r="AS82">
        <v>49200000</v>
      </c>
      <c r="AT82">
        <v>7</v>
      </c>
    </row>
    <row r="83" spans="35:46" x14ac:dyDescent="0.45">
      <c r="AI83">
        <v>109</v>
      </c>
      <c r="AJ83">
        <v>938</v>
      </c>
      <c r="AK83">
        <v>3.6242000000000001</v>
      </c>
      <c r="AL83">
        <v>42200000</v>
      </c>
      <c r="AM83">
        <v>7.13</v>
      </c>
      <c r="AP83">
        <v>109</v>
      </c>
      <c r="AQ83">
        <v>1090</v>
      </c>
      <c r="AR83">
        <v>3.6246</v>
      </c>
      <c r="AS83">
        <v>49400000</v>
      </c>
      <c r="AT83">
        <v>7.14</v>
      </c>
    </row>
    <row r="84" spans="35:46" x14ac:dyDescent="0.45">
      <c r="AI84">
        <v>111</v>
      </c>
      <c r="AJ84">
        <v>942</v>
      </c>
      <c r="AK84">
        <v>3.6892</v>
      </c>
      <c r="AL84">
        <v>42300000</v>
      </c>
      <c r="AM84">
        <v>7.26</v>
      </c>
      <c r="AP84">
        <v>111</v>
      </c>
      <c r="AQ84">
        <v>1100</v>
      </c>
      <c r="AR84">
        <v>3.6924999999999999</v>
      </c>
      <c r="AS84">
        <v>49500000</v>
      </c>
      <c r="AT84">
        <v>7.27</v>
      </c>
    </row>
    <row r="85" spans="35:46" x14ac:dyDescent="0.45">
      <c r="AI85">
        <v>113</v>
      </c>
      <c r="AJ85">
        <v>945</v>
      </c>
      <c r="AK85">
        <v>3.7568000000000001</v>
      </c>
      <c r="AL85">
        <v>42500000</v>
      </c>
      <c r="AM85">
        <v>7.4</v>
      </c>
      <c r="AP85">
        <v>113</v>
      </c>
      <c r="AQ85">
        <v>1100</v>
      </c>
      <c r="AR85">
        <v>3.76</v>
      </c>
      <c r="AS85">
        <v>49700000</v>
      </c>
      <c r="AT85">
        <v>7.4</v>
      </c>
    </row>
    <row r="86" spans="35:46" x14ac:dyDescent="0.45">
      <c r="AI86">
        <v>115</v>
      </c>
      <c r="AJ86">
        <v>950</v>
      </c>
      <c r="AK86">
        <v>3.8247</v>
      </c>
      <c r="AL86">
        <v>42700000</v>
      </c>
      <c r="AM86">
        <v>7.53</v>
      </c>
      <c r="AP86">
        <v>115</v>
      </c>
      <c r="AQ86">
        <v>1100</v>
      </c>
      <c r="AR86">
        <v>3.8249</v>
      </c>
      <c r="AS86">
        <v>49800000</v>
      </c>
      <c r="AT86">
        <v>7.53</v>
      </c>
    </row>
    <row r="87" spans="35:46" x14ac:dyDescent="0.45">
      <c r="AI87">
        <v>117</v>
      </c>
      <c r="AJ87">
        <v>954</v>
      </c>
      <c r="AK87">
        <v>3.8923999999999999</v>
      </c>
      <c r="AL87">
        <v>42900000</v>
      </c>
      <c r="AM87">
        <v>7.66</v>
      </c>
      <c r="AP87">
        <v>117</v>
      </c>
      <c r="AQ87">
        <v>1100</v>
      </c>
      <c r="AR87">
        <v>3.8931</v>
      </c>
      <c r="AS87">
        <v>49900000</v>
      </c>
      <c r="AT87">
        <v>7.66</v>
      </c>
    </row>
    <row r="88" spans="35:46" x14ac:dyDescent="0.45">
      <c r="AI88">
        <v>119</v>
      </c>
      <c r="AJ88">
        <v>957</v>
      </c>
      <c r="AK88">
        <v>3.9599000000000002</v>
      </c>
      <c r="AL88">
        <v>43000000</v>
      </c>
      <c r="AM88">
        <v>7.8</v>
      </c>
      <c r="AP88">
        <v>119</v>
      </c>
      <c r="AQ88">
        <v>1110</v>
      </c>
      <c r="AR88">
        <v>3.9605000000000001</v>
      </c>
      <c r="AS88">
        <v>50000000</v>
      </c>
      <c r="AT88">
        <v>7.8</v>
      </c>
    </row>
    <row r="89" spans="35:46" x14ac:dyDescent="0.45">
      <c r="AI89">
        <v>121</v>
      </c>
      <c r="AJ89">
        <v>960</v>
      </c>
      <c r="AK89">
        <v>4.0251999999999999</v>
      </c>
      <c r="AL89">
        <v>43200000</v>
      </c>
      <c r="AM89">
        <v>7.92</v>
      </c>
      <c r="AP89">
        <v>121</v>
      </c>
      <c r="AQ89">
        <v>1110</v>
      </c>
      <c r="AR89">
        <v>4.0279999999999996</v>
      </c>
      <c r="AS89">
        <v>50100000</v>
      </c>
      <c r="AT89">
        <v>7.93</v>
      </c>
    </row>
    <row r="90" spans="35:46" x14ac:dyDescent="0.45">
      <c r="AI90">
        <v>123</v>
      </c>
      <c r="AJ90">
        <v>964</v>
      </c>
      <c r="AK90">
        <v>4.0929000000000002</v>
      </c>
      <c r="AL90">
        <v>43300000</v>
      </c>
      <c r="AM90">
        <v>8.06</v>
      </c>
      <c r="AP90">
        <v>123</v>
      </c>
      <c r="AQ90">
        <v>1110</v>
      </c>
      <c r="AR90">
        <v>4.0960000000000001</v>
      </c>
      <c r="AS90">
        <v>50300000</v>
      </c>
      <c r="AT90">
        <v>8.06</v>
      </c>
    </row>
    <row r="91" spans="35:46" x14ac:dyDescent="0.45">
      <c r="AI91">
        <v>125</v>
      </c>
      <c r="AJ91">
        <v>967</v>
      </c>
      <c r="AK91">
        <v>4.1604000000000001</v>
      </c>
      <c r="AL91">
        <v>43500000</v>
      </c>
      <c r="AM91">
        <v>8.19</v>
      </c>
      <c r="AP91">
        <v>125</v>
      </c>
      <c r="AQ91">
        <v>1110</v>
      </c>
      <c r="AR91">
        <v>4.1637000000000004</v>
      </c>
      <c r="AS91">
        <v>50400000</v>
      </c>
      <c r="AT91">
        <v>8.1999999999999993</v>
      </c>
    </row>
    <row r="92" spans="35:46" x14ac:dyDescent="0.45">
      <c r="AI92">
        <v>127</v>
      </c>
      <c r="AJ92">
        <v>970</v>
      </c>
      <c r="AK92">
        <v>4.2282000000000002</v>
      </c>
      <c r="AL92">
        <v>43600000</v>
      </c>
      <c r="AM92">
        <v>8.32</v>
      </c>
      <c r="AP92">
        <v>127</v>
      </c>
      <c r="AQ92">
        <v>1120</v>
      </c>
      <c r="AR92">
        <v>4.2285000000000004</v>
      </c>
      <c r="AS92">
        <v>50500000</v>
      </c>
      <c r="AT92">
        <v>8.32</v>
      </c>
    </row>
    <row r="93" spans="35:46" x14ac:dyDescent="0.45">
      <c r="AI93">
        <v>129</v>
      </c>
      <c r="AJ93">
        <v>974</v>
      </c>
      <c r="AK93">
        <v>4.2961</v>
      </c>
      <c r="AL93">
        <v>43800000</v>
      </c>
      <c r="AM93">
        <v>8.4600000000000009</v>
      </c>
      <c r="AP93">
        <v>129</v>
      </c>
      <c r="AQ93">
        <v>1120</v>
      </c>
      <c r="AR93">
        <v>4.2964000000000002</v>
      </c>
      <c r="AS93">
        <v>50600000</v>
      </c>
      <c r="AT93">
        <v>8.4600000000000009</v>
      </c>
    </row>
    <row r="94" spans="35:46" x14ac:dyDescent="0.45">
      <c r="AI94">
        <v>131</v>
      </c>
      <c r="AJ94">
        <v>977</v>
      </c>
      <c r="AK94">
        <v>4.3609</v>
      </c>
      <c r="AL94">
        <v>43900000</v>
      </c>
      <c r="AM94">
        <v>8.58</v>
      </c>
      <c r="AP94">
        <v>131</v>
      </c>
      <c r="AQ94">
        <v>1120</v>
      </c>
      <c r="AR94">
        <v>4.3640999999999996</v>
      </c>
      <c r="AS94">
        <v>50700000</v>
      </c>
      <c r="AT94">
        <v>8.59</v>
      </c>
    </row>
    <row r="95" spans="35:46" x14ac:dyDescent="0.45">
      <c r="AI95">
        <v>133</v>
      </c>
      <c r="AJ95">
        <v>979</v>
      </c>
      <c r="AK95">
        <v>4.4286000000000003</v>
      </c>
      <c r="AL95">
        <v>44000000</v>
      </c>
      <c r="AM95">
        <v>8.7200000000000006</v>
      </c>
      <c r="AP95">
        <v>133</v>
      </c>
      <c r="AQ95">
        <v>1120</v>
      </c>
      <c r="AR95">
        <v>4.4316000000000004</v>
      </c>
      <c r="AS95">
        <v>50800000</v>
      </c>
      <c r="AT95">
        <v>8.7200000000000006</v>
      </c>
    </row>
    <row r="96" spans="35:46" x14ac:dyDescent="0.45">
      <c r="AI96">
        <v>135</v>
      </c>
      <c r="AJ96">
        <v>983</v>
      </c>
      <c r="AK96">
        <v>4.4965999999999999</v>
      </c>
      <c r="AL96">
        <v>44200000</v>
      </c>
      <c r="AM96">
        <v>8.85</v>
      </c>
      <c r="AP96">
        <v>135</v>
      </c>
      <c r="AQ96">
        <v>1130</v>
      </c>
      <c r="AR96">
        <v>4.4993999999999996</v>
      </c>
      <c r="AS96">
        <v>50900000</v>
      </c>
      <c r="AT96">
        <v>8.86</v>
      </c>
    </row>
    <row r="97" spans="35:46" x14ac:dyDescent="0.45">
      <c r="AI97">
        <v>137</v>
      </c>
      <c r="AJ97">
        <v>986</v>
      </c>
      <c r="AK97">
        <v>4.5639000000000003</v>
      </c>
      <c r="AL97">
        <v>44300000</v>
      </c>
      <c r="AM97">
        <v>8.98</v>
      </c>
      <c r="AP97">
        <v>137</v>
      </c>
      <c r="AQ97">
        <v>1130</v>
      </c>
      <c r="AR97">
        <v>4.5646000000000004</v>
      </c>
      <c r="AS97">
        <v>51000000</v>
      </c>
      <c r="AT97">
        <v>8.99</v>
      </c>
    </row>
    <row r="98" spans="35:46" x14ac:dyDescent="0.45">
      <c r="AI98">
        <v>139</v>
      </c>
      <c r="AJ98">
        <v>988</v>
      </c>
      <c r="AK98">
        <v>4.6315999999999997</v>
      </c>
      <c r="AL98">
        <v>44400000</v>
      </c>
      <c r="AM98">
        <v>9.1199999999999992</v>
      </c>
      <c r="AP98">
        <v>139</v>
      </c>
      <c r="AQ98">
        <v>1130</v>
      </c>
      <c r="AR98">
        <v>4.6321000000000003</v>
      </c>
      <c r="AS98">
        <v>51000000</v>
      </c>
      <c r="AT98">
        <v>9.1199999999999992</v>
      </c>
    </row>
    <row r="99" spans="35:46" x14ac:dyDescent="0.45">
      <c r="AI99">
        <v>141</v>
      </c>
      <c r="AJ99">
        <v>992</v>
      </c>
      <c r="AK99">
        <v>4.6970000000000001</v>
      </c>
      <c r="AL99">
        <v>44600000</v>
      </c>
      <c r="AM99">
        <v>9.25</v>
      </c>
      <c r="AP99">
        <v>141</v>
      </c>
      <c r="AQ99">
        <v>1130</v>
      </c>
      <c r="AR99">
        <v>4.6997999999999998</v>
      </c>
      <c r="AS99">
        <v>51100000</v>
      </c>
      <c r="AT99">
        <v>9.25</v>
      </c>
    </row>
    <row r="100" spans="35:46" x14ac:dyDescent="0.45">
      <c r="AI100">
        <v>143</v>
      </c>
      <c r="AJ100">
        <v>994</v>
      </c>
      <c r="AK100">
        <v>4.7644000000000002</v>
      </c>
      <c r="AL100">
        <v>44700000</v>
      </c>
      <c r="AM100">
        <v>9.3800000000000008</v>
      </c>
      <c r="AP100">
        <v>143</v>
      </c>
      <c r="AQ100">
        <v>1130</v>
      </c>
      <c r="AR100">
        <v>4.7678000000000003</v>
      </c>
      <c r="AS100">
        <v>51200000</v>
      </c>
      <c r="AT100">
        <v>9.39</v>
      </c>
    </row>
    <row r="101" spans="35:46" x14ac:dyDescent="0.45">
      <c r="AI101">
        <v>145</v>
      </c>
      <c r="AJ101">
        <v>997</v>
      </c>
      <c r="AK101">
        <v>4.8319999999999999</v>
      </c>
      <c r="AL101">
        <v>44800000</v>
      </c>
      <c r="AM101">
        <v>9.51</v>
      </c>
      <c r="AP101">
        <v>145</v>
      </c>
      <c r="AQ101">
        <v>1130</v>
      </c>
      <c r="AR101">
        <v>4.8352000000000004</v>
      </c>
      <c r="AS101">
        <v>51300000</v>
      </c>
      <c r="AT101">
        <v>9.52</v>
      </c>
    </row>
    <row r="102" spans="35:46" x14ac:dyDescent="0.45">
      <c r="AI102">
        <v>147</v>
      </c>
      <c r="AJ102">
        <v>1000</v>
      </c>
      <c r="AK102">
        <v>4.8998999999999997</v>
      </c>
      <c r="AL102">
        <v>44900000</v>
      </c>
      <c r="AM102">
        <v>9.65</v>
      </c>
      <c r="AP102">
        <v>147</v>
      </c>
      <c r="AQ102">
        <v>1140</v>
      </c>
      <c r="AR102">
        <v>4.9001999999999999</v>
      </c>
      <c r="AS102">
        <v>51300000</v>
      </c>
      <c r="AT102">
        <v>9.65</v>
      </c>
    </row>
    <row r="103" spans="35:46" x14ac:dyDescent="0.45">
      <c r="AI103">
        <v>149</v>
      </c>
      <c r="AJ103">
        <v>1000</v>
      </c>
      <c r="AK103">
        <v>4.9672999999999998</v>
      </c>
      <c r="AL103">
        <v>45100000</v>
      </c>
      <c r="AM103">
        <v>9.7799999999999994</v>
      </c>
      <c r="AP103">
        <v>149</v>
      </c>
      <c r="AQ103">
        <v>1140</v>
      </c>
      <c r="AR103">
        <v>4.9683999999999999</v>
      </c>
      <c r="AS103">
        <v>51400000</v>
      </c>
      <c r="AT103">
        <v>9.7799999999999994</v>
      </c>
    </row>
    <row r="104" spans="35:46" x14ac:dyDescent="0.45">
      <c r="AI104">
        <v>151</v>
      </c>
      <c r="AJ104">
        <v>1000</v>
      </c>
      <c r="AK104">
        <v>5.0323000000000002</v>
      </c>
      <c r="AL104">
        <v>45100000</v>
      </c>
      <c r="AM104">
        <v>9.91</v>
      </c>
      <c r="AP104">
        <v>151</v>
      </c>
      <c r="AQ104">
        <v>1140</v>
      </c>
      <c r="AR104">
        <v>5.0355999999999996</v>
      </c>
      <c r="AS104">
        <v>51400000</v>
      </c>
      <c r="AT104">
        <v>9.91</v>
      </c>
    </row>
    <row r="105" spans="35:46" x14ac:dyDescent="0.45">
      <c r="AI105">
        <v>153</v>
      </c>
      <c r="AJ105">
        <v>1010</v>
      </c>
      <c r="AK105">
        <v>5.1003999999999996</v>
      </c>
      <c r="AL105">
        <v>45300000</v>
      </c>
      <c r="AM105">
        <v>10</v>
      </c>
      <c r="AP105">
        <v>153</v>
      </c>
      <c r="AQ105">
        <v>1140</v>
      </c>
      <c r="AR105">
        <v>5.1032999999999999</v>
      </c>
      <c r="AS105">
        <v>51500000</v>
      </c>
      <c r="AT105">
        <v>10</v>
      </c>
    </row>
    <row r="106" spans="35:46" x14ac:dyDescent="0.45">
      <c r="AI106">
        <v>155</v>
      </c>
      <c r="AJ106">
        <v>1010</v>
      </c>
      <c r="AK106">
        <v>5.1677999999999997</v>
      </c>
      <c r="AL106">
        <v>45400000</v>
      </c>
      <c r="AM106">
        <v>10.199999999999999</v>
      </c>
      <c r="AP106">
        <v>155</v>
      </c>
      <c r="AQ106">
        <v>1140</v>
      </c>
      <c r="AR106">
        <v>5.1714000000000002</v>
      </c>
      <c r="AS106">
        <v>51500000</v>
      </c>
      <c r="AT106">
        <v>10.199999999999999</v>
      </c>
    </row>
    <row r="107" spans="35:46" x14ac:dyDescent="0.45">
      <c r="AI107">
        <v>157</v>
      </c>
      <c r="AJ107">
        <v>1010</v>
      </c>
      <c r="AK107">
        <v>5.2352999999999996</v>
      </c>
      <c r="AL107">
        <v>45500000</v>
      </c>
      <c r="AM107">
        <v>10.3</v>
      </c>
      <c r="AP107">
        <v>157</v>
      </c>
      <c r="AQ107">
        <v>1140</v>
      </c>
      <c r="AR107">
        <v>5.2385000000000002</v>
      </c>
      <c r="AS107">
        <v>51600000</v>
      </c>
      <c r="AT107">
        <v>10.3</v>
      </c>
    </row>
    <row r="108" spans="35:46" x14ac:dyDescent="0.45">
      <c r="AI108">
        <v>159</v>
      </c>
      <c r="AJ108">
        <v>1010</v>
      </c>
      <c r="AK108">
        <v>5.3033999999999999</v>
      </c>
      <c r="AL108">
        <v>45600000</v>
      </c>
      <c r="AM108">
        <v>10.4</v>
      </c>
      <c r="AP108">
        <v>159</v>
      </c>
      <c r="AQ108">
        <v>1140</v>
      </c>
      <c r="AR108">
        <v>5.3034999999999997</v>
      </c>
      <c r="AS108">
        <v>51600000</v>
      </c>
      <c r="AT108">
        <v>10.4</v>
      </c>
    </row>
    <row r="109" spans="35:46" x14ac:dyDescent="0.45">
      <c r="AI109">
        <v>161</v>
      </c>
      <c r="AJ109">
        <v>1020</v>
      </c>
      <c r="AK109">
        <v>5.3681999999999999</v>
      </c>
      <c r="AL109">
        <v>45700000</v>
      </c>
      <c r="AM109">
        <v>10.6</v>
      </c>
      <c r="AP109">
        <v>161</v>
      </c>
      <c r="AQ109">
        <v>1140</v>
      </c>
      <c r="AR109">
        <v>5.3716999999999997</v>
      </c>
      <c r="AS109">
        <v>51700000</v>
      </c>
      <c r="AT109">
        <v>10.6</v>
      </c>
    </row>
    <row r="110" spans="35:46" x14ac:dyDescent="0.45">
      <c r="AI110">
        <v>163</v>
      </c>
      <c r="AJ110">
        <v>1020</v>
      </c>
      <c r="AK110">
        <v>5.4358000000000004</v>
      </c>
      <c r="AL110">
        <v>45700000</v>
      </c>
      <c r="AM110">
        <v>10.7</v>
      </c>
      <c r="AP110">
        <v>163</v>
      </c>
      <c r="AQ110">
        <v>1140</v>
      </c>
      <c r="AR110">
        <v>5.4390000000000001</v>
      </c>
      <c r="AS110">
        <v>51700000</v>
      </c>
      <c r="AT110">
        <v>10.7</v>
      </c>
    </row>
    <row r="111" spans="35:46" x14ac:dyDescent="0.45">
      <c r="AI111">
        <v>165</v>
      </c>
      <c r="AJ111">
        <v>1020</v>
      </c>
      <c r="AK111">
        <v>5.5038999999999998</v>
      </c>
      <c r="AL111">
        <v>45800000</v>
      </c>
      <c r="AM111">
        <v>10.8</v>
      </c>
      <c r="AP111">
        <v>165</v>
      </c>
      <c r="AQ111">
        <v>1140</v>
      </c>
      <c r="AR111">
        <v>5.5065</v>
      </c>
      <c r="AS111">
        <v>51800000</v>
      </c>
      <c r="AT111">
        <v>10.8</v>
      </c>
    </row>
    <row r="112" spans="35:46" x14ac:dyDescent="0.45">
      <c r="AI112">
        <v>167</v>
      </c>
      <c r="AJ112">
        <v>1020</v>
      </c>
      <c r="AK112">
        <v>5.5713999999999997</v>
      </c>
      <c r="AL112">
        <v>45900000</v>
      </c>
      <c r="AM112">
        <v>11</v>
      </c>
      <c r="AP112">
        <v>167</v>
      </c>
      <c r="AQ112">
        <v>1150</v>
      </c>
      <c r="AR112">
        <v>5.5746000000000002</v>
      </c>
      <c r="AS112">
        <v>51800000</v>
      </c>
      <c r="AT112">
        <v>11</v>
      </c>
    </row>
    <row r="113" spans="35:46" x14ac:dyDescent="0.45">
      <c r="AI113">
        <v>169</v>
      </c>
      <c r="AJ113">
        <v>1020</v>
      </c>
      <c r="AK113">
        <v>5.6388999999999996</v>
      </c>
      <c r="AL113">
        <v>46000000</v>
      </c>
      <c r="AM113">
        <v>11.1</v>
      </c>
      <c r="AP113">
        <v>169</v>
      </c>
      <c r="AQ113">
        <v>1150</v>
      </c>
      <c r="AR113">
        <v>5.6395</v>
      </c>
      <c r="AS113">
        <v>51900000</v>
      </c>
      <c r="AT113">
        <v>11.1</v>
      </c>
    </row>
    <row r="114" spans="35:46" x14ac:dyDescent="0.45">
      <c r="AI114">
        <v>171</v>
      </c>
      <c r="AJ114">
        <v>1030</v>
      </c>
      <c r="AK114">
        <v>5.7042999999999999</v>
      </c>
      <c r="AL114">
        <v>46100000</v>
      </c>
      <c r="AM114">
        <v>11.2</v>
      </c>
      <c r="AP114">
        <v>171</v>
      </c>
      <c r="AQ114">
        <v>1150</v>
      </c>
      <c r="AR114">
        <v>5.7069999999999999</v>
      </c>
      <c r="AS114">
        <v>51900000</v>
      </c>
      <c r="AT114">
        <v>11.2</v>
      </c>
    </row>
    <row r="115" spans="35:46" x14ac:dyDescent="0.45">
      <c r="AI115">
        <v>173</v>
      </c>
      <c r="AJ115">
        <v>1030</v>
      </c>
      <c r="AK115">
        <v>5.7717999999999998</v>
      </c>
      <c r="AL115">
        <v>46200000</v>
      </c>
      <c r="AM115">
        <v>11.4</v>
      </c>
      <c r="AP115">
        <v>173</v>
      </c>
      <c r="AQ115">
        <v>1150</v>
      </c>
      <c r="AR115">
        <v>5.7751000000000001</v>
      </c>
      <c r="AS115">
        <v>52000000</v>
      </c>
      <c r="AT115">
        <v>11.4</v>
      </c>
    </row>
    <row r="116" spans="35:46" x14ac:dyDescent="0.45">
      <c r="AI116">
        <v>175</v>
      </c>
      <c r="AJ116">
        <v>1030</v>
      </c>
      <c r="AK116">
        <v>5.8392999999999997</v>
      </c>
      <c r="AL116">
        <v>46300000</v>
      </c>
      <c r="AM116">
        <v>11.5</v>
      </c>
      <c r="AP116">
        <v>175</v>
      </c>
      <c r="AQ116">
        <v>1150</v>
      </c>
      <c r="AR116">
        <v>5.8426</v>
      </c>
      <c r="AS116">
        <v>52000000</v>
      </c>
      <c r="AT116">
        <v>11.5</v>
      </c>
    </row>
    <row r="117" spans="35:46" x14ac:dyDescent="0.45">
      <c r="AI117">
        <v>177</v>
      </c>
      <c r="AJ117">
        <v>1030</v>
      </c>
      <c r="AK117">
        <v>5.9073000000000002</v>
      </c>
      <c r="AL117">
        <v>46400000</v>
      </c>
      <c r="AM117">
        <v>11.6</v>
      </c>
      <c r="AP117">
        <v>177</v>
      </c>
      <c r="AQ117">
        <v>1150</v>
      </c>
      <c r="AR117">
        <v>5.9100999999999999</v>
      </c>
      <c r="AS117">
        <v>52000000</v>
      </c>
      <c r="AT117">
        <v>11.6</v>
      </c>
    </row>
    <row r="118" spans="35:46" x14ac:dyDescent="0.45">
      <c r="AI118">
        <v>179</v>
      </c>
      <c r="AJ118">
        <v>1030</v>
      </c>
      <c r="AK118">
        <v>5.9748999999999999</v>
      </c>
      <c r="AL118">
        <v>46400000</v>
      </c>
      <c r="AM118">
        <v>11.8</v>
      </c>
      <c r="AP118">
        <v>179</v>
      </c>
      <c r="AQ118">
        <v>1150</v>
      </c>
      <c r="AR118">
        <v>5.9755000000000003</v>
      </c>
      <c r="AS118">
        <v>52100000</v>
      </c>
      <c r="AT118">
        <v>11.8</v>
      </c>
    </row>
    <row r="119" spans="35:46" x14ac:dyDescent="0.45">
      <c r="AI119">
        <v>181</v>
      </c>
      <c r="AJ119">
        <v>1030</v>
      </c>
      <c r="AK119">
        <v>6.0397999999999996</v>
      </c>
      <c r="AL119">
        <v>46500000</v>
      </c>
      <c r="AM119">
        <v>11.9</v>
      </c>
      <c r="AP119">
        <v>181</v>
      </c>
      <c r="AQ119">
        <v>1150</v>
      </c>
      <c r="AR119">
        <v>6.0430999999999999</v>
      </c>
      <c r="AS119">
        <v>52100000</v>
      </c>
      <c r="AT119">
        <v>11.9</v>
      </c>
    </row>
    <row r="120" spans="35:46" x14ac:dyDescent="0.45">
      <c r="AI120">
        <v>183</v>
      </c>
      <c r="AJ120">
        <v>1040</v>
      </c>
      <c r="AK120">
        <v>6.1078000000000001</v>
      </c>
      <c r="AL120">
        <v>46600000</v>
      </c>
      <c r="AM120">
        <v>12</v>
      </c>
      <c r="AP120">
        <v>184</v>
      </c>
      <c r="AQ120">
        <v>1150</v>
      </c>
      <c r="AR120">
        <v>6.1105999999999998</v>
      </c>
      <c r="AS120">
        <v>52100000</v>
      </c>
      <c r="AT120">
        <v>12</v>
      </c>
    </row>
    <row r="121" spans="35:46" x14ac:dyDescent="0.45">
      <c r="AI121">
        <v>185</v>
      </c>
      <c r="AJ121">
        <v>1040</v>
      </c>
      <c r="AK121">
        <v>6.1755000000000004</v>
      </c>
      <c r="AL121">
        <v>46600000</v>
      </c>
      <c r="AM121">
        <v>12.2</v>
      </c>
      <c r="AP121">
        <v>186</v>
      </c>
      <c r="AQ121">
        <v>1150</v>
      </c>
      <c r="AR121">
        <v>6.1784999999999997</v>
      </c>
      <c r="AS121">
        <v>52100000</v>
      </c>
      <c r="AT121">
        <v>12.2</v>
      </c>
    </row>
    <row r="122" spans="35:46" x14ac:dyDescent="0.45">
      <c r="AI122">
        <v>187</v>
      </c>
      <c r="AJ122">
        <v>1040</v>
      </c>
      <c r="AK122">
        <v>6.2430000000000003</v>
      </c>
      <c r="AL122">
        <v>46700000</v>
      </c>
      <c r="AM122">
        <v>12.3</v>
      </c>
      <c r="AP122">
        <v>188</v>
      </c>
      <c r="AQ122">
        <v>1150</v>
      </c>
      <c r="AR122">
        <v>6.2462</v>
      </c>
      <c r="AS122">
        <v>52200000</v>
      </c>
      <c r="AT122">
        <v>12.3</v>
      </c>
    </row>
    <row r="123" spans="35:46" x14ac:dyDescent="0.45">
      <c r="AI123">
        <v>189</v>
      </c>
      <c r="AJ123">
        <v>1040</v>
      </c>
      <c r="AK123">
        <v>6.3106999999999998</v>
      </c>
      <c r="AL123">
        <v>46800000</v>
      </c>
      <c r="AM123">
        <v>12.4</v>
      </c>
      <c r="AP123">
        <v>190</v>
      </c>
      <c r="AQ123">
        <v>1150</v>
      </c>
      <c r="AR123">
        <v>6.3110999999999997</v>
      </c>
      <c r="AS123">
        <v>52200000</v>
      </c>
      <c r="AT123">
        <v>12.4</v>
      </c>
    </row>
    <row r="124" spans="35:46" x14ac:dyDescent="0.45">
      <c r="AI124">
        <v>191</v>
      </c>
      <c r="AJ124">
        <v>1040</v>
      </c>
      <c r="AK124">
        <v>6.3758999999999997</v>
      </c>
      <c r="AL124">
        <v>46800000</v>
      </c>
      <c r="AM124">
        <v>12.6</v>
      </c>
      <c r="AP124">
        <v>192</v>
      </c>
      <c r="AQ124">
        <v>1160</v>
      </c>
      <c r="AR124">
        <v>6.3789999999999996</v>
      </c>
      <c r="AS124">
        <v>52200000</v>
      </c>
      <c r="AT124">
        <v>12.6</v>
      </c>
    </row>
    <row r="125" spans="35:46" x14ac:dyDescent="0.45">
      <c r="AI125">
        <v>193</v>
      </c>
      <c r="AJ125">
        <v>1040</v>
      </c>
      <c r="AK125">
        <v>6.4433999999999996</v>
      </c>
      <c r="AL125">
        <v>46900000</v>
      </c>
      <c r="AM125">
        <v>12.7</v>
      </c>
      <c r="AP125">
        <v>194</v>
      </c>
      <c r="AQ125">
        <v>1160</v>
      </c>
      <c r="AR125">
        <v>6.4466999999999999</v>
      </c>
      <c r="AS125">
        <v>52200000</v>
      </c>
      <c r="AT125">
        <v>12.7</v>
      </c>
    </row>
    <row r="126" spans="35:46" x14ac:dyDescent="0.45">
      <c r="AI126">
        <v>195</v>
      </c>
      <c r="AJ126">
        <v>1040</v>
      </c>
      <c r="AK126">
        <v>6.5111999999999997</v>
      </c>
      <c r="AL126">
        <v>46900000</v>
      </c>
      <c r="AM126">
        <v>12.8</v>
      </c>
      <c r="AP126">
        <v>196</v>
      </c>
      <c r="AQ126">
        <v>1160</v>
      </c>
      <c r="AR126">
        <v>6.5141</v>
      </c>
      <c r="AS126">
        <v>52200000</v>
      </c>
      <c r="AT126">
        <v>12.8</v>
      </c>
    </row>
    <row r="127" spans="35:46" x14ac:dyDescent="0.45">
      <c r="AI127">
        <v>197</v>
      </c>
      <c r="AJ127">
        <v>1050</v>
      </c>
      <c r="AK127">
        <v>6.5791000000000004</v>
      </c>
      <c r="AL127">
        <v>47000000</v>
      </c>
      <c r="AM127">
        <v>13</v>
      </c>
      <c r="AP127">
        <v>198</v>
      </c>
      <c r="AQ127">
        <v>1160</v>
      </c>
      <c r="AR127">
        <v>6.5819999999999999</v>
      </c>
      <c r="AS127">
        <v>52300000</v>
      </c>
      <c r="AT127">
        <v>13</v>
      </c>
    </row>
    <row r="128" spans="35:46" x14ac:dyDescent="0.45">
      <c r="AI128">
        <v>199</v>
      </c>
      <c r="AJ128">
        <v>1050</v>
      </c>
      <c r="AK128">
        <v>6.6439000000000004</v>
      </c>
      <c r="AL128">
        <v>47000000</v>
      </c>
      <c r="AM128">
        <v>13.1</v>
      </c>
      <c r="AP128">
        <v>200</v>
      </c>
      <c r="AQ128">
        <v>1160</v>
      </c>
      <c r="AR128">
        <v>6.6471999999999998</v>
      </c>
      <c r="AS128">
        <v>52300000</v>
      </c>
      <c r="AT128">
        <v>13.1</v>
      </c>
    </row>
    <row r="129" spans="35:46" x14ac:dyDescent="0.45">
      <c r="AI129">
        <v>201</v>
      </c>
      <c r="AJ129">
        <v>1050</v>
      </c>
      <c r="AK129">
        <v>6.7117000000000004</v>
      </c>
      <c r="AL129">
        <v>47100000</v>
      </c>
      <c r="AM129">
        <v>13.2</v>
      </c>
      <c r="AP129">
        <v>202</v>
      </c>
      <c r="AQ129">
        <v>1160</v>
      </c>
      <c r="AR129">
        <v>6.7146999999999997</v>
      </c>
      <c r="AS129">
        <v>52300000</v>
      </c>
      <c r="AT129">
        <v>13.2</v>
      </c>
    </row>
    <row r="130" spans="35:46" x14ac:dyDescent="0.45">
      <c r="AI130">
        <v>203</v>
      </c>
      <c r="AJ130">
        <v>1050</v>
      </c>
      <c r="AK130">
        <v>6.7797000000000001</v>
      </c>
      <c r="AL130">
        <v>47100000</v>
      </c>
      <c r="AM130">
        <v>13.3</v>
      </c>
      <c r="AP130">
        <v>204</v>
      </c>
      <c r="AQ130">
        <v>1160</v>
      </c>
      <c r="AR130">
        <v>6.7824999999999998</v>
      </c>
      <c r="AS130">
        <v>52300000</v>
      </c>
      <c r="AT130">
        <v>13.4</v>
      </c>
    </row>
    <row r="131" spans="35:46" x14ac:dyDescent="0.45">
      <c r="AI131">
        <v>206</v>
      </c>
      <c r="AJ131">
        <v>1050</v>
      </c>
      <c r="AK131">
        <v>6.8470000000000004</v>
      </c>
      <c r="AL131">
        <v>47200000</v>
      </c>
      <c r="AM131">
        <v>13.5</v>
      </c>
      <c r="AP131">
        <v>206</v>
      </c>
      <c r="AQ131">
        <v>1160</v>
      </c>
      <c r="AR131">
        <v>6.8503999999999996</v>
      </c>
      <c r="AS131">
        <v>52300000</v>
      </c>
      <c r="AT131">
        <v>13.5</v>
      </c>
    </row>
    <row r="132" spans="35:46" x14ac:dyDescent="0.45">
      <c r="AI132">
        <v>208</v>
      </c>
      <c r="AJ132">
        <v>1050</v>
      </c>
      <c r="AK132">
        <v>6.9146000000000001</v>
      </c>
      <c r="AL132">
        <v>47200000</v>
      </c>
      <c r="AM132">
        <v>13.6</v>
      </c>
      <c r="AP132">
        <v>208</v>
      </c>
      <c r="AQ132">
        <v>1160</v>
      </c>
      <c r="AR132">
        <v>6.9150999999999998</v>
      </c>
      <c r="AS132">
        <v>52300000</v>
      </c>
      <c r="AT132">
        <v>13.6</v>
      </c>
    </row>
    <row r="133" spans="35:46" x14ac:dyDescent="0.45">
      <c r="AI133">
        <v>210</v>
      </c>
      <c r="AJ133">
        <v>1050</v>
      </c>
      <c r="AK133">
        <v>6.9802</v>
      </c>
      <c r="AL133">
        <v>47300000</v>
      </c>
      <c r="AM133">
        <v>13.7</v>
      </c>
      <c r="AP133">
        <v>210</v>
      </c>
      <c r="AQ133">
        <v>1160</v>
      </c>
      <c r="AR133">
        <v>6.9828999999999999</v>
      </c>
      <c r="AS133">
        <v>52300000</v>
      </c>
      <c r="AT133">
        <v>13.7</v>
      </c>
    </row>
    <row r="134" spans="35:46" x14ac:dyDescent="0.45">
      <c r="AI134">
        <v>212</v>
      </c>
      <c r="AJ134">
        <v>1050</v>
      </c>
      <c r="AK134">
        <v>7.0476000000000001</v>
      </c>
      <c r="AL134">
        <v>47300000</v>
      </c>
      <c r="AM134">
        <v>13.9</v>
      </c>
      <c r="AP134">
        <v>212</v>
      </c>
      <c r="AQ134">
        <v>1160</v>
      </c>
      <c r="AR134">
        <v>7.0509000000000004</v>
      </c>
      <c r="AS134">
        <v>52300000</v>
      </c>
      <c r="AT134">
        <v>13.9</v>
      </c>
    </row>
    <row r="135" spans="35:46" x14ac:dyDescent="0.45">
      <c r="AI135">
        <v>214</v>
      </c>
      <c r="AJ135">
        <v>1050</v>
      </c>
      <c r="AK135">
        <v>7.1151999999999997</v>
      </c>
      <c r="AL135">
        <v>47300000</v>
      </c>
      <c r="AM135">
        <v>14</v>
      </c>
      <c r="AP135">
        <v>214</v>
      </c>
      <c r="AQ135">
        <v>1160</v>
      </c>
      <c r="AR135">
        <v>7.1181999999999999</v>
      </c>
      <c r="AS135">
        <v>52300000</v>
      </c>
      <c r="AT135">
        <v>14</v>
      </c>
    </row>
    <row r="136" spans="35:46" x14ac:dyDescent="0.45">
      <c r="AI136">
        <v>216</v>
      </c>
      <c r="AJ136">
        <v>1050</v>
      </c>
      <c r="AK136">
        <v>7.1833</v>
      </c>
      <c r="AL136">
        <v>47400000</v>
      </c>
      <c r="AM136">
        <v>14.1</v>
      </c>
      <c r="AP136">
        <v>216</v>
      </c>
      <c r="AQ136">
        <v>1160</v>
      </c>
      <c r="AR136">
        <v>7.1859000000000002</v>
      </c>
      <c r="AS136">
        <v>52400000</v>
      </c>
      <c r="AT136">
        <v>14.1</v>
      </c>
    </row>
    <row r="137" spans="35:46" x14ac:dyDescent="0.45">
      <c r="AI137">
        <v>218</v>
      </c>
      <c r="AJ137">
        <v>1060</v>
      </c>
      <c r="AK137">
        <v>7.2506000000000004</v>
      </c>
      <c r="AL137">
        <v>47400000</v>
      </c>
      <c r="AM137">
        <v>14.3</v>
      </c>
      <c r="AP137">
        <v>218</v>
      </c>
      <c r="AQ137">
        <v>1160</v>
      </c>
      <c r="AR137">
        <v>7.2514000000000003</v>
      </c>
      <c r="AS137">
        <v>52400000</v>
      </c>
      <c r="AT137">
        <v>14.3</v>
      </c>
    </row>
    <row r="138" spans="35:46" x14ac:dyDescent="0.45">
      <c r="AI138">
        <v>220</v>
      </c>
      <c r="AJ138">
        <v>1060</v>
      </c>
      <c r="AK138">
        <v>7.3155999999999999</v>
      </c>
      <c r="AL138">
        <v>47500000</v>
      </c>
      <c r="AM138">
        <v>14.4</v>
      </c>
      <c r="AP138">
        <v>220</v>
      </c>
      <c r="AQ138">
        <v>1160</v>
      </c>
      <c r="AR138">
        <v>7.3186999999999998</v>
      </c>
      <c r="AS138">
        <v>52400000</v>
      </c>
      <c r="AT138">
        <v>14.4</v>
      </c>
    </row>
    <row r="139" spans="35:46" x14ac:dyDescent="0.45">
      <c r="AI139">
        <v>222</v>
      </c>
      <c r="AJ139">
        <v>1060</v>
      </c>
      <c r="AK139">
        <v>7.3837000000000002</v>
      </c>
      <c r="AL139">
        <v>47500000</v>
      </c>
      <c r="AM139">
        <v>14.5</v>
      </c>
      <c r="AP139">
        <v>222</v>
      </c>
      <c r="AQ139">
        <v>1160</v>
      </c>
      <c r="AR139">
        <v>7.3863000000000003</v>
      </c>
      <c r="AS139">
        <v>52300000</v>
      </c>
      <c r="AT139">
        <v>14.5</v>
      </c>
    </row>
    <row r="140" spans="35:46" x14ac:dyDescent="0.45">
      <c r="AI140">
        <v>224</v>
      </c>
      <c r="AJ140">
        <v>1060</v>
      </c>
      <c r="AK140">
        <v>7.4511000000000003</v>
      </c>
      <c r="AL140">
        <v>47600000</v>
      </c>
      <c r="AM140">
        <v>14.7</v>
      </c>
      <c r="AP140">
        <v>224</v>
      </c>
      <c r="AQ140">
        <v>1160</v>
      </c>
      <c r="AR140">
        <v>7.4543999999999997</v>
      </c>
      <c r="AS140">
        <v>52400000</v>
      </c>
      <c r="AT140">
        <v>14.7</v>
      </c>
    </row>
    <row r="141" spans="35:46" x14ac:dyDescent="0.45">
      <c r="AI141">
        <v>226</v>
      </c>
      <c r="AJ141">
        <v>1060</v>
      </c>
      <c r="AK141">
        <v>7.5186000000000002</v>
      </c>
      <c r="AL141">
        <v>47600000</v>
      </c>
      <c r="AM141">
        <v>14.8</v>
      </c>
      <c r="AP141">
        <v>226</v>
      </c>
      <c r="AQ141">
        <v>1160</v>
      </c>
      <c r="AR141">
        <v>7.5217999999999998</v>
      </c>
      <c r="AS141">
        <v>52300000</v>
      </c>
      <c r="AT141">
        <v>14.8</v>
      </c>
    </row>
    <row r="142" spans="35:46" x14ac:dyDescent="0.45">
      <c r="AI142">
        <v>228</v>
      </c>
      <c r="AJ142">
        <v>1060</v>
      </c>
      <c r="AK142">
        <v>7.5842000000000001</v>
      </c>
      <c r="AL142">
        <v>47600000</v>
      </c>
      <c r="AM142">
        <v>14.9</v>
      </c>
      <c r="AP142">
        <v>228</v>
      </c>
      <c r="AQ142">
        <v>1160</v>
      </c>
      <c r="AR142">
        <v>7.5869</v>
      </c>
      <c r="AS142">
        <v>52300000</v>
      </c>
      <c r="AT142">
        <v>14.9</v>
      </c>
    </row>
    <row r="143" spans="35:46" x14ac:dyDescent="0.45">
      <c r="AI143">
        <v>230</v>
      </c>
      <c r="AJ143">
        <v>1060</v>
      </c>
      <c r="AK143">
        <v>7.6516000000000002</v>
      </c>
      <c r="AL143">
        <v>47700000</v>
      </c>
      <c r="AM143">
        <v>15.1</v>
      </c>
      <c r="AP143">
        <v>230</v>
      </c>
      <c r="AQ143">
        <v>1160</v>
      </c>
      <c r="AR143">
        <v>7.6550000000000002</v>
      </c>
      <c r="AS143">
        <v>52300000</v>
      </c>
      <c r="AT143">
        <v>15.1</v>
      </c>
    </row>
    <row r="144" spans="35:46" x14ac:dyDescent="0.45">
      <c r="AI144">
        <v>232</v>
      </c>
      <c r="AJ144">
        <v>1060</v>
      </c>
      <c r="AK144">
        <v>7.7191000000000001</v>
      </c>
      <c r="AL144">
        <v>47700000</v>
      </c>
      <c r="AM144">
        <v>15.2</v>
      </c>
      <c r="AP144">
        <v>232</v>
      </c>
      <c r="AQ144">
        <v>1160</v>
      </c>
      <c r="AR144">
        <v>7.7222999999999997</v>
      </c>
      <c r="AS144">
        <v>52300000</v>
      </c>
      <c r="AT144">
        <v>15.2</v>
      </c>
    </row>
    <row r="145" spans="35:46" x14ac:dyDescent="0.45">
      <c r="AI145">
        <v>234</v>
      </c>
      <c r="AJ145">
        <v>1060</v>
      </c>
      <c r="AK145">
        <v>7.7872000000000003</v>
      </c>
      <c r="AL145">
        <v>47700000</v>
      </c>
      <c r="AM145">
        <v>15.3</v>
      </c>
      <c r="AP145">
        <v>234</v>
      </c>
      <c r="AQ145">
        <v>1160</v>
      </c>
      <c r="AR145">
        <v>7.7899000000000003</v>
      </c>
      <c r="AS145">
        <v>52300000</v>
      </c>
      <c r="AT145">
        <v>15.3</v>
      </c>
    </row>
    <row r="146" spans="35:46" x14ac:dyDescent="0.45">
      <c r="AI146">
        <v>236</v>
      </c>
      <c r="AJ146">
        <v>1060</v>
      </c>
      <c r="AK146">
        <v>7.8547000000000002</v>
      </c>
      <c r="AL146">
        <v>47800000</v>
      </c>
      <c r="AM146">
        <v>15.5</v>
      </c>
      <c r="AP146">
        <v>236</v>
      </c>
      <c r="AQ146">
        <v>1160</v>
      </c>
      <c r="AR146">
        <v>7.8578999999999999</v>
      </c>
      <c r="AS146">
        <v>52300000</v>
      </c>
      <c r="AT146">
        <v>15.5</v>
      </c>
    </row>
    <row r="147" spans="35:46" x14ac:dyDescent="0.45">
      <c r="AI147">
        <v>238</v>
      </c>
      <c r="AJ147">
        <v>1060</v>
      </c>
      <c r="AK147">
        <v>7.9195000000000002</v>
      </c>
      <c r="AL147">
        <v>47800000</v>
      </c>
      <c r="AM147">
        <v>15.6</v>
      </c>
      <c r="AP147">
        <v>238</v>
      </c>
      <c r="AQ147">
        <v>1160</v>
      </c>
      <c r="AR147">
        <v>7.9229000000000003</v>
      </c>
      <c r="AS147">
        <v>52300000</v>
      </c>
      <c r="AT147">
        <v>15.6</v>
      </c>
    </row>
    <row r="148" spans="35:46" x14ac:dyDescent="0.45">
      <c r="AI148">
        <v>240</v>
      </c>
      <c r="AJ148">
        <v>1060</v>
      </c>
      <c r="AK148">
        <v>7.9875999999999996</v>
      </c>
      <c r="AL148">
        <v>47800000</v>
      </c>
      <c r="AM148">
        <v>15.7</v>
      </c>
      <c r="AP148">
        <v>240</v>
      </c>
      <c r="AQ148">
        <v>1160</v>
      </c>
      <c r="AR148">
        <v>7.9904999999999999</v>
      </c>
      <c r="AS148">
        <v>52300000</v>
      </c>
      <c r="AT148">
        <v>15.7</v>
      </c>
    </row>
    <row r="149" spans="35:46" x14ac:dyDescent="0.45">
      <c r="AI149">
        <v>242</v>
      </c>
      <c r="AJ149">
        <v>1060</v>
      </c>
      <c r="AK149">
        <v>8.0550999999999995</v>
      </c>
      <c r="AL149">
        <v>47900000</v>
      </c>
      <c r="AM149">
        <v>15.9</v>
      </c>
      <c r="AP149">
        <v>242</v>
      </c>
      <c r="AQ149">
        <v>1160</v>
      </c>
      <c r="AR149">
        <v>8.0584000000000007</v>
      </c>
      <c r="AS149">
        <v>52300000</v>
      </c>
      <c r="AT149">
        <v>15.9</v>
      </c>
    </row>
    <row r="150" spans="35:46" x14ac:dyDescent="0.45">
      <c r="AI150">
        <v>244</v>
      </c>
      <c r="AJ150">
        <v>1070</v>
      </c>
      <c r="AK150">
        <v>8.1227</v>
      </c>
      <c r="AL150">
        <v>47900000</v>
      </c>
      <c r="AM150">
        <v>16</v>
      </c>
      <c r="AP150">
        <v>244</v>
      </c>
      <c r="AQ150">
        <v>1160</v>
      </c>
      <c r="AR150">
        <v>8.1260999999999992</v>
      </c>
      <c r="AS150">
        <v>52300000</v>
      </c>
      <c r="AT150">
        <v>16</v>
      </c>
    </row>
    <row r="151" spans="35:46" x14ac:dyDescent="0.45">
      <c r="AI151">
        <v>246</v>
      </c>
      <c r="AJ151">
        <v>1070</v>
      </c>
      <c r="AK151">
        <v>8.1905999999999999</v>
      </c>
      <c r="AL151">
        <v>48000000</v>
      </c>
      <c r="AM151">
        <v>16.100000000000001</v>
      </c>
      <c r="AP151">
        <v>246</v>
      </c>
      <c r="AQ151">
        <v>1160</v>
      </c>
      <c r="AR151">
        <v>8.1935000000000002</v>
      </c>
      <c r="AS151">
        <v>52200000</v>
      </c>
      <c r="AT151">
        <v>16.100000000000001</v>
      </c>
    </row>
    <row r="152" spans="35:46" x14ac:dyDescent="0.45">
      <c r="AI152">
        <v>248</v>
      </c>
      <c r="AJ152">
        <v>1070</v>
      </c>
      <c r="AK152">
        <v>8.2555999999999994</v>
      </c>
      <c r="AL152">
        <v>48000000</v>
      </c>
      <c r="AM152">
        <v>16.3</v>
      </c>
      <c r="AP152">
        <v>248</v>
      </c>
      <c r="AQ152">
        <v>1160</v>
      </c>
      <c r="AR152">
        <v>8.2589000000000006</v>
      </c>
      <c r="AS152">
        <v>52200000</v>
      </c>
      <c r="AT152">
        <v>16.3</v>
      </c>
    </row>
    <row r="153" spans="35:46" x14ac:dyDescent="0.45">
      <c r="AI153">
        <v>250</v>
      </c>
      <c r="AJ153">
        <v>1070</v>
      </c>
      <c r="AK153">
        <v>8.3231000000000002</v>
      </c>
      <c r="AL153">
        <v>48000000</v>
      </c>
      <c r="AM153">
        <v>16.399999999999999</v>
      </c>
      <c r="AP153">
        <v>250</v>
      </c>
      <c r="AQ153">
        <v>1160</v>
      </c>
      <c r="AR153">
        <v>8.3264999999999993</v>
      </c>
      <c r="AS153">
        <v>52200000</v>
      </c>
      <c r="AT153">
        <v>16.399999999999999</v>
      </c>
    </row>
    <row r="154" spans="35:46" x14ac:dyDescent="0.45">
      <c r="AI154">
        <v>252</v>
      </c>
      <c r="AJ154">
        <v>1070</v>
      </c>
      <c r="AK154">
        <v>8.3910999999999998</v>
      </c>
      <c r="AL154">
        <v>48100000</v>
      </c>
      <c r="AM154">
        <v>16.5</v>
      </c>
      <c r="AP154">
        <v>252</v>
      </c>
      <c r="AQ154">
        <v>1150</v>
      </c>
      <c r="AR154">
        <v>8.3940000000000001</v>
      </c>
      <c r="AS154">
        <v>52200000</v>
      </c>
      <c r="AT154">
        <v>16.5</v>
      </c>
    </row>
    <row r="155" spans="35:46" x14ac:dyDescent="0.45">
      <c r="AI155">
        <v>254</v>
      </c>
      <c r="AJ155">
        <v>1070</v>
      </c>
      <c r="AK155">
        <v>8.4588999999999999</v>
      </c>
      <c r="AL155">
        <v>48100000</v>
      </c>
      <c r="AM155">
        <v>16.7</v>
      </c>
      <c r="AP155">
        <v>254</v>
      </c>
      <c r="AQ155">
        <v>1150</v>
      </c>
      <c r="AR155">
        <v>8.4618000000000002</v>
      </c>
      <c r="AS155">
        <v>52200000</v>
      </c>
      <c r="AT155">
        <v>16.7</v>
      </c>
    </row>
    <row r="156" spans="35:46" x14ac:dyDescent="0.45">
      <c r="AI156">
        <v>256</v>
      </c>
      <c r="AJ156">
        <v>1070</v>
      </c>
      <c r="AK156">
        <v>8.5261999999999993</v>
      </c>
      <c r="AL156">
        <v>48100000</v>
      </c>
      <c r="AM156">
        <v>16.8</v>
      </c>
      <c r="AP156">
        <v>256</v>
      </c>
      <c r="AQ156">
        <v>1150</v>
      </c>
      <c r="AR156">
        <v>8.5296000000000003</v>
      </c>
      <c r="AS156">
        <v>52200000</v>
      </c>
      <c r="AT156">
        <v>16.8</v>
      </c>
    </row>
    <row r="157" spans="35:46" x14ac:dyDescent="0.45">
      <c r="AI157">
        <v>258</v>
      </c>
      <c r="AJ157">
        <v>1070</v>
      </c>
      <c r="AK157">
        <v>8.5914000000000001</v>
      </c>
      <c r="AL157">
        <v>48200000</v>
      </c>
      <c r="AM157">
        <v>16.899999999999999</v>
      </c>
      <c r="AP157">
        <v>258</v>
      </c>
      <c r="AQ157">
        <v>1150</v>
      </c>
      <c r="AR157">
        <v>8.5943000000000005</v>
      </c>
      <c r="AS157">
        <v>52100000</v>
      </c>
      <c r="AT157">
        <v>16.899999999999999</v>
      </c>
    </row>
    <row r="158" spans="35:46" x14ac:dyDescent="0.45">
      <c r="AI158">
        <v>260</v>
      </c>
      <c r="AJ158">
        <v>1070</v>
      </c>
      <c r="AK158">
        <v>8.6593</v>
      </c>
      <c r="AL158">
        <v>48200000</v>
      </c>
      <c r="AM158">
        <v>17</v>
      </c>
      <c r="AP158">
        <v>260</v>
      </c>
      <c r="AQ158">
        <v>1150</v>
      </c>
      <c r="AR158">
        <v>8.6622000000000003</v>
      </c>
      <c r="AS158">
        <v>52100000</v>
      </c>
      <c r="AT158">
        <v>17.100000000000001</v>
      </c>
    </row>
    <row r="159" spans="35:46" x14ac:dyDescent="0.45">
      <c r="AI159">
        <v>262</v>
      </c>
      <c r="AJ159">
        <v>1070</v>
      </c>
      <c r="AK159">
        <v>8.7268000000000008</v>
      </c>
      <c r="AL159">
        <v>48200000</v>
      </c>
      <c r="AM159">
        <v>17.2</v>
      </c>
      <c r="AP159">
        <v>262</v>
      </c>
      <c r="AQ159">
        <v>1150</v>
      </c>
      <c r="AR159">
        <v>8.7302</v>
      </c>
      <c r="AS159">
        <v>52100000</v>
      </c>
      <c r="AT159">
        <v>17.2</v>
      </c>
    </row>
    <row r="160" spans="35:46" x14ac:dyDescent="0.45">
      <c r="AI160">
        <v>264</v>
      </c>
      <c r="AJ160">
        <v>1070</v>
      </c>
      <c r="AK160">
        <v>8.7944999999999993</v>
      </c>
      <c r="AL160">
        <v>48300000</v>
      </c>
      <c r="AM160">
        <v>17.3</v>
      </c>
      <c r="AP160">
        <v>264</v>
      </c>
      <c r="AQ160">
        <v>1150</v>
      </c>
      <c r="AR160">
        <v>8.7975999999999992</v>
      </c>
      <c r="AS160">
        <v>52100000</v>
      </c>
      <c r="AT160">
        <v>17.3</v>
      </c>
    </row>
    <row r="161" spans="35:46" x14ac:dyDescent="0.45">
      <c r="AI161">
        <v>266</v>
      </c>
      <c r="AJ161">
        <v>1070</v>
      </c>
      <c r="AK161">
        <v>8.8625000000000007</v>
      </c>
      <c r="AL161">
        <v>48300000</v>
      </c>
      <c r="AM161">
        <v>17.399999999999999</v>
      </c>
      <c r="AP161">
        <v>266</v>
      </c>
      <c r="AQ161">
        <v>1150</v>
      </c>
      <c r="AR161">
        <v>8.8651999999999997</v>
      </c>
      <c r="AS161">
        <v>52100000</v>
      </c>
      <c r="AT161">
        <v>17.5</v>
      </c>
    </row>
    <row r="162" spans="35:46" x14ac:dyDescent="0.45">
      <c r="AI162">
        <v>268</v>
      </c>
      <c r="AJ162">
        <v>1070</v>
      </c>
      <c r="AK162">
        <v>8.9271999999999991</v>
      </c>
      <c r="AL162">
        <v>48300000</v>
      </c>
      <c r="AM162">
        <v>17.600000000000001</v>
      </c>
      <c r="AP162">
        <v>268</v>
      </c>
      <c r="AQ162">
        <v>1150</v>
      </c>
      <c r="AR162">
        <v>8.9306999999999999</v>
      </c>
      <c r="AS162">
        <v>52100000</v>
      </c>
      <c r="AT162">
        <v>17.600000000000001</v>
      </c>
    </row>
    <row r="163" spans="35:46" x14ac:dyDescent="0.45">
      <c r="AI163">
        <v>270</v>
      </c>
      <c r="AJ163">
        <v>1080</v>
      </c>
      <c r="AK163">
        <v>8.9949999999999992</v>
      </c>
      <c r="AL163">
        <v>48300000</v>
      </c>
      <c r="AM163">
        <v>17.7</v>
      </c>
      <c r="AP163">
        <v>270</v>
      </c>
      <c r="AQ163">
        <v>1150</v>
      </c>
      <c r="AR163">
        <v>8.9979999999999993</v>
      </c>
      <c r="AS163">
        <v>52000000</v>
      </c>
      <c r="AT163">
        <v>17.7</v>
      </c>
    </row>
    <row r="164" spans="35:46" x14ac:dyDescent="0.45">
      <c r="AI164">
        <v>272</v>
      </c>
      <c r="AJ164">
        <v>1080</v>
      </c>
      <c r="AK164">
        <v>9.0630000000000006</v>
      </c>
      <c r="AL164">
        <v>48400000</v>
      </c>
      <c r="AM164">
        <v>17.8</v>
      </c>
      <c r="AP164">
        <v>272</v>
      </c>
      <c r="AQ164">
        <v>1150</v>
      </c>
      <c r="AR164">
        <v>9.0656999999999996</v>
      </c>
      <c r="AS164">
        <v>51900000</v>
      </c>
      <c r="AT164">
        <v>17.8</v>
      </c>
    </row>
    <row r="165" spans="35:46" x14ac:dyDescent="0.45">
      <c r="AI165">
        <v>274</v>
      </c>
      <c r="AJ165">
        <v>1080</v>
      </c>
      <c r="AK165">
        <v>9.1303000000000001</v>
      </c>
      <c r="AL165">
        <v>48400000</v>
      </c>
      <c r="AM165">
        <v>18</v>
      </c>
      <c r="AP165">
        <v>274</v>
      </c>
      <c r="AQ165">
        <v>1150</v>
      </c>
      <c r="AR165">
        <v>9.1338000000000008</v>
      </c>
      <c r="AS165">
        <v>51900000</v>
      </c>
      <c r="AT165">
        <v>18</v>
      </c>
    </row>
    <row r="166" spans="35:46" x14ac:dyDescent="0.45">
      <c r="AI166">
        <v>276</v>
      </c>
      <c r="AJ166">
        <v>1080</v>
      </c>
      <c r="AK166">
        <v>9.1980000000000004</v>
      </c>
      <c r="AL166">
        <v>48400000</v>
      </c>
      <c r="AM166">
        <v>18.100000000000001</v>
      </c>
      <c r="AP166">
        <v>276</v>
      </c>
      <c r="AQ166">
        <v>1150</v>
      </c>
      <c r="AR166">
        <v>9.2011000000000003</v>
      </c>
      <c r="AS166">
        <v>51900000</v>
      </c>
      <c r="AT166">
        <v>18.100000000000001</v>
      </c>
    </row>
    <row r="167" spans="35:46" x14ac:dyDescent="0.45">
      <c r="AI167">
        <v>278</v>
      </c>
      <c r="AJ167">
        <v>1080</v>
      </c>
      <c r="AK167">
        <v>9.2635000000000005</v>
      </c>
      <c r="AL167">
        <v>48400000</v>
      </c>
      <c r="AM167">
        <v>18.2</v>
      </c>
      <c r="AP167">
        <v>278</v>
      </c>
      <c r="AQ167">
        <v>1150</v>
      </c>
      <c r="AR167">
        <v>9.2687000000000008</v>
      </c>
      <c r="AS167">
        <v>51800000</v>
      </c>
      <c r="AT167">
        <v>18.2</v>
      </c>
    </row>
    <row r="168" spans="35:46" x14ac:dyDescent="0.45">
      <c r="AI168">
        <v>280</v>
      </c>
      <c r="AJ168">
        <v>1080</v>
      </c>
      <c r="AK168">
        <v>9.3308</v>
      </c>
      <c r="AL168">
        <v>48500000</v>
      </c>
      <c r="AM168">
        <v>18.399999999999999</v>
      </c>
      <c r="AP168">
        <v>280</v>
      </c>
      <c r="AQ168">
        <v>1150</v>
      </c>
      <c r="AR168">
        <v>9.3343000000000007</v>
      </c>
      <c r="AS168">
        <v>51800000</v>
      </c>
      <c r="AT168">
        <v>18.399999999999999</v>
      </c>
    </row>
    <row r="169" spans="35:46" x14ac:dyDescent="0.45">
      <c r="AI169">
        <v>282</v>
      </c>
      <c r="AJ169">
        <v>1080</v>
      </c>
      <c r="AK169">
        <v>9.3985000000000003</v>
      </c>
      <c r="AL169">
        <v>48500000</v>
      </c>
      <c r="AM169">
        <v>18.5</v>
      </c>
      <c r="AP169">
        <v>282</v>
      </c>
      <c r="AQ169">
        <v>1140</v>
      </c>
      <c r="AR169">
        <v>9.4016000000000002</v>
      </c>
      <c r="AS169">
        <v>51700000</v>
      </c>
      <c r="AT169">
        <v>18.5</v>
      </c>
    </row>
    <row r="170" spans="35:46" x14ac:dyDescent="0.45">
      <c r="AI170">
        <v>284</v>
      </c>
      <c r="AJ170">
        <v>1080</v>
      </c>
      <c r="AK170">
        <v>9.4664999999999999</v>
      </c>
      <c r="AL170">
        <v>48500000</v>
      </c>
      <c r="AM170">
        <v>18.600000000000001</v>
      </c>
      <c r="AP170">
        <v>284</v>
      </c>
      <c r="AQ170">
        <v>1140</v>
      </c>
      <c r="AR170">
        <v>9.4692000000000007</v>
      </c>
      <c r="AS170">
        <v>51600000</v>
      </c>
      <c r="AT170">
        <v>18.600000000000001</v>
      </c>
    </row>
    <row r="171" spans="35:46" x14ac:dyDescent="0.45">
      <c r="AI171">
        <v>286</v>
      </c>
      <c r="AJ171">
        <v>1080</v>
      </c>
      <c r="AK171">
        <v>9.5338999999999992</v>
      </c>
      <c r="AL171">
        <v>48500000</v>
      </c>
      <c r="AM171">
        <v>18.8</v>
      </c>
      <c r="AP171">
        <v>286</v>
      </c>
      <c r="AQ171">
        <v>1140</v>
      </c>
      <c r="AR171">
        <v>9.5373000000000001</v>
      </c>
      <c r="AS171">
        <v>51500000</v>
      </c>
      <c r="AT171">
        <v>18.8</v>
      </c>
    </row>
    <row r="172" spans="35:46" x14ac:dyDescent="0.45">
      <c r="AI172">
        <v>288</v>
      </c>
      <c r="AJ172">
        <v>1080</v>
      </c>
      <c r="AK172">
        <v>9.5989000000000004</v>
      </c>
      <c r="AL172">
        <v>48500000</v>
      </c>
      <c r="AM172">
        <v>18.899999999999999</v>
      </c>
      <c r="AP172">
        <v>288</v>
      </c>
      <c r="AQ172">
        <v>1140</v>
      </c>
      <c r="AR172">
        <v>9.6046999999999993</v>
      </c>
      <c r="AS172">
        <v>51300000</v>
      </c>
      <c r="AT172">
        <v>18.899999999999999</v>
      </c>
    </row>
    <row r="173" spans="35:46" x14ac:dyDescent="0.45">
      <c r="AI173">
        <v>290</v>
      </c>
      <c r="AJ173">
        <v>1080</v>
      </c>
      <c r="AK173">
        <v>9.6669999999999998</v>
      </c>
      <c r="AL173">
        <v>48500000</v>
      </c>
      <c r="AM173">
        <v>19</v>
      </c>
      <c r="AP173">
        <v>290</v>
      </c>
      <c r="AQ173">
        <v>1130</v>
      </c>
      <c r="AR173">
        <v>9.6697000000000006</v>
      </c>
      <c r="AS173">
        <v>51200000</v>
      </c>
      <c r="AT173">
        <v>19</v>
      </c>
    </row>
    <row r="174" spans="35:46" x14ac:dyDescent="0.45">
      <c r="AI174">
        <v>292</v>
      </c>
      <c r="AJ174">
        <v>1080</v>
      </c>
      <c r="AK174">
        <v>9.7344000000000008</v>
      </c>
      <c r="AL174">
        <v>48500000</v>
      </c>
      <c r="AM174">
        <v>19.2</v>
      </c>
      <c r="AP174">
        <v>292</v>
      </c>
      <c r="AQ174">
        <v>1130</v>
      </c>
      <c r="AR174">
        <v>9.7378</v>
      </c>
      <c r="AS174">
        <v>50900000</v>
      </c>
      <c r="AT174">
        <v>19.2</v>
      </c>
    </row>
    <row r="175" spans="35:46" x14ac:dyDescent="0.45">
      <c r="AI175">
        <v>294</v>
      </c>
      <c r="AJ175">
        <v>1080</v>
      </c>
      <c r="AK175">
        <v>9.8018999999999998</v>
      </c>
      <c r="AL175">
        <v>48500000</v>
      </c>
      <c r="AM175">
        <v>19.3</v>
      </c>
      <c r="AP175">
        <v>294</v>
      </c>
      <c r="AQ175">
        <v>1110</v>
      </c>
      <c r="AR175">
        <v>9.8051999999999992</v>
      </c>
      <c r="AS175">
        <v>50400000</v>
      </c>
      <c r="AT175">
        <v>19.3</v>
      </c>
    </row>
    <row r="176" spans="35:46" x14ac:dyDescent="0.45">
      <c r="AI176">
        <v>296</v>
      </c>
      <c r="AJ176">
        <v>1080</v>
      </c>
      <c r="AK176">
        <v>9.8674999999999997</v>
      </c>
      <c r="AL176">
        <v>48600000</v>
      </c>
      <c r="AM176">
        <v>19.399999999999999</v>
      </c>
    </row>
    <row r="177" spans="35:39" x14ac:dyDescent="0.45">
      <c r="AI177">
        <v>298</v>
      </c>
      <c r="AJ177">
        <v>1080</v>
      </c>
      <c r="AK177">
        <v>9.9347999999999992</v>
      </c>
      <c r="AL177">
        <v>48500000</v>
      </c>
      <c r="AM177">
        <v>19.600000000000001</v>
      </c>
    </row>
    <row r="178" spans="35:39" x14ac:dyDescent="0.45">
      <c r="AI178">
        <v>300</v>
      </c>
      <c r="AJ178">
        <v>1080</v>
      </c>
      <c r="AK178">
        <v>10.002000000000001</v>
      </c>
      <c r="AL178">
        <v>48500000</v>
      </c>
      <c r="AM178">
        <v>19.7</v>
      </c>
    </row>
    <row r="179" spans="35:39" x14ac:dyDescent="0.45">
      <c r="AI179">
        <v>302</v>
      </c>
      <c r="AJ179">
        <v>1080</v>
      </c>
      <c r="AK179">
        <v>10.07</v>
      </c>
      <c r="AL179">
        <v>48500000</v>
      </c>
      <c r="AM179">
        <v>19.8</v>
      </c>
    </row>
    <row r="180" spans="35:39" x14ac:dyDescent="0.45">
      <c r="AI180">
        <v>304</v>
      </c>
      <c r="AJ180">
        <v>1080</v>
      </c>
      <c r="AK180">
        <v>10.138</v>
      </c>
      <c r="AL180">
        <v>48500000</v>
      </c>
      <c r="AM180">
        <v>20</v>
      </c>
    </row>
    <row r="181" spans="35:39" x14ac:dyDescent="0.45">
      <c r="AI181">
        <v>306</v>
      </c>
      <c r="AJ181">
        <v>1080</v>
      </c>
      <c r="AK181">
        <v>10.202999999999999</v>
      </c>
      <c r="AL181">
        <v>48500000</v>
      </c>
      <c r="AM181">
        <v>20.100000000000001</v>
      </c>
    </row>
    <row r="182" spans="35:39" x14ac:dyDescent="0.45">
      <c r="AI182">
        <v>308</v>
      </c>
      <c r="AJ182">
        <v>1080</v>
      </c>
      <c r="AK182">
        <v>10.271000000000001</v>
      </c>
      <c r="AL182">
        <v>48500000</v>
      </c>
      <c r="AM182">
        <v>20.2</v>
      </c>
    </row>
    <row r="183" spans="35:39" x14ac:dyDescent="0.45">
      <c r="AI183">
        <v>310</v>
      </c>
      <c r="AJ183">
        <v>1080</v>
      </c>
      <c r="AK183">
        <v>10.339</v>
      </c>
      <c r="AL183">
        <v>48500000</v>
      </c>
      <c r="AM183">
        <v>20.399999999999999</v>
      </c>
    </row>
    <row r="184" spans="35:39" x14ac:dyDescent="0.45">
      <c r="AI184">
        <v>312</v>
      </c>
      <c r="AJ184">
        <v>1080</v>
      </c>
      <c r="AK184">
        <v>10.406000000000001</v>
      </c>
      <c r="AL184">
        <v>48500000</v>
      </c>
      <c r="AM184">
        <v>20.5</v>
      </c>
    </row>
    <row r="185" spans="35:39" x14ac:dyDescent="0.45">
      <c r="AI185">
        <v>315</v>
      </c>
      <c r="AJ185">
        <v>1080</v>
      </c>
      <c r="AK185">
        <v>10.481999999999999</v>
      </c>
      <c r="AL185">
        <v>48400000</v>
      </c>
      <c r="AM185">
        <v>20.6</v>
      </c>
    </row>
    <row r="186" spans="35:39" x14ac:dyDescent="0.45">
      <c r="AI186">
        <v>317</v>
      </c>
      <c r="AJ186">
        <v>1080</v>
      </c>
      <c r="AK186">
        <v>10.55</v>
      </c>
      <c r="AL186">
        <v>48400000</v>
      </c>
      <c r="AM186">
        <v>20.8</v>
      </c>
    </row>
    <row r="187" spans="35:39" x14ac:dyDescent="0.45">
      <c r="AI187">
        <v>319</v>
      </c>
      <c r="AJ187">
        <v>1080</v>
      </c>
      <c r="AK187">
        <v>10.617000000000001</v>
      </c>
      <c r="AL187">
        <v>48400000</v>
      </c>
      <c r="AM187">
        <v>20.9</v>
      </c>
    </row>
    <row r="188" spans="35:39" x14ac:dyDescent="0.45">
      <c r="AI188">
        <v>321</v>
      </c>
      <c r="AJ188">
        <v>1080</v>
      </c>
      <c r="AK188">
        <v>10.682</v>
      </c>
      <c r="AL188">
        <v>48400000</v>
      </c>
      <c r="AM188">
        <v>21</v>
      </c>
    </row>
    <row r="189" spans="35:39" x14ac:dyDescent="0.45">
      <c r="AI189">
        <v>323</v>
      </c>
      <c r="AJ189">
        <v>1080</v>
      </c>
      <c r="AK189">
        <v>10.75</v>
      </c>
      <c r="AL189">
        <v>48400000</v>
      </c>
      <c r="AM189">
        <v>21.2</v>
      </c>
    </row>
    <row r="190" spans="35:39" x14ac:dyDescent="0.45">
      <c r="AI190">
        <v>325</v>
      </c>
      <c r="AJ190">
        <v>1080</v>
      </c>
      <c r="AK190">
        <v>10.817</v>
      </c>
      <c r="AL190">
        <v>48400000</v>
      </c>
      <c r="AM190">
        <v>21.3</v>
      </c>
    </row>
    <row r="191" spans="35:39" x14ac:dyDescent="0.45">
      <c r="AI191">
        <v>327</v>
      </c>
      <c r="AJ191">
        <v>1080</v>
      </c>
      <c r="AK191">
        <v>10.885</v>
      </c>
      <c r="AL191">
        <v>48400000</v>
      </c>
      <c r="AM191">
        <v>21.4</v>
      </c>
    </row>
    <row r="192" spans="35:39" x14ac:dyDescent="0.45">
      <c r="AI192">
        <v>329</v>
      </c>
      <c r="AJ192">
        <v>1080</v>
      </c>
      <c r="AK192">
        <v>10.952999999999999</v>
      </c>
      <c r="AL192">
        <v>48400000</v>
      </c>
      <c r="AM192">
        <v>21.6</v>
      </c>
    </row>
    <row r="193" spans="35:39" x14ac:dyDescent="0.45">
      <c r="AI193">
        <v>331</v>
      </c>
      <c r="AJ193">
        <v>1080</v>
      </c>
      <c r="AK193">
        <v>11.021000000000001</v>
      </c>
      <c r="AL193">
        <v>48400000</v>
      </c>
      <c r="AM193">
        <v>21.7</v>
      </c>
    </row>
    <row r="194" spans="35:39" x14ac:dyDescent="0.45">
      <c r="AI194">
        <v>333</v>
      </c>
      <c r="AJ194">
        <v>1080</v>
      </c>
      <c r="AK194">
        <v>11.086</v>
      </c>
      <c r="AL194">
        <v>48300000</v>
      </c>
      <c r="AM194">
        <v>21.8</v>
      </c>
    </row>
    <row r="195" spans="35:39" x14ac:dyDescent="0.45">
      <c r="AI195">
        <v>335</v>
      </c>
      <c r="AJ195">
        <v>1070</v>
      </c>
      <c r="AK195">
        <v>11.153</v>
      </c>
      <c r="AL195">
        <v>48300000</v>
      </c>
      <c r="AM195">
        <v>22</v>
      </c>
    </row>
    <row r="196" spans="35:39" x14ac:dyDescent="0.45">
      <c r="AI196">
        <v>337</v>
      </c>
      <c r="AJ196">
        <v>1070</v>
      </c>
      <c r="AK196">
        <v>11.221</v>
      </c>
      <c r="AL196">
        <v>48300000</v>
      </c>
      <c r="AM196">
        <v>22.1</v>
      </c>
    </row>
    <row r="197" spans="35:39" x14ac:dyDescent="0.45">
      <c r="AI197">
        <v>339</v>
      </c>
      <c r="AJ197">
        <v>1070</v>
      </c>
      <c r="AK197">
        <v>11.289</v>
      </c>
      <c r="AL197">
        <v>48300000</v>
      </c>
      <c r="AM197">
        <v>22.2</v>
      </c>
    </row>
    <row r="198" spans="35:39" x14ac:dyDescent="0.45">
      <c r="AI198">
        <v>341</v>
      </c>
      <c r="AJ198">
        <v>1070</v>
      </c>
      <c r="AK198">
        <v>11.356</v>
      </c>
      <c r="AL198">
        <v>48300000</v>
      </c>
      <c r="AM198">
        <v>22.4</v>
      </c>
    </row>
    <row r="199" spans="35:39" x14ac:dyDescent="0.45">
      <c r="AI199">
        <v>343</v>
      </c>
      <c r="AJ199">
        <v>1070</v>
      </c>
      <c r="AK199">
        <v>11.422000000000001</v>
      </c>
      <c r="AL199">
        <v>48300000</v>
      </c>
      <c r="AM199">
        <v>22.5</v>
      </c>
    </row>
    <row r="200" spans="35:39" x14ac:dyDescent="0.45">
      <c r="AI200">
        <v>345</v>
      </c>
      <c r="AJ200">
        <v>1070</v>
      </c>
      <c r="AK200">
        <v>11.489000000000001</v>
      </c>
      <c r="AL200">
        <v>48200000</v>
      </c>
      <c r="AM200">
        <v>22.6</v>
      </c>
    </row>
    <row r="201" spans="35:39" x14ac:dyDescent="0.45">
      <c r="AI201">
        <v>347</v>
      </c>
      <c r="AJ201">
        <v>1070</v>
      </c>
      <c r="AK201">
        <v>11.557</v>
      </c>
      <c r="AL201">
        <v>48200000</v>
      </c>
      <c r="AM201">
        <v>22.7</v>
      </c>
    </row>
    <row r="202" spans="35:39" x14ac:dyDescent="0.45">
      <c r="AI202">
        <v>349</v>
      </c>
      <c r="AJ202">
        <v>1070</v>
      </c>
      <c r="AK202">
        <v>11.625</v>
      </c>
      <c r="AL202">
        <v>48200000</v>
      </c>
      <c r="AM202">
        <v>22.9</v>
      </c>
    </row>
    <row r="203" spans="35:39" x14ac:dyDescent="0.45">
      <c r="AI203">
        <v>351</v>
      </c>
      <c r="AJ203">
        <v>1070</v>
      </c>
      <c r="AK203">
        <v>11.692</v>
      </c>
      <c r="AL203">
        <v>48200000</v>
      </c>
      <c r="AM203">
        <v>23</v>
      </c>
    </row>
    <row r="204" spans="35:39" x14ac:dyDescent="0.45">
      <c r="AI204">
        <v>353</v>
      </c>
      <c r="AJ204">
        <v>1070</v>
      </c>
      <c r="AK204">
        <v>11.757</v>
      </c>
      <c r="AL204">
        <v>48200000</v>
      </c>
      <c r="AM204">
        <v>23.1</v>
      </c>
    </row>
    <row r="205" spans="35:39" x14ac:dyDescent="0.45">
      <c r="AI205">
        <v>355</v>
      </c>
      <c r="AJ205">
        <v>1070</v>
      </c>
      <c r="AK205">
        <v>11.824999999999999</v>
      </c>
      <c r="AL205">
        <v>48200000</v>
      </c>
      <c r="AM205">
        <v>23.3</v>
      </c>
    </row>
    <row r="206" spans="35:39" x14ac:dyDescent="0.45">
      <c r="AI206">
        <v>357</v>
      </c>
      <c r="AJ206">
        <v>1070</v>
      </c>
      <c r="AK206">
        <v>11.893000000000001</v>
      </c>
      <c r="AL206">
        <v>48100000</v>
      </c>
      <c r="AM206">
        <v>23.4</v>
      </c>
    </row>
    <row r="207" spans="35:39" x14ac:dyDescent="0.45">
      <c r="AI207">
        <v>359</v>
      </c>
      <c r="AJ207">
        <v>1070</v>
      </c>
      <c r="AK207">
        <v>11.96</v>
      </c>
      <c r="AL207">
        <v>48100000</v>
      </c>
      <c r="AM207">
        <v>23.5</v>
      </c>
    </row>
    <row r="208" spans="35:39" x14ac:dyDescent="0.45">
      <c r="AI208">
        <v>361</v>
      </c>
      <c r="AJ208">
        <v>1070</v>
      </c>
      <c r="AK208">
        <v>12.029</v>
      </c>
      <c r="AL208">
        <v>48100000</v>
      </c>
      <c r="AM208">
        <v>23.7</v>
      </c>
    </row>
    <row r="209" spans="35:39" x14ac:dyDescent="0.45">
      <c r="AI209">
        <v>363</v>
      </c>
      <c r="AJ209">
        <v>1070</v>
      </c>
      <c r="AK209">
        <v>12.093</v>
      </c>
      <c r="AL209">
        <v>48000000</v>
      </c>
      <c r="AM209">
        <v>23.8</v>
      </c>
    </row>
    <row r="210" spans="35:39" x14ac:dyDescent="0.45">
      <c r="AI210">
        <v>365</v>
      </c>
      <c r="AJ210">
        <v>1070</v>
      </c>
      <c r="AK210">
        <v>12.161</v>
      </c>
      <c r="AL210">
        <v>48000000</v>
      </c>
      <c r="AM210">
        <v>23.9</v>
      </c>
    </row>
    <row r="211" spans="35:39" x14ac:dyDescent="0.45">
      <c r="AI211">
        <v>367</v>
      </c>
      <c r="AJ211">
        <v>1070</v>
      </c>
      <c r="AK211">
        <v>12.228999999999999</v>
      </c>
      <c r="AL211">
        <v>48000000</v>
      </c>
      <c r="AM211">
        <v>24.1</v>
      </c>
    </row>
    <row r="212" spans="35:39" x14ac:dyDescent="0.45">
      <c r="AI212">
        <v>369</v>
      </c>
      <c r="AJ212">
        <v>1070</v>
      </c>
      <c r="AK212">
        <v>12.295999999999999</v>
      </c>
      <c r="AL212">
        <v>47900000</v>
      </c>
      <c r="AM212">
        <v>24.2</v>
      </c>
    </row>
    <row r="213" spans="35:39" x14ac:dyDescent="0.45">
      <c r="AI213">
        <v>371</v>
      </c>
      <c r="AJ213">
        <v>1070</v>
      </c>
      <c r="AK213">
        <v>12.364000000000001</v>
      </c>
      <c r="AL213">
        <v>47900000</v>
      </c>
      <c r="AM213">
        <v>24.3</v>
      </c>
    </row>
    <row r="214" spans="35:39" x14ac:dyDescent="0.45">
      <c r="AI214">
        <v>373</v>
      </c>
      <c r="AJ214">
        <v>1070</v>
      </c>
      <c r="AK214">
        <v>12.429</v>
      </c>
      <c r="AL214">
        <v>47900000</v>
      </c>
      <c r="AM214">
        <v>24.5</v>
      </c>
    </row>
    <row r="215" spans="35:39" x14ac:dyDescent="0.45">
      <c r="AI215">
        <v>375</v>
      </c>
      <c r="AJ215">
        <v>1060</v>
      </c>
      <c r="AK215">
        <v>12.497</v>
      </c>
      <c r="AL215">
        <v>47800000</v>
      </c>
      <c r="AM215">
        <v>24.6</v>
      </c>
    </row>
    <row r="216" spans="35:39" x14ac:dyDescent="0.45">
      <c r="AI216">
        <v>377</v>
      </c>
      <c r="AJ216">
        <v>1060</v>
      </c>
      <c r="AK216">
        <v>12.564</v>
      </c>
      <c r="AL216">
        <v>47800000</v>
      </c>
      <c r="AM216">
        <v>24.7</v>
      </c>
    </row>
    <row r="217" spans="35:39" x14ac:dyDescent="0.45">
      <c r="AI217">
        <v>379</v>
      </c>
      <c r="AJ217">
        <v>1060</v>
      </c>
      <c r="AK217">
        <v>12.632999999999999</v>
      </c>
      <c r="AL217">
        <v>47700000</v>
      </c>
      <c r="AM217">
        <v>24.9</v>
      </c>
    </row>
    <row r="218" spans="35:39" x14ac:dyDescent="0.45">
      <c r="AI218">
        <v>381</v>
      </c>
      <c r="AJ218">
        <v>1060</v>
      </c>
      <c r="AK218">
        <v>12.7</v>
      </c>
      <c r="AL218">
        <v>47600000</v>
      </c>
      <c r="AM218">
        <v>25</v>
      </c>
    </row>
    <row r="219" spans="35:39" x14ac:dyDescent="0.45">
      <c r="AI219">
        <v>383</v>
      </c>
      <c r="AJ219">
        <v>1060</v>
      </c>
      <c r="AK219">
        <v>12.765000000000001</v>
      </c>
      <c r="AL219">
        <v>47500000</v>
      </c>
      <c r="AM219">
        <v>25.1</v>
      </c>
    </row>
    <row r="220" spans="35:39" x14ac:dyDescent="0.45">
      <c r="AI220">
        <v>385</v>
      </c>
      <c r="AJ220">
        <v>1050</v>
      </c>
      <c r="AK220">
        <v>12.833</v>
      </c>
      <c r="AL220">
        <v>47300000</v>
      </c>
      <c r="AM220">
        <v>25.3</v>
      </c>
    </row>
    <row r="221" spans="35:39" x14ac:dyDescent="0.45">
      <c r="AI221">
        <v>387</v>
      </c>
      <c r="AJ221">
        <v>1020</v>
      </c>
      <c r="AK221">
        <v>12.907999999999999</v>
      </c>
      <c r="AL221">
        <v>45600000</v>
      </c>
      <c r="AM221">
        <v>25.4</v>
      </c>
    </row>
  </sheetData>
  <mergeCells count="22"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3885-1C60-4710-BC85-198BC81A8A51}">
  <dimension ref="A1:BO29"/>
  <sheetViews>
    <sheetView zoomScale="71" workbookViewId="0">
      <selection activeCell="O7" sqref="O7"/>
    </sheetView>
  </sheetViews>
  <sheetFormatPr defaultRowHeight="14.25" x14ac:dyDescent="0.45"/>
  <sheetData>
    <row r="1" spans="1:67" ht="28.5" x14ac:dyDescent="0.85">
      <c r="A1" s="9" t="s">
        <v>37</v>
      </c>
      <c r="AH1" s="8"/>
    </row>
    <row r="2" spans="1:67" ht="18.399999999999999" thickBot="1" x14ac:dyDescent="0.6">
      <c r="A2" s="24" t="s">
        <v>110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109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AH3" s="8"/>
      <c r="AI3" s="18" t="s">
        <v>8</v>
      </c>
      <c r="AJ3" s="18"/>
      <c r="AK3" s="18"/>
      <c r="AL3" s="18"/>
      <c r="AM3" s="5"/>
      <c r="AN3" s="6" t="s">
        <v>14</v>
      </c>
      <c r="AO3" s="6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0</v>
      </c>
      <c r="D4" s="2" t="s">
        <v>12</v>
      </c>
      <c r="E4" s="19" t="s">
        <v>13</v>
      </c>
      <c r="F4" s="4">
        <f>MIN(B25,I25,P25,W25,AD25)</f>
        <v>0</v>
      </c>
      <c r="G4" s="4">
        <f>MAX(B25,I25,P25,W25,AD25)</f>
        <v>0</v>
      </c>
      <c r="H4" s="2" t="s">
        <v>12</v>
      </c>
      <c r="I4" t="s">
        <v>85</v>
      </c>
      <c r="J4" s="12">
        <f>_xlfn.STDEV.P(B25,I25,P25, W25, AD25)</f>
        <v>0</v>
      </c>
      <c r="AH4" s="8"/>
      <c r="AI4" s="16" t="s">
        <v>9</v>
      </c>
      <c r="AJ4" s="16"/>
      <c r="AK4" s="3">
        <f>AVERAGE(AJ25,AQ25,AX25,BE25,BL25)</f>
        <v>0</v>
      </c>
      <c r="AL4" s="2" t="s">
        <v>12</v>
      </c>
      <c r="AM4" s="19" t="s">
        <v>13</v>
      </c>
      <c r="AN4" s="4">
        <f>MIN(AJ25,AQ25,AX25,BE25,BL25)</f>
        <v>0</v>
      </c>
      <c r="AO4" s="4">
        <f>MAX(AJ25,AQ25,AX25,BE25,BL25)</f>
        <v>0</v>
      </c>
      <c r="AP4" s="2" t="s">
        <v>12</v>
      </c>
      <c r="AQ4" t="s">
        <v>85</v>
      </c>
      <c r="AR4" s="12">
        <f>_xlfn.STDEV.P(AJ25,AQ25,AX25, BE25, BL25)</f>
        <v>0</v>
      </c>
    </row>
    <row r="5" spans="1:67" x14ac:dyDescent="0.45">
      <c r="A5" s="16" t="s">
        <v>10</v>
      </c>
      <c r="B5" s="16"/>
      <c r="C5" s="3">
        <f>AVERAGE(C25, J25,Q25, X25, AE25)</f>
        <v>0</v>
      </c>
      <c r="D5" s="2" t="s">
        <v>16</v>
      </c>
      <c r="E5" s="19"/>
      <c r="F5" s="3">
        <f>MIN(C25, J25,Q25, X25, AE25)</f>
        <v>0</v>
      </c>
      <c r="G5" s="3">
        <f>MAX(C25, J25,Q25, X25, AE25)</f>
        <v>0</v>
      </c>
      <c r="H5" s="2" t="s">
        <v>16</v>
      </c>
      <c r="I5" t="s">
        <v>85</v>
      </c>
      <c r="J5" s="12">
        <f>_xlfn.STDEV.P(C25, J25,Q25, X25, AE25)</f>
        <v>0</v>
      </c>
      <c r="AH5" s="8"/>
      <c r="AI5" s="16" t="s">
        <v>10</v>
      </c>
      <c r="AJ5" s="16"/>
      <c r="AK5" s="3">
        <f>AVERAGE(AK25, AR25,AY25, BF25, BM25)</f>
        <v>0</v>
      </c>
      <c r="AL5" s="2" t="s">
        <v>16</v>
      </c>
      <c r="AM5" s="19"/>
      <c r="AN5" s="3">
        <f>MIN(AK25, AR25,AY25, BF25, BM25)</f>
        <v>0</v>
      </c>
      <c r="AO5" s="3">
        <f>MAX(AK25, AR25,AY25, BF25, BM25)</f>
        <v>0</v>
      </c>
      <c r="AP5" s="2" t="s">
        <v>16</v>
      </c>
      <c r="AQ5" t="s">
        <v>85</v>
      </c>
      <c r="AR5" s="12">
        <f>_xlfn.STDEV.P(AK25, AR25,AY25, BF25, BM25)</f>
        <v>0</v>
      </c>
    </row>
    <row r="6" spans="1:67" x14ac:dyDescent="0.45">
      <c r="A6" s="16" t="s">
        <v>11</v>
      </c>
      <c r="B6" s="16"/>
      <c r="C6" s="3">
        <f>AVERAGE(D25,K25,R25,Y25,AF25)/1000000</f>
        <v>0</v>
      </c>
      <c r="D6" s="2" t="s">
        <v>17</v>
      </c>
      <c r="E6" s="19"/>
      <c r="F6" s="4">
        <f>MIN(D25,K25,R25,Y25,AF25)/1000000</f>
        <v>0</v>
      </c>
      <c r="G6" s="4">
        <f>MAX(D25,K25,R25,Y25,AF25)/1000000</f>
        <v>0</v>
      </c>
      <c r="H6" s="2" t="s">
        <v>18</v>
      </c>
      <c r="I6" t="s">
        <v>85</v>
      </c>
      <c r="J6" s="12">
        <f>_xlfn.STDEV.P(D25,K25,R25, Y25, AF25)/1000000</f>
        <v>0</v>
      </c>
      <c r="AH6" s="8"/>
      <c r="AI6" s="16" t="s">
        <v>11</v>
      </c>
      <c r="AJ6" s="16"/>
      <c r="AK6" s="3">
        <f>AVERAGE(AL25,AS25,AZ25,BG25,BN25)/1000000</f>
        <v>0</v>
      </c>
      <c r="AL6" s="2" t="s">
        <v>17</v>
      </c>
      <c r="AM6" s="19"/>
      <c r="AN6" s="4">
        <f>MIN(AL25,AS25,AZ25,BG25,BN25)/1000000</f>
        <v>0</v>
      </c>
      <c r="AO6" s="4">
        <f>MAX(AL25,AS25,AZ25,BG25,BN25)/1000000</f>
        <v>0</v>
      </c>
      <c r="AP6" s="2" t="s">
        <v>18</v>
      </c>
      <c r="AQ6" t="s">
        <v>85</v>
      </c>
      <c r="AR6" s="12">
        <f>_xlfn.STDEV.P(AL25,AS25,AZ25,BG25,BN25)/1000000</f>
        <v>0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0</v>
      </c>
      <c r="C25">
        <f t="shared" ref="C25:E25" si="0">MAX(C30:C68)</f>
        <v>0</v>
      </c>
      <c r="D25">
        <f t="shared" si="0"/>
        <v>0</v>
      </c>
      <c r="E25">
        <f t="shared" si="0"/>
        <v>0</v>
      </c>
      <c r="H25" t="s">
        <v>6</v>
      </c>
      <c r="I25">
        <f>MAX(I30:I69)</f>
        <v>0</v>
      </c>
      <c r="J25">
        <f t="shared" ref="J25:L25" si="1">MAX(J30:J69)</f>
        <v>0</v>
      </c>
      <c r="K25">
        <f t="shared" si="1"/>
        <v>0</v>
      </c>
      <c r="L25">
        <f t="shared" si="1"/>
        <v>0</v>
      </c>
      <c r="O25" t="s">
        <v>6</v>
      </c>
      <c r="P25">
        <f>MAX(P30:P79)</f>
        <v>0</v>
      </c>
      <c r="Q25">
        <f t="shared" ref="Q25:S25" si="2">MAX(Q30:Q79)</f>
        <v>0</v>
      </c>
      <c r="R25">
        <f t="shared" si="2"/>
        <v>0</v>
      </c>
      <c r="S25">
        <f t="shared" si="2"/>
        <v>0</v>
      </c>
      <c r="V25" t="s">
        <v>6</v>
      </c>
      <c r="W25">
        <f>MAX(W30:W84)</f>
        <v>0</v>
      </c>
      <c r="X25">
        <f t="shared" ref="X25:Z25" si="3">MAX(X30:X84)</f>
        <v>0</v>
      </c>
      <c r="Y25">
        <f t="shared" si="3"/>
        <v>0</v>
      </c>
      <c r="Z25">
        <f t="shared" si="3"/>
        <v>0</v>
      </c>
      <c r="AC25" t="s">
        <v>6</v>
      </c>
      <c r="AD25">
        <f>MAX(AD30:AD65)</f>
        <v>0</v>
      </c>
      <c r="AE25">
        <f t="shared" ref="AE25:AG25" si="4">MAX(AE30:AE65)</f>
        <v>0</v>
      </c>
      <c r="AF25">
        <f t="shared" si="4"/>
        <v>0</v>
      </c>
      <c r="AG25">
        <f t="shared" si="4"/>
        <v>0</v>
      </c>
      <c r="AH25" s="8"/>
      <c r="AI25" t="s">
        <v>6</v>
      </c>
      <c r="AJ25">
        <f>MAX(AJ31:AJ212)</f>
        <v>0</v>
      </c>
      <c r="AK25">
        <f>MAX(AK31:AK212)</f>
        <v>0</v>
      </c>
      <c r="AL25">
        <f>MAX(AL31:AL212)</f>
        <v>0</v>
      </c>
      <c r="AM25">
        <f>MAX(AM31:AM212)</f>
        <v>0</v>
      </c>
      <c r="AP25" t="s">
        <v>6</v>
      </c>
      <c r="AQ25">
        <f>MAX(AQ31:AQ235)</f>
        <v>0</v>
      </c>
      <c r="AR25">
        <f>MAX(AR31:AR235)</f>
        <v>0</v>
      </c>
      <c r="AS25">
        <f>MAX(AS31:AS235)</f>
        <v>0</v>
      </c>
      <c r="AT25">
        <f>MAX(AT31:AT235)</f>
        <v>0</v>
      </c>
      <c r="AW25" t="s">
        <v>6</v>
      </c>
      <c r="AX25">
        <f>MAX(AX31:AX209)</f>
        <v>0</v>
      </c>
      <c r="AY25">
        <f>MAX(AY31:AY209)</f>
        <v>0</v>
      </c>
      <c r="AZ25">
        <f>MAX(AZ31:AZ209)</f>
        <v>0</v>
      </c>
      <c r="BA25">
        <f>MAX(BA31:BA209)</f>
        <v>0</v>
      </c>
      <c r="BD25" t="s">
        <v>6</v>
      </c>
      <c r="BE25">
        <f>MAX(BE31:BE202)</f>
        <v>0</v>
      </c>
      <c r="BF25">
        <f>MAX(BF31:BF202)</f>
        <v>0</v>
      </c>
      <c r="BG25">
        <f>MAX(BG31:BG202)</f>
        <v>0</v>
      </c>
      <c r="BH25">
        <f>MAX(BH31:BH202)</f>
        <v>0</v>
      </c>
      <c r="BK25" t="s">
        <v>6</v>
      </c>
      <c r="BL25">
        <f>MAX(BL31:BL255)</f>
        <v>0</v>
      </c>
      <c r="BM25">
        <f>MAX(BM31:BM255)</f>
        <v>0</v>
      </c>
      <c r="BN25">
        <f>MAX(BN31:BN255)</f>
        <v>0</v>
      </c>
      <c r="BO25">
        <f>MAX(BO31:BO255)</f>
        <v>0</v>
      </c>
    </row>
    <row r="26" spans="1:67" x14ac:dyDescent="0.45">
      <c r="AH26" s="8"/>
    </row>
    <row r="27" spans="1:67" x14ac:dyDescent="0.45">
      <c r="A27" s="21" t="s">
        <v>99</v>
      </c>
      <c r="B27" s="21"/>
      <c r="C27" s="21"/>
      <c r="D27" s="21"/>
      <c r="E27" s="21"/>
      <c r="H27" s="21" t="s">
        <v>100</v>
      </c>
      <c r="I27" s="21"/>
      <c r="J27" s="21"/>
      <c r="K27" s="21"/>
      <c r="L27" s="21"/>
      <c r="O27" s="21" t="s">
        <v>101</v>
      </c>
      <c r="P27" s="21"/>
      <c r="Q27" s="21"/>
      <c r="R27" s="21"/>
      <c r="S27" s="21"/>
      <c r="V27" s="21" t="s">
        <v>102</v>
      </c>
      <c r="W27" s="21"/>
      <c r="X27" s="21"/>
      <c r="Y27" s="21"/>
      <c r="Z27" s="21"/>
      <c r="AC27" s="21" t="s">
        <v>103</v>
      </c>
      <c r="AD27" s="21"/>
      <c r="AE27" s="21"/>
      <c r="AF27" s="21"/>
      <c r="AG27" s="21"/>
      <c r="AH27" s="8"/>
      <c r="AI27" s="21" t="s">
        <v>104</v>
      </c>
      <c r="AJ27" s="21"/>
      <c r="AK27" s="21"/>
      <c r="AL27" s="21"/>
      <c r="AM27" s="21"/>
      <c r="AP27" s="21" t="s">
        <v>105</v>
      </c>
      <c r="AQ27" s="21"/>
      <c r="AR27" s="21"/>
      <c r="AS27" s="21"/>
      <c r="AT27" s="21"/>
      <c r="AW27" s="21" t="s">
        <v>106</v>
      </c>
      <c r="AX27" s="21"/>
      <c r="AY27" s="21"/>
      <c r="AZ27" s="21"/>
      <c r="BA27" s="21"/>
      <c r="BD27" s="21" t="s">
        <v>107</v>
      </c>
      <c r="BE27" s="21"/>
      <c r="BF27" s="21"/>
      <c r="BG27" s="21"/>
      <c r="BH27" s="21"/>
      <c r="BK27" s="21" t="s">
        <v>108</v>
      </c>
      <c r="BL27" s="21"/>
      <c r="BM27" s="21"/>
      <c r="BN27" s="21"/>
      <c r="BO27" s="21"/>
    </row>
    <row r="29" spans="1:67" s="15" customFormat="1" x14ac:dyDescent="0.45"/>
  </sheetData>
  <mergeCells count="22"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02CF-CBB3-4298-94C5-69E5DC66E271}">
  <dimension ref="A1:BO29"/>
  <sheetViews>
    <sheetView zoomScale="92" workbookViewId="0">
      <selection activeCell="Z33" sqref="Z33"/>
    </sheetView>
  </sheetViews>
  <sheetFormatPr defaultRowHeight="14.25" x14ac:dyDescent="0.45"/>
  <sheetData>
    <row r="1" spans="1:67" ht="28.5" x14ac:dyDescent="0.85">
      <c r="A1" s="9" t="s">
        <v>38</v>
      </c>
      <c r="AH1" s="8"/>
    </row>
    <row r="2" spans="1:67" ht="18.399999999999999" thickBot="1" x14ac:dyDescent="0.6">
      <c r="A2" s="24" t="s">
        <v>113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114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6" t="s">
        <v>14</v>
      </c>
      <c r="G3" s="6" t="s">
        <v>15</v>
      </c>
      <c r="H3" s="5"/>
      <c r="AH3" s="8"/>
      <c r="AI3" s="18" t="s">
        <v>8</v>
      </c>
      <c r="AJ3" s="18"/>
      <c r="AK3" s="18"/>
      <c r="AL3" s="18"/>
      <c r="AM3" s="5"/>
      <c r="AN3" s="6" t="s">
        <v>14</v>
      </c>
      <c r="AO3" s="6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0</v>
      </c>
      <c r="D4" s="2" t="s">
        <v>12</v>
      </c>
      <c r="E4" s="19" t="s">
        <v>13</v>
      </c>
      <c r="F4" s="4">
        <f>MIN(B25,I25,P25,W25,AD25)</f>
        <v>0</v>
      </c>
      <c r="G4" s="4">
        <f>MAX(B25,I25,P25,W25,AD25)</f>
        <v>0</v>
      </c>
      <c r="H4" s="2" t="s">
        <v>12</v>
      </c>
      <c r="I4" t="s">
        <v>85</v>
      </c>
      <c r="J4" s="12">
        <f>_xlfn.STDEV.P(B25,I25,P25, W25, AD25)</f>
        <v>0</v>
      </c>
      <c r="AH4" s="8"/>
      <c r="AI4" s="16" t="s">
        <v>9</v>
      </c>
      <c r="AJ4" s="16"/>
      <c r="AK4" s="3">
        <f>AVERAGE(AJ25,AQ25,AX25,BE25,BL25)</f>
        <v>0</v>
      </c>
      <c r="AL4" s="2" t="s">
        <v>12</v>
      </c>
      <c r="AM4" s="19" t="s">
        <v>13</v>
      </c>
      <c r="AN4" s="4">
        <f>MIN(AJ25,AQ25,AX25,BE25,BL25)</f>
        <v>0</v>
      </c>
      <c r="AO4" s="4">
        <f>MAX(AJ25,AQ25,AX25,BE25,BL25)</f>
        <v>0</v>
      </c>
      <c r="AP4" s="2" t="s">
        <v>12</v>
      </c>
      <c r="AQ4" t="s">
        <v>85</v>
      </c>
      <c r="AR4" s="12">
        <f>_xlfn.STDEV.P(AJ25,AQ25,AX25, BE25, BL25)</f>
        <v>0</v>
      </c>
    </row>
    <row r="5" spans="1:67" x14ac:dyDescent="0.45">
      <c r="A5" s="16" t="s">
        <v>10</v>
      </c>
      <c r="B5" s="16"/>
      <c r="C5" s="3">
        <f>AVERAGE(C25, J25,Q25, X25, AE25)</f>
        <v>0</v>
      </c>
      <c r="D5" s="2" t="s">
        <v>16</v>
      </c>
      <c r="E5" s="19"/>
      <c r="F5" s="3">
        <f>MIN(C25, J25,Q25, X25, AE25)</f>
        <v>0</v>
      </c>
      <c r="G5" s="3">
        <f>MAX(C25, J25,Q25, X25, AE25)</f>
        <v>0</v>
      </c>
      <c r="H5" s="2" t="s">
        <v>16</v>
      </c>
      <c r="I5" t="s">
        <v>85</v>
      </c>
      <c r="J5" s="12">
        <f>_xlfn.STDEV.P(C25, J25,Q25, X25, AE25)</f>
        <v>0</v>
      </c>
      <c r="AH5" s="8"/>
      <c r="AI5" s="16" t="s">
        <v>10</v>
      </c>
      <c r="AJ5" s="16"/>
      <c r="AK5" s="3">
        <f>AVERAGE(AK25, AR25,AY25, BF25, BM25)</f>
        <v>0</v>
      </c>
      <c r="AL5" s="2" t="s">
        <v>16</v>
      </c>
      <c r="AM5" s="19"/>
      <c r="AN5" s="3">
        <f>MIN(AK25, AR25,AY25, BF25, BM25)</f>
        <v>0</v>
      </c>
      <c r="AO5" s="3">
        <f>MAX(AK25, AR25,AY25, BF25, BM25)</f>
        <v>0</v>
      </c>
      <c r="AP5" s="2" t="s">
        <v>16</v>
      </c>
      <c r="AQ5" t="s">
        <v>85</v>
      </c>
      <c r="AR5" s="12">
        <f>_xlfn.STDEV.P(AK25, AR25,AY25, BF25, BM25)</f>
        <v>0</v>
      </c>
    </row>
    <row r="6" spans="1:67" x14ac:dyDescent="0.45">
      <c r="A6" s="16" t="s">
        <v>11</v>
      </c>
      <c r="B6" s="16"/>
      <c r="C6" s="3">
        <f>AVERAGE(D25,K25,R25,Y25,AF25)/1000000</f>
        <v>0</v>
      </c>
      <c r="D6" s="2" t="s">
        <v>17</v>
      </c>
      <c r="E6" s="19"/>
      <c r="F6" s="4">
        <f>MIN(D25,K25,R25,Y25,AF25)/1000000</f>
        <v>0</v>
      </c>
      <c r="G6" s="4">
        <f>MAX(D25,K25,R25,Y25,AF25)/1000000</f>
        <v>0</v>
      </c>
      <c r="H6" s="2" t="s">
        <v>18</v>
      </c>
      <c r="I6" t="s">
        <v>85</v>
      </c>
      <c r="J6" s="12">
        <f>_xlfn.STDEV.P(D25,K25,R25, Y25, AF25)/1000000</f>
        <v>0</v>
      </c>
      <c r="AH6" s="8"/>
      <c r="AI6" s="16" t="s">
        <v>11</v>
      </c>
      <c r="AJ6" s="16"/>
      <c r="AK6" s="3">
        <f>AVERAGE(AL25,AS25,AZ25,BG25,BN25)/1000000</f>
        <v>0</v>
      </c>
      <c r="AL6" s="2" t="s">
        <v>17</v>
      </c>
      <c r="AM6" s="19"/>
      <c r="AN6" s="4">
        <f>MIN(AL25,AS25,AZ25,BG25,BN25)/1000000</f>
        <v>0</v>
      </c>
      <c r="AO6" s="4">
        <f>MAX(AL25,AS25,AZ25,BG25,BN25)/1000000</f>
        <v>0</v>
      </c>
      <c r="AP6" s="2" t="s">
        <v>18</v>
      </c>
      <c r="AQ6" t="s">
        <v>85</v>
      </c>
      <c r="AR6" s="12">
        <f>_xlfn.STDEV.P(AL25,AS25,AZ25,BG25,BN25)/1000000</f>
        <v>0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0</v>
      </c>
      <c r="C25">
        <f t="shared" ref="C25:E25" si="0">MAX(C30:C68)</f>
        <v>0</v>
      </c>
      <c r="D25">
        <f t="shared" si="0"/>
        <v>0</v>
      </c>
      <c r="E25">
        <f t="shared" si="0"/>
        <v>0</v>
      </c>
      <c r="H25" t="s">
        <v>6</v>
      </c>
      <c r="I25">
        <f>MAX(I30:I69)</f>
        <v>0</v>
      </c>
      <c r="J25">
        <f t="shared" ref="J25:L25" si="1">MAX(J30:J69)</f>
        <v>0</v>
      </c>
      <c r="K25">
        <f t="shared" si="1"/>
        <v>0</v>
      </c>
      <c r="L25">
        <f t="shared" si="1"/>
        <v>0</v>
      </c>
      <c r="O25" t="s">
        <v>6</v>
      </c>
      <c r="P25">
        <f>MAX(P30:P79)</f>
        <v>0</v>
      </c>
      <c r="Q25">
        <f t="shared" ref="Q25:S25" si="2">MAX(Q30:Q79)</f>
        <v>0</v>
      </c>
      <c r="R25">
        <f t="shared" si="2"/>
        <v>0</v>
      </c>
      <c r="S25">
        <f t="shared" si="2"/>
        <v>0</v>
      </c>
      <c r="V25" t="s">
        <v>6</v>
      </c>
      <c r="W25">
        <f>MAX(W30:W84)</f>
        <v>0</v>
      </c>
      <c r="X25">
        <f t="shared" ref="X25:Z25" si="3">MAX(X30:X84)</f>
        <v>0</v>
      </c>
      <c r="Y25">
        <f t="shared" si="3"/>
        <v>0</v>
      </c>
      <c r="Z25">
        <f t="shared" si="3"/>
        <v>0</v>
      </c>
      <c r="AC25" t="s">
        <v>6</v>
      </c>
      <c r="AD25">
        <f>MAX(AD30:AD65)</f>
        <v>0</v>
      </c>
      <c r="AE25">
        <f t="shared" ref="AE25:AG25" si="4">MAX(AE30:AE65)</f>
        <v>0</v>
      </c>
      <c r="AF25">
        <f t="shared" si="4"/>
        <v>0</v>
      </c>
      <c r="AG25">
        <f t="shared" si="4"/>
        <v>0</v>
      </c>
      <c r="AH25" s="8"/>
      <c r="AI25" t="s">
        <v>6</v>
      </c>
      <c r="AJ25">
        <f>MAX(AJ31:AJ212)</f>
        <v>0</v>
      </c>
      <c r="AK25">
        <f>MAX(AK31:AK212)</f>
        <v>0</v>
      </c>
      <c r="AL25">
        <f>MAX(AL31:AL212)</f>
        <v>0</v>
      </c>
      <c r="AM25">
        <f>MAX(AM31:AM212)</f>
        <v>0</v>
      </c>
      <c r="AP25" t="s">
        <v>6</v>
      </c>
      <c r="AQ25">
        <f>MAX(AQ31:AQ235)</f>
        <v>0</v>
      </c>
      <c r="AR25">
        <f>MAX(AR31:AR235)</f>
        <v>0</v>
      </c>
      <c r="AS25">
        <f>MAX(AS31:AS235)</f>
        <v>0</v>
      </c>
      <c r="AT25">
        <f>MAX(AT31:AT235)</f>
        <v>0</v>
      </c>
      <c r="AW25" t="s">
        <v>6</v>
      </c>
      <c r="AX25">
        <f>MAX(AX31:AX209)</f>
        <v>0</v>
      </c>
      <c r="AY25">
        <f>MAX(AY31:AY209)</f>
        <v>0</v>
      </c>
      <c r="AZ25">
        <f>MAX(AZ31:AZ209)</f>
        <v>0</v>
      </c>
      <c r="BA25">
        <f>MAX(BA31:BA209)</f>
        <v>0</v>
      </c>
      <c r="BD25" t="s">
        <v>6</v>
      </c>
      <c r="BE25">
        <f>MAX(BE31:BE202)</f>
        <v>0</v>
      </c>
      <c r="BF25">
        <f>MAX(BF31:BF202)</f>
        <v>0</v>
      </c>
      <c r="BG25">
        <f>MAX(BG31:BG202)</f>
        <v>0</v>
      </c>
      <c r="BH25">
        <f>MAX(BH31:BH202)</f>
        <v>0</v>
      </c>
      <c r="BK25" t="s">
        <v>6</v>
      </c>
      <c r="BL25">
        <f>MAX(BL31:BL255)</f>
        <v>0</v>
      </c>
      <c r="BM25">
        <f>MAX(BM31:BM255)</f>
        <v>0</v>
      </c>
      <c r="BN25">
        <f>MAX(BN31:BN255)</f>
        <v>0</v>
      </c>
      <c r="BO25">
        <f>MAX(BO31:BO255)</f>
        <v>0</v>
      </c>
    </row>
    <row r="26" spans="1:67" x14ac:dyDescent="0.45">
      <c r="AH26" s="8"/>
    </row>
    <row r="27" spans="1:67" x14ac:dyDescent="0.45">
      <c r="A27" s="21" t="s">
        <v>116</v>
      </c>
      <c r="B27" s="21"/>
      <c r="C27" s="21"/>
      <c r="D27" s="21"/>
      <c r="E27" s="21"/>
      <c r="H27" s="21" t="s">
        <v>117</v>
      </c>
      <c r="I27" s="21"/>
      <c r="J27" s="21"/>
      <c r="K27" s="21"/>
      <c r="L27" s="21"/>
      <c r="O27" s="21" t="s">
        <v>123</v>
      </c>
      <c r="P27" s="21"/>
      <c r="Q27" s="21"/>
      <c r="R27" s="21"/>
      <c r="S27" s="21"/>
      <c r="V27" s="21" t="s">
        <v>137</v>
      </c>
      <c r="W27" s="21"/>
      <c r="X27" s="21"/>
      <c r="Y27" s="21"/>
      <c r="Z27" s="21"/>
      <c r="AC27" s="21" t="s">
        <v>118</v>
      </c>
      <c r="AD27" s="21"/>
      <c r="AE27" s="21"/>
      <c r="AF27" s="21"/>
      <c r="AG27" s="21"/>
      <c r="AH27" s="8"/>
      <c r="AI27" s="21" t="s">
        <v>119</v>
      </c>
      <c r="AJ27" s="21"/>
      <c r="AK27" s="21"/>
      <c r="AL27" s="21"/>
      <c r="AM27" s="21"/>
      <c r="AP27" s="21" t="s">
        <v>120</v>
      </c>
      <c r="AQ27" s="21"/>
      <c r="AR27" s="21"/>
      <c r="AS27" s="21"/>
      <c r="AT27" s="21"/>
      <c r="AW27" s="21" t="s">
        <v>121</v>
      </c>
      <c r="AX27" s="21"/>
      <c r="AY27" s="21"/>
      <c r="AZ27" s="21"/>
      <c r="BA27" s="21"/>
      <c r="BD27" s="21" t="s">
        <v>122</v>
      </c>
      <c r="BE27" s="21"/>
      <c r="BF27" s="21"/>
      <c r="BG27" s="21"/>
      <c r="BH27" s="21"/>
      <c r="BK27" s="21" t="s">
        <v>115</v>
      </c>
      <c r="BL27" s="21"/>
      <c r="BM27" s="21"/>
      <c r="BN27" s="21"/>
      <c r="BO27" s="21"/>
    </row>
    <row r="29" spans="1:67" s="15" customFormat="1" x14ac:dyDescent="0.45"/>
  </sheetData>
  <mergeCells count="22"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FF52-2753-4873-BFC5-E11A89A074F5}">
  <dimension ref="A1:BO29"/>
  <sheetViews>
    <sheetView zoomScale="70" workbookViewId="0">
      <selection activeCell="BQ15" sqref="BQ15"/>
    </sheetView>
  </sheetViews>
  <sheetFormatPr defaultRowHeight="14.25" x14ac:dyDescent="0.45"/>
  <sheetData>
    <row r="1" spans="1:67" ht="28.5" x14ac:dyDescent="0.85">
      <c r="A1" s="9" t="s">
        <v>127</v>
      </c>
      <c r="AH1" s="8"/>
    </row>
    <row r="2" spans="1:67" ht="18.399999999999999" thickBot="1" x14ac:dyDescent="0.6">
      <c r="A2" s="24" t="s">
        <v>124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8"/>
      <c r="AI2" s="24" t="s">
        <v>125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67" x14ac:dyDescent="0.45">
      <c r="A3" s="18" t="s">
        <v>8</v>
      </c>
      <c r="B3" s="18"/>
      <c r="C3" s="18"/>
      <c r="D3" s="18"/>
      <c r="E3" s="5"/>
      <c r="F3" s="11" t="s">
        <v>14</v>
      </c>
      <c r="G3" s="11" t="s">
        <v>15</v>
      </c>
      <c r="H3" s="5"/>
      <c r="AH3" s="8"/>
      <c r="AI3" s="18" t="s">
        <v>8</v>
      </c>
      <c r="AJ3" s="18"/>
      <c r="AK3" s="18"/>
      <c r="AL3" s="18"/>
      <c r="AM3" s="5"/>
      <c r="AN3" s="11" t="s">
        <v>14</v>
      </c>
      <c r="AO3" s="11" t="s">
        <v>15</v>
      </c>
      <c r="AP3" s="5"/>
    </row>
    <row r="4" spans="1:67" x14ac:dyDescent="0.45">
      <c r="A4" s="16" t="s">
        <v>9</v>
      </c>
      <c r="B4" s="16"/>
      <c r="C4" s="3">
        <f>AVERAGE(B25,I25,P25,W25,AD25)</f>
        <v>0</v>
      </c>
      <c r="D4" s="2" t="s">
        <v>12</v>
      </c>
      <c r="E4" s="19" t="s">
        <v>13</v>
      </c>
      <c r="F4" s="10">
        <f>MIN(B25,I25,P25,W25,AD25)</f>
        <v>0</v>
      </c>
      <c r="G4" s="10">
        <f>MAX(B25,I25,P25,W25,AD25)</f>
        <v>0</v>
      </c>
      <c r="H4" s="2" t="s">
        <v>12</v>
      </c>
      <c r="I4" t="s">
        <v>85</v>
      </c>
      <c r="J4" s="12">
        <f>_xlfn.STDEV.P(B25,I25,P25, W25, AD25)</f>
        <v>0</v>
      </c>
      <c r="AH4" s="8"/>
      <c r="AI4" s="16" t="s">
        <v>9</v>
      </c>
      <c r="AJ4" s="16"/>
      <c r="AK4" s="3">
        <f>AVERAGE(AJ25,AQ25,AX25,BE25,BL25)</f>
        <v>0</v>
      </c>
      <c r="AL4" s="2" t="s">
        <v>12</v>
      </c>
      <c r="AM4" s="19" t="s">
        <v>13</v>
      </c>
      <c r="AN4" s="10">
        <f>MIN(AJ25,AQ25,AX25,BE25,BL25)</f>
        <v>0</v>
      </c>
      <c r="AO4" s="10">
        <f>MAX(AJ25,AQ25,AX25,BE25,BL25)</f>
        <v>0</v>
      </c>
      <c r="AP4" s="2" t="s">
        <v>12</v>
      </c>
      <c r="AQ4" t="s">
        <v>85</v>
      </c>
      <c r="AR4" s="12">
        <f>_xlfn.STDEV.P(AJ25,AQ25,AX25, BE25, BL25)</f>
        <v>0</v>
      </c>
    </row>
    <row r="5" spans="1:67" x14ac:dyDescent="0.45">
      <c r="A5" s="16" t="s">
        <v>10</v>
      </c>
      <c r="B5" s="16"/>
      <c r="C5" s="3">
        <f>AVERAGE(C25, J25,Q25, X25, AE25)</f>
        <v>0</v>
      </c>
      <c r="D5" s="2" t="s">
        <v>16</v>
      </c>
      <c r="E5" s="19"/>
      <c r="F5" s="3">
        <f>MIN(C25, J25,Q25, X25, AE25)</f>
        <v>0</v>
      </c>
      <c r="G5" s="3">
        <f>MAX(C25, J25,Q25, X25, AE25)</f>
        <v>0</v>
      </c>
      <c r="H5" s="2" t="s">
        <v>16</v>
      </c>
      <c r="I5" t="s">
        <v>85</v>
      </c>
      <c r="J5" s="12">
        <f>_xlfn.STDEV.P(C25, J25,Q25, X25, AE25)</f>
        <v>0</v>
      </c>
      <c r="AH5" s="8"/>
      <c r="AI5" s="16" t="s">
        <v>10</v>
      </c>
      <c r="AJ5" s="16"/>
      <c r="AK5" s="3">
        <f>AVERAGE(AK25, AR25,AY25, BF25, BM25)</f>
        <v>0</v>
      </c>
      <c r="AL5" s="2" t="s">
        <v>16</v>
      </c>
      <c r="AM5" s="19"/>
      <c r="AN5" s="3">
        <f>MIN(AK25, AR25,AY25, BF25, BM25)</f>
        <v>0</v>
      </c>
      <c r="AO5" s="3">
        <f>MAX(AK25, AR25,AY25, BF25, BM25)</f>
        <v>0</v>
      </c>
      <c r="AP5" s="2" t="s">
        <v>16</v>
      </c>
      <c r="AQ5" t="s">
        <v>85</v>
      </c>
      <c r="AR5" s="12">
        <f>_xlfn.STDEV.P(AK25, AR25,AY25, BF25, BM25)</f>
        <v>0</v>
      </c>
    </row>
    <row r="6" spans="1:67" x14ac:dyDescent="0.45">
      <c r="A6" s="16" t="s">
        <v>11</v>
      </c>
      <c r="B6" s="16"/>
      <c r="C6" s="3">
        <f>AVERAGE(D25,K25,R25,Y25,AF25)/1000000</f>
        <v>0</v>
      </c>
      <c r="D6" s="2" t="s">
        <v>17</v>
      </c>
      <c r="E6" s="19"/>
      <c r="F6" s="10">
        <f>MIN(D25,K25,R25,Y25,AF25)/1000000</f>
        <v>0</v>
      </c>
      <c r="G6" s="10">
        <f>MAX(D25,K25,R25,Y25,AF25)/1000000</f>
        <v>0</v>
      </c>
      <c r="H6" s="2" t="s">
        <v>18</v>
      </c>
      <c r="I6" t="s">
        <v>85</v>
      </c>
      <c r="J6" s="12">
        <f>_xlfn.STDEV.P(D25,K25,R25, Y25, AF25)/1000000</f>
        <v>0</v>
      </c>
      <c r="AH6" s="8"/>
      <c r="AI6" s="16" t="s">
        <v>11</v>
      </c>
      <c r="AJ6" s="16"/>
      <c r="AK6" s="3">
        <f>AVERAGE(AL25,AS25,AZ25,BG25,BN25)/1000000</f>
        <v>0</v>
      </c>
      <c r="AL6" s="2" t="s">
        <v>17</v>
      </c>
      <c r="AM6" s="19"/>
      <c r="AN6" s="10">
        <f>MIN(AL25,AS25,AZ25,BG25,BN25)/1000000</f>
        <v>0</v>
      </c>
      <c r="AO6" s="10">
        <f>MAX(AL25,AS25,AZ25,BG25,BN25)/1000000</f>
        <v>0</v>
      </c>
      <c r="AP6" s="2" t="s">
        <v>18</v>
      </c>
      <c r="AQ6" t="s">
        <v>85</v>
      </c>
      <c r="AR6" s="12">
        <f>_xlfn.STDEV.P(AL25,AS25,AZ25,BG25,BN25)/1000000</f>
        <v>0</v>
      </c>
    </row>
    <row r="7" spans="1:67" x14ac:dyDescent="0.45">
      <c r="AH7" s="8"/>
    </row>
    <row r="8" spans="1:67" x14ac:dyDescent="0.45">
      <c r="AH8" s="8"/>
    </row>
    <row r="9" spans="1:67" x14ac:dyDescent="0.45">
      <c r="AH9" s="8"/>
    </row>
    <row r="10" spans="1:67" x14ac:dyDescent="0.45">
      <c r="AH10" s="8"/>
    </row>
    <row r="11" spans="1:67" x14ac:dyDescent="0.45">
      <c r="AH11" s="8"/>
    </row>
    <row r="12" spans="1:67" x14ac:dyDescent="0.45">
      <c r="AH12" s="8"/>
    </row>
    <row r="13" spans="1:67" x14ac:dyDescent="0.45">
      <c r="AH13" s="8"/>
    </row>
    <row r="14" spans="1:67" x14ac:dyDescent="0.45">
      <c r="AH14" s="8"/>
    </row>
    <row r="15" spans="1:67" x14ac:dyDescent="0.45">
      <c r="AH15" s="8"/>
    </row>
    <row r="16" spans="1:67" x14ac:dyDescent="0.45">
      <c r="AH16" s="8"/>
    </row>
    <row r="17" spans="1:67" x14ac:dyDescent="0.45">
      <c r="AH17" s="8"/>
    </row>
    <row r="18" spans="1:67" x14ac:dyDescent="0.45">
      <c r="AH18" s="8"/>
    </row>
    <row r="19" spans="1:67" x14ac:dyDescent="0.45">
      <c r="AH19" s="8"/>
    </row>
    <row r="20" spans="1:67" x14ac:dyDescent="0.45">
      <c r="AH20" s="8"/>
    </row>
    <row r="21" spans="1:67" x14ac:dyDescent="0.45">
      <c r="AH21" s="8"/>
    </row>
    <row r="22" spans="1:67" x14ac:dyDescent="0.45">
      <c r="AH22" s="8"/>
    </row>
    <row r="23" spans="1:67" x14ac:dyDescent="0.45">
      <c r="AH23" s="8"/>
    </row>
    <row r="24" spans="1:67" x14ac:dyDescent="0.45">
      <c r="AH24" s="8"/>
    </row>
    <row r="25" spans="1:67" x14ac:dyDescent="0.45">
      <c r="A25" t="s">
        <v>6</v>
      </c>
      <c r="B25">
        <f>MAX(B30:B68)</f>
        <v>0</v>
      </c>
      <c r="C25">
        <f t="shared" ref="C25:E25" si="0">MAX(C30:C68)</f>
        <v>0</v>
      </c>
      <c r="D25">
        <f t="shared" si="0"/>
        <v>0</v>
      </c>
      <c r="E25">
        <f t="shared" si="0"/>
        <v>0</v>
      </c>
      <c r="H25" t="s">
        <v>6</v>
      </c>
      <c r="I25">
        <f>MAX(I30:I69)</f>
        <v>0</v>
      </c>
      <c r="J25">
        <f t="shared" ref="J25:L25" si="1">MAX(J30:J69)</f>
        <v>0</v>
      </c>
      <c r="K25">
        <f t="shared" si="1"/>
        <v>0</v>
      </c>
      <c r="L25">
        <f t="shared" si="1"/>
        <v>0</v>
      </c>
      <c r="O25" t="s">
        <v>6</v>
      </c>
      <c r="P25">
        <f>MAX(P30:P79)</f>
        <v>0</v>
      </c>
      <c r="Q25">
        <f t="shared" ref="Q25:S25" si="2">MAX(Q30:Q79)</f>
        <v>0</v>
      </c>
      <c r="R25">
        <f t="shared" si="2"/>
        <v>0</v>
      </c>
      <c r="S25">
        <f t="shared" si="2"/>
        <v>0</v>
      </c>
      <c r="V25" t="s">
        <v>6</v>
      </c>
      <c r="W25">
        <f>MAX(W30:W84)</f>
        <v>0</v>
      </c>
      <c r="X25">
        <f t="shared" ref="X25:Z25" si="3">MAX(X30:X84)</f>
        <v>0</v>
      </c>
      <c r="Y25">
        <f t="shared" si="3"/>
        <v>0</v>
      </c>
      <c r="Z25">
        <f t="shared" si="3"/>
        <v>0</v>
      </c>
      <c r="AC25" t="s">
        <v>6</v>
      </c>
      <c r="AD25">
        <f>MAX(AD30:AD65)</f>
        <v>0</v>
      </c>
      <c r="AE25">
        <f t="shared" ref="AE25:AG25" si="4">MAX(AE30:AE65)</f>
        <v>0</v>
      </c>
      <c r="AF25">
        <f t="shared" si="4"/>
        <v>0</v>
      </c>
      <c r="AG25">
        <f t="shared" si="4"/>
        <v>0</v>
      </c>
      <c r="AH25" s="8"/>
      <c r="AI25" t="s">
        <v>6</v>
      </c>
      <c r="AJ25">
        <f>MAX(AJ31:AJ212)</f>
        <v>0</v>
      </c>
      <c r="AK25">
        <f>MAX(AK31:AK212)</f>
        <v>0</v>
      </c>
      <c r="AL25">
        <f>MAX(AL31:AL212)</f>
        <v>0</v>
      </c>
      <c r="AM25">
        <f>MAX(AM31:AM212)</f>
        <v>0</v>
      </c>
      <c r="AP25" t="s">
        <v>6</v>
      </c>
      <c r="AQ25">
        <f>MAX(AQ31:AQ235)</f>
        <v>0</v>
      </c>
      <c r="AR25">
        <f>MAX(AR31:AR235)</f>
        <v>0</v>
      </c>
      <c r="AS25">
        <f>MAX(AS31:AS235)</f>
        <v>0</v>
      </c>
      <c r="AT25">
        <f>MAX(AT31:AT235)</f>
        <v>0</v>
      </c>
      <c r="AW25" t="s">
        <v>6</v>
      </c>
      <c r="AX25">
        <f>MAX(AX31:AX209)</f>
        <v>0</v>
      </c>
      <c r="AY25">
        <f>MAX(AY31:AY209)</f>
        <v>0</v>
      </c>
      <c r="AZ25">
        <f>MAX(AZ31:AZ209)</f>
        <v>0</v>
      </c>
      <c r="BA25">
        <f>MAX(BA31:BA209)</f>
        <v>0</v>
      </c>
      <c r="BD25" t="s">
        <v>6</v>
      </c>
      <c r="BE25">
        <f>MAX(BE31:BE202)</f>
        <v>0</v>
      </c>
      <c r="BF25">
        <f>MAX(BF31:BF202)</f>
        <v>0</v>
      </c>
      <c r="BG25">
        <f>MAX(BG31:BG202)</f>
        <v>0</v>
      </c>
      <c r="BH25">
        <f>MAX(BH31:BH202)</f>
        <v>0</v>
      </c>
      <c r="BK25" t="s">
        <v>6</v>
      </c>
      <c r="BL25">
        <f>MAX(BL31:BL255)</f>
        <v>0</v>
      </c>
      <c r="BM25">
        <f>MAX(BM31:BM255)</f>
        <v>0</v>
      </c>
      <c r="BN25">
        <f>MAX(BN31:BN255)</f>
        <v>0</v>
      </c>
      <c r="BO25">
        <f>MAX(BO31:BO255)</f>
        <v>0</v>
      </c>
    </row>
    <row r="26" spans="1:67" x14ac:dyDescent="0.45">
      <c r="AH26" s="8"/>
    </row>
    <row r="27" spans="1:67" x14ac:dyDescent="0.45">
      <c r="A27" s="21" t="s">
        <v>128</v>
      </c>
      <c r="B27" s="21"/>
      <c r="C27" s="21"/>
      <c r="D27" s="21"/>
      <c r="E27" s="21"/>
      <c r="H27" s="21" t="s">
        <v>129</v>
      </c>
      <c r="I27" s="21"/>
      <c r="J27" s="21"/>
      <c r="K27" s="21"/>
      <c r="L27" s="21"/>
      <c r="O27" s="21" t="s">
        <v>135</v>
      </c>
      <c r="P27" s="21"/>
      <c r="Q27" s="21"/>
      <c r="R27" s="21"/>
      <c r="S27" s="21"/>
      <c r="V27" s="21" t="s">
        <v>136</v>
      </c>
      <c r="W27" s="21"/>
      <c r="X27" s="21"/>
      <c r="Y27" s="21"/>
      <c r="Z27" s="21"/>
      <c r="AC27" s="21" t="s">
        <v>130</v>
      </c>
      <c r="AD27" s="21"/>
      <c r="AE27" s="21"/>
      <c r="AF27" s="21"/>
      <c r="AG27" s="21"/>
      <c r="AH27" s="8"/>
      <c r="AI27" s="21" t="s">
        <v>131</v>
      </c>
      <c r="AJ27" s="21"/>
      <c r="AK27" s="21"/>
      <c r="AL27" s="21"/>
      <c r="AM27" s="21"/>
      <c r="AP27" s="21" t="s">
        <v>132</v>
      </c>
      <c r="AQ27" s="21"/>
      <c r="AR27" s="21"/>
      <c r="AS27" s="21"/>
      <c r="AT27" s="21"/>
      <c r="AW27" s="21" t="s">
        <v>133</v>
      </c>
      <c r="AX27" s="21"/>
      <c r="AY27" s="21"/>
      <c r="AZ27" s="21"/>
      <c r="BA27" s="21"/>
      <c r="BD27" s="21" t="s">
        <v>134</v>
      </c>
      <c r="BE27" s="21"/>
      <c r="BF27" s="21"/>
      <c r="BG27" s="21"/>
      <c r="BH27" s="21"/>
      <c r="BK27" s="21" t="s">
        <v>126</v>
      </c>
      <c r="BL27" s="21"/>
      <c r="BM27" s="21"/>
      <c r="BN27" s="21"/>
      <c r="BO27" s="21"/>
    </row>
    <row r="29" spans="1:67" s="15" customFormat="1" x14ac:dyDescent="0.45"/>
  </sheetData>
  <mergeCells count="22">
    <mergeCell ref="AP27:AT27"/>
    <mergeCell ref="AW27:BA27"/>
    <mergeCell ref="BD27:BH27"/>
    <mergeCell ref="BK27:BO27"/>
    <mergeCell ref="A6:B6"/>
    <mergeCell ref="AI6:AJ6"/>
    <mergeCell ref="A27:E27"/>
    <mergeCell ref="H27:L27"/>
    <mergeCell ref="O27:S27"/>
    <mergeCell ref="V27:Z27"/>
    <mergeCell ref="AC27:AG27"/>
    <mergeCell ref="AI27:AM27"/>
    <mergeCell ref="A2:AG2"/>
    <mergeCell ref="AI2:BO2"/>
    <mergeCell ref="A3:D3"/>
    <mergeCell ref="AI3:AL3"/>
    <mergeCell ref="A4:B4"/>
    <mergeCell ref="E4:E6"/>
    <mergeCell ref="AI4:AJ4"/>
    <mergeCell ref="AM4:AM6"/>
    <mergeCell ref="A5:B5"/>
    <mergeCell ref="AI5:A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Group 1</vt:lpstr>
      <vt:lpstr>Group 2</vt:lpstr>
      <vt:lpstr>Group 3</vt:lpstr>
      <vt:lpstr>Group 4</vt:lpstr>
      <vt:lpstr>Group 5</vt:lpstr>
      <vt:lpstr>Group 6</vt:lpstr>
      <vt:lpstr>Group 7</vt:lpstr>
      <vt:lpstr>Group 8</vt:lpstr>
      <vt:lpstr>Group 9</vt:lpstr>
      <vt:lpstr>Group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Mak</dc:creator>
  <cp:lastModifiedBy>Josh Mak</cp:lastModifiedBy>
  <dcterms:created xsi:type="dcterms:W3CDTF">2019-03-29T21:29:29Z</dcterms:created>
  <dcterms:modified xsi:type="dcterms:W3CDTF">2019-05-23T17:07:28Z</dcterms:modified>
</cp:coreProperties>
</file>