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20CFF73D-B6D9-45D4-9678-B33102A643FD}" xr6:coauthVersionLast="47" xr6:coauthVersionMax="47" xr10:uidLastSave="{00000000-0000-0000-0000-000000000000}"/>
  <bookViews>
    <workbookView xWindow="-120" yWindow="-120" windowWidth="29040" windowHeight="15720" firstSheet="11" activeTab="17" xr2:uid="{A1674970-ED58-42D0-9E57-4DB28EEEB021}"/>
    <workbookView xWindow="-28920" yWindow="-135" windowWidth="29040" windowHeight="15720" firstSheet="9" activeTab="17" xr2:uid="{D1EA7935-86D7-4A09-92A2-DCF8A08EBB59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5LT2ST37T" sheetId="9" r:id="rId10"/>
    <sheet name="2L5LT2ST100I" sheetId="11" r:id="rId11"/>
    <sheet name="2L5LT4ST37T" sheetId="12" r:id="rId12"/>
    <sheet name="2L5LT4ST100I" sheetId="13" r:id="rId13"/>
    <sheet name="2L5LT8ST37T" sheetId="14" r:id="rId14"/>
    <sheet name="2L5LT8ST100I" sheetId="15" r:id="rId15"/>
    <sheet name="2L5LT12ST37T" sheetId="17" r:id="rId16"/>
    <sheet name="2L5LT12ST100I" sheetId="19" r:id="rId17"/>
    <sheet name="Sheet3" sheetId="2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4" l="1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Y94" i="22"/>
  <c r="X94" i="22"/>
  <c r="Y93" i="22"/>
  <c r="X93" i="22"/>
  <c r="Y92" i="22"/>
  <c r="X92" i="22"/>
  <c r="Y91" i="22"/>
  <c r="X91" i="22"/>
  <c r="Y88" i="22"/>
  <c r="X88" i="22"/>
  <c r="Y87" i="22"/>
  <c r="X87" i="22"/>
  <c r="Y86" i="22"/>
  <c r="X86" i="22"/>
  <c r="Y85" i="22"/>
  <c r="X85" i="22"/>
  <c r="Y82" i="22"/>
  <c r="X82" i="22"/>
  <c r="Y81" i="22"/>
  <c r="X81" i="22"/>
  <c r="Y80" i="22"/>
  <c r="X80" i="22"/>
  <c r="Y79" i="22"/>
  <c r="X79" i="22"/>
  <c r="Y76" i="22"/>
  <c r="X76" i="22"/>
  <c r="Y75" i="22"/>
  <c r="X75" i="22"/>
  <c r="Y74" i="22"/>
  <c r="X74" i="22"/>
  <c r="Y73" i="22"/>
  <c r="X73" i="22"/>
  <c r="Y69" i="22"/>
  <c r="X69" i="22"/>
  <c r="Y68" i="22"/>
  <c r="X68" i="22"/>
  <c r="Y67" i="22"/>
  <c r="X67" i="22"/>
  <c r="Y66" i="22"/>
  <c r="X66" i="22"/>
  <c r="Y63" i="22"/>
  <c r="X63" i="22"/>
  <c r="Y62" i="22"/>
  <c r="X62" i="22"/>
  <c r="Y61" i="22"/>
  <c r="X61" i="22"/>
  <c r="Y60" i="22"/>
  <c r="X60" i="22"/>
  <c r="Y57" i="22"/>
  <c r="X57" i="22"/>
  <c r="Y56" i="22"/>
  <c r="X56" i="22"/>
  <c r="Y55" i="22"/>
  <c r="X55" i="22"/>
  <c r="Y54" i="22"/>
  <c r="X54" i="22"/>
  <c r="X49" i="22"/>
  <c r="Y49" i="22"/>
  <c r="X50" i="22"/>
  <c r="Y50" i="22"/>
  <c r="X51" i="22"/>
  <c r="Y51" i="22"/>
  <c r="Y48" i="22"/>
  <c r="X48" i="22"/>
  <c r="W94" i="22"/>
  <c r="W93" i="22"/>
  <c r="W92" i="22"/>
  <c r="W91" i="22"/>
  <c r="W88" i="22"/>
  <c r="W87" i="22"/>
  <c r="W86" i="22"/>
  <c r="W85" i="22"/>
  <c r="W82" i="22"/>
  <c r="W81" i="22"/>
  <c r="W80" i="22"/>
  <c r="W79" i="22"/>
  <c r="W76" i="22"/>
  <c r="W75" i="22"/>
  <c r="W74" i="22"/>
  <c r="W73" i="22"/>
  <c r="W69" i="22"/>
  <c r="W68" i="22"/>
  <c r="W67" i="22"/>
  <c r="W66" i="22"/>
  <c r="W63" i="22"/>
  <c r="W62" i="22"/>
  <c r="W61" i="22"/>
  <c r="W60" i="22"/>
  <c r="W57" i="22"/>
  <c r="W56" i="22"/>
  <c r="W55" i="22"/>
  <c r="W54" i="22"/>
  <c r="W51" i="22"/>
  <c r="W50" i="22"/>
  <c r="W49" i="22"/>
  <c r="W48" i="22"/>
  <c r="V94" i="22"/>
  <c r="U94" i="22"/>
  <c r="V88" i="22"/>
  <c r="U88" i="22"/>
  <c r="V69" i="22"/>
  <c r="U69" i="22"/>
  <c r="V63" i="22"/>
  <c r="U63" i="22"/>
  <c r="V76" i="22"/>
  <c r="U76" i="22"/>
  <c r="V82" i="22"/>
  <c r="U82" i="22"/>
  <c r="V57" i="22"/>
  <c r="U57" i="22"/>
  <c r="V51" i="22"/>
  <c r="U51" i="22"/>
  <c r="V93" i="22"/>
  <c r="U93" i="22"/>
  <c r="V87" i="22"/>
  <c r="U87" i="22"/>
  <c r="V68" i="22"/>
  <c r="U68" i="22"/>
  <c r="V62" i="22"/>
  <c r="U62" i="22"/>
  <c r="V81" i="22"/>
  <c r="U81" i="22"/>
  <c r="V75" i="22"/>
  <c r="U75" i="22"/>
  <c r="V56" i="22"/>
  <c r="U56" i="22"/>
  <c r="V50" i="22"/>
  <c r="U50" i="22"/>
  <c r="V92" i="22"/>
  <c r="U92" i="22"/>
  <c r="V86" i="22"/>
  <c r="U86" i="22"/>
  <c r="V61" i="22"/>
  <c r="U61" i="22"/>
  <c r="V67" i="22"/>
  <c r="U67" i="22"/>
  <c r="V74" i="22"/>
  <c r="U74" i="22"/>
  <c r="L94" i="22"/>
  <c r="K94" i="22"/>
  <c r="L93" i="22"/>
  <c r="K93" i="22"/>
  <c r="L92" i="22"/>
  <c r="K92" i="22"/>
  <c r="L91" i="22"/>
  <c r="K91" i="22"/>
  <c r="L88" i="22"/>
  <c r="K88" i="22"/>
  <c r="L87" i="22"/>
  <c r="K87" i="22"/>
  <c r="L86" i="22"/>
  <c r="K86" i="22"/>
  <c r="L85" i="22"/>
  <c r="K85" i="22"/>
  <c r="L82" i="22"/>
  <c r="K82" i="22"/>
  <c r="L81" i="22"/>
  <c r="K81" i="22"/>
  <c r="L80" i="22"/>
  <c r="K80" i="22"/>
  <c r="L79" i="22"/>
  <c r="K79" i="22"/>
  <c r="L76" i="22"/>
  <c r="K76" i="22"/>
  <c r="L75" i="22"/>
  <c r="K75" i="22"/>
  <c r="L74" i="22"/>
  <c r="K74" i="22"/>
  <c r="L73" i="22"/>
  <c r="K73" i="22"/>
  <c r="J94" i="22"/>
  <c r="J93" i="22"/>
  <c r="J92" i="22"/>
  <c r="J91" i="22"/>
  <c r="J88" i="22"/>
  <c r="J87" i="22"/>
  <c r="J86" i="22"/>
  <c r="J85" i="22"/>
  <c r="J82" i="22"/>
  <c r="J81" i="22"/>
  <c r="J80" i="22"/>
  <c r="J79" i="22"/>
  <c r="J76" i="22"/>
  <c r="J75" i="22"/>
  <c r="J74" i="22"/>
  <c r="J73" i="22"/>
  <c r="L69" i="22"/>
  <c r="K69" i="22"/>
  <c r="L68" i="22"/>
  <c r="K68" i="22"/>
  <c r="L67" i="22"/>
  <c r="K67" i="22"/>
  <c r="L66" i="22"/>
  <c r="K66" i="22"/>
  <c r="L63" i="22"/>
  <c r="K63" i="22"/>
  <c r="L62" i="22"/>
  <c r="K62" i="22"/>
  <c r="L61" i="22"/>
  <c r="K61" i="22"/>
  <c r="L60" i="22"/>
  <c r="K60" i="22"/>
  <c r="J69" i="22"/>
  <c r="J68" i="22"/>
  <c r="J67" i="22"/>
  <c r="J66" i="22"/>
  <c r="J63" i="22"/>
  <c r="J62" i="22"/>
  <c r="J61" i="22"/>
  <c r="J60" i="22"/>
  <c r="L57" i="22"/>
  <c r="K57" i="22"/>
  <c r="L56" i="22"/>
  <c r="K56" i="22"/>
  <c r="L55" i="22"/>
  <c r="K55" i="22"/>
  <c r="L54" i="22"/>
  <c r="K54" i="22"/>
  <c r="J57" i="22"/>
  <c r="J56" i="22"/>
  <c r="J55" i="22"/>
  <c r="J54" i="22"/>
  <c r="L48" i="22"/>
  <c r="L49" i="22"/>
  <c r="L50" i="22"/>
  <c r="L51" i="22"/>
  <c r="K49" i="22"/>
  <c r="K50" i="22"/>
  <c r="K51" i="22"/>
  <c r="K48" i="22"/>
  <c r="J51" i="22"/>
  <c r="J50" i="22"/>
  <c r="J49" i="22"/>
  <c r="J48" i="22"/>
  <c r="N41" i="1"/>
  <c r="M41" i="1"/>
  <c r="N40" i="1"/>
  <c r="M40" i="1"/>
  <c r="N39" i="1"/>
  <c r="M39" i="1"/>
  <c r="N41" i="3"/>
  <c r="M41" i="3"/>
  <c r="N40" i="3"/>
  <c r="M40" i="3"/>
  <c r="N39" i="3"/>
  <c r="M39" i="3"/>
  <c r="N41" i="5"/>
  <c r="M41" i="5"/>
  <c r="N40" i="5"/>
  <c r="M40" i="5"/>
  <c r="N39" i="5"/>
  <c r="M39" i="5"/>
  <c r="N41" i="4"/>
  <c r="M41" i="4"/>
  <c r="N40" i="4"/>
  <c r="M40" i="4"/>
  <c r="N39" i="4"/>
  <c r="M39" i="4"/>
  <c r="N41" i="7"/>
  <c r="M41" i="7"/>
  <c r="N40" i="7"/>
  <c r="M40" i="7"/>
  <c r="N39" i="7"/>
  <c r="M39" i="7"/>
  <c r="N41" i="8"/>
  <c r="M41" i="8"/>
  <c r="N40" i="8"/>
  <c r="M40" i="8"/>
  <c r="N39" i="8"/>
  <c r="M39" i="8"/>
  <c r="N41" i="9"/>
  <c r="M41" i="9"/>
  <c r="N40" i="9"/>
  <c r="M40" i="9"/>
  <c r="N39" i="9"/>
  <c r="M39" i="9"/>
  <c r="N41" i="11"/>
  <c r="M41" i="11"/>
  <c r="N40" i="11"/>
  <c r="M40" i="11"/>
  <c r="N39" i="11"/>
  <c r="M39" i="11"/>
  <c r="N41" i="12"/>
  <c r="M41" i="12"/>
  <c r="N40" i="12"/>
  <c r="M40" i="12"/>
  <c r="N39" i="12"/>
  <c r="M39" i="12"/>
  <c r="N41" i="13"/>
  <c r="M41" i="13"/>
  <c r="N40" i="13"/>
  <c r="M40" i="13"/>
  <c r="N39" i="13"/>
  <c r="M39" i="13"/>
  <c r="N41" i="14"/>
  <c r="M41" i="14"/>
  <c r="N40" i="14"/>
  <c r="M40" i="14"/>
  <c r="N39" i="14"/>
  <c r="M39" i="14"/>
  <c r="N41" i="15"/>
  <c r="M41" i="15"/>
  <c r="N40" i="15"/>
  <c r="M40" i="15"/>
  <c r="N39" i="15"/>
  <c r="M39" i="15"/>
  <c r="N41" i="17"/>
  <c r="M41" i="17"/>
  <c r="N40" i="17"/>
  <c r="M40" i="17"/>
  <c r="N39" i="17"/>
  <c r="M39" i="17"/>
  <c r="N41" i="19"/>
  <c r="M41" i="19"/>
  <c r="N40" i="19"/>
  <c r="M40" i="19"/>
  <c r="N39" i="19"/>
  <c r="M39" i="19"/>
  <c r="H41" i="1"/>
  <c r="G41" i="1"/>
  <c r="H40" i="1"/>
  <c r="G40" i="1"/>
  <c r="H39" i="1"/>
  <c r="G39" i="1"/>
  <c r="H41" i="3"/>
  <c r="G41" i="3"/>
  <c r="H40" i="3"/>
  <c r="G40" i="3"/>
  <c r="H39" i="3"/>
  <c r="G39" i="3"/>
  <c r="H41" i="5"/>
  <c r="G41" i="5"/>
  <c r="H40" i="5"/>
  <c r="G40" i="5"/>
  <c r="H39" i="5"/>
  <c r="G39" i="5"/>
  <c r="H41" i="4"/>
  <c r="G41" i="4"/>
  <c r="H40" i="4"/>
  <c r="G40" i="4"/>
  <c r="H39" i="4"/>
  <c r="G39" i="4"/>
  <c r="H41" i="7"/>
  <c r="G41" i="7"/>
  <c r="H40" i="7"/>
  <c r="G40" i="7"/>
  <c r="H39" i="7"/>
  <c r="G39" i="7"/>
  <c r="H41" i="8"/>
  <c r="G41" i="8"/>
  <c r="H40" i="8"/>
  <c r="G40" i="8"/>
  <c r="H39" i="8"/>
  <c r="G39" i="8"/>
  <c r="H41" i="9"/>
  <c r="G41" i="9"/>
  <c r="H40" i="9"/>
  <c r="G40" i="9"/>
  <c r="H39" i="9"/>
  <c r="G39" i="9"/>
  <c r="H41" i="11"/>
  <c r="G41" i="11"/>
  <c r="H40" i="11"/>
  <c r="G40" i="11"/>
  <c r="H39" i="11"/>
  <c r="G39" i="11"/>
  <c r="H41" i="12"/>
  <c r="G41" i="12"/>
  <c r="H40" i="12"/>
  <c r="G40" i="12"/>
  <c r="H39" i="12"/>
  <c r="G39" i="12"/>
  <c r="H41" i="13"/>
  <c r="G41" i="13"/>
  <c r="H40" i="13"/>
  <c r="G40" i="13"/>
  <c r="H39" i="13"/>
  <c r="G39" i="13"/>
  <c r="H41" i="14"/>
  <c r="G41" i="14"/>
  <c r="H40" i="14"/>
  <c r="G40" i="14"/>
  <c r="H39" i="14"/>
  <c r="G39" i="14"/>
  <c r="H41" i="15"/>
  <c r="G41" i="15"/>
  <c r="H40" i="15"/>
  <c r="G40" i="15"/>
  <c r="H39" i="15"/>
  <c r="G39" i="15"/>
  <c r="H41" i="17"/>
  <c r="G41" i="17"/>
  <c r="H40" i="17"/>
  <c r="G40" i="17"/>
  <c r="H39" i="17"/>
  <c r="G39" i="17"/>
  <c r="H41" i="19"/>
  <c r="G41" i="19"/>
  <c r="H40" i="19"/>
  <c r="G40" i="19"/>
  <c r="H39" i="19"/>
  <c r="G39" i="19"/>
  <c r="N37" i="1"/>
  <c r="M37" i="1"/>
  <c r="N36" i="1"/>
  <c r="M36" i="1"/>
  <c r="N35" i="1"/>
  <c r="M35" i="1"/>
  <c r="N37" i="3"/>
  <c r="M37" i="3"/>
  <c r="N36" i="3"/>
  <c r="M36" i="3"/>
  <c r="N35" i="3"/>
  <c r="M35" i="3"/>
  <c r="N37" i="5"/>
  <c r="M37" i="5"/>
  <c r="N36" i="5"/>
  <c r="M36" i="5"/>
  <c r="N35" i="5"/>
  <c r="M35" i="5"/>
  <c r="N37" i="4"/>
  <c r="M37" i="4"/>
  <c r="N36" i="4"/>
  <c r="M36" i="4"/>
  <c r="N35" i="4"/>
  <c r="M35" i="4"/>
  <c r="N37" i="7"/>
  <c r="M37" i="7"/>
  <c r="N36" i="7"/>
  <c r="M36" i="7"/>
  <c r="N35" i="7"/>
  <c r="M35" i="7"/>
  <c r="N37" i="8"/>
  <c r="M37" i="8"/>
  <c r="N36" i="8"/>
  <c r="M36" i="8"/>
  <c r="N35" i="8"/>
  <c r="M35" i="8"/>
  <c r="N37" i="9"/>
  <c r="M37" i="9"/>
  <c r="N36" i="9"/>
  <c r="M36" i="9"/>
  <c r="N35" i="9"/>
  <c r="M35" i="9"/>
  <c r="N37" i="11"/>
  <c r="M37" i="11"/>
  <c r="N36" i="11"/>
  <c r="M36" i="11"/>
  <c r="N35" i="11"/>
  <c r="M35" i="11"/>
  <c r="N37" i="12"/>
  <c r="M37" i="12"/>
  <c r="N36" i="12"/>
  <c r="M36" i="12"/>
  <c r="N35" i="12"/>
  <c r="M35" i="12"/>
  <c r="N37" i="13"/>
  <c r="M37" i="13"/>
  <c r="N36" i="13"/>
  <c r="M36" i="13"/>
  <c r="N35" i="13"/>
  <c r="M35" i="13"/>
  <c r="N37" i="14"/>
  <c r="M37" i="14"/>
  <c r="N36" i="14"/>
  <c r="M36" i="14"/>
  <c r="N35" i="14"/>
  <c r="M35" i="14"/>
  <c r="N37" i="15"/>
  <c r="M37" i="15"/>
  <c r="N36" i="15"/>
  <c r="M36" i="15"/>
  <c r="N35" i="15"/>
  <c r="M35" i="15"/>
  <c r="N37" i="17"/>
  <c r="M37" i="17"/>
  <c r="N36" i="17"/>
  <c r="M36" i="17"/>
  <c r="N35" i="17"/>
  <c r="M35" i="17"/>
  <c r="N37" i="19"/>
  <c r="M37" i="19"/>
  <c r="N36" i="19"/>
  <c r="M36" i="19"/>
  <c r="N35" i="19"/>
  <c r="M35" i="19"/>
  <c r="G36" i="1"/>
  <c r="H36" i="1"/>
  <c r="G37" i="1"/>
  <c r="H37" i="1"/>
  <c r="G36" i="3"/>
  <c r="H36" i="3"/>
  <c r="G37" i="3"/>
  <c r="H37" i="3"/>
  <c r="G36" i="5"/>
  <c r="H36" i="5"/>
  <c r="G37" i="5"/>
  <c r="H37" i="5"/>
  <c r="G36" i="4"/>
  <c r="H36" i="4"/>
  <c r="G37" i="4"/>
  <c r="H37" i="4"/>
  <c r="G36" i="7"/>
  <c r="H36" i="7"/>
  <c r="G37" i="7"/>
  <c r="H37" i="7"/>
  <c r="G36" i="8"/>
  <c r="H36" i="8"/>
  <c r="G37" i="8"/>
  <c r="H37" i="8"/>
  <c r="G36" i="9"/>
  <c r="H36" i="9"/>
  <c r="G37" i="9"/>
  <c r="H37" i="9"/>
  <c r="G36" i="11"/>
  <c r="H36" i="11"/>
  <c r="G37" i="11"/>
  <c r="H37" i="11"/>
  <c r="G36" i="12"/>
  <c r="H36" i="12"/>
  <c r="G37" i="12"/>
  <c r="H37" i="12"/>
  <c r="G36" i="13"/>
  <c r="H36" i="13"/>
  <c r="G37" i="13"/>
  <c r="H37" i="13"/>
  <c r="G36" i="14"/>
  <c r="H36" i="14"/>
  <c r="G37" i="14"/>
  <c r="H37" i="14"/>
  <c r="G36" i="15"/>
  <c r="H36" i="15"/>
  <c r="G37" i="15"/>
  <c r="H37" i="15"/>
  <c r="G36" i="17"/>
  <c r="H36" i="17"/>
  <c r="G37" i="17"/>
  <c r="H37" i="17"/>
  <c r="G36" i="19"/>
  <c r="H36" i="19"/>
  <c r="G37" i="19"/>
  <c r="H37" i="19"/>
  <c r="H35" i="1"/>
  <c r="H35" i="3"/>
  <c r="H35" i="5"/>
  <c r="H35" i="4"/>
  <c r="H35" i="7"/>
  <c r="H35" i="8"/>
  <c r="H35" i="9"/>
  <c r="H35" i="11"/>
  <c r="H35" i="12"/>
  <c r="H35" i="13"/>
  <c r="H35" i="14"/>
  <c r="H35" i="15"/>
  <c r="H35" i="17"/>
  <c r="H35" i="19"/>
  <c r="G35" i="1"/>
  <c r="G35" i="3"/>
  <c r="G35" i="5"/>
  <c r="G35" i="4"/>
  <c r="G35" i="7"/>
  <c r="G35" i="8"/>
  <c r="G35" i="9"/>
  <c r="G35" i="11"/>
  <c r="G35" i="12"/>
  <c r="G35" i="13"/>
  <c r="G35" i="14"/>
  <c r="G35" i="15"/>
  <c r="G35" i="17"/>
  <c r="G35" i="19"/>
  <c r="L41" i="5"/>
  <c r="K41" i="5"/>
  <c r="J41" i="5"/>
  <c r="I41" i="5"/>
  <c r="L40" i="5"/>
  <c r="K40" i="5"/>
  <c r="J40" i="5"/>
  <c r="I40" i="5"/>
  <c r="L39" i="5"/>
  <c r="K39" i="5"/>
  <c r="J39" i="5"/>
  <c r="I39" i="5"/>
  <c r="L37" i="5"/>
  <c r="K37" i="5"/>
  <c r="J37" i="5"/>
  <c r="I37" i="5"/>
  <c r="L36" i="5"/>
  <c r="K36" i="5"/>
  <c r="J36" i="5"/>
  <c r="I36" i="5"/>
  <c r="L35" i="5"/>
  <c r="K35" i="5"/>
  <c r="J35" i="5"/>
  <c r="I35" i="5"/>
  <c r="L41" i="4"/>
  <c r="K41" i="4"/>
  <c r="J41" i="4"/>
  <c r="I41" i="4"/>
  <c r="L40" i="4"/>
  <c r="K40" i="4"/>
  <c r="J40" i="4"/>
  <c r="I40" i="4"/>
  <c r="L39" i="4"/>
  <c r="K39" i="4"/>
  <c r="J39" i="4"/>
  <c r="I39" i="4"/>
  <c r="L37" i="4"/>
  <c r="K37" i="4"/>
  <c r="J37" i="4"/>
  <c r="I37" i="4"/>
  <c r="L36" i="4"/>
  <c r="K36" i="4"/>
  <c r="J36" i="4"/>
  <c r="I36" i="4"/>
  <c r="L35" i="4"/>
  <c r="K35" i="4"/>
  <c r="J35" i="4"/>
  <c r="I35" i="4"/>
  <c r="L41" i="7"/>
  <c r="K41" i="7"/>
  <c r="J41" i="7"/>
  <c r="I41" i="7"/>
  <c r="L40" i="7"/>
  <c r="K40" i="7"/>
  <c r="J40" i="7"/>
  <c r="I40" i="7"/>
  <c r="L39" i="7"/>
  <c r="K39" i="7"/>
  <c r="J39" i="7"/>
  <c r="I39" i="7"/>
  <c r="L37" i="7"/>
  <c r="K37" i="7"/>
  <c r="J37" i="7"/>
  <c r="I37" i="7"/>
  <c r="L36" i="7"/>
  <c r="K36" i="7"/>
  <c r="J36" i="7"/>
  <c r="I36" i="7"/>
  <c r="L35" i="7"/>
  <c r="K35" i="7"/>
  <c r="J35" i="7"/>
  <c r="I35" i="7"/>
  <c r="L41" i="8"/>
  <c r="K41" i="8"/>
  <c r="J41" i="8"/>
  <c r="I41" i="8"/>
  <c r="L40" i="8"/>
  <c r="K40" i="8"/>
  <c r="J40" i="8"/>
  <c r="I40" i="8"/>
  <c r="L39" i="8"/>
  <c r="K39" i="8"/>
  <c r="J39" i="8"/>
  <c r="I39" i="8"/>
  <c r="L37" i="8"/>
  <c r="K37" i="8"/>
  <c r="J37" i="8"/>
  <c r="I37" i="8"/>
  <c r="L36" i="8"/>
  <c r="K36" i="8"/>
  <c r="J36" i="8"/>
  <c r="I36" i="8"/>
  <c r="L35" i="8"/>
  <c r="K35" i="8"/>
  <c r="J35" i="8"/>
  <c r="I35" i="8"/>
  <c r="L41" i="9"/>
  <c r="K41" i="9"/>
  <c r="J41" i="9"/>
  <c r="I41" i="9"/>
  <c r="L40" i="9"/>
  <c r="K40" i="9"/>
  <c r="J40" i="9"/>
  <c r="I40" i="9"/>
  <c r="L39" i="9"/>
  <c r="K39" i="9"/>
  <c r="J39" i="9"/>
  <c r="I39" i="9"/>
  <c r="L37" i="9"/>
  <c r="K37" i="9"/>
  <c r="J37" i="9"/>
  <c r="I37" i="9"/>
  <c r="L36" i="9"/>
  <c r="K36" i="9"/>
  <c r="J36" i="9"/>
  <c r="I36" i="9"/>
  <c r="L35" i="9"/>
  <c r="K35" i="9"/>
  <c r="J35" i="9"/>
  <c r="I35" i="9"/>
  <c r="L41" i="11"/>
  <c r="K41" i="11"/>
  <c r="J41" i="11"/>
  <c r="I41" i="11"/>
  <c r="L40" i="11"/>
  <c r="K40" i="11"/>
  <c r="J40" i="11"/>
  <c r="I40" i="11"/>
  <c r="L39" i="11"/>
  <c r="K39" i="11"/>
  <c r="J39" i="11"/>
  <c r="I39" i="11"/>
  <c r="L37" i="11"/>
  <c r="K37" i="11"/>
  <c r="J37" i="11"/>
  <c r="I37" i="11"/>
  <c r="L36" i="11"/>
  <c r="K36" i="11"/>
  <c r="J36" i="11"/>
  <c r="I36" i="11"/>
  <c r="L35" i="11"/>
  <c r="K35" i="11"/>
  <c r="J35" i="11"/>
  <c r="I35" i="11"/>
  <c r="L41" i="12"/>
  <c r="K41" i="12"/>
  <c r="J41" i="12"/>
  <c r="I41" i="12"/>
  <c r="L40" i="12"/>
  <c r="K40" i="12"/>
  <c r="J40" i="12"/>
  <c r="I40" i="12"/>
  <c r="L39" i="12"/>
  <c r="K39" i="12"/>
  <c r="J39" i="12"/>
  <c r="I39" i="12"/>
  <c r="L37" i="12"/>
  <c r="K37" i="12"/>
  <c r="J37" i="12"/>
  <c r="I37" i="12"/>
  <c r="L36" i="12"/>
  <c r="K36" i="12"/>
  <c r="J36" i="12"/>
  <c r="I36" i="12"/>
  <c r="L35" i="12"/>
  <c r="K35" i="12"/>
  <c r="J35" i="12"/>
  <c r="I35" i="12"/>
  <c r="L41" i="13"/>
  <c r="K41" i="13"/>
  <c r="J41" i="13"/>
  <c r="I41" i="13"/>
  <c r="L40" i="13"/>
  <c r="K40" i="13"/>
  <c r="J40" i="13"/>
  <c r="I40" i="13"/>
  <c r="L39" i="13"/>
  <c r="K39" i="13"/>
  <c r="J39" i="13"/>
  <c r="I39" i="13"/>
  <c r="L37" i="13"/>
  <c r="K37" i="13"/>
  <c r="J37" i="13"/>
  <c r="I37" i="13"/>
  <c r="L36" i="13"/>
  <c r="K36" i="13"/>
  <c r="J36" i="13"/>
  <c r="I36" i="13"/>
  <c r="L35" i="13"/>
  <c r="K35" i="13"/>
  <c r="J35" i="13"/>
  <c r="I35" i="13"/>
  <c r="L41" i="14"/>
  <c r="K41" i="14"/>
  <c r="J41" i="14"/>
  <c r="I41" i="14"/>
  <c r="L40" i="14"/>
  <c r="K40" i="14"/>
  <c r="J40" i="14"/>
  <c r="I40" i="14"/>
  <c r="L39" i="14"/>
  <c r="K39" i="14"/>
  <c r="J39" i="14"/>
  <c r="I39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L41" i="15"/>
  <c r="K41" i="15"/>
  <c r="J41" i="15"/>
  <c r="I41" i="15"/>
  <c r="L40" i="15"/>
  <c r="K40" i="15"/>
  <c r="J40" i="15"/>
  <c r="I40" i="15"/>
  <c r="L39" i="15"/>
  <c r="K39" i="15"/>
  <c r="J39" i="15"/>
  <c r="I39" i="15"/>
  <c r="L37" i="15"/>
  <c r="K37" i="15"/>
  <c r="J37" i="15"/>
  <c r="I37" i="15"/>
  <c r="L36" i="15"/>
  <c r="K36" i="15"/>
  <c r="J36" i="15"/>
  <c r="I36" i="15"/>
  <c r="L35" i="15"/>
  <c r="K35" i="15"/>
  <c r="J35" i="15"/>
  <c r="I35" i="15"/>
  <c r="L41" i="17"/>
  <c r="K41" i="17"/>
  <c r="J41" i="17"/>
  <c r="I41" i="17"/>
  <c r="L40" i="17"/>
  <c r="K40" i="17"/>
  <c r="J40" i="17"/>
  <c r="I40" i="17"/>
  <c r="L39" i="17"/>
  <c r="K39" i="17"/>
  <c r="J39" i="17"/>
  <c r="I39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41" i="19"/>
  <c r="K41" i="19"/>
  <c r="J41" i="19"/>
  <c r="I41" i="19"/>
  <c r="L40" i="19"/>
  <c r="K40" i="19"/>
  <c r="J40" i="19"/>
  <c r="I40" i="19"/>
  <c r="L39" i="19"/>
  <c r="K39" i="19"/>
  <c r="J39" i="19"/>
  <c r="I39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41" i="3"/>
  <c r="K41" i="3"/>
  <c r="J41" i="3"/>
  <c r="I41" i="3"/>
  <c r="L40" i="3"/>
  <c r="K40" i="3"/>
  <c r="J40" i="3"/>
  <c r="I40" i="3"/>
  <c r="L39" i="3"/>
  <c r="K39" i="3"/>
  <c r="J39" i="3"/>
  <c r="I39" i="3"/>
  <c r="L37" i="3"/>
  <c r="K37" i="3"/>
  <c r="J37" i="3"/>
  <c r="I37" i="3"/>
  <c r="L36" i="3"/>
  <c r="K36" i="3"/>
  <c r="J36" i="3"/>
  <c r="I36" i="3"/>
  <c r="L35" i="3"/>
  <c r="K35" i="3"/>
  <c r="J35" i="3"/>
  <c r="I35" i="3"/>
  <c r="D35" i="5"/>
  <c r="E35" i="5"/>
  <c r="F35" i="5"/>
  <c r="D36" i="5"/>
  <c r="E36" i="5"/>
  <c r="F36" i="5"/>
  <c r="D37" i="5"/>
  <c r="E37" i="5"/>
  <c r="F37" i="5"/>
  <c r="D39" i="5"/>
  <c r="E39" i="5"/>
  <c r="F39" i="5"/>
  <c r="D40" i="5"/>
  <c r="E40" i="5"/>
  <c r="F40" i="5"/>
  <c r="D41" i="5"/>
  <c r="E41" i="5"/>
  <c r="F41" i="5"/>
  <c r="D35" i="4"/>
  <c r="E35" i="4"/>
  <c r="F35" i="4"/>
  <c r="D36" i="4"/>
  <c r="E36" i="4"/>
  <c r="F36" i="4"/>
  <c r="D37" i="4"/>
  <c r="E37" i="4"/>
  <c r="F37" i="4"/>
  <c r="D39" i="4"/>
  <c r="E39" i="4"/>
  <c r="F39" i="4"/>
  <c r="D40" i="4"/>
  <c r="E40" i="4"/>
  <c r="F40" i="4"/>
  <c r="D41" i="4"/>
  <c r="E41" i="4"/>
  <c r="F41" i="4"/>
  <c r="D35" i="7"/>
  <c r="E35" i="7"/>
  <c r="F35" i="7"/>
  <c r="D36" i="7"/>
  <c r="E36" i="7"/>
  <c r="F36" i="7"/>
  <c r="D37" i="7"/>
  <c r="E37" i="7"/>
  <c r="F37" i="7"/>
  <c r="D39" i="7"/>
  <c r="E39" i="7"/>
  <c r="F39" i="7"/>
  <c r="D40" i="7"/>
  <c r="E40" i="7"/>
  <c r="F40" i="7"/>
  <c r="D41" i="7"/>
  <c r="E41" i="7"/>
  <c r="F41" i="7"/>
  <c r="D35" i="8"/>
  <c r="E35" i="8"/>
  <c r="F35" i="8"/>
  <c r="D36" i="8"/>
  <c r="E36" i="8"/>
  <c r="F36" i="8"/>
  <c r="D37" i="8"/>
  <c r="E37" i="8"/>
  <c r="F37" i="8"/>
  <c r="D39" i="8"/>
  <c r="E39" i="8"/>
  <c r="F39" i="8"/>
  <c r="D40" i="8"/>
  <c r="E40" i="8"/>
  <c r="F40" i="8"/>
  <c r="D41" i="8"/>
  <c r="E41" i="8"/>
  <c r="F41" i="8"/>
  <c r="D35" i="9"/>
  <c r="E35" i="9"/>
  <c r="F35" i="9"/>
  <c r="D36" i="9"/>
  <c r="E36" i="9"/>
  <c r="F36" i="9"/>
  <c r="D37" i="9"/>
  <c r="E37" i="9"/>
  <c r="F37" i="9"/>
  <c r="D39" i="9"/>
  <c r="E39" i="9"/>
  <c r="F39" i="9"/>
  <c r="D40" i="9"/>
  <c r="E40" i="9"/>
  <c r="F40" i="9"/>
  <c r="D41" i="9"/>
  <c r="E41" i="9"/>
  <c r="F41" i="9"/>
  <c r="D35" i="11"/>
  <c r="E35" i="11"/>
  <c r="F35" i="11"/>
  <c r="D36" i="11"/>
  <c r="E36" i="11"/>
  <c r="F36" i="11"/>
  <c r="D37" i="11"/>
  <c r="E37" i="11"/>
  <c r="F37" i="11"/>
  <c r="D39" i="11"/>
  <c r="E39" i="11"/>
  <c r="F39" i="11"/>
  <c r="D40" i="11"/>
  <c r="E40" i="11"/>
  <c r="F40" i="11"/>
  <c r="D41" i="11"/>
  <c r="E41" i="11"/>
  <c r="F41" i="11"/>
  <c r="D35" i="12"/>
  <c r="E35" i="12"/>
  <c r="F35" i="12"/>
  <c r="D36" i="12"/>
  <c r="E36" i="12"/>
  <c r="F36" i="12"/>
  <c r="D37" i="12"/>
  <c r="E37" i="12"/>
  <c r="F37" i="12"/>
  <c r="D39" i="12"/>
  <c r="E39" i="12"/>
  <c r="F39" i="12"/>
  <c r="D40" i="12"/>
  <c r="E40" i="12"/>
  <c r="F40" i="12"/>
  <c r="D41" i="12"/>
  <c r="E41" i="12"/>
  <c r="F41" i="12"/>
  <c r="D35" i="13"/>
  <c r="E35" i="13"/>
  <c r="F35" i="13"/>
  <c r="D36" i="13"/>
  <c r="E36" i="13"/>
  <c r="F36" i="13"/>
  <c r="D37" i="13"/>
  <c r="E37" i="13"/>
  <c r="F37" i="13"/>
  <c r="D39" i="13"/>
  <c r="E39" i="13"/>
  <c r="F39" i="13"/>
  <c r="D40" i="13"/>
  <c r="E40" i="13"/>
  <c r="F40" i="13"/>
  <c r="D41" i="13"/>
  <c r="E41" i="13"/>
  <c r="F41" i="13"/>
  <c r="D35" i="14"/>
  <c r="E35" i="14"/>
  <c r="F35" i="14"/>
  <c r="D36" i="14"/>
  <c r="E36" i="14"/>
  <c r="F36" i="14"/>
  <c r="D37" i="14"/>
  <c r="E37" i="14"/>
  <c r="F37" i="14"/>
  <c r="D39" i="14"/>
  <c r="E39" i="14"/>
  <c r="F39" i="14"/>
  <c r="D40" i="14"/>
  <c r="E40" i="14"/>
  <c r="F40" i="14"/>
  <c r="D41" i="14"/>
  <c r="E41" i="14"/>
  <c r="F41" i="14"/>
  <c r="D35" i="15"/>
  <c r="E35" i="15"/>
  <c r="F35" i="15"/>
  <c r="D36" i="15"/>
  <c r="E36" i="15"/>
  <c r="F36" i="15"/>
  <c r="D37" i="15"/>
  <c r="E37" i="15"/>
  <c r="F37" i="15"/>
  <c r="D39" i="15"/>
  <c r="E39" i="15"/>
  <c r="F39" i="15"/>
  <c r="D40" i="15"/>
  <c r="E40" i="15"/>
  <c r="F40" i="15"/>
  <c r="D41" i="15"/>
  <c r="E41" i="15"/>
  <c r="F41" i="15"/>
  <c r="D35" i="17"/>
  <c r="E35" i="17"/>
  <c r="F35" i="17"/>
  <c r="D36" i="17"/>
  <c r="E36" i="17"/>
  <c r="F36" i="17"/>
  <c r="D37" i="17"/>
  <c r="E37" i="17"/>
  <c r="F37" i="17"/>
  <c r="D39" i="17"/>
  <c r="E39" i="17"/>
  <c r="F39" i="17"/>
  <c r="D40" i="17"/>
  <c r="E40" i="17"/>
  <c r="F40" i="17"/>
  <c r="D41" i="17"/>
  <c r="E41" i="17"/>
  <c r="F41" i="17"/>
  <c r="D35" i="19"/>
  <c r="E35" i="19"/>
  <c r="F35" i="19"/>
  <c r="D36" i="19"/>
  <c r="E36" i="19"/>
  <c r="F36" i="19"/>
  <c r="D37" i="19"/>
  <c r="E37" i="19"/>
  <c r="F37" i="19"/>
  <c r="D39" i="19"/>
  <c r="E39" i="19"/>
  <c r="F39" i="19"/>
  <c r="D40" i="19"/>
  <c r="E40" i="19"/>
  <c r="F40" i="19"/>
  <c r="D41" i="19"/>
  <c r="E41" i="19"/>
  <c r="F41" i="19"/>
  <c r="D35" i="3"/>
  <c r="E35" i="3"/>
  <c r="F35" i="3"/>
  <c r="D36" i="3"/>
  <c r="E36" i="3"/>
  <c r="F36" i="3"/>
  <c r="D37" i="3"/>
  <c r="E37" i="3"/>
  <c r="F37" i="3"/>
  <c r="D39" i="3"/>
  <c r="E39" i="3"/>
  <c r="F39" i="3"/>
  <c r="D40" i="3"/>
  <c r="E40" i="3"/>
  <c r="F40" i="3"/>
  <c r="D41" i="3"/>
  <c r="E41" i="3"/>
  <c r="F41" i="3"/>
  <c r="C41" i="5"/>
  <c r="C41" i="4"/>
  <c r="C41" i="7"/>
  <c r="C41" i="8"/>
  <c r="C41" i="9"/>
  <c r="C41" i="11"/>
  <c r="C41" i="12"/>
  <c r="C41" i="13"/>
  <c r="C41" i="14"/>
  <c r="C41" i="15"/>
  <c r="C41" i="17"/>
  <c r="C41" i="19"/>
  <c r="C41" i="3"/>
  <c r="C40" i="5"/>
  <c r="C40" i="4"/>
  <c r="C40" i="7"/>
  <c r="C40" i="8"/>
  <c r="C40" i="9"/>
  <c r="C40" i="11"/>
  <c r="C40" i="12"/>
  <c r="C40" i="13"/>
  <c r="C40" i="14"/>
  <c r="C40" i="15"/>
  <c r="C40" i="17"/>
  <c r="C40" i="19"/>
  <c r="C40" i="3"/>
  <c r="C39" i="5"/>
  <c r="C39" i="4"/>
  <c r="C39" i="7"/>
  <c r="C39" i="8"/>
  <c r="C39" i="9"/>
  <c r="C39" i="11"/>
  <c r="C39" i="12"/>
  <c r="C39" i="13"/>
  <c r="C39" i="14"/>
  <c r="C39" i="15"/>
  <c r="C39" i="17"/>
  <c r="C39" i="19"/>
  <c r="C39" i="3"/>
  <c r="C37" i="5"/>
  <c r="C37" i="4"/>
  <c r="C37" i="7"/>
  <c r="C37" i="8"/>
  <c r="C37" i="9"/>
  <c r="C37" i="11"/>
  <c r="C37" i="12"/>
  <c r="C37" i="13"/>
  <c r="C37" i="14"/>
  <c r="C37" i="15"/>
  <c r="C37" i="17"/>
  <c r="C37" i="19"/>
  <c r="C37" i="3"/>
  <c r="C36" i="5"/>
  <c r="C36" i="4"/>
  <c r="C36" i="7"/>
  <c r="C36" i="8"/>
  <c r="C36" i="9"/>
  <c r="C36" i="11"/>
  <c r="C36" i="12"/>
  <c r="C36" i="13"/>
  <c r="C36" i="14"/>
  <c r="C36" i="15"/>
  <c r="C36" i="17"/>
  <c r="C36" i="19"/>
  <c r="C36" i="3"/>
  <c r="C35" i="5"/>
  <c r="C35" i="4"/>
  <c r="C35" i="7"/>
  <c r="C35" i="8"/>
  <c r="C35" i="9"/>
  <c r="C35" i="11"/>
  <c r="C35" i="12"/>
  <c r="C35" i="13"/>
  <c r="C35" i="14"/>
  <c r="C35" i="15"/>
  <c r="C35" i="17"/>
  <c r="C35" i="19"/>
  <c r="C35" i="3"/>
  <c r="B41" i="5"/>
  <c r="B41" i="4"/>
  <c r="B41" i="7"/>
  <c r="B41" i="8"/>
  <c r="B41" i="9"/>
  <c r="B41" i="11"/>
  <c r="B41" i="12"/>
  <c r="B41" i="13"/>
  <c r="B41" i="14"/>
  <c r="B41" i="15"/>
  <c r="B41" i="17"/>
  <c r="B41" i="19"/>
  <c r="B41" i="3"/>
  <c r="B40" i="5"/>
  <c r="B40" i="4"/>
  <c r="B40" i="7"/>
  <c r="B40" i="8"/>
  <c r="B40" i="9"/>
  <c r="B40" i="11"/>
  <c r="B40" i="12"/>
  <c r="B40" i="13"/>
  <c r="B40" i="14"/>
  <c r="B40" i="15"/>
  <c r="B40" i="17"/>
  <c r="B40" i="19"/>
  <c r="B40" i="3"/>
  <c r="B39" i="5"/>
  <c r="B39" i="4"/>
  <c r="B39" i="7"/>
  <c r="B39" i="8"/>
  <c r="B39" i="9"/>
  <c r="B39" i="11"/>
  <c r="B39" i="12"/>
  <c r="B39" i="13"/>
  <c r="B39" i="14"/>
  <c r="B39" i="15"/>
  <c r="B39" i="17"/>
  <c r="B39" i="19"/>
  <c r="B39" i="3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L41" i="1"/>
  <c r="K41" i="1"/>
  <c r="J41" i="1"/>
  <c r="I41" i="1"/>
  <c r="L40" i="1"/>
  <c r="K40" i="1"/>
  <c r="J40" i="1"/>
  <c r="I40" i="1"/>
  <c r="L39" i="1"/>
  <c r="K39" i="1"/>
  <c r="J39" i="1"/>
  <c r="I39" i="1"/>
  <c r="D39" i="1"/>
  <c r="E39" i="1"/>
  <c r="F39" i="1"/>
  <c r="D40" i="1"/>
  <c r="E40" i="1"/>
  <c r="F40" i="1"/>
  <c r="D41" i="1"/>
  <c r="E41" i="1"/>
  <c r="F41" i="1"/>
  <c r="C41" i="1"/>
  <c r="C40" i="1"/>
  <c r="C39" i="1"/>
  <c r="L37" i="1"/>
  <c r="K37" i="1"/>
  <c r="J37" i="1"/>
  <c r="I37" i="1"/>
  <c r="L36" i="1"/>
  <c r="K36" i="1"/>
  <c r="J36" i="1"/>
  <c r="I36" i="1"/>
  <c r="L35" i="1"/>
  <c r="K35" i="1"/>
  <c r="J35" i="1"/>
  <c r="I35" i="1"/>
  <c r="D37" i="1"/>
  <c r="E37" i="1"/>
  <c r="F37" i="1"/>
  <c r="C37" i="1"/>
  <c r="D36" i="1"/>
  <c r="E36" i="1"/>
  <c r="F36" i="1"/>
  <c r="C36" i="1"/>
  <c r="D35" i="1"/>
  <c r="E35" i="1"/>
  <c r="F35" i="1"/>
  <c r="C35" i="1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C31" i="19"/>
  <c r="B31" i="19"/>
  <c r="L30" i="19"/>
  <c r="K30" i="19"/>
  <c r="J30" i="19"/>
  <c r="I30" i="19"/>
  <c r="F30" i="19"/>
  <c r="E30" i="19"/>
  <c r="D30" i="19"/>
  <c r="C30" i="19"/>
  <c r="B30" i="19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I26" i="19"/>
  <c r="F26" i="19"/>
  <c r="E26" i="19"/>
  <c r="D26" i="19"/>
  <c r="C26" i="19"/>
  <c r="B26" i="19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O16" i="19"/>
  <c r="H16" i="19"/>
  <c r="O15" i="19"/>
  <c r="H15" i="19"/>
  <c r="I21" i="21" s="1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I30" i="17"/>
  <c r="F30" i="17"/>
  <c r="E30" i="17"/>
  <c r="D30" i="17"/>
  <c r="C30" i="17"/>
  <c r="B30" i="17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O16" i="17"/>
  <c r="H16" i="17"/>
  <c r="O15" i="17"/>
  <c r="D21" i="21" s="1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I30" i="15"/>
  <c r="F30" i="15"/>
  <c r="E30" i="15"/>
  <c r="D30" i="15"/>
  <c r="C30" i="15"/>
  <c r="B30" i="15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J26" i="15"/>
  <c r="I26" i="15"/>
  <c r="F26" i="15"/>
  <c r="E26" i="15"/>
  <c r="D26" i="15"/>
  <c r="C26" i="15"/>
  <c r="B26" i="15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C23" i="15"/>
  <c r="B23" i="15"/>
  <c r="L22" i="15"/>
  <c r="K22" i="15"/>
  <c r="J22" i="15"/>
  <c r="I22" i="15"/>
  <c r="F22" i="15"/>
  <c r="E22" i="15"/>
  <c r="D22" i="15"/>
  <c r="C22" i="15"/>
  <c r="B22" i="15"/>
  <c r="O16" i="15"/>
  <c r="H16" i="15"/>
  <c r="O15" i="15"/>
  <c r="H15" i="15"/>
  <c r="I19" i="21" s="1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I30" i="14"/>
  <c r="F30" i="14"/>
  <c r="E30" i="14"/>
  <c r="D30" i="14"/>
  <c r="C30" i="14"/>
  <c r="B30" i="14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C26" i="14"/>
  <c r="B26" i="14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I22" i="14"/>
  <c r="F22" i="14"/>
  <c r="E22" i="14"/>
  <c r="D22" i="14"/>
  <c r="C22" i="14"/>
  <c r="B22" i="14"/>
  <c r="O16" i="14"/>
  <c r="H16" i="14"/>
  <c r="O15" i="14"/>
  <c r="D19" i="21" s="1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I30" i="13"/>
  <c r="F30" i="13"/>
  <c r="E30" i="13"/>
  <c r="D30" i="13"/>
  <c r="C30" i="13"/>
  <c r="B30" i="13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K26" i="13"/>
  <c r="J26" i="13"/>
  <c r="I26" i="13"/>
  <c r="F26" i="13"/>
  <c r="E26" i="13"/>
  <c r="D26" i="13"/>
  <c r="C26" i="13"/>
  <c r="B26" i="13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O16" i="13"/>
  <c r="H16" i="13"/>
  <c r="O15" i="13"/>
  <c r="H15" i="13"/>
  <c r="O14" i="13"/>
  <c r="H14" i="13"/>
  <c r="O13" i="13"/>
  <c r="J9" i="21" s="1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I30" i="12"/>
  <c r="F30" i="12"/>
  <c r="E30" i="12"/>
  <c r="D30" i="12"/>
  <c r="C30" i="12"/>
  <c r="B30" i="12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D26" i="12"/>
  <c r="C26" i="12"/>
  <c r="B26" i="12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I22" i="12"/>
  <c r="F22" i="12"/>
  <c r="E22" i="12"/>
  <c r="D22" i="12"/>
  <c r="C22" i="12"/>
  <c r="B22" i="12"/>
  <c r="O16" i="12"/>
  <c r="H16" i="12"/>
  <c r="O15" i="12"/>
  <c r="H15" i="12"/>
  <c r="O14" i="12"/>
  <c r="H14" i="12"/>
  <c r="O13" i="12"/>
  <c r="H13" i="12"/>
  <c r="C9" i="21" s="1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I30" i="11"/>
  <c r="F30" i="11"/>
  <c r="E30" i="11"/>
  <c r="D30" i="11"/>
  <c r="C30" i="11"/>
  <c r="B30" i="1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K26" i="11"/>
  <c r="J26" i="11"/>
  <c r="I26" i="11"/>
  <c r="F26" i="11"/>
  <c r="E26" i="11"/>
  <c r="D26" i="11"/>
  <c r="C26" i="11"/>
  <c r="B26" i="1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O16" i="11"/>
  <c r="H16" i="11"/>
  <c r="O15" i="11"/>
  <c r="H15" i="11"/>
  <c r="O14" i="11"/>
  <c r="H14" i="11"/>
  <c r="O13" i="11"/>
  <c r="J14" i="21" s="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I30" i="9"/>
  <c r="F30" i="9"/>
  <c r="E30" i="9"/>
  <c r="D30" i="9"/>
  <c r="C30" i="9"/>
  <c r="B30" i="9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E22" i="9"/>
  <c r="D22" i="9"/>
  <c r="C22" i="9"/>
  <c r="B22" i="9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J7" i="21" s="1"/>
  <c r="O12" i="8"/>
  <c r="O11" i="8"/>
  <c r="O10" i="8"/>
  <c r="O9" i="8"/>
  <c r="O8" i="8"/>
  <c r="O7" i="8"/>
  <c r="O6" i="8"/>
  <c r="O5" i="8"/>
  <c r="H16" i="8"/>
  <c r="H15" i="8"/>
  <c r="H14" i="8"/>
  <c r="H13" i="8"/>
  <c r="I7" i="21" s="1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I30" i="8"/>
  <c r="F30" i="8"/>
  <c r="E30" i="8"/>
  <c r="D30" i="8"/>
  <c r="C30" i="8"/>
  <c r="B30" i="8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D22" i="8"/>
  <c r="C22" i="8"/>
  <c r="B22" i="8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I30" i="7"/>
  <c r="F30" i="7"/>
  <c r="E30" i="7"/>
  <c r="D30" i="7"/>
  <c r="C30" i="7"/>
  <c r="B30" i="7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D22" i="7"/>
  <c r="C22" i="7"/>
  <c r="B22" i="7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I30" i="5"/>
  <c r="F30" i="5"/>
  <c r="E30" i="5"/>
  <c r="D30" i="5"/>
  <c r="C30" i="5"/>
  <c r="B30" i="5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O16" i="5"/>
  <c r="O15" i="5"/>
  <c r="O14" i="5"/>
  <c r="O13" i="5"/>
  <c r="D5" i="21" s="1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K30" i="4"/>
  <c r="J30" i="4"/>
  <c r="I30" i="4"/>
  <c r="F30" i="4"/>
  <c r="E30" i="4"/>
  <c r="D30" i="4"/>
  <c r="C30" i="4"/>
  <c r="B30" i="4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O16" i="4"/>
  <c r="H16" i="4"/>
  <c r="O15" i="4"/>
  <c r="H15" i="4"/>
  <c r="I6" i="21" s="1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I30" i="3"/>
  <c r="F30" i="3"/>
  <c r="E30" i="3"/>
  <c r="D30" i="3"/>
  <c r="C30" i="3"/>
  <c r="B30" i="3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E22" i="3"/>
  <c r="D22" i="3"/>
  <c r="C22" i="3"/>
  <c r="B22" i="3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25" i="1"/>
  <c r="K24" i="1"/>
  <c r="K23" i="1"/>
  <c r="K22" i="1"/>
  <c r="J33" i="1"/>
  <c r="J32" i="1"/>
  <c r="J31" i="1"/>
  <c r="J30" i="1"/>
  <c r="J29" i="1"/>
  <c r="J28" i="1"/>
  <c r="J27" i="1"/>
  <c r="J26" i="1"/>
  <c r="J25" i="1"/>
  <c r="J24" i="1"/>
  <c r="J23" i="1"/>
  <c r="J22" i="1"/>
  <c r="I33" i="1"/>
  <c r="I32" i="1"/>
  <c r="I31" i="1"/>
  <c r="I30" i="1"/>
  <c r="I29" i="1"/>
  <c r="I28" i="1"/>
  <c r="I27" i="1"/>
  <c r="I26" i="1"/>
  <c r="I25" i="1"/>
  <c r="I24" i="1"/>
  <c r="I23" i="1"/>
  <c r="I22" i="1"/>
  <c r="F33" i="1"/>
  <c r="F32" i="1"/>
  <c r="F31" i="1"/>
  <c r="F30" i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25" i="1"/>
  <c r="E24" i="1"/>
  <c r="E23" i="1"/>
  <c r="E22" i="1"/>
  <c r="D33" i="1"/>
  <c r="D32" i="1"/>
  <c r="D31" i="1"/>
  <c r="D30" i="1"/>
  <c r="D29" i="1"/>
  <c r="D28" i="1"/>
  <c r="D27" i="1"/>
  <c r="D26" i="1"/>
  <c r="D25" i="1"/>
  <c r="D24" i="1"/>
  <c r="D23" i="1"/>
  <c r="D22" i="1"/>
  <c r="C33" i="1"/>
  <c r="C32" i="1"/>
  <c r="C31" i="1"/>
  <c r="C30" i="1"/>
  <c r="C29" i="1"/>
  <c r="C28" i="1"/>
  <c r="C27" i="1"/>
  <c r="C26" i="1"/>
  <c r="C25" i="1"/>
  <c r="B25" i="1"/>
  <c r="B24" i="1"/>
  <c r="B23" i="1"/>
  <c r="B22" i="1"/>
  <c r="C24" i="1"/>
  <c r="C23" i="1"/>
  <c r="C22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I5" i="21" l="1"/>
  <c r="C20" i="21"/>
  <c r="J8" i="21"/>
  <c r="D6" i="21"/>
  <c r="D4" i="21"/>
  <c r="C17" i="21"/>
  <c r="D8" i="21"/>
  <c r="I14" i="21"/>
  <c r="I9" i="21"/>
  <c r="D3" i="21"/>
  <c r="J5" i="21"/>
  <c r="I17" i="21"/>
  <c r="D16" i="21"/>
  <c r="J17" i="21"/>
  <c r="C18" i="21"/>
  <c r="J19" i="21"/>
  <c r="D18" i="21"/>
  <c r="D7" i="21"/>
  <c r="C14" i="21"/>
  <c r="D10" i="21"/>
  <c r="C19" i="21"/>
  <c r="I3" i="21"/>
  <c r="C15" i="21"/>
  <c r="J4" i="21"/>
  <c r="D15" i="21"/>
  <c r="J16" i="21"/>
  <c r="C6" i="21"/>
  <c r="I8" i="21"/>
  <c r="C5" i="21"/>
  <c r="I20" i="21"/>
  <c r="C4" i="21"/>
  <c r="J20" i="21"/>
  <c r="C7" i="21"/>
  <c r="I4" i="21"/>
  <c r="J6" i="21"/>
  <c r="I18" i="21"/>
  <c r="D20" i="21"/>
  <c r="D9" i="21"/>
  <c r="I16" i="21"/>
  <c r="J18" i="21"/>
  <c r="D17" i="21"/>
  <c r="J3" i="21"/>
  <c r="C10" i="21"/>
  <c r="I15" i="21"/>
  <c r="I10" i="21"/>
  <c r="D14" i="21"/>
  <c r="J21" i="21"/>
  <c r="C8" i="21"/>
  <c r="C3" i="21"/>
  <c r="J15" i="21"/>
  <c r="J10" i="21"/>
  <c r="C21" i="21"/>
  <c r="C16" i="21"/>
</calcChain>
</file>

<file path=xl/sharedStrings.xml><?xml version="1.0" encoding="utf-8"?>
<sst xmlns="http://schemas.openxmlformats.org/spreadsheetml/2006/main" count="864" uniqueCount="71">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</sst>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0" fillId="0" borderId="5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2.7500000000000024E-3</c:v>
                  </c:pt>
                  <c:pt idx="1">
                    <c:v>2.8462499999999974E-2</c:v>
                  </c:pt>
                  <c:pt idx="2">
                    <c:v>3.4262500000000029E-2</c:v>
                  </c:pt>
                  <c:pt idx="3">
                    <c:v>6.1474999999999946E-2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2.3500000000000049E-3</c:v>
                  </c:pt>
                  <c:pt idx="1">
                    <c:v>3.2637500000000014E-2</c:v>
                  </c:pt>
                  <c:pt idx="2">
                    <c:v>5.0187499999999996E-2</c:v>
                  </c:pt>
                  <c:pt idx="3">
                    <c:v>0.1206250000000002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3.3875000000000155E-3</c:v>
                  </c:pt>
                  <c:pt idx="1">
                    <c:v>1.4662500000000023E-2</c:v>
                  </c:pt>
                  <c:pt idx="2">
                    <c:v>2.8924999999999979E-2</c:v>
                  </c:pt>
                  <c:pt idx="3">
                    <c:v>8.6699999999999999E-2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4.2124999999999801E-3</c:v>
                  </c:pt>
                  <c:pt idx="1">
                    <c:v>1.7487499999999989E-2</c:v>
                  </c:pt>
                  <c:pt idx="2">
                    <c:v>4.2625000000000024E-2</c:v>
                  </c:pt>
                  <c:pt idx="3">
                    <c:v>0.12560000000000004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4.762499999999989E-3</c:v>
                  </c:pt>
                  <c:pt idx="1">
                    <c:v>1.3299999999999979E-2</c:v>
                  </c:pt>
                  <c:pt idx="2">
                    <c:v>5.2437500000000026E-2</c:v>
                  </c:pt>
                  <c:pt idx="3">
                    <c:v>0.12897499999999984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4.6874999999999972E-3</c:v>
                  </c:pt>
                  <c:pt idx="1">
                    <c:v>1.3950000000000018E-2</c:v>
                  </c:pt>
                  <c:pt idx="2">
                    <c:v>6.0012500000000024E-2</c:v>
                  </c:pt>
                  <c:pt idx="3">
                    <c:v>0.16437500000000005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4.5250000000000012E-3</c:v>
                  </c:pt>
                  <c:pt idx="1">
                    <c:v>9.099999999999997E-3</c:v>
                  </c:pt>
                  <c:pt idx="2">
                    <c:v>4.3675000000000019E-2</c:v>
                  </c:pt>
                  <c:pt idx="3">
                    <c:v>9.8637499999999934E-2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3.7750000000000006E-3</c:v>
                  </c:pt>
                  <c:pt idx="1">
                    <c:v>9.7500000000000364E-3</c:v>
                  </c:pt>
                  <c:pt idx="2">
                    <c:v>5.7174999999999976E-2</c:v>
                  </c:pt>
                  <c:pt idx="3">
                    <c:v>0.1107625000000001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  <c:pt idx="3">
                    <c:v>0.40907500000000052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0.10455000000000003</c:v>
                  </c:pt>
                  <c:pt idx="1">
                    <c:v>0.12897499999999984</c:v>
                  </c:pt>
                  <c:pt idx="2">
                    <c:v>0.24656249999999957</c:v>
                  </c:pt>
                  <c:pt idx="3">
                    <c:v>0.50997499999999896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0.12245</c:v>
                  </c:pt>
                  <c:pt idx="1">
                    <c:v>0.16437500000000005</c:v>
                  </c:pt>
                  <c:pt idx="2">
                    <c:v>0.29793750000000063</c:v>
                  </c:pt>
                  <c:pt idx="3">
                    <c:v>0.43147500000000072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6.2749999999999972E-2</c:v>
                  </c:pt>
                  <c:pt idx="1">
                    <c:v>9.8637499999999934E-2</c:v>
                  </c:pt>
                  <c:pt idx="2">
                    <c:v>0.18739999999999979</c:v>
                  </c:pt>
                  <c:pt idx="3">
                    <c:v>0.3930624999999992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8.2500000000000018E-2</c:v>
                  </c:pt>
                  <c:pt idx="1">
                    <c:v>0.1107625000000001</c:v>
                  </c:pt>
                  <c:pt idx="2">
                    <c:v>0.21769999999999978</c:v>
                  </c:pt>
                  <c:pt idx="3">
                    <c:v>0.23673750000000027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9.2500000000000221E-4</c:v>
                  </c:pt>
                  <c:pt idx="1">
                    <c:v>3.7124999999999936E-3</c:v>
                  </c:pt>
                  <c:pt idx="2">
                    <c:v>5.8000000000000274E-3</c:v>
                  </c:pt>
                  <c:pt idx="3">
                    <c:v>1.5500000000000014E-2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9.749999999999967E-4</c:v>
                  </c:pt>
                  <c:pt idx="1">
                    <c:v>6.1375000000000041E-3</c:v>
                  </c:pt>
                  <c:pt idx="2">
                    <c:v>1.2749999999999984E-2</c:v>
                  </c:pt>
                  <c:pt idx="3">
                    <c:v>3.9049999999999974E-2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1.5249999999999986E-3</c:v>
                  </c:pt>
                  <c:pt idx="1">
                    <c:v>2.3812500000000014E-2</c:v>
                  </c:pt>
                  <c:pt idx="2">
                    <c:v>1.0887499999999994E-2</c:v>
                  </c:pt>
                  <c:pt idx="3">
                    <c:v>4.1337500000000027E-2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2.7249999999999983E-3</c:v>
                  </c:pt>
                  <c:pt idx="1">
                    <c:v>1.2537499999999993E-2</c:v>
                  </c:pt>
                  <c:pt idx="2">
                    <c:v>1.0962499999999986E-2</c:v>
                  </c:pt>
                  <c:pt idx="3">
                    <c:v>2.9062499999999991E-2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3.3875000000000016E-3</c:v>
                  </c:pt>
                  <c:pt idx="2">
                    <c:v>1.1449999999999988E-2</c:v>
                  </c:pt>
                  <c:pt idx="3">
                    <c:v>9.3750000000000222E-3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9.9999999999999395E-4</c:v>
                  </c:pt>
                  <c:pt idx="1">
                    <c:v>3.5625000000000101E-3</c:v>
                  </c:pt>
                  <c:pt idx="2">
                    <c:v>9.2500000000000082E-3</c:v>
                  </c:pt>
                  <c:pt idx="3">
                    <c:v>6.1250000000000471E-3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3.2124999999999931E-3</c:v>
                  </c:pt>
                  <c:pt idx="1">
                    <c:v>1.227499999999998E-2</c:v>
                  </c:pt>
                  <c:pt idx="2">
                    <c:v>9.7625000000000073E-3</c:v>
                  </c:pt>
                  <c:pt idx="3">
                    <c:v>0.11668749999999983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2.3375000000000062E-3</c:v>
                  </c:pt>
                  <c:pt idx="1">
                    <c:v>8.2250000000000378E-3</c:v>
                  </c:pt>
                  <c:pt idx="2">
                    <c:v>9.5374999999999766E-3</c:v>
                  </c:pt>
                  <c:pt idx="3">
                    <c:v>5.996250000000003E-2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7.0425000000000015E-2</c:v>
                  </c:pt>
                  <c:pt idx="1">
                    <c:v>6.1474999999999946E-2</c:v>
                  </c:pt>
                  <c:pt idx="2">
                    <c:v>7.042499999999996E-2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7.4574999999999947E-2</c:v>
                  </c:pt>
                  <c:pt idx="1">
                    <c:v>0.1206250000000002</c:v>
                  </c:pt>
                  <c:pt idx="2">
                    <c:v>0.10817500000000013</c:v>
                  </c:pt>
                  <c:pt idx="3">
                    <c:v>0.4113749999999996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2.311249999999998E-2</c:v>
                  </c:pt>
                  <c:pt idx="1">
                    <c:v>8.6699999999999999E-2</c:v>
                  </c:pt>
                  <c:pt idx="2">
                    <c:v>0.10123750000000009</c:v>
                  </c:pt>
                  <c:pt idx="3">
                    <c:v>0.24946250000000036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2.8037500000000048E-2</c:v>
                  </c:pt>
                  <c:pt idx="1">
                    <c:v>0.12560000000000004</c:v>
                  </c:pt>
                  <c:pt idx="2">
                    <c:v>0.18086249999999993</c:v>
                  </c:pt>
                  <c:pt idx="3">
                    <c:v>0.22238749999999996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2.7475000000000027E-2</c:v>
                  </c:pt>
                  <c:pt idx="1">
                    <c:v>9.3750000000000222E-3</c:v>
                  </c:pt>
                  <c:pt idx="2">
                    <c:v>6.0150000000000148E-2</c:v>
                  </c:pt>
                  <c:pt idx="3">
                    <c:v>2.467499999999978E-2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3.2374999999999987E-2</c:v>
                  </c:pt>
                  <c:pt idx="1">
                    <c:v>6.1250000000000471E-3</c:v>
                  </c:pt>
                  <c:pt idx="2">
                    <c:v>3.3199999999999896E-2</c:v>
                  </c:pt>
                  <c:pt idx="3">
                    <c:v>3.4375000000000044E-2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1.0099999999999998E-2</c:v>
                  </c:pt>
                  <c:pt idx="1">
                    <c:v>0.11668749999999983</c:v>
                  </c:pt>
                  <c:pt idx="2">
                    <c:v>0.20334999999999992</c:v>
                  </c:pt>
                  <c:pt idx="3">
                    <c:v>2.5162499999999977E-2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9.9000000000000199E-3</c:v>
                  </c:pt>
                  <c:pt idx="1">
                    <c:v>5.996250000000003E-2</c:v>
                  </c:pt>
                  <c:pt idx="2">
                    <c:v>0.1126999999999998</c:v>
                  </c:pt>
                  <c:pt idx="3">
                    <c:v>2.2287500000000016E-2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0.36457499999999998</c:v>
                </c:pt>
                <c:pt idx="1">
                  <c:v>0.62417500000000015</c:v>
                </c:pt>
                <c:pt idx="2">
                  <c:v>1.1449750000000001</c:v>
                </c:pt>
                <c:pt idx="3">
                  <c:v>3.9681249999999997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0.31863750000000002</c:v>
                </c:pt>
                <c:pt idx="1">
                  <c:v>0.75600000000000001</c:v>
                </c:pt>
                <c:pt idx="2">
                  <c:v>1.2215125</c:v>
                </c:pt>
                <c:pt idx="3">
                  <c:v>3.9897374999999999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0.50795000000000001</c:v>
                </c:pt>
                <c:pt idx="1">
                  <c:v>1.041425</c:v>
                </c:pt>
                <c:pt idx="2">
                  <c:v>2.3247375000000003</c:v>
                </c:pt>
                <c:pt idx="3">
                  <c:v>8.6032250000000001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0.40875</c:v>
                </c:pt>
                <c:pt idx="1">
                  <c:v>0.97006250000000005</c:v>
                </c:pt>
                <c:pt idx="2">
                  <c:v>2.2136499999999999</c:v>
                </c:pt>
                <c:pt idx="3">
                  <c:v>8.9358874999999998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2.6224999999999998E-2</c:v>
                </c:pt>
                <c:pt idx="1">
                  <c:v>8.0837500000000007E-2</c:v>
                </c:pt>
                <c:pt idx="2">
                  <c:v>0.20569999999999999</c:v>
                </c:pt>
                <c:pt idx="3">
                  <c:v>0.36109999999999998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4.6124999999999999E-2</c:v>
                </c:pt>
                <c:pt idx="1">
                  <c:v>0.11623749999999999</c:v>
                </c:pt>
                <c:pt idx="2">
                  <c:v>0.2094625</c:v>
                </c:pt>
                <c:pt idx="3">
                  <c:v>0.43406250000000002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3.61E-2</c:v>
                </c:pt>
                <c:pt idx="1">
                  <c:v>9.6112500000000003E-2</c:v>
                </c:pt>
                <c:pt idx="2">
                  <c:v>0.2364</c:v>
                </c:pt>
                <c:pt idx="3">
                  <c:v>0.51252500000000001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5.0637500000000002E-2</c:v>
                </c:pt>
                <c:pt idx="1">
                  <c:v>0.15357500000000002</c:v>
                </c:pt>
                <c:pt idx="2">
                  <c:v>0.29728749999999998</c:v>
                </c:pt>
                <c:pt idx="3">
                  <c:v>0.69071250000000006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8.3375000000000005E-2</c:v>
                </c:pt>
                <c:pt idx="1">
                  <c:v>0.36109999999999998</c:v>
                </c:pt>
                <c:pt idx="2">
                  <c:v>0.71388750000000001</c:v>
                </c:pt>
                <c:pt idx="3">
                  <c:v>0.65563749999999998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0.20723750000000002</c:v>
                </c:pt>
                <c:pt idx="1">
                  <c:v>0.43406250000000002</c:v>
                </c:pt>
                <c:pt idx="2">
                  <c:v>0.91747500000000004</c:v>
                </c:pt>
                <c:pt idx="3">
                  <c:v>0.81257500000000005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0.28397499999999998</c:v>
                </c:pt>
                <c:pt idx="1">
                  <c:v>0.51252500000000001</c:v>
                </c:pt>
                <c:pt idx="2">
                  <c:v>1.371</c:v>
                </c:pt>
                <c:pt idx="3">
                  <c:v>1.5523750000000001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0.27500000000000002</c:v>
                </c:pt>
                <c:pt idx="1">
                  <c:v>0.69071250000000006</c:v>
                </c:pt>
                <c:pt idx="2">
                  <c:v>1.9119999999999999</c:v>
                </c:pt>
                <c:pt idx="3">
                  <c:v>2.0885875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4.965E-2</c:v>
                </c:pt>
                <c:pt idx="1">
                  <c:v>0.20418750000000002</c:v>
                </c:pt>
                <c:pt idx="2">
                  <c:v>0.39803749999999999</c:v>
                </c:pt>
                <c:pt idx="3">
                  <c:v>0.62417500000000015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7.0912499999999989E-2</c:v>
                </c:pt>
                <c:pt idx="1">
                  <c:v>0.1696375</c:v>
                </c:pt>
                <c:pt idx="2">
                  <c:v>0.39457500000000001</c:v>
                </c:pt>
                <c:pt idx="3">
                  <c:v>0.75600000000000001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7.1887500000000007E-2</c:v>
                </c:pt>
                <c:pt idx="1">
                  <c:v>0.17830000000000001</c:v>
                </c:pt>
                <c:pt idx="2">
                  <c:v>0.4936625</c:v>
                </c:pt>
                <c:pt idx="3">
                  <c:v>1.041425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7.8075000000000006E-2</c:v>
                </c:pt>
                <c:pt idx="1">
                  <c:v>0.19490000000000002</c:v>
                </c:pt>
                <c:pt idx="2">
                  <c:v>0.50587499999999996</c:v>
                </c:pt>
                <c:pt idx="3">
                  <c:v>0.97006250000000005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dimension ref="A1:F30"/>
  <sheetViews>
    <sheetView zoomScale="85" zoomScaleNormal="85" workbookViewId="0">
      <selection activeCell="N53" sqref="N53"/>
    </sheetView>
    <sheetView workbookViewId="1"/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39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0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39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0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39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0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39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0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39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0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39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0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39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0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39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0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39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0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39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0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39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0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39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0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39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0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39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0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:A3"/>
    <mergeCell ref="A4:A5"/>
    <mergeCell ref="A6:A7"/>
    <mergeCell ref="A8:A9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dimension ref="A1:Z41"/>
  <sheetViews>
    <sheetView topLeftCell="A7" zoomScale="70" zoomScaleNormal="70" workbookViewId="0">
      <selection activeCell="N50" sqref="N50"/>
    </sheetView>
    <sheetView topLeftCell="A7" workbookViewId="1">
      <selection activeCell="N41" sqref="N4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/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/>
      <c r="R5" s="58"/>
      <c r="S5" s="56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52"/>
      <c r="Z5" s="52"/>
    </row>
    <row r="6" spans="1:26" x14ac:dyDescent="0.25">
      <c r="A6" s="50"/>
      <c r="B6" s="60"/>
      <c r="C6" s="63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58"/>
      <c r="S6" s="56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/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/>
      <c r="R7" s="58"/>
      <c r="S7" s="56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58"/>
      <c r="S8" s="74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52">
        <v>0.57250000000000001</v>
      </c>
      <c r="Z8" s="71">
        <v>6.3E-2</v>
      </c>
    </row>
    <row r="9" spans="1:26" x14ac:dyDescent="0.25">
      <c r="A9" s="50"/>
      <c r="B9" s="59">
        <v>0.02</v>
      </c>
      <c r="C9" s="62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/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/>
      <c r="R9" s="58"/>
      <c r="S9" s="74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52"/>
      <c r="Z9" s="71"/>
    </row>
    <row r="10" spans="1:26" x14ac:dyDescent="0.25">
      <c r="A10" s="50"/>
      <c r="B10" s="60"/>
      <c r="C10" s="63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50"/>
      <c r="B11" s="60"/>
      <c r="C11" s="62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/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/>
    </row>
    <row r="12" spans="1:26" x14ac:dyDescent="0.25">
      <c r="A12" s="50"/>
      <c r="B12" s="61"/>
      <c r="C12" s="63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50"/>
      <c r="B13" s="75">
        <v>0.04</v>
      </c>
      <c r="C13" s="62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/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/>
    </row>
    <row r="14" spans="1:26" x14ac:dyDescent="0.25">
      <c r="A14" s="50"/>
      <c r="B14" s="76"/>
      <c r="C14" s="63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50"/>
      <c r="B15" s="76"/>
      <c r="C15" s="62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/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/>
    </row>
    <row r="16" spans="1:26" x14ac:dyDescent="0.25">
      <c r="A16" s="51"/>
      <c r="B16" s="77"/>
      <c r="C16" s="63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14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</row>
    <row r="36" spans="1:14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</row>
    <row r="37" spans="1:14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</row>
    <row r="39" spans="1:14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</row>
    <row r="40" spans="1:14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</row>
    <row r="41" spans="1:14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dimension ref="A1:Z41"/>
  <sheetViews>
    <sheetView zoomScale="70" zoomScaleNormal="70" workbookViewId="0">
      <selection activeCell="N50" sqref="N50"/>
    </sheetView>
    <sheetView topLeftCell="A19" workbookViewId="1">
      <selection activeCell="N41" sqref="N4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/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/>
      <c r="R5" s="58"/>
      <c r="S5" s="56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58"/>
      <c r="S6" s="56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/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/>
      <c r="R7" s="58"/>
      <c r="S7" s="56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52"/>
      <c r="Z7" s="52"/>
    </row>
    <row r="8" spans="1:26" x14ac:dyDescent="0.25">
      <c r="A8" s="50"/>
      <c r="B8" s="61"/>
      <c r="C8" s="63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58"/>
      <c r="S8" s="74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52">
        <v>0.57250000000000001</v>
      </c>
      <c r="Z8" s="71">
        <v>6.3E-2</v>
      </c>
    </row>
    <row r="9" spans="1:26" x14ac:dyDescent="0.25">
      <c r="A9" s="50"/>
      <c r="B9" s="59">
        <v>0.02</v>
      </c>
      <c r="C9" s="62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/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/>
      <c r="R9" s="58"/>
      <c r="S9" s="74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52"/>
      <c r="Z9" s="71"/>
    </row>
    <row r="10" spans="1:26" x14ac:dyDescent="0.25">
      <c r="A10" s="50"/>
      <c r="B10" s="60"/>
      <c r="C10" s="63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50"/>
      <c r="B11" s="60"/>
      <c r="C11" s="62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/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/>
    </row>
    <row r="12" spans="1:26" x14ac:dyDescent="0.25">
      <c r="A12" s="50"/>
      <c r="B12" s="61"/>
      <c r="C12" s="63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50"/>
      <c r="B13" s="75">
        <v>0.04</v>
      </c>
      <c r="C13" s="62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/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/>
    </row>
    <row r="14" spans="1:26" x14ac:dyDescent="0.25">
      <c r="A14" s="50"/>
      <c r="B14" s="76"/>
      <c r="C14" s="63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50"/>
      <c r="B15" s="76"/>
      <c r="C15" s="62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/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/>
    </row>
    <row r="16" spans="1:26" x14ac:dyDescent="0.25">
      <c r="A16" s="51"/>
      <c r="B16" s="77"/>
      <c r="C16" s="63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14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</row>
    <row r="36" spans="1:14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</row>
    <row r="37" spans="1:14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</row>
    <row r="39" spans="1:14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</row>
    <row r="40" spans="1:14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</row>
    <row r="41" spans="1:14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</row>
  </sheetData>
  <mergeCells count="29"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dimension ref="A1:Z41"/>
  <sheetViews>
    <sheetView zoomScale="70" zoomScaleNormal="70" workbookViewId="0">
      <selection activeCell="N50" sqref="N50"/>
    </sheetView>
    <sheetView topLeftCell="A13" workbookViewId="1">
      <selection activeCell="N37" sqref="N3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/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/>
      <c r="R5" s="58"/>
      <c r="S5" s="56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52"/>
      <c r="Z5" s="52"/>
    </row>
    <row r="6" spans="1:26" x14ac:dyDescent="0.25">
      <c r="A6" s="50"/>
      <c r="B6" s="60"/>
      <c r="C6" s="63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58"/>
      <c r="S6" s="56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/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/>
      <c r="R7" s="58"/>
      <c r="S7" s="56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58"/>
      <c r="S8" s="74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/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/>
      <c r="R9" s="58"/>
      <c r="S9" s="74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53"/>
      <c r="Z9" s="71"/>
    </row>
    <row r="10" spans="1:26" x14ac:dyDescent="0.25">
      <c r="A10" s="50"/>
      <c r="B10" s="60"/>
      <c r="C10" s="63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50"/>
      <c r="B11" s="60"/>
      <c r="C11" s="62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/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/>
    </row>
    <row r="12" spans="1:26" x14ac:dyDescent="0.25">
      <c r="A12" s="50"/>
      <c r="B12" s="61"/>
      <c r="C12" s="63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/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/>
    </row>
    <row r="14" spans="1:26" x14ac:dyDescent="0.25">
      <c r="A14" s="50"/>
      <c r="B14" s="76"/>
      <c r="C14" s="63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50"/>
      <c r="B15" s="76"/>
      <c r="C15" s="62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/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/>
    </row>
    <row r="16" spans="1:26" x14ac:dyDescent="0.25">
      <c r="A16" s="51"/>
      <c r="B16" s="77"/>
      <c r="C16" s="63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14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</row>
    <row r="36" spans="1:14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</row>
    <row r="37" spans="1:14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</row>
    <row r="39" spans="1:14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</row>
    <row r="40" spans="1:14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</row>
    <row r="41" spans="1:14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dimension ref="A1:Z41"/>
  <sheetViews>
    <sheetView zoomScale="70" zoomScaleNormal="70" workbookViewId="0">
      <selection activeCell="N50" sqref="N50"/>
    </sheetView>
    <sheetView topLeftCell="A10" workbookViewId="1">
      <selection activeCell="N50" sqref="N50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/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/>
      <c r="R5" s="58"/>
      <c r="S5" s="56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52"/>
      <c r="Z5" s="52"/>
    </row>
    <row r="6" spans="1:26" x14ac:dyDescent="0.25">
      <c r="A6" s="50"/>
      <c r="B6" s="60"/>
      <c r="C6" s="63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58"/>
      <c r="S6" s="56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/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/>
      <c r="R7" s="58"/>
      <c r="S7" s="56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52"/>
      <c r="Z7" s="52"/>
    </row>
    <row r="8" spans="1:26" x14ac:dyDescent="0.25">
      <c r="A8" s="50"/>
      <c r="B8" s="61"/>
      <c r="C8" s="63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58"/>
      <c r="S8" s="74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/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/>
      <c r="R9" s="58"/>
      <c r="S9" s="74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53"/>
      <c r="Z9" s="71"/>
    </row>
    <row r="10" spans="1:26" x14ac:dyDescent="0.25">
      <c r="A10" s="50"/>
      <c r="B10" s="60"/>
      <c r="C10" s="63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50"/>
      <c r="B11" s="60"/>
      <c r="C11" s="62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/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/>
    </row>
    <row r="12" spans="1:26" x14ac:dyDescent="0.25">
      <c r="A12" s="50"/>
      <c r="B12" s="61"/>
      <c r="C12" s="63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/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/>
    </row>
    <row r="14" spans="1:26" x14ac:dyDescent="0.25">
      <c r="A14" s="50"/>
      <c r="B14" s="76"/>
      <c r="C14" s="63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50"/>
      <c r="B15" s="76"/>
      <c r="C15" s="62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/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/>
    </row>
    <row r="16" spans="1:26" x14ac:dyDescent="0.25">
      <c r="A16" s="51"/>
      <c r="B16" s="77"/>
      <c r="C16" s="63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14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</row>
    <row r="36" spans="1:14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</row>
    <row r="37" spans="1:14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</row>
    <row r="39" spans="1:14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</row>
    <row r="40" spans="1:14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</row>
    <row r="41" spans="1:14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dimension ref="A1:Z41"/>
  <sheetViews>
    <sheetView zoomScale="70" zoomScaleNormal="70" workbookViewId="0">
      <selection activeCell="N50" sqref="N50"/>
    </sheetView>
    <sheetView topLeftCell="A19" workbookViewId="1">
      <selection activeCell="I43" sqref="I43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0.04</v>
      </c>
      <c r="C5" s="62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/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/>
      <c r="R5" s="58"/>
      <c r="S5" s="56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52"/>
      <c r="Z5" s="52"/>
    </row>
    <row r="6" spans="1:26" x14ac:dyDescent="0.25">
      <c r="A6" s="50"/>
      <c r="B6" s="60"/>
      <c r="C6" s="63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58"/>
      <c r="S6" s="74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53">
        <f>0.5725+(2*PI()*0.02039)</f>
        <v>0.70061414841339176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/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/>
      <c r="R7" s="58"/>
      <c r="S7" s="56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53"/>
      <c r="Z7" s="52"/>
    </row>
    <row r="8" spans="1:26" x14ac:dyDescent="0.25">
      <c r="A8" s="50"/>
      <c r="B8" s="61"/>
      <c r="C8" s="63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58"/>
      <c r="S8" s="74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75">
        <v>0.1</v>
      </c>
      <c r="C9" s="62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/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/>
      <c r="R9" s="58"/>
      <c r="S9" s="74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53"/>
      <c r="Z9" s="71"/>
    </row>
    <row r="10" spans="1:26" x14ac:dyDescent="0.25">
      <c r="A10" s="50"/>
      <c r="B10" s="76"/>
      <c r="C10" s="63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50"/>
      <c r="B11" s="76"/>
      <c r="C11" s="62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/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/>
    </row>
    <row r="12" spans="1:26" x14ac:dyDescent="0.25">
      <c r="A12" s="50"/>
      <c r="B12" s="77"/>
      <c r="C12" s="63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50"/>
      <c r="B13" s="75">
        <v>0.2</v>
      </c>
      <c r="C13" s="62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/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/>
    </row>
    <row r="14" spans="1:26" x14ac:dyDescent="0.25">
      <c r="A14" s="50"/>
      <c r="B14" s="76"/>
      <c r="C14" s="63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50"/>
      <c r="B15" s="76"/>
      <c r="C15" s="62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/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/>
    </row>
    <row r="16" spans="1:26" x14ac:dyDescent="0.25">
      <c r="A16" s="51"/>
      <c r="B16" s="77"/>
      <c r="C16" s="63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14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</row>
    <row r="36" spans="1:14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</row>
    <row r="37" spans="1:14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</row>
    <row r="39" spans="1:14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</row>
    <row r="40" spans="1:14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</row>
    <row r="41" spans="1:14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dimension ref="A1:Z41"/>
  <sheetViews>
    <sheetView zoomScale="70" zoomScaleNormal="70" workbookViewId="0">
      <selection activeCell="N50" sqref="N50"/>
    </sheetView>
    <sheetView topLeftCell="A19" workbookViewId="1">
      <selection activeCell="G37" sqref="G37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0.04</v>
      </c>
      <c r="C5" s="62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/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/>
      <c r="R5" s="58"/>
      <c r="S5" s="56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52"/>
      <c r="Z5" s="52"/>
    </row>
    <row r="6" spans="1:26" x14ac:dyDescent="0.25">
      <c r="A6" s="50"/>
      <c r="B6" s="60"/>
      <c r="C6" s="63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58"/>
      <c r="S6" s="74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53">
        <f>0.5725+(2*PI()*0.02039)</f>
        <v>0.70061414841339176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/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/>
      <c r="R7" s="58"/>
      <c r="S7" s="56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53"/>
      <c r="Z7" s="52"/>
    </row>
    <row r="8" spans="1:26" x14ac:dyDescent="0.25">
      <c r="A8" s="50"/>
      <c r="B8" s="61"/>
      <c r="C8" s="63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58"/>
      <c r="S8" s="74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75">
        <v>0.1</v>
      </c>
      <c r="C9" s="62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/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/>
      <c r="R9" s="58"/>
      <c r="S9" s="74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53"/>
      <c r="Z9" s="71"/>
    </row>
    <row r="10" spans="1:26" x14ac:dyDescent="0.25">
      <c r="A10" s="50"/>
      <c r="B10" s="76"/>
      <c r="C10" s="63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50"/>
      <c r="B11" s="76"/>
      <c r="C11" s="62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/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/>
    </row>
    <row r="12" spans="1:26" x14ac:dyDescent="0.25">
      <c r="A12" s="50"/>
      <c r="B12" s="77"/>
      <c r="C12" s="63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50"/>
      <c r="B13" s="75">
        <v>0.2</v>
      </c>
      <c r="C13" s="62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/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/>
    </row>
    <row r="14" spans="1:26" x14ac:dyDescent="0.25">
      <c r="A14" s="50"/>
      <c r="B14" s="76"/>
      <c r="C14" s="63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50"/>
      <c r="B15" s="76"/>
      <c r="C15" s="62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/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/>
    </row>
    <row r="16" spans="1:26" x14ac:dyDescent="0.25">
      <c r="A16" s="51"/>
      <c r="B16" s="77"/>
      <c r="C16" s="63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14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</row>
    <row r="36" spans="1:14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</row>
    <row r="37" spans="1:14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</row>
    <row r="39" spans="1:14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</row>
    <row r="40" spans="1:14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</row>
    <row r="41" spans="1:14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dimension ref="A1:Z41"/>
  <sheetViews>
    <sheetView zoomScale="70" zoomScaleNormal="70" workbookViewId="0">
      <selection activeCell="N50" sqref="N50"/>
    </sheetView>
    <sheetView workbookViewId="1">
      <selection activeCell="A19" sqref="A19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52">
        <v>0.625</v>
      </c>
      <c r="Z4" s="52">
        <v>3.5000000000000003E-2</v>
      </c>
    </row>
    <row r="5" spans="1:26" x14ac:dyDescent="0.25">
      <c r="A5" s="49" t="s">
        <v>26</v>
      </c>
      <c r="B5" s="59">
        <v>0.123</v>
      </c>
      <c r="C5" s="62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/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/>
      <c r="R5" s="58"/>
      <c r="S5" s="56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52"/>
      <c r="Z5" s="52"/>
    </row>
    <row r="6" spans="1:26" x14ac:dyDescent="0.25">
      <c r="A6" s="50"/>
      <c r="B6" s="60"/>
      <c r="C6" s="63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58"/>
      <c r="S6" s="81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52">
        <v>0.625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/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/>
      <c r="R7" s="58"/>
      <c r="S7" s="81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52"/>
      <c r="Z7" s="52"/>
    </row>
    <row r="8" spans="1:26" x14ac:dyDescent="0.25">
      <c r="A8" s="50"/>
      <c r="B8" s="61"/>
      <c r="C8" s="63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58"/>
      <c r="S8" s="81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52">
        <v>0.625</v>
      </c>
      <c r="Z8" s="71">
        <v>6.3E-2</v>
      </c>
    </row>
    <row r="9" spans="1:26" x14ac:dyDescent="0.25">
      <c r="A9" s="50"/>
      <c r="B9" s="78">
        <v>0.245</v>
      </c>
      <c r="C9" s="62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/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/>
      <c r="R9" s="58"/>
      <c r="S9" s="81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52"/>
      <c r="Z9" s="71"/>
    </row>
    <row r="10" spans="1:26" x14ac:dyDescent="0.25">
      <c r="A10" s="50"/>
      <c r="B10" s="79"/>
      <c r="C10" s="63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50"/>
      <c r="B11" s="79"/>
      <c r="C11" s="62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/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/>
    </row>
    <row r="12" spans="1:26" x14ac:dyDescent="0.25">
      <c r="A12" s="50"/>
      <c r="B12" s="80"/>
      <c r="C12" s="63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50"/>
      <c r="B13" s="78">
        <v>0.61299999999999999</v>
      </c>
      <c r="C13" s="62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/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/>
    </row>
    <row r="14" spans="1:26" x14ac:dyDescent="0.25">
      <c r="A14" s="50"/>
      <c r="B14" s="79"/>
      <c r="C14" s="63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50"/>
      <c r="B15" s="79"/>
      <c r="C15" s="62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/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/>
    </row>
    <row r="16" spans="1:26" x14ac:dyDescent="0.25">
      <c r="A16" s="51"/>
      <c r="B16" s="80"/>
      <c r="C16" s="63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14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</row>
    <row r="36" spans="1:14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</row>
    <row r="37" spans="1:14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</row>
    <row r="39" spans="1:14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</row>
    <row r="40" spans="1:14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</row>
    <row r="41" spans="1:14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dimension ref="A1:Z41"/>
  <sheetViews>
    <sheetView zoomScale="70" zoomScaleNormal="70" workbookViewId="0">
      <selection activeCell="O63" sqref="O63"/>
    </sheetView>
    <sheetView topLeftCell="E1" workbookViewId="1">
      <selection activeCell="U2" sqref="U2:X3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52">
        <v>0.625</v>
      </c>
      <c r="Z4" s="52">
        <v>3.5000000000000003E-2</v>
      </c>
    </row>
    <row r="5" spans="1:26" x14ac:dyDescent="0.25">
      <c r="A5" s="49" t="s">
        <v>26</v>
      </c>
      <c r="B5" s="59">
        <v>0.123</v>
      </c>
      <c r="C5" s="62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/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/>
      <c r="R5" s="58"/>
      <c r="S5" s="56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52"/>
      <c r="Z5" s="52"/>
    </row>
    <row r="6" spans="1:26" x14ac:dyDescent="0.25">
      <c r="A6" s="50"/>
      <c r="B6" s="60"/>
      <c r="C6" s="63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58"/>
      <c r="S6" s="81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52">
        <v>0.625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/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/>
      <c r="R7" s="58"/>
      <c r="S7" s="81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52"/>
      <c r="Z7" s="52"/>
    </row>
    <row r="8" spans="1:26" x14ac:dyDescent="0.25">
      <c r="A8" s="50"/>
      <c r="B8" s="61"/>
      <c r="C8" s="63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58"/>
      <c r="S8" s="81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52">
        <v>0.625</v>
      </c>
      <c r="Z8" s="71">
        <v>6.3E-2</v>
      </c>
    </row>
    <row r="9" spans="1:26" x14ac:dyDescent="0.25">
      <c r="A9" s="50"/>
      <c r="B9" s="78">
        <v>0.245</v>
      </c>
      <c r="C9" s="62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/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/>
      <c r="R9" s="58"/>
      <c r="S9" s="81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52"/>
      <c r="Z9" s="71"/>
    </row>
    <row r="10" spans="1:26" x14ac:dyDescent="0.25">
      <c r="A10" s="50"/>
      <c r="B10" s="79"/>
      <c r="C10" s="63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50"/>
      <c r="B11" s="79"/>
      <c r="C11" s="62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/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/>
    </row>
    <row r="12" spans="1:26" x14ac:dyDescent="0.25">
      <c r="A12" s="50"/>
      <c r="B12" s="80"/>
      <c r="C12" s="63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50"/>
      <c r="B13" s="78">
        <v>0.61299999999999999</v>
      </c>
      <c r="C13" s="62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/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/>
    </row>
    <row r="14" spans="1:26" x14ac:dyDescent="0.25">
      <c r="A14" s="50"/>
      <c r="B14" s="79"/>
      <c r="C14" s="63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50"/>
      <c r="B15" s="79"/>
      <c r="C15" s="62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/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/>
    </row>
    <row r="16" spans="1:26" x14ac:dyDescent="0.25">
      <c r="A16" s="51"/>
      <c r="B16" s="80"/>
      <c r="C16" s="63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14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</row>
    <row r="36" spans="1:14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</row>
    <row r="37" spans="1:14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</row>
    <row r="39" spans="1:14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</row>
    <row r="40" spans="1:14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</row>
    <row r="41" spans="1:14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dimension ref="A1:Y20"/>
  <sheetViews>
    <sheetView tabSelected="1" workbookViewId="0">
      <selection activeCell="J10" sqref="J10"/>
    </sheetView>
    <sheetView tabSelected="1" workbookViewId="1">
      <selection activeCell="M8" sqref="M8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S2" s="65" t="s">
        <v>23</v>
      </c>
      <c r="T2" s="65"/>
      <c r="U2" s="65"/>
      <c r="V2" s="65"/>
      <c r="W2" s="65"/>
      <c r="X2" s="65"/>
      <c r="Y2" s="65"/>
    </row>
    <row r="3" spans="1:25" x14ac:dyDescent="0.25">
      <c r="D3" s="46" t="s">
        <v>20</v>
      </c>
      <c r="E3" s="47"/>
      <c r="F3" s="47"/>
      <c r="G3" s="47"/>
      <c r="H3" s="47"/>
      <c r="I3" s="48"/>
      <c r="K3" s="46" t="s">
        <v>20</v>
      </c>
      <c r="L3" s="47"/>
      <c r="M3" s="47"/>
      <c r="N3" s="47"/>
      <c r="O3" s="47"/>
      <c r="P3" s="48"/>
      <c r="T3" s="66" t="s">
        <v>20</v>
      </c>
      <c r="U3" s="67"/>
      <c r="V3" s="67"/>
      <c r="W3" s="67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62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8" si="0">AVERAGE(D5:G5)</f>
        <v>2.497325</v>
      </c>
      <c r="I5" s="12"/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/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52"/>
      <c r="Y5" s="52"/>
    </row>
    <row r="6" spans="1:25" x14ac:dyDescent="0.25">
      <c r="C6" s="63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52"/>
      <c r="Y6" s="52"/>
    </row>
    <row r="7" spans="1:25" x14ac:dyDescent="0.25">
      <c r="C7" s="64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/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/>
    </row>
    <row r="8" spans="1:25" x14ac:dyDescent="0.25">
      <c r="C8" s="63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68" t="s">
        <v>21</v>
      </c>
      <c r="E14" s="69"/>
      <c r="F14" s="69"/>
      <c r="G14" s="69"/>
      <c r="H14" s="69"/>
      <c r="I14" s="70"/>
      <c r="K14" s="68" t="s">
        <v>22</v>
      </c>
      <c r="L14" s="69"/>
      <c r="M14" s="69"/>
      <c r="N14" s="69"/>
      <c r="O14" s="69"/>
      <c r="P14" s="70"/>
      <c r="S14" s="65" t="s">
        <v>23</v>
      </c>
      <c r="T14" s="65"/>
      <c r="U14" s="65"/>
      <c r="V14" s="65"/>
      <c r="W14" s="65"/>
      <c r="X14" s="65"/>
      <c r="Y14" s="65"/>
    </row>
    <row r="15" spans="1:25" x14ac:dyDescent="0.25">
      <c r="D15" s="46" t="s">
        <v>20</v>
      </c>
      <c r="E15" s="47"/>
      <c r="F15" s="47"/>
      <c r="G15" s="47"/>
      <c r="H15" s="47"/>
      <c r="I15" s="48"/>
      <c r="K15" s="46" t="s">
        <v>20</v>
      </c>
      <c r="L15" s="47"/>
      <c r="M15" s="47"/>
      <c r="N15" s="47"/>
      <c r="O15" s="47"/>
      <c r="P15" s="48"/>
      <c r="T15" s="66" t="s">
        <v>20</v>
      </c>
      <c r="U15" s="67"/>
      <c r="V15" s="67"/>
      <c r="W15" s="67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62" t="s">
        <v>3</v>
      </c>
      <c r="D17" s="20"/>
      <c r="E17" s="9"/>
      <c r="F17" s="9"/>
      <c r="G17" s="9"/>
      <c r="H17" s="12" t="e">
        <f t="shared" ref="H17:H20" si="2">AVERAGE(D17:G17)</f>
        <v>#DIV/0!</v>
      </c>
      <c r="I17" s="12"/>
      <c r="K17" s="20"/>
      <c r="L17" s="9"/>
      <c r="M17" s="9"/>
      <c r="N17" s="9"/>
      <c r="O17" s="12" t="e">
        <f t="shared" ref="O17:O20" si="3">AVERAGE(K17:N17)</f>
        <v>#DIV/0!</v>
      </c>
      <c r="P17" s="12"/>
      <c r="S17" s="17" t="s">
        <v>3</v>
      </c>
      <c r="T17" s="17"/>
      <c r="U17" s="17"/>
      <c r="V17" s="17"/>
      <c r="W17" s="17"/>
      <c r="X17" s="52"/>
      <c r="Y17" s="52"/>
    </row>
    <row r="18" spans="1:25" x14ac:dyDescent="0.25">
      <c r="C18" s="63"/>
      <c r="D18" s="21"/>
      <c r="E18" s="7"/>
      <c r="F18" s="7"/>
      <c r="G18" s="7"/>
      <c r="H18" s="13" t="e">
        <f t="shared" si="2"/>
        <v>#DIV/0!</v>
      </c>
      <c r="I18" s="13"/>
      <c r="K18" s="21"/>
      <c r="L18" s="7"/>
      <c r="M18" s="7"/>
      <c r="N18" s="7"/>
      <c r="O18" s="13" t="e">
        <f t="shared" si="3"/>
        <v>#DIV/0!</v>
      </c>
      <c r="P18" s="13"/>
      <c r="S18" s="17" t="s">
        <v>2</v>
      </c>
      <c r="T18" s="17"/>
      <c r="U18" s="17"/>
      <c r="V18" s="17"/>
      <c r="W18" s="17"/>
      <c r="X18" s="52"/>
      <c r="Y18" s="52"/>
    </row>
    <row r="19" spans="1:25" x14ac:dyDescent="0.25">
      <c r="C19" s="64" t="s">
        <v>2</v>
      </c>
      <c r="D19" s="20"/>
      <c r="E19" s="9"/>
      <c r="F19" s="9"/>
      <c r="G19" s="9"/>
      <c r="H19" s="14" t="e">
        <f t="shared" si="2"/>
        <v>#DIV/0!</v>
      </c>
      <c r="I19" s="14"/>
      <c r="K19" s="20"/>
      <c r="L19" s="9"/>
      <c r="M19" s="9"/>
      <c r="N19" s="9"/>
      <c r="O19" s="14" t="e">
        <f t="shared" si="3"/>
        <v>#DIV/0!</v>
      </c>
      <c r="P19" s="14"/>
    </row>
    <row r="20" spans="1:25" x14ac:dyDescent="0.25">
      <c r="C20" s="63"/>
      <c r="D20" s="21"/>
      <c r="E20" s="7"/>
      <c r="F20" s="7"/>
      <c r="G20" s="7"/>
      <c r="H20" s="13" t="e">
        <f>AVERAGE(D20:G20)</f>
        <v>#DIV/0!</v>
      </c>
      <c r="I20" s="13"/>
      <c r="K20" s="21"/>
      <c r="L20" s="7"/>
      <c r="M20" s="7"/>
      <c r="N20" s="7"/>
      <c r="O20" s="13" t="e">
        <f t="shared" si="3"/>
        <v>#DIV/0!</v>
      </c>
      <c r="P20" s="13"/>
    </row>
  </sheetData>
  <mergeCells count="20"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dimension ref="A1:K56"/>
  <sheetViews>
    <sheetView zoomScale="85" zoomScaleNormal="85" workbookViewId="0">
      <selection activeCell="C3" sqref="C3"/>
    </sheetView>
    <sheetView workbookViewId="1">
      <selection sqref="A1:D1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1" t="s">
        <v>41</v>
      </c>
      <c r="B1" s="42"/>
      <c r="C1" s="42"/>
      <c r="D1" s="43"/>
      <c r="G1" s="41" t="s">
        <v>42</v>
      </c>
      <c r="H1" s="42"/>
      <c r="I1" s="42"/>
      <c r="J1" s="43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44">
        <v>2</v>
      </c>
      <c r="B3" s="5" t="s">
        <v>3</v>
      </c>
      <c r="C3" s="30">
        <f>AVERAGE('2L2LT4ST37T'!H$13:H$14)</f>
        <v>4.965E-2</v>
      </c>
      <c r="D3" s="31">
        <f>AVERAGE('2L2LT4ST37T'!O$13:O$14)</f>
        <v>2.6224999999999998E-2</v>
      </c>
      <c r="G3" s="44">
        <v>2</v>
      </c>
      <c r="H3" s="5" t="s">
        <v>3</v>
      </c>
      <c r="I3" s="30">
        <f>AVERAGE('2L2LT4ST100I'!H$13:H$14)</f>
        <v>7.1887500000000007E-2</v>
      </c>
      <c r="J3" s="31">
        <f>AVERAGE('2L2LT4ST100I'!$O$13:$O$14)</f>
        <v>3.61E-2</v>
      </c>
    </row>
    <row r="4" spans="1:11" x14ac:dyDescent="0.25">
      <c r="A4" s="44"/>
      <c r="B4" s="5" t="s">
        <v>2</v>
      </c>
      <c r="C4" s="30">
        <f>AVERAGE('2L2LT4ST37T'!H$15:H$16)</f>
        <v>7.0912499999999989E-2</v>
      </c>
      <c r="D4" s="31">
        <f>AVERAGE('2L2LT4ST37T'!O$15:O$16)</f>
        <v>4.6124999999999999E-2</v>
      </c>
      <c r="G4" s="44"/>
      <c r="H4" s="5" t="s">
        <v>2</v>
      </c>
      <c r="I4" s="30">
        <f>AVERAGE('2L2LT4ST100I'!H$15:H$16)</f>
        <v>7.8075000000000006E-2</v>
      </c>
      <c r="J4" s="31">
        <f>AVERAGE('2L2LT4ST100I'!$O$15:$O$16)</f>
        <v>5.0637500000000002E-2</v>
      </c>
    </row>
    <row r="5" spans="1:11" x14ac:dyDescent="0.25">
      <c r="A5" s="44">
        <v>3</v>
      </c>
      <c r="B5" s="5" t="s">
        <v>3</v>
      </c>
      <c r="C5" s="30">
        <f>AVERAGE('2L3LT4ST37T'!H$13:H$14)</f>
        <v>0.20418750000000002</v>
      </c>
      <c r="D5" s="31">
        <f>AVERAGE('2L3LT4ST37T'!O$13:O$14)</f>
        <v>8.0837500000000007E-2</v>
      </c>
      <c r="G5" s="44">
        <v>3</v>
      </c>
      <c r="H5" s="5" t="s">
        <v>3</v>
      </c>
      <c r="I5" s="30">
        <f>AVERAGE('2L3LT4ST100I'!H$13:H$14)</f>
        <v>0.17830000000000001</v>
      </c>
      <c r="J5" s="31">
        <f>AVERAGE('2L3LT4ST100I'!$O$13:$O$14)</f>
        <v>9.6112500000000003E-2</v>
      </c>
    </row>
    <row r="6" spans="1:11" x14ac:dyDescent="0.25">
      <c r="A6" s="44"/>
      <c r="B6" s="5" t="s">
        <v>2</v>
      </c>
      <c r="C6" s="30">
        <f>AVERAGE('2L3LT4ST37T'!H$15:H$16)</f>
        <v>0.1696375</v>
      </c>
      <c r="D6" s="31">
        <f>AVERAGE('2L3LT4ST37T'!O$15:O$16)</f>
        <v>0.11623749999999999</v>
      </c>
      <c r="G6" s="44"/>
      <c r="H6" s="5" t="s">
        <v>2</v>
      </c>
      <c r="I6" s="30">
        <f>AVERAGE('2L3LT4ST100I'!H$15:H$16)</f>
        <v>0.19490000000000002</v>
      </c>
      <c r="J6" s="31">
        <f>AVERAGE('2L3LT4ST100I'!$O$15:$O$16)</f>
        <v>0.15357500000000002</v>
      </c>
    </row>
    <row r="7" spans="1:11" x14ac:dyDescent="0.25">
      <c r="A7" s="44">
        <v>4</v>
      </c>
      <c r="B7" s="5" t="s">
        <v>3</v>
      </c>
      <c r="C7" s="30">
        <f>AVERAGE('2L4LT4ST37T'!H$13:H$14)</f>
        <v>0.39803749999999999</v>
      </c>
      <c r="D7" s="31">
        <f>AVERAGE('2L4LT4ST37T'!O$13:O$14)</f>
        <v>0.20569999999999999</v>
      </c>
      <c r="G7" s="44">
        <v>4</v>
      </c>
      <c r="H7" s="5" t="s">
        <v>3</v>
      </c>
      <c r="I7" s="30">
        <f>AVERAGE('2L4LT4ST100I'!H$13:H$14)</f>
        <v>0.4936625</v>
      </c>
      <c r="J7" s="31">
        <f>AVERAGE('2L4LT4ST100I'!$O$13:$O$14)</f>
        <v>0.2364</v>
      </c>
    </row>
    <row r="8" spans="1:11" x14ac:dyDescent="0.25">
      <c r="A8" s="44"/>
      <c r="B8" s="5" t="s">
        <v>2</v>
      </c>
      <c r="C8" s="30">
        <f>AVERAGE('2L4LT4ST37T'!H$15:H$16)</f>
        <v>0.39457500000000001</v>
      </c>
      <c r="D8" s="31">
        <f>AVERAGE('2L4LT4ST37T'!O$15:O$16)</f>
        <v>0.2094625</v>
      </c>
      <c r="G8" s="44"/>
      <c r="H8" s="5" t="s">
        <v>2</v>
      </c>
      <c r="I8" s="30">
        <f>AVERAGE('2L4LT4ST100I'!H$15:H$16)</f>
        <v>0.50587499999999996</v>
      </c>
      <c r="J8" s="31">
        <f>AVERAGE('2L4LT4ST100I'!$O$15:$O$16)</f>
        <v>0.29728749999999998</v>
      </c>
    </row>
    <row r="9" spans="1:11" x14ac:dyDescent="0.25">
      <c r="A9" s="44">
        <v>5</v>
      </c>
      <c r="B9" s="5" t="s">
        <v>3</v>
      </c>
      <c r="C9" s="30">
        <f>AVERAGE('2L5LT4ST37T'!H$13:H$14)</f>
        <v>0.62417500000000015</v>
      </c>
      <c r="D9" s="31">
        <f>AVERAGE('2L5LT4ST37T'!O$13:O$14)</f>
        <v>0.36109999999999998</v>
      </c>
      <c r="G9" s="44">
        <v>5</v>
      </c>
      <c r="H9" s="5" t="s">
        <v>3</v>
      </c>
      <c r="I9" s="30">
        <f>AVERAGE('2L5LT4ST100I'!H$13:H$14)</f>
        <v>1.041425</v>
      </c>
      <c r="J9" s="31">
        <f>AVERAGE('2L5LT4ST100I'!$O$13:$O$14)</f>
        <v>0.51252500000000001</v>
      </c>
    </row>
    <row r="10" spans="1:11" x14ac:dyDescent="0.25">
      <c r="A10" s="45"/>
      <c r="B10" s="26" t="s">
        <v>2</v>
      </c>
      <c r="C10" s="32">
        <f>AVERAGE('2L5LT4ST37T'!H$15:H$16)</f>
        <v>0.75600000000000001</v>
      </c>
      <c r="D10" s="33">
        <f>AVERAGE('2L5LT4ST37T'!O$15:O$16)</f>
        <v>0.43406250000000002</v>
      </c>
      <c r="G10" s="45"/>
      <c r="H10" s="26" t="s">
        <v>2</v>
      </c>
      <c r="I10" s="32">
        <f>AVERAGE('2L5LT4ST100I'!H$15:H$16)</f>
        <v>0.97006250000000005</v>
      </c>
      <c r="J10" s="33">
        <f>AVERAGE('2L5LT4ST100I'!$O$15:$O$16)</f>
        <v>0.69071250000000006</v>
      </c>
    </row>
    <row r="12" spans="1:11" x14ac:dyDescent="0.25">
      <c r="A12" s="41" t="s">
        <v>44</v>
      </c>
      <c r="B12" s="42"/>
      <c r="C12" s="42"/>
      <c r="D12" s="43"/>
      <c r="G12" s="41" t="s">
        <v>45</v>
      </c>
      <c r="H12" s="42"/>
      <c r="I12" s="42"/>
      <c r="J12" s="43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44">
        <v>2</v>
      </c>
      <c r="B14" s="5" t="s">
        <v>3</v>
      </c>
      <c r="C14" s="30">
        <f>AVERAGE('2L5LT2ST37T'!H$13:H$14)</f>
        <v>0.36457499999999998</v>
      </c>
      <c r="D14" s="31">
        <f>AVERAGE('2L5LT2ST37T'!O$13:O$14)</f>
        <v>8.3375000000000005E-2</v>
      </c>
      <c r="E14" s="6"/>
      <c r="G14" s="44">
        <v>2</v>
      </c>
      <c r="H14" s="5" t="s">
        <v>3</v>
      </c>
      <c r="I14" s="30">
        <f>AVERAGE('2L5LT2ST100I'!H$13:H$14)</f>
        <v>0.50795000000000001</v>
      </c>
      <c r="J14" s="31">
        <f>AVERAGE('2L5LT2ST100I'!$O$13:$O$14)</f>
        <v>0.28397499999999998</v>
      </c>
      <c r="K14" s="6"/>
    </row>
    <row r="15" spans="1:11" x14ac:dyDescent="0.25">
      <c r="A15" s="44"/>
      <c r="B15" s="5" t="s">
        <v>2</v>
      </c>
      <c r="C15" s="30">
        <f>AVERAGE('2L5LT2ST37T'!H$15:H$16)</f>
        <v>0.31863750000000002</v>
      </c>
      <c r="D15" s="31">
        <f>AVERAGE('2L5LT2ST37T'!O$15:O$16)</f>
        <v>0.20723750000000002</v>
      </c>
      <c r="E15" s="6"/>
      <c r="G15" s="44"/>
      <c r="H15" s="5" t="s">
        <v>2</v>
      </c>
      <c r="I15" s="30">
        <f>AVERAGE('2L5LT2ST100I'!H$15:H$16)</f>
        <v>0.40875</v>
      </c>
      <c r="J15" s="31">
        <f>AVERAGE('2L5LT2ST100I'!$O$15:$O$16)</f>
        <v>0.27500000000000002</v>
      </c>
      <c r="K15" s="6"/>
    </row>
    <row r="16" spans="1:11" x14ac:dyDescent="0.25">
      <c r="A16" s="44">
        <v>4</v>
      </c>
      <c r="B16" s="5" t="s">
        <v>3</v>
      </c>
      <c r="C16" s="30">
        <f>AVERAGE('2L5LT4ST37T'!H$13:H$14)</f>
        <v>0.62417500000000015</v>
      </c>
      <c r="D16" s="31">
        <f>AVERAGE('2L5LT4ST37T'!O$13:O$14)</f>
        <v>0.36109999999999998</v>
      </c>
      <c r="E16" s="6"/>
      <c r="G16" s="44">
        <v>4</v>
      </c>
      <c r="H16" s="5" t="s">
        <v>3</v>
      </c>
      <c r="I16" s="30">
        <f>AVERAGE('2L5LT4ST100I'!H$13:H$14)</f>
        <v>1.041425</v>
      </c>
      <c r="J16" s="31">
        <f>AVERAGE('2L5LT4ST100I'!$O$13:$O$14)</f>
        <v>0.51252500000000001</v>
      </c>
      <c r="K16" s="6"/>
    </row>
    <row r="17" spans="1:11" x14ac:dyDescent="0.25">
      <c r="A17" s="44"/>
      <c r="B17" s="5" t="s">
        <v>2</v>
      </c>
      <c r="C17" s="30">
        <f>AVERAGE('2L5LT4ST37T'!H$15:H$16)</f>
        <v>0.75600000000000001</v>
      </c>
      <c r="D17" s="31">
        <f>AVERAGE('2L5LT4ST37T'!O$15:O$16)</f>
        <v>0.43406250000000002</v>
      </c>
      <c r="E17" s="6"/>
      <c r="G17" s="44"/>
      <c r="H17" s="5" t="s">
        <v>2</v>
      </c>
      <c r="I17" s="30">
        <f>AVERAGE('2L5LT4ST100I'!H$15:H$16)</f>
        <v>0.97006250000000005</v>
      </c>
      <c r="J17" s="31">
        <f>AVERAGE('2L5LT4ST100I'!$O$15:$O$16)</f>
        <v>0.69071250000000006</v>
      </c>
      <c r="K17" s="6"/>
    </row>
    <row r="18" spans="1:11" x14ac:dyDescent="0.25">
      <c r="A18" s="44">
        <v>8</v>
      </c>
      <c r="B18" s="5" t="s">
        <v>3</v>
      </c>
      <c r="C18" s="30">
        <f>AVERAGE('2L5LT8ST37T'!H$13:H$14)</f>
        <v>1.1449750000000001</v>
      </c>
      <c r="D18" s="31">
        <f>AVERAGE('2L5LT8ST37T'!O$13:O$14)</f>
        <v>0.71388750000000001</v>
      </c>
      <c r="E18" s="6"/>
      <c r="G18" s="44">
        <v>8</v>
      </c>
      <c r="H18" s="5" t="s">
        <v>3</v>
      </c>
      <c r="I18" s="30">
        <f>AVERAGE('2L5LT8ST100I'!H$13:H$14)</f>
        <v>2.3247375000000003</v>
      </c>
      <c r="J18" s="31">
        <f>AVERAGE('2L5LT8ST100I'!$O$13:$O$14)</f>
        <v>1.371</v>
      </c>
      <c r="K18" s="6"/>
    </row>
    <row r="19" spans="1:11" x14ac:dyDescent="0.25">
      <c r="A19" s="44"/>
      <c r="B19" s="5" t="s">
        <v>2</v>
      </c>
      <c r="C19" s="30">
        <f>AVERAGE('2L5LT8ST37T'!H$15:H$16)</f>
        <v>1.2215125</v>
      </c>
      <c r="D19" s="31">
        <f>AVERAGE('2L5LT8ST37T'!O$15:O$16)</f>
        <v>0.91747500000000004</v>
      </c>
      <c r="E19" s="6"/>
      <c r="G19" s="44"/>
      <c r="H19" s="5" t="s">
        <v>2</v>
      </c>
      <c r="I19" s="30">
        <f>AVERAGE('2L5LT8ST100I'!H$15:H$16)</f>
        <v>2.2136499999999999</v>
      </c>
      <c r="J19" s="31">
        <f>AVERAGE('2L5LT8ST100I'!$O$15:$O$16)</f>
        <v>1.9119999999999999</v>
      </c>
      <c r="K19" s="6"/>
    </row>
    <row r="20" spans="1:11" x14ac:dyDescent="0.25">
      <c r="A20" s="44">
        <v>12</v>
      </c>
      <c r="B20" s="5" t="s">
        <v>3</v>
      </c>
      <c r="C20" s="30">
        <f>AVERAGE('2L5LT12ST37T'!H$13:H$14)</f>
        <v>3.9681249999999997</v>
      </c>
      <c r="D20" s="31">
        <f>AVERAGE('2L5LT12ST37T'!O$13:O$14)</f>
        <v>0.65563749999999998</v>
      </c>
      <c r="E20" s="6"/>
      <c r="G20" s="44">
        <v>12</v>
      </c>
      <c r="H20" s="5" t="s">
        <v>3</v>
      </c>
      <c r="I20" s="30">
        <f>AVERAGE('2L5LT12ST100I'!H$13:H$14)</f>
        <v>8.6032250000000001</v>
      </c>
      <c r="J20" s="31">
        <f>AVERAGE('2L5LT12ST100I'!$O$13:$O$14)</f>
        <v>1.5523750000000001</v>
      </c>
      <c r="K20" s="6"/>
    </row>
    <row r="21" spans="1:11" x14ac:dyDescent="0.25">
      <c r="A21" s="45"/>
      <c r="B21" s="26" t="s">
        <v>2</v>
      </c>
      <c r="C21" s="32">
        <f>AVERAGE('2L5LT12ST37T'!H$15:H$16)</f>
        <v>3.9897374999999999</v>
      </c>
      <c r="D21" s="33">
        <f>AVERAGE('2L5LT12ST37T'!O$15:O$16)</f>
        <v>0.81257500000000005</v>
      </c>
      <c r="E21" s="6"/>
      <c r="G21" s="45"/>
      <c r="H21" s="26" t="s">
        <v>2</v>
      </c>
      <c r="I21" s="32">
        <f>AVERAGE('2L5LT12ST100I'!H$15:H$16)</f>
        <v>8.9358874999999998</v>
      </c>
      <c r="J21" s="33">
        <f>AVERAGE('2L5LT12ST100I'!$O$15:$O$16)</f>
        <v>2.0885875</v>
      </c>
      <c r="K21" s="6"/>
    </row>
    <row r="56" spans="7:7" x14ac:dyDescent="0.25">
      <c r="G56" t="s">
        <v>46</v>
      </c>
    </row>
  </sheetData>
  <mergeCells count="20">
    <mergeCell ref="G14:G15"/>
    <mergeCell ref="G16:G17"/>
    <mergeCell ref="G18:G19"/>
    <mergeCell ref="G20:G21"/>
    <mergeCell ref="A20:A21"/>
    <mergeCell ref="A18:A19"/>
    <mergeCell ref="A16:A17"/>
    <mergeCell ref="A14:A15"/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dimension ref="A46:Y94"/>
  <sheetViews>
    <sheetView zoomScale="85" zoomScaleNormal="85" workbookViewId="0">
      <selection activeCell="L32" sqref="L32"/>
    </sheetView>
    <sheetView workbookViewId="1"/>
  </sheetViews>
  <sheetFormatPr defaultRowHeight="15" x14ac:dyDescent="0.25"/>
  <sheetData>
    <row r="46" spans="1:25" x14ac:dyDescent="0.25">
      <c r="C46" s="47" t="s">
        <v>57</v>
      </c>
      <c r="D46" s="47"/>
      <c r="E46" s="47"/>
      <c r="F46" s="47"/>
      <c r="G46" s="47"/>
      <c r="H46" s="47"/>
      <c r="I46" s="47"/>
      <c r="J46" s="47"/>
      <c r="P46" s="47" t="s">
        <v>57</v>
      </c>
      <c r="Q46" s="47"/>
      <c r="R46" s="47"/>
      <c r="S46" s="47"/>
      <c r="T46" s="47"/>
      <c r="U46" s="47"/>
      <c r="V46" s="47"/>
      <c r="W46" s="47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7.0912499999999989E-2</v>
      </c>
      <c r="K48">
        <f>ABS($J48-H48)</f>
        <v>3.3875000000000155E-3</v>
      </c>
      <c r="L48">
        <f>ABS($J48-I48)</f>
        <v>4.2124999999999801E-3</v>
      </c>
      <c r="S48">
        <v>2</v>
      </c>
      <c r="U48">
        <v>0.34175</v>
      </c>
      <c r="V48">
        <v>0.29059999999999997</v>
      </c>
      <c r="W48">
        <f>Analysis!C15</f>
        <v>0.31863750000000002</v>
      </c>
      <c r="X48">
        <f>ABS($W48-U48)</f>
        <v>2.311249999999998E-2</v>
      </c>
      <c r="Y48">
        <f>ABS($W48-V48)</f>
        <v>2.8037500000000048E-2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0.1696375</v>
      </c>
      <c r="K49">
        <f t="shared" ref="K49:L51" si="0">ABS($J49-H49)</f>
        <v>1.4662500000000023E-2</v>
      </c>
      <c r="L49">
        <f t="shared" si="0"/>
        <v>1.7487499999999989E-2</v>
      </c>
      <c r="S49">
        <v>4</v>
      </c>
      <c r="U49">
        <v>0.8427</v>
      </c>
      <c r="V49">
        <v>0.63039999999999996</v>
      </c>
      <c r="W49">
        <f>Analysis!C17</f>
        <v>0.75600000000000001</v>
      </c>
      <c r="X49">
        <f t="shared" ref="X49:X51" si="1">ABS($W49-U49)</f>
        <v>8.6699999999999999E-2</v>
      </c>
      <c r="Y49">
        <f t="shared" ref="Y49:Y51" si="2">ABS($W49-V49)</f>
        <v>0.12560000000000004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0.39457500000000001</v>
      </c>
      <c r="K50">
        <f t="shared" si="0"/>
        <v>2.8924999999999979E-2</v>
      </c>
      <c r="L50">
        <f t="shared" si="0"/>
        <v>4.2625000000000024E-2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1.2215125</v>
      </c>
      <c r="X50">
        <f t="shared" si="1"/>
        <v>0.10123750000000009</v>
      </c>
      <c r="Y50">
        <f t="shared" si="2"/>
        <v>0.18086249999999993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0.75600000000000001</v>
      </c>
      <c r="K51">
        <f t="shared" si="0"/>
        <v>8.6699999999999999E-2</v>
      </c>
      <c r="L51">
        <f t="shared" si="0"/>
        <v>0.12560000000000004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3.9897374999999999</v>
      </c>
      <c r="X51">
        <f t="shared" si="1"/>
        <v>0.24946250000000036</v>
      </c>
      <c r="Y51">
        <f t="shared" si="2"/>
        <v>0.22238749999999996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4.965E-2</v>
      </c>
      <c r="K54">
        <f>ABS($J54-H54)</f>
        <v>2.7500000000000024E-3</v>
      </c>
      <c r="L54">
        <f>ABS($J54-I54)</f>
        <v>2.3500000000000049E-3</v>
      </c>
      <c r="S54">
        <v>2</v>
      </c>
      <c r="U54">
        <v>0.435</v>
      </c>
      <c r="V54">
        <v>0.29000000000000004</v>
      </c>
      <c r="W54">
        <f>Analysis!C14</f>
        <v>0.36457499999999998</v>
      </c>
      <c r="X54">
        <f>ABS($W54-U54)</f>
        <v>7.0425000000000015E-2</v>
      </c>
      <c r="Y54">
        <f>ABS($W54-V54)</f>
        <v>7.4574999999999947E-2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0.20418750000000002</v>
      </c>
      <c r="K55">
        <f t="shared" ref="K55:K57" si="3">ABS($J55-H55)</f>
        <v>2.8462499999999974E-2</v>
      </c>
      <c r="L55">
        <f t="shared" ref="L55:L57" si="4">ABS($J55-I55)</f>
        <v>3.2637500000000014E-2</v>
      </c>
      <c r="S55">
        <v>4</v>
      </c>
      <c r="U55">
        <v>0.68565000000000009</v>
      </c>
      <c r="V55">
        <v>0.50354999999999994</v>
      </c>
      <c r="W55">
        <f>Analysis!C16</f>
        <v>0.62417500000000015</v>
      </c>
      <c r="X55">
        <f t="shared" ref="X55:X57" si="5">ABS($W55-U55)</f>
        <v>6.1474999999999946E-2</v>
      </c>
      <c r="Y55">
        <f t="shared" ref="Y55:Y57" si="6">ABS($W55-V55)</f>
        <v>0.1206250000000002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0.39803749999999999</v>
      </c>
      <c r="K56">
        <f t="shared" si="3"/>
        <v>3.4262500000000029E-2</v>
      </c>
      <c r="L56">
        <f t="shared" si="4"/>
        <v>5.0187499999999996E-2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1.1449750000000001</v>
      </c>
      <c r="X56">
        <f t="shared" si="5"/>
        <v>7.042499999999996E-2</v>
      </c>
      <c r="Y56">
        <f t="shared" si="6"/>
        <v>0.10817500000000013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0.62417500000000015</v>
      </c>
      <c r="K57">
        <f t="shared" si="3"/>
        <v>6.1474999999999946E-2</v>
      </c>
      <c r="L57">
        <f t="shared" si="4"/>
        <v>0.1206250000000002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3.9681249999999997</v>
      </c>
      <c r="X57">
        <f t="shared" si="5"/>
        <v>0.40907500000000052</v>
      </c>
      <c r="Y57">
        <f t="shared" si="6"/>
        <v>0.4113749999999996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7.8075000000000006E-2</v>
      </c>
      <c r="K60">
        <f>ABS($J60-H60)</f>
        <v>4.5250000000000012E-3</v>
      </c>
      <c r="L60">
        <f>ABS($J60-I60)</f>
        <v>3.7750000000000006E-3</v>
      </c>
      <c r="S60">
        <v>2</v>
      </c>
      <c r="U60" s="6">
        <v>0.47149999999999997</v>
      </c>
      <c r="V60">
        <v>0.32624999999999998</v>
      </c>
      <c r="W60">
        <f>Analysis!I15</f>
        <v>0.40875</v>
      </c>
      <c r="X60">
        <f>ABS($W60-U60)</f>
        <v>6.2749999999999972E-2</v>
      </c>
      <c r="Y60">
        <f>ABS($W60-V60)</f>
        <v>8.2500000000000018E-2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0.19490000000000002</v>
      </c>
      <c r="K61">
        <f t="shared" ref="K61:K63" si="7">ABS($J61-H61)</f>
        <v>9.099999999999997E-3</v>
      </c>
      <c r="L61">
        <f t="shared" ref="L61:L63" si="8">ABS($J61-I61)</f>
        <v>9.7500000000000364E-3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0.97006250000000005</v>
      </c>
      <c r="X61">
        <f t="shared" ref="X61:X63" si="9">ABS($W61-U61)</f>
        <v>9.8637499999999934E-2</v>
      </c>
      <c r="Y61">
        <f t="shared" ref="Y61:Y63" si="10">ABS($W61-V61)</f>
        <v>0.1107625000000001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0.50587499999999996</v>
      </c>
      <c r="K62">
        <f t="shared" si="7"/>
        <v>4.3675000000000019E-2</v>
      </c>
      <c r="L62">
        <f t="shared" si="8"/>
        <v>5.7174999999999976E-2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2.2136499999999999</v>
      </c>
      <c r="X62">
        <f t="shared" si="9"/>
        <v>0.18739999999999979</v>
      </c>
      <c r="Y62">
        <f t="shared" si="10"/>
        <v>0.21769999999999978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0.97006250000000005</v>
      </c>
      <c r="K63">
        <f t="shared" si="7"/>
        <v>9.8637499999999934E-2</v>
      </c>
      <c r="L63">
        <f t="shared" si="8"/>
        <v>0.1107625000000001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8.9358874999999998</v>
      </c>
      <c r="X63">
        <f t="shared" si="9"/>
        <v>0.3930624999999992</v>
      </c>
      <c r="Y63">
        <f t="shared" si="10"/>
        <v>0.23673750000000027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7.1887500000000007E-2</v>
      </c>
      <c r="K66">
        <f>ABS($J66-H66)</f>
        <v>4.762499999999989E-3</v>
      </c>
      <c r="L66">
        <f>ABS($J66-I66)</f>
        <v>4.6874999999999972E-3</v>
      </c>
      <c r="S66">
        <v>2</v>
      </c>
      <c r="U66">
        <v>0.61250000000000004</v>
      </c>
      <c r="V66">
        <v>0.38550000000000001</v>
      </c>
      <c r="W66">
        <f>Analysis!I14</f>
        <v>0.50795000000000001</v>
      </c>
      <c r="X66">
        <f>ABS($W66-U66)</f>
        <v>0.10455000000000003</v>
      </c>
      <c r="Y66">
        <f>ABS($W66-V66)</f>
        <v>0.12245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0.17830000000000001</v>
      </c>
      <c r="K67">
        <f t="shared" ref="K67:K69" si="11">ABS($J67-H67)</f>
        <v>1.3299999999999979E-2</v>
      </c>
      <c r="L67">
        <f t="shared" ref="L67:L69" si="12">ABS($J67-I67)</f>
        <v>1.3950000000000018E-2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1.041425</v>
      </c>
      <c r="X67">
        <f t="shared" ref="X67:X69" si="13">ABS($W67-U67)</f>
        <v>0.12897499999999984</v>
      </c>
      <c r="Y67">
        <f t="shared" ref="Y67:Y69" si="14">ABS($W67-V67)</f>
        <v>0.16437500000000005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0.4936625</v>
      </c>
      <c r="K68">
        <f t="shared" si="11"/>
        <v>5.2437500000000026E-2</v>
      </c>
      <c r="L68">
        <f t="shared" si="12"/>
        <v>6.0012500000000024E-2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2.3247375000000003</v>
      </c>
      <c r="X68">
        <f t="shared" si="13"/>
        <v>0.24656249999999957</v>
      </c>
      <c r="Y68">
        <f t="shared" si="14"/>
        <v>0.29793750000000063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1.041425</v>
      </c>
      <c r="K69">
        <f t="shared" si="11"/>
        <v>0.12897499999999984</v>
      </c>
      <c r="L69">
        <f t="shared" si="12"/>
        <v>0.16437500000000005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8.6032250000000001</v>
      </c>
      <c r="X69">
        <f t="shared" si="13"/>
        <v>0.50997499999999896</v>
      </c>
      <c r="Y69">
        <f t="shared" si="14"/>
        <v>0.43147500000000072</v>
      </c>
    </row>
    <row r="71" spans="1:25" x14ac:dyDescent="0.25">
      <c r="C71" s="47" t="s">
        <v>57</v>
      </c>
      <c r="D71" s="47"/>
      <c r="E71" s="47"/>
      <c r="F71" s="47"/>
      <c r="G71" s="47"/>
      <c r="H71" s="47"/>
      <c r="I71" s="47"/>
      <c r="J71" s="47"/>
      <c r="P71" s="47" t="s">
        <v>57</v>
      </c>
      <c r="Q71" s="47"/>
      <c r="R71" s="47"/>
      <c r="S71" s="47"/>
      <c r="T71" s="47"/>
      <c r="U71" s="47"/>
      <c r="V71" s="47"/>
      <c r="W71" s="47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4.6124999999999999E-2</v>
      </c>
      <c r="K73">
        <f>ABS($J73-H73)</f>
        <v>1.5249999999999986E-3</v>
      </c>
      <c r="L73">
        <f>ABS($J73-I73)</f>
        <v>2.7249999999999983E-3</v>
      </c>
      <c r="S73">
        <v>2</v>
      </c>
      <c r="U73">
        <v>0.21639999999999998</v>
      </c>
      <c r="V73">
        <v>0.19690000000000002</v>
      </c>
      <c r="W73">
        <f>Analysis!D15</f>
        <v>0.20723750000000002</v>
      </c>
      <c r="X73">
        <f>ABS($W73-U73)</f>
        <v>9.1624999999999623E-3</v>
      </c>
      <c r="Y73">
        <f>ABS($W73-V73)</f>
        <v>1.0337499999999999E-2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0.11623749999999999</v>
      </c>
      <c r="K74">
        <f t="shared" ref="K74:K76" si="15">ABS($J74-H74)</f>
        <v>2.3812500000000014E-2</v>
      </c>
      <c r="L74">
        <f t="shared" ref="L74:L76" si="16">ABS($J74-I74)</f>
        <v>1.2537499999999993E-2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0.43406250000000002</v>
      </c>
      <c r="X74">
        <f t="shared" ref="X74:X76" si="17">ABS($W74-U74)</f>
        <v>4.1337500000000027E-2</v>
      </c>
      <c r="Y74">
        <f t="shared" ref="Y74:Y76" si="18">ABS($W74-V74)</f>
        <v>2.9062499999999991E-2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0.2094625</v>
      </c>
      <c r="K75">
        <f t="shared" si="15"/>
        <v>1.0887499999999994E-2</v>
      </c>
      <c r="L75">
        <f t="shared" si="16"/>
        <v>1.0962499999999986E-2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0.91747500000000004</v>
      </c>
      <c r="X75">
        <f t="shared" si="17"/>
        <v>8.0224999999999991E-2</v>
      </c>
      <c r="Y75">
        <f t="shared" si="18"/>
        <v>6.1925000000000008E-2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0.43406250000000002</v>
      </c>
      <c r="K76">
        <f t="shared" si="15"/>
        <v>4.1337500000000027E-2</v>
      </c>
      <c r="L76">
        <f t="shared" si="16"/>
        <v>2.9062499999999991E-2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0.81257500000000005</v>
      </c>
      <c r="X76">
        <f t="shared" si="17"/>
        <v>6.5925000000000011E-2</v>
      </c>
      <c r="Y76">
        <f t="shared" si="18"/>
        <v>2.6125000000000065E-2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2.6224999999999998E-2</v>
      </c>
      <c r="K79">
        <f>ABS($J79-H79)</f>
        <v>9.2500000000000221E-4</v>
      </c>
      <c r="L79">
        <f>ABS($J79-I79)</f>
        <v>9.749999999999967E-4</v>
      </c>
      <c r="S79">
        <v>2</v>
      </c>
      <c r="U79">
        <v>9.3049999999999994E-2</v>
      </c>
      <c r="V79">
        <v>7.7499999999999999E-2</v>
      </c>
      <c r="W79">
        <f>Analysis!D14</f>
        <v>8.3375000000000005E-2</v>
      </c>
      <c r="X79">
        <f>ABS($W79-U79)</f>
        <v>9.6749999999999892E-3</v>
      </c>
      <c r="Y79">
        <f>ABS($W79-V79)</f>
        <v>5.8750000000000052E-3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8.0837500000000007E-2</v>
      </c>
      <c r="K80">
        <f t="shared" ref="K80:K82" si="19">ABS($J80-H80)</f>
        <v>3.7124999999999936E-3</v>
      </c>
      <c r="L80">
        <f t="shared" ref="L80:L82" si="20">ABS($J80-I80)</f>
        <v>6.1375000000000041E-3</v>
      </c>
      <c r="S80">
        <v>4</v>
      </c>
      <c r="U80">
        <v>0.37659999999999999</v>
      </c>
      <c r="V80">
        <v>0.32205</v>
      </c>
      <c r="W80">
        <f>Analysis!D16</f>
        <v>0.36109999999999998</v>
      </c>
      <c r="X80">
        <f t="shared" ref="X80:X82" si="21">ABS($W80-U80)</f>
        <v>1.5500000000000014E-2</v>
      </c>
      <c r="Y80">
        <f t="shared" ref="Y80:Y82" si="22">ABS($W80-V80)</f>
        <v>3.9049999999999974E-2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0.20569999999999999</v>
      </c>
      <c r="K81">
        <f t="shared" si="19"/>
        <v>5.8000000000000274E-3</v>
      </c>
      <c r="L81">
        <f t="shared" si="20"/>
        <v>1.2749999999999984E-2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0.71388750000000001</v>
      </c>
      <c r="X81">
        <f t="shared" si="21"/>
        <v>3.8612499999999939E-2</v>
      </c>
      <c r="Y81">
        <f t="shared" si="22"/>
        <v>2.6087500000000041E-2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0.36109999999999998</v>
      </c>
      <c r="K82">
        <f t="shared" si="19"/>
        <v>1.5500000000000014E-2</v>
      </c>
      <c r="L82">
        <f t="shared" si="20"/>
        <v>3.9049999999999974E-2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0.65563749999999998</v>
      </c>
      <c r="X82">
        <f t="shared" si="21"/>
        <v>2.1862500000000007E-2</v>
      </c>
      <c r="Y82">
        <f t="shared" si="22"/>
        <v>1.2937499999999935E-2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5.0637500000000002E-2</v>
      </c>
      <c r="K85">
        <f>ABS($J85-H85)</f>
        <v>3.2124999999999931E-3</v>
      </c>
      <c r="L85">
        <f>ABS($J85-I85)</f>
        <v>2.3375000000000062E-3</v>
      </c>
      <c r="S85">
        <v>2</v>
      </c>
      <c r="U85" s="6">
        <v>0.28510000000000002</v>
      </c>
      <c r="V85" s="6">
        <v>0.2651</v>
      </c>
      <c r="W85">
        <f>Analysis!J15</f>
        <v>0.27500000000000002</v>
      </c>
      <c r="X85">
        <f>ABS($W85-U85)</f>
        <v>1.0099999999999998E-2</v>
      </c>
      <c r="Y85">
        <f>ABS($W85-V85)</f>
        <v>9.9000000000000199E-3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0.15357500000000002</v>
      </c>
      <c r="K86">
        <f t="shared" ref="K86:K88" si="23">ABS($J86-H86)</f>
        <v>1.227499999999998E-2</v>
      </c>
      <c r="L86">
        <f t="shared" ref="L86:L88" si="24">ABS($J86-I86)</f>
        <v>8.2250000000000378E-3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0.69071250000000006</v>
      </c>
      <c r="X86">
        <f t="shared" ref="X86:X88" si="25">ABS($W86-U86)</f>
        <v>0.11668749999999983</v>
      </c>
      <c r="Y86">
        <f t="shared" ref="Y86:Y88" si="26">ABS($W86-V86)</f>
        <v>5.996250000000003E-2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0.29728749999999998</v>
      </c>
      <c r="K87">
        <f t="shared" si="23"/>
        <v>9.7625000000000073E-3</v>
      </c>
      <c r="L87">
        <f t="shared" si="24"/>
        <v>9.5374999999999766E-3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1.9119999999999999</v>
      </c>
      <c r="X87">
        <f t="shared" si="25"/>
        <v>0.20334999999999992</v>
      </c>
      <c r="Y87">
        <f t="shared" si="26"/>
        <v>0.1126999999999998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0.69071250000000006</v>
      </c>
      <c r="K88">
        <f t="shared" si="23"/>
        <v>0.11668749999999983</v>
      </c>
      <c r="L88">
        <f t="shared" si="24"/>
        <v>5.996250000000003E-2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2.0885875</v>
      </c>
      <c r="X88">
        <f t="shared" si="25"/>
        <v>2.5162499999999977E-2</v>
      </c>
      <c r="Y88">
        <f t="shared" si="26"/>
        <v>2.2287500000000016E-2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3.61E-2</v>
      </c>
      <c r="K91">
        <f>ABS($J91-H91)</f>
        <v>5.0000000000000044E-4</v>
      </c>
      <c r="L91">
        <f>ABS($J91-I91)</f>
        <v>9.9999999999999395E-4</v>
      </c>
      <c r="S91">
        <v>2</v>
      </c>
      <c r="U91">
        <v>0.31145</v>
      </c>
      <c r="V91">
        <v>0.25159999999999999</v>
      </c>
      <c r="W91">
        <f>Analysis!J14</f>
        <v>0.28397499999999998</v>
      </c>
      <c r="X91">
        <f>ABS($W91-U91)</f>
        <v>2.7475000000000027E-2</v>
      </c>
      <c r="Y91">
        <f>ABS($W91-V91)</f>
        <v>3.2374999999999987E-2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9.6112500000000003E-2</v>
      </c>
      <c r="K92">
        <f t="shared" ref="K92:K94" si="27">ABS($J92-H92)</f>
        <v>3.3875000000000016E-3</v>
      </c>
      <c r="L92">
        <f t="shared" ref="L92:L94" si="28">ABS($J92-I92)</f>
        <v>3.5625000000000101E-3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0.51252500000000001</v>
      </c>
      <c r="X92">
        <f t="shared" ref="X92:X94" si="29">ABS($W92-U92)</f>
        <v>9.3750000000000222E-3</v>
      </c>
      <c r="Y92">
        <f t="shared" ref="Y92:Y94" si="30">ABS($W92-V92)</f>
        <v>6.1250000000000471E-3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0.2364</v>
      </c>
      <c r="K93">
        <f t="shared" si="27"/>
        <v>1.1449999999999988E-2</v>
      </c>
      <c r="L93">
        <f t="shared" si="28"/>
        <v>9.2500000000000082E-3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1.371</v>
      </c>
      <c r="X93">
        <f t="shared" si="29"/>
        <v>6.0150000000000148E-2</v>
      </c>
      <c r="Y93">
        <f t="shared" si="30"/>
        <v>3.3199999999999896E-2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0.51252500000000001</v>
      </c>
      <c r="K94">
        <f t="shared" si="27"/>
        <v>9.3750000000000222E-3</v>
      </c>
      <c r="L94">
        <f t="shared" si="28"/>
        <v>6.1250000000000471E-3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1.5523750000000001</v>
      </c>
      <c r="X94">
        <f t="shared" si="29"/>
        <v>2.467499999999978E-2</v>
      </c>
      <c r="Y94">
        <f t="shared" si="30"/>
        <v>3.4375000000000044E-2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dimension ref="A1:Z41"/>
  <sheetViews>
    <sheetView zoomScale="70" zoomScaleNormal="70" workbookViewId="0">
      <selection activeCell="N41" sqref="N41"/>
    </sheetView>
    <sheetView workbookViewId="1">
      <selection sqref="A1:O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/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/>
      <c r="R5" s="58"/>
      <c r="S5" s="56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52"/>
      <c r="Z5" s="71"/>
    </row>
    <row r="6" spans="1:26" x14ac:dyDescent="0.25">
      <c r="A6" s="50"/>
      <c r="B6" s="60"/>
      <c r="C6" s="63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58"/>
      <c r="S6" s="56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/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/>
      <c r="R7" s="58"/>
      <c r="S7" s="56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52"/>
      <c r="Z7" s="52"/>
    </row>
    <row r="8" spans="1:26" x14ac:dyDescent="0.25">
      <c r="A8" s="50"/>
      <c r="B8" s="61"/>
      <c r="C8" s="63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58"/>
      <c r="S8" s="56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53">
        <f>0.5725+(2*PI()*0.02039)</f>
        <v>0.70061414841339176</v>
      </c>
      <c r="Z8" s="52">
        <v>4.3999999999999997E-2</v>
      </c>
    </row>
    <row r="9" spans="1:26" x14ac:dyDescent="0.25">
      <c r="A9" s="50"/>
      <c r="B9" s="59">
        <v>0.02</v>
      </c>
      <c r="C9" s="62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/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/>
      <c r="R9" s="58"/>
      <c r="S9" s="56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53"/>
      <c r="Z9" s="52"/>
    </row>
    <row r="10" spans="1:26" x14ac:dyDescent="0.25">
      <c r="A10" s="50"/>
      <c r="B10" s="60"/>
      <c r="C10" s="63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50"/>
      <c r="B11" s="60"/>
      <c r="C11" s="62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/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/>
    </row>
    <row r="12" spans="1:26" x14ac:dyDescent="0.25">
      <c r="A12" s="50"/>
      <c r="B12" s="61"/>
      <c r="C12" s="63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50"/>
      <c r="B13" s="59">
        <v>0.04</v>
      </c>
      <c r="C13" s="62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/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/>
    </row>
    <row r="14" spans="1:26" x14ac:dyDescent="0.25">
      <c r="A14" s="50"/>
      <c r="B14" s="60"/>
      <c r="C14" s="63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50"/>
      <c r="B15" s="60"/>
      <c r="C15" s="62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/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/>
    </row>
    <row r="16" spans="1:26" x14ac:dyDescent="0.25">
      <c r="A16" s="51"/>
      <c r="B16" s="61"/>
      <c r="C16" s="63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14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</row>
    <row r="36" spans="1:14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</row>
    <row r="37" spans="1:14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</row>
    <row r="39" spans="1:14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</row>
    <row r="40" spans="1:14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</row>
    <row r="41" spans="1:14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</row>
  </sheetData>
  <mergeCells count="29">
    <mergeCell ref="B5:B8"/>
    <mergeCell ref="B9:B12"/>
    <mergeCell ref="S4:S5"/>
    <mergeCell ref="Z4:Z5"/>
    <mergeCell ref="Z6:Z7"/>
    <mergeCell ref="Z8:Z9"/>
    <mergeCell ref="C9:C10"/>
    <mergeCell ref="C11:C12"/>
    <mergeCell ref="R1:X1"/>
    <mergeCell ref="A1:O1"/>
    <mergeCell ref="U2:X2"/>
    <mergeCell ref="D2:I2"/>
    <mergeCell ref="K2:P2"/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dimension ref="A1:Z41"/>
  <sheetViews>
    <sheetView zoomScale="70" zoomScaleNormal="70" workbookViewId="0">
      <selection activeCell="N41" sqref="N41"/>
    </sheetView>
    <sheetView workbookViewId="1">
      <selection sqref="A1:O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/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/>
      <c r="R5" s="58"/>
      <c r="S5" s="56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52"/>
      <c r="Z5" s="71"/>
    </row>
    <row r="6" spans="1:26" x14ac:dyDescent="0.25">
      <c r="A6" s="50"/>
      <c r="B6" s="60"/>
      <c r="C6" s="63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58"/>
      <c r="S6" s="56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/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/>
      <c r="R7" s="58"/>
      <c r="S7" s="56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52"/>
      <c r="Z7" s="52"/>
    </row>
    <row r="8" spans="1:26" x14ac:dyDescent="0.25">
      <c r="A8" s="50"/>
      <c r="B8" s="61"/>
      <c r="C8" s="63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58"/>
      <c r="S8" s="56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53">
        <f>0.5725+(2*PI()*0.02039)</f>
        <v>0.70061414841339176</v>
      </c>
      <c r="Z8" s="52">
        <v>4.3999999999999997E-2</v>
      </c>
    </row>
    <row r="9" spans="1:26" x14ac:dyDescent="0.25">
      <c r="A9" s="50"/>
      <c r="B9" s="59">
        <v>0.02</v>
      </c>
      <c r="C9" s="62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/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/>
      <c r="R9" s="58"/>
      <c r="S9" s="56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53"/>
      <c r="Z9" s="52"/>
    </row>
    <row r="10" spans="1:26" x14ac:dyDescent="0.25">
      <c r="A10" s="50"/>
      <c r="B10" s="60"/>
      <c r="C10" s="63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50"/>
      <c r="B11" s="60"/>
      <c r="C11" s="62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/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/>
    </row>
    <row r="12" spans="1:26" x14ac:dyDescent="0.25">
      <c r="A12" s="50"/>
      <c r="B12" s="61"/>
      <c r="C12" s="63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50"/>
      <c r="B13" s="59">
        <v>0.04</v>
      </c>
      <c r="C13" s="62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/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/>
    </row>
    <row r="14" spans="1:26" x14ac:dyDescent="0.25">
      <c r="A14" s="50"/>
      <c r="B14" s="60"/>
      <c r="C14" s="63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50"/>
      <c r="B15" s="60"/>
      <c r="C15" s="62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/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/>
    </row>
    <row r="16" spans="1:26" x14ac:dyDescent="0.25">
      <c r="A16" s="51"/>
      <c r="B16" s="61"/>
      <c r="C16" s="63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14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</row>
    <row r="36" spans="1:14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</row>
    <row r="37" spans="1:14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</row>
    <row r="39" spans="1:14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</row>
    <row r="40" spans="1:14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</row>
    <row r="41" spans="1:14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</row>
  </sheetData>
  <mergeCells count="29">
    <mergeCell ref="Z4:Z5"/>
    <mergeCell ref="Z6:Z7"/>
    <mergeCell ref="Z8:Z9"/>
    <mergeCell ref="Y4:Y5"/>
    <mergeCell ref="Y6:Y7"/>
    <mergeCell ref="Y8:Y9"/>
    <mergeCell ref="B13:B16"/>
    <mergeCell ref="C13:C14"/>
    <mergeCell ref="C15:C16"/>
    <mergeCell ref="R4:R9"/>
    <mergeCell ref="K2:P2"/>
    <mergeCell ref="D3:I3"/>
    <mergeCell ref="K3:P3"/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dimension ref="A1:Z41"/>
  <sheetViews>
    <sheetView zoomScale="70" zoomScaleNormal="70" workbookViewId="0">
      <selection activeCell="N41" sqref="N41"/>
    </sheetView>
    <sheetView workbookViewId="1">
      <selection sqref="A1:O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52">
        <v>0.57250000000000001</v>
      </c>
      <c r="Z4" s="71">
        <v>0.04</v>
      </c>
    </row>
    <row r="5" spans="1:26" x14ac:dyDescent="0.25">
      <c r="A5" s="49" t="s">
        <v>26</v>
      </c>
      <c r="B5" s="59">
        <v>0.01</v>
      </c>
      <c r="C5" s="62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/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/>
      <c r="R5" s="58"/>
      <c r="S5" s="56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52"/>
      <c r="Z5" s="71"/>
    </row>
    <row r="6" spans="1:26" x14ac:dyDescent="0.25">
      <c r="A6" s="50"/>
      <c r="B6" s="60"/>
      <c r="C6" s="63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58"/>
      <c r="S6" s="56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52">
        <v>0.57250000000000001</v>
      </c>
      <c r="Z6" s="52">
        <v>3.5000000000000003E-2</v>
      </c>
    </row>
    <row r="7" spans="1:26" x14ac:dyDescent="0.25">
      <c r="A7" s="50"/>
      <c r="B7" s="60"/>
      <c r="C7" s="64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/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/>
      <c r="R7" s="58"/>
      <c r="S7" s="56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52"/>
      <c r="Z7" s="52"/>
    </row>
    <row r="8" spans="1:26" x14ac:dyDescent="0.25">
      <c r="A8" s="50"/>
      <c r="B8" s="61"/>
      <c r="C8" s="63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58"/>
      <c r="S8" s="74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52">
        <v>0.57250000000000001</v>
      </c>
      <c r="Z8" s="72">
        <v>4.3999999999999997E-2</v>
      </c>
    </row>
    <row r="9" spans="1:26" x14ac:dyDescent="0.25">
      <c r="A9" s="50"/>
      <c r="B9" s="59">
        <v>0.02</v>
      </c>
      <c r="C9" s="59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/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/>
      <c r="R9" s="58"/>
      <c r="S9" s="74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52"/>
      <c r="Z9" s="73"/>
    </row>
    <row r="10" spans="1:26" x14ac:dyDescent="0.25">
      <c r="A10" s="50"/>
      <c r="B10" s="60"/>
      <c r="C10" s="61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50"/>
      <c r="B11" s="60"/>
      <c r="C11" s="59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/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/>
    </row>
    <row r="12" spans="1:26" x14ac:dyDescent="0.25">
      <c r="A12" s="50"/>
      <c r="B12" s="61"/>
      <c r="C12" s="61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50"/>
      <c r="B13" s="59">
        <v>0.04</v>
      </c>
      <c r="C13" s="59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/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/>
    </row>
    <row r="14" spans="1:26" x14ac:dyDescent="0.25">
      <c r="A14" s="50"/>
      <c r="B14" s="60"/>
      <c r="C14" s="61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50"/>
      <c r="B15" s="60"/>
      <c r="C15" s="59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/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/>
    </row>
    <row r="16" spans="1:26" x14ac:dyDescent="0.25">
      <c r="A16" s="51"/>
      <c r="B16" s="61"/>
      <c r="C16" s="61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14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</row>
    <row r="36" spans="1:14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</row>
    <row r="37" spans="1:14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</row>
    <row r="39" spans="1:14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</row>
    <row r="40" spans="1:14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</row>
    <row r="41" spans="1:14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</row>
  </sheetData>
  <mergeCells count="29">
    <mergeCell ref="U2:X2"/>
    <mergeCell ref="D2:I2"/>
    <mergeCell ref="K2:P2"/>
    <mergeCell ref="D3:I3"/>
    <mergeCell ref="K3:P3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C9:C10"/>
    <mergeCell ref="B13:B16"/>
    <mergeCell ref="C13:C14"/>
    <mergeCell ref="C15:C16"/>
    <mergeCell ref="B5:B8"/>
    <mergeCell ref="C5:C6"/>
    <mergeCell ref="B9:B12"/>
    <mergeCell ref="C11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dimension ref="A1:Z41"/>
  <sheetViews>
    <sheetView zoomScale="70" zoomScaleNormal="70" workbookViewId="0">
      <selection activeCell="N41" sqref="N41"/>
    </sheetView>
    <sheetView workbookViewId="1">
      <selection sqref="A1:O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/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/>
      <c r="R5" s="58"/>
      <c r="S5" s="56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52"/>
      <c r="Z5" s="52"/>
    </row>
    <row r="6" spans="1:26" x14ac:dyDescent="0.25">
      <c r="A6" s="50"/>
      <c r="B6" s="60"/>
      <c r="C6" s="63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58"/>
      <c r="S6" s="56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/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/>
      <c r="R7" s="58"/>
      <c r="S7" s="56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52"/>
      <c r="Z7" s="52"/>
    </row>
    <row r="8" spans="1:26" x14ac:dyDescent="0.25">
      <c r="A8" s="50"/>
      <c r="B8" s="61"/>
      <c r="C8" s="63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58"/>
      <c r="S8" s="74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/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/>
      <c r="R9" s="58"/>
      <c r="S9" s="74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53"/>
      <c r="Z9" s="71"/>
    </row>
    <row r="10" spans="1:26" x14ac:dyDescent="0.25">
      <c r="A10" s="50"/>
      <c r="B10" s="60"/>
      <c r="C10" s="63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50"/>
      <c r="B11" s="60"/>
      <c r="C11" s="62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/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/>
    </row>
    <row r="12" spans="1:26" x14ac:dyDescent="0.25">
      <c r="A12" s="50"/>
      <c r="B12" s="61"/>
      <c r="C12" s="63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/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/>
    </row>
    <row r="14" spans="1:26" x14ac:dyDescent="0.25">
      <c r="A14" s="50"/>
      <c r="B14" s="76"/>
      <c r="C14" s="63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50"/>
      <c r="B15" s="76"/>
      <c r="C15" s="62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/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/>
    </row>
    <row r="16" spans="1:26" x14ac:dyDescent="0.25">
      <c r="A16" s="51"/>
      <c r="B16" s="77"/>
      <c r="C16" s="63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14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</row>
    <row r="36" spans="1:14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</row>
    <row r="37" spans="1:14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</row>
    <row r="39" spans="1:14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</row>
    <row r="40" spans="1:14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</row>
    <row r="41" spans="1:14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</row>
  </sheetData>
  <mergeCells count="29"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  <mergeCell ref="A1:O1"/>
    <mergeCell ref="R1:X1"/>
    <mergeCell ref="R2:T3"/>
    <mergeCell ref="U2:X2"/>
    <mergeCell ref="D2:I2"/>
    <mergeCell ref="K2:P2"/>
    <mergeCell ref="D3:I3"/>
    <mergeCell ref="K3:P3"/>
    <mergeCell ref="B13:B16"/>
    <mergeCell ref="C13:C14"/>
    <mergeCell ref="C15:C16"/>
    <mergeCell ref="A2:C4"/>
    <mergeCell ref="A5:A16"/>
    <mergeCell ref="B5:B8"/>
    <mergeCell ref="C5:C6"/>
    <mergeCell ref="C7:C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dimension ref="A1:Z41"/>
  <sheetViews>
    <sheetView zoomScale="70" zoomScaleNormal="70" workbookViewId="0">
      <selection activeCell="N41" sqref="N41"/>
    </sheetView>
    <sheetView workbookViewId="1">
      <selection sqref="A1:O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/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/>
      <c r="R5" s="58"/>
      <c r="S5" s="56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58"/>
      <c r="S6" s="56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/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/>
      <c r="R7" s="58"/>
      <c r="S7" s="56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52"/>
      <c r="Z7" s="52"/>
    </row>
    <row r="8" spans="1:26" x14ac:dyDescent="0.25">
      <c r="A8" s="50"/>
      <c r="B8" s="61"/>
      <c r="C8" s="63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58"/>
      <c r="S8" s="74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/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/>
      <c r="R9" s="58"/>
      <c r="S9" s="74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53"/>
      <c r="Z9" s="71"/>
    </row>
    <row r="10" spans="1:26" x14ac:dyDescent="0.25">
      <c r="A10" s="50"/>
      <c r="B10" s="60"/>
      <c r="C10" s="63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50"/>
      <c r="B11" s="60"/>
      <c r="C11" s="62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/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/>
    </row>
    <row r="12" spans="1:26" x14ac:dyDescent="0.25">
      <c r="A12" s="50"/>
      <c r="B12" s="61"/>
      <c r="C12" s="63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/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/>
    </row>
    <row r="14" spans="1:26" x14ac:dyDescent="0.25">
      <c r="A14" s="50"/>
      <c r="B14" s="76"/>
      <c r="C14" s="63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50"/>
      <c r="B15" s="76"/>
      <c r="C15" s="62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/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/>
    </row>
    <row r="16" spans="1:26" x14ac:dyDescent="0.25">
      <c r="A16" s="51"/>
      <c r="B16" s="77"/>
      <c r="C16" s="63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14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</row>
    <row r="36" spans="1:14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</row>
    <row r="37" spans="1:14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</row>
    <row r="39" spans="1:14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</row>
    <row r="40" spans="1:14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</row>
    <row r="41" spans="1:14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</row>
  </sheetData>
  <mergeCells count="29"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dimension ref="A1:Z41"/>
  <sheetViews>
    <sheetView zoomScale="70" zoomScaleNormal="70" workbookViewId="0">
      <selection activeCell="G37" sqref="G37"/>
    </sheetView>
    <sheetView topLeftCell="A16" workbookViewId="1">
      <selection activeCell="N41" sqref="N41"/>
    </sheetView>
  </sheetViews>
  <sheetFormatPr defaultRowHeight="15" x14ac:dyDescent="0.25"/>
  <sheetData>
    <row r="1" spans="1:26" x14ac:dyDescent="0.25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4"/>
      <c r="R1" s="65" t="s">
        <v>23</v>
      </c>
      <c r="S1" s="65"/>
      <c r="T1" s="65"/>
      <c r="U1" s="65"/>
      <c r="V1" s="65"/>
      <c r="W1" s="65"/>
      <c r="X1" s="65"/>
    </row>
    <row r="2" spans="1:26" x14ac:dyDescent="0.25">
      <c r="A2" s="47"/>
      <c r="B2" s="47"/>
      <c r="C2" s="48"/>
      <c r="D2" s="68" t="s">
        <v>21</v>
      </c>
      <c r="E2" s="69"/>
      <c r="F2" s="69"/>
      <c r="G2" s="69"/>
      <c r="H2" s="69"/>
      <c r="I2" s="70"/>
      <c r="K2" s="68" t="s">
        <v>22</v>
      </c>
      <c r="L2" s="69"/>
      <c r="M2" s="69"/>
      <c r="N2" s="69"/>
      <c r="O2" s="69"/>
      <c r="P2" s="70"/>
      <c r="R2" s="47"/>
      <c r="S2" s="47"/>
      <c r="T2" s="48"/>
      <c r="U2" s="66" t="s">
        <v>20</v>
      </c>
      <c r="V2" s="67"/>
      <c r="W2" s="67"/>
      <c r="X2" s="67"/>
    </row>
    <row r="3" spans="1:26" x14ac:dyDescent="0.25">
      <c r="A3" s="47"/>
      <c r="B3" s="47"/>
      <c r="C3" s="48"/>
      <c r="D3" s="46" t="s">
        <v>20</v>
      </c>
      <c r="E3" s="47"/>
      <c r="F3" s="47"/>
      <c r="G3" s="47"/>
      <c r="H3" s="47"/>
      <c r="I3" s="48"/>
      <c r="J3" s="5"/>
      <c r="K3" s="46" t="s">
        <v>20</v>
      </c>
      <c r="L3" s="47"/>
      <c r="M3" s="47"/>
      <c r="N3" s="47"/>
      <c r="O3" s="47"/>
      <c r="P3" s="48"/>
      <c r="R3" s="54"/>
      <c r="S3" s="54"/>
      <c r="T3" s="55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54"/>
      <c r="B4" s="54"/>
      <c r="C4" s="55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57" t="s">
        <v>26</v>
      </c>
      <c r="S4" s="56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52">
        <v>0.57250000000000001</v>
      </c>
      <c r="Z4" s="52">
        <v>3.5000000000000003E-2</v>
      </c>
    </row>
    <row r="5" spans="1:26" x14ac:dyDescent="0.25">
      <c r="A5" s="49" t="s">
        <v>26</v>
      </c>
      <c r="B5" s="59">
        <v>0.02</v>
      </c>
      <c r="C5" s="62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/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/>
      <c r="R5" s="58"/>
      <c r="S5" s="56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52"/>
      <c r="Z5" s="52"/>
    </row>
    <row r="6" spans="1:26" x14ac:dyDescent="0.25">
      <c r="A6" s="50"/>
      <c r="B6" s="60"/>
      <c r="C6" s="63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58"/>
      <c r="S6" s="56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52">
        <v>0.57250000000000001</v>
      </c>
      <c r="Z6" s="52">
        <v>4.3999999999999997E-2</v>
      </c>
    </row>
    <row r="7" spans="1:26" x14ac:dyDescent="0.25">
      <c r="A7" s="50"/>
      <c r="B7" s="60"/>
      <c r="C7" s="64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/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/>
      <c r="R7" s="58"/>
      <c r="S7" s="56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52"/>
      <c r="Z7" s="52"/>
    </row>
    <row r="8" spans="1:26" x14ac:dyDescent="0.25">
      <c r="A8" s="50"/>
      <c r="B8" s="61"/>
      <c r="C8" s="63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58"/>
      <c r="S8" s="74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53">
        <f>0.5725+(2*PI()*0.02039)</f>
        <v>0.70061414841339176</v>
      </c>
      <c r="Z8" s="71">
        <v>6.3E-2</v>
      </c>
    </row>
    <row r="9" spans="1:26" x14ac:dyDescent="0.25">
      <c r="A9" s="50"/>
      <c r="B9" s="59">
        <v>0.04</v>
      </c>
      <c r="C9" s="62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/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/>
      <c r="R9" s="58"/>
      <c r="S9" s="74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53"/>
      <c r="Z9" s="71"/>
    </row>
    <row r="10" spans="1:26" x14ac:dyDescent="0.25">
      <c r="A10" s="50"/>
      <c r="B10" s="60"/>
      <c r="C10" s="63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50"/>
      <c r="B11" s="60"/>
      <c r="C11" s="62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/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/>
    </row>
    <row r="12" spans="1:26" x14ac:dyDescent="0.25">
      <c r="A12" s="50"/>
      <c r="B12" s="61"/>
      <c r="C12" s="63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50"/>
      <c r="B13" s="75">
        <v>0.1</v>
      </c>
      <c r="C13" s="62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/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/>
    </row>
    <row r="14" spans="1:26" x14ac:dyDescent="0.25">
      <c r="A14" s="50"/>
      <c r="B14" s="76"/>
      <c r="C14" s="63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50"/>
      <c r="B15" s="76"/>
      <c r="C15" s="62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/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/>
    </row>
    <row r="16" spans="1:26" x14ac:dyDescent="0.25">
      <c r="A16" s="51"/>
      <c r="B16" s="77"/>
      <c r="C16" s="63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14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14" x14ac:dyDescent="0.25">
      <c r="G34" t="s">
        <v>53</v>
      </c>
      <c r="H34" t="s">
        <v>54</v>
      </c>
      <c r="M34" t="s">
        <v>55</v>
      </c>
      <c r="N34" t="s">
        <v>56</v>
      </c>
    </row>
    <row r="35" spans="1:14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</row>
    <row r="36" spans="1:14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</row>
    <row r="37" spans="1:14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</row>
    <row r="39" spans="1:14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</row>
    <row r="40" spans="1:14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</row>
    <row r="41" spans="1:14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</row>
  </sheetData>
  <mergeCells count="29"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2024-04-11T03:27:15Z</dcterms:modified>
</cp:coreProperties>
</file>