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\Desktop\Capstone 492\Controller Work\"/>
    </mc:Choice>
  </mc:AlternateContent>
  <bookViews>
    <workbookView xWindow="0" yWindow="0" windowWidth="20148" windowHeight="7752"/>
  </bookViews>
  <sheets>
    <sheet name="NEW CONTROLLER AMPLITUDE" sheetId="5" r:id="rId1"/>
    <sheet name="NEW CONTROLLER FREQUENCY" sheetId="4" r:id="rId2"/>
    <sheet name="Sheet1" sheetId="1" r:id="rId3"/>
    <sheet name="Data for Poster" sheetId="2" r:id="rId4"/>
    <sheet name="Comparis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4" l="1"/>
  <c r="C13" i="4"/>
  <c r="J3" i="2" l="1"/>
  <c r="J4" i="2"/>
  <c r="J5" i="2"/>
  <c r="J6" i="2"/>
  <c r="J7" i="2"/>
  <c r="J8" i="2"/>
  <c r="J9" i="2"/>
  <c r="J10" i="2"/>
  <c r="J11" i="2"/>
  <c r="J12" i="2"/>
  <c r="J2" i="2"/>
  <c r="C15" i="2"/>
  <c r="E2" i="3" l="1"/>
  <c r="E3" i="3"/>
  <c r="E4" i="3"/>
  <c r="E5" i="3"/>
  <c r="E6" i="3"/>
  <c r="E7" i="3"/>
  <c r="E8" i="3"/>
  <c r="E9" i="3"/>
  <c r="E10" i="3"/>
  <c r="E11" i="3"/>
  <c r="E12" i="3"/>
  <c r="H12" i="3"/>
  <c r="H11" i="3"/>
  <c r="H10" i="3"/>
  <c r="H9" i="3"/>
  <c r="H8" i="3"/>
  <c r="H7" i="3"/>
  <c r="H6" i="3"/>
  <c r="H5" i="3"/>
  <c r="H4" i="3"/>
  <c r="H3" i="3"/>
  <c r="H2" i="3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G3" i="2"/>
  <c r="D3" i="2"/>
  <c r="G2" i="2"/>
  <c r="D2" i="2"/>
  <c r="G12" i="1" l="1"/>
  <c r="G3" i="1"/>
  <c r="G4" i="1"/>
  <c r="G5" i="1"/>
  <c r="G6" i="1"/>
  <c r="G7" i="1"/>
  <c r="G8" i="1"/>
  <c r="G9" i="1"/>
  <c r="G10" i="1"/>
  <c r="G11" i="1"/>
  <c r="G2" i="1"/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<sst xmlns="http://schemas.openxmlformats.org/spreadsheetml/2006/main" count="44" uniqueCount="13">
  <si>
    <t>Freq</t>
  </si>
  <si>
    <t>Vout</t>
  </si>
  <si>
    <t>Mag</t>
  </si>
  <si>
    <t>dB</t>
  </si>
  <si>
    <t>deltaT</t>
  </si>
  <si>
    <t>deltaT(ms)</t>
  </si>
  <si>
    <t>Phase</t>
  </si>
  <si>
    <t>Ideal</t>
  </si>
  <si>
    <t>Kp</t>
  </si>
  <si>
    <t>PI</t>
  </si>
  <si>
    <t>Mean Standard Error</t>
  </si>
  <si>
    <t>Position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</si>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</sst>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Actual Amplitude Ratio (Output/Input)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 CONTROLLER AMPLITUDE'!$A$2:$A$11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'NEW CONTROLLER AMPLITUDE'!$C$2:$C$11</c:f>
              <c:numCache>
                <c:formatCode>General</c:formatCode>
                <c:ptCount val="10"/>
                <c:pt idx="0">
                  <c:v>0.71425492613916497</c:v>
                </c:pt>
                <c:pt idx="1">
                  <c:v>0.8717590356304814</c:v>
                </c:pt>
                <c:pt idx="2">
                  <c:v>0.94501466990525507</c:v>
                </c:pt>
                <c:pt idx="3">
                  <c:v>1.0197360552011498</c:v>
                </c:pt>
                <c:pt idx="4">
                  <c:v>0.99263108575059344</c:v>
                </c:pt>
                <c:pt idx="5">
                  <c:v>0.97640985403420377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C-47EA-8B47-7C9B5ECDC827}"/>
            </c:ext>
          </c:extLst>
        </c:ser>
        <c:ser>
          <c:idx val="1"/>
          <c:order val="1"/>
          <c:tx>
            <c:v>Ideal Amplitude Ratio (Output = Input)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'NEW CONTROLLER AMPLITUDE'!$A$2:$A$11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'NEW CONTROLLER AMPLITUDE'!$H$2:$H$12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C-47EA-8B47-7C9B5ECDC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60112"/>
        <c:axId val="612053504"/>
      </c:scatterChart>
      <c:valAx>
        <c:axId val="1308160112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Input Amplitude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53504"/>
        <c:crosses val="autoZero"/>
        <c:crossBetween val="midCat"/>
        <c:majorUnit val="1"/>
      </c:valAx>
      <c:valAx>
        <c:axId val="61205350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Amplitude Ratio (Output/Input)</a:t>
                </a:r>
              </a:p>
            </c:rich>
          </c:tx>
          <c:layout>
            <c:manualLayout>
              <c:xMode val="edge"/>
              <c:yMode val="edge"/>
              <c:x val="2.0125786163522012E-2"/>
              <c:y val="0.2217936070056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01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2153340266428958"/>
          <c:y val="0.53418315459987453"/>
          <c:w val="0.3407307482791066"/>
          <c:h val="0.2919585167863298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Actual Amplitude Ratio (Output/Input)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 CONTROLLER FREQUENCY'!$A$2:$A$12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'NEW CONTROLLER FREQUENCY'!$C$2:$C$12</c:f>
              <c:numCache>
                <c:formatCode>General</c:formatCode>
                <c:ptCount val="11"/>
                <c:pt idx="0">
                  <c:v>0.96691539999999987</c:v>
                </c:pt>
                <c:pt idx="1">
                  <c:v>1.00647</c:v>
                </c:pt>
                <c:pt idx="2">
                  <c:v>1.032842</c:v>
                </c:pt>
                <c:pt idx="3">
                  <c:v>0.85270909968431563</c:v>
                </c:pt>
                <c:pt idx="4">
                  <c:v>0.94493909999999981</c:v>
                </c:pt>
                <c:pt idx="5">
                  <c:v>1.0197360552011498</c:v>
                </c:pt>
                <c:pt idx="6">
                  <c:v>1.0329230009170725</c:v>
                </c:pt>
                <c:pt idx="7">
                  <c:v>1.1119516</c:v>
                </c:pt>
                <c:pt idx="8">
                  <c:v>1.1339286000000002</c:v>
                </c:pt>
                <c:pt idx="9">
                  <c:v>1.1405714349840754</c:v>
                </c:pt>
                <c:pt idx="10">
                  <c:v>1.1518720611969262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81-45A7-AE4E-1CE05319515B}"/>
            </c:ext>
          </c:extLst>
        </c:ser>
        <c:ser>
          <c:idx val="1"/>
          <c:order val="1"/>
          <c:tx>
            <c:v>Ideal Amplitude Ratio (Output = Input)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'NEW CONTROLLER FREQUENCY'!$A$2:$A$12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'NEW CONTROLLER FREQUENCY'!$H$2:$H$13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81-45A7-AE4E-1CE053195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60112"/>
        <c:axId val="612053504"/>
      </c:scatterChart>
      <c:valAx>
        <c:axId val="130816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Operating 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53504"/>
        <c:crosses val="autoZero"/>
        <c:crossBetween val="midCat"/>
        <c:majorUnit val="0.1"/>
      </c:valAx>
      <c:valAx>
        <c:axId val="612053504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Amplitude Ratio (Output/Input)</a:t>
                </a:r>
              </a:p>
            </c:rich>
          </c:tx>
          <c:layout>
            <c:manualLayout>
              <c:xMode val="edge"/>
              <c:yMode val="edge"/>
              <c:x val="2.0125786163522012E-2"/>
              <c:y val="0.2217936070056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01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1398623285296883"/>
          <c:y val="0.53418315459987453"/>
          <c:w val="0.3407307482791066"/>
          <c:h val="0.2919585167863298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Actual Amplitude Ratio (Output/Input)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0.92736030000000003</c:v>
                </c:pt>
                <c:pt idx="1">
                  <c:v>0.9229636</c:v>
                </c:pt>
                <c:pt idx="2">
                  <c:v>0.92307810800000001</c:v>
                </c:pt>
                <c:pt idx="3">
                  <c:v>0.9273593</c:v>
                </c:pt>
                <c:pt idx="4">
                  <c:v>0.98449569999999997</c:v>
                </c:pt>
                <c:pt idx="5">
                  <c:v>1.033351256</c:v>
                </c:pt>
                <c:pt idx="6">
                  <c:v>1.064131055</c:v>
                </c:pt>
                <c:pt idx="7">
                  <c:v>1.1537846169999999</c:v>
                </c:pt>
                <c:pt idx="8">
                  <c:v>1.1384624860000001</c:v>
                </c:pt>
                <c:pt idx="9">
                  <c:v>1.2569904999999999</c:v>
                </c:pt>
                <c:pt idx="10">
                  <c:v>1.1692328830000001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3C-4327-BCA7-4A23A9B25C48}"/>
            </c:ext>
          </c:extLst>
        </c:ser>
        <c:ser>
          <c:idx val="1"/>
          <c:order val="1"/>
          <c:tx>
            <c:v>Ideal Amplitude Ratio (Output = Input)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Sheet1!$H$2:$H$13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3C-4327-BCA7-4A23A9B25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60112"/>
        <c:axId val="612053504"/>
      </c:scatterChart>
      <c:valAx>
        <c:axId val="130816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Operating 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53504"/>
        <c:crosses val="autoZero"/>
        <c:crossBetween val="midCat"/>
        <c:majorUnit val="0.1"/>
      </c:valAx>
      <c:valAx>
        <c:axId val="612053504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Amplitude Ratio (Output/Input)</a:t>
                </a:r>
              </a:p>
            </c:rich>
          </c:tx>
          <c:layout>
            <c:manualLayout>
              <c:xMode val="edge"/>
              <c:yMode val="edge"/>
              <c:x val="2.0125786163522012E-2"/>
              <c:y val="0.2217936070056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01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1398623285296883"/>
          <c:y val="0.53418315459987453"/>
          <c:w val="0.3407307482791066"/>
          <c:h val="0.2919585167863298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Actual Amplitude Ratio (Output/Input)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for Poster'!$A$2:$A$12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'Data for Poster'!$C$2:$C$12</c:f>
              <c:numCache>
                <c:formatCode>General</c:formatCode>
                <c:ptCount val="11"/>
                <c:pt idx="0">
                  <c:v>0.97</c:v>
                </c:pt>
                <c:pt idx="1">
                  <c:v>0.91800000000000004</c:v>
                </c:pt>
                <c:pt idx="2">
                  <c:v>0.92</c:v>
                </c:pt>
                <c:pt idx="3">
                  <c:v>0.96</c:v>
                </c:pt>
                <c:pt idx="4">
                  <c:v>0.97599999999999998</c:v>
                </c:pt>
                <c:pt idx="5">
                  <c:v>1.02</c:v>
                </c:pt>
                <c:pt idx="6">
                  <c:v>1.07</c:v>
                </c:pt>
                <c:pt idx="7">
                  <c:v>1.1299999999999999</c:v>
                </c:pt>
                <c:pt idx="8">
                  <c:v>1.1599999999999999</c:v>
                </c:pt>
                <c:pt idx="9">
                  <c:v>1.23</c:v>
                </c:pt>
                <c:pt idx="10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DF-4955-9B43-FC939E1C843E}"/>
            </c:ext>
          </c:extLst>
        </c:ser>
        <c:ser>
          <c:idx val="1"/>
          <c:order val="1"/>
          <c:tx>
            <c:v>Ideal Amplitude Ratio (Output = Input)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'Data for Poster'!$A$2:$A$12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'Data for Poster'!$H$2:$H$13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DF-4955-9B43-FC939E1C8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60112"/>
        <c:axId val="612053504"/>
      </c:scatterChart>
      <c:valAx>
        <c:axId val="130816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Operating 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53504"/>
        <c:crosses val="autoZero"/>
        <c:crossBetween val="midCat"/>
        <c:majorUnit val="0.1"/>
      </c:valAx>
      <c:valAx>
        <c:axId val="612053504"/>
        <c:scaling>
          <c:orientation val="minMax"/>
          <c:max val="1.3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Amplitude Ratio (Output/Input)</a:t>
                </a:r>
              </a:p>
            </c:rich>
          </c:tx>
          <c:layout>
            <c:manualLayout>
              <c:xMode val="edge"/>
              <c:yMode val="edge"/>
              <c:x val="2.0125786163522012E-2"/>
              <c:y val="0.2217936070056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01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1398623285296883"/>
          <c:y val="0.53418315459987453"/>
          <c:w val="0.3407307482791066"/>
          <c:h val="0.2919585167863298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Actual Amplitude Ratio (Output/Input)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Comparison!$C$2:$C$12</c:f>
              <c:numCache>
                <c:formatCode>General</c:formatCode>
                <c:ptCount val="11"/>
                <c:pt idx="0">
                  <c:v>0.97</c:v>
                </c:pt>
                <c:pt idx="1">
                  <c:v>0.91800000000000004</c:v>
                </c:pt>
                <c:pt idx="2">
                  <c:v>0.92</c:v>
                </c:pt>
                <c:pt idx="3">
                  <c:v>0.96</c:v>
                </c:pt>
                <c:pt idx="4">
                  <c:v>0.97599999999999998</c:v>
                </c:pt>
                <c:pt idx="5">
                  <c:v>1.02</c:v>
                </c:pt>
                <c:pt idx="6">
                  <c:v>1.07</c:v>
                </c:pt>
                <c:pt idx="7">
                  <c:v>1.1299999999999999</c:v>
                </c:pt>
                <c:pt idx="8">
                  <c:v>1.1599999999999999</c:v>
                </c:pt>
                <c:pt idx="9">
                  <c:v>1.23</c:v>
                </c:pt>
                <c:pt idx="10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4-4A38-8423-31D06F027A83}"/>
            </c:ext>
          </c:extLst>
        </c:ser>
        <c:ser>
          <c:idx val="1"/>
          <c:order val="1"/>
          <c:tx>
            <c:v>Ideal Amplitude Ratio (Output = Input)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Comparison!$A$2:$A$12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Comparison!$I$2:$I$13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D4-4A38-8423-31D06F027A83}"/>
            </c:ext>
          </c:extLst>
        </c:ser>
        <c:ser>
          <c:idx val="2"/>
          <c:order val="2"/>
          <c:tx>
            <c:v>Proportional Controller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Comparison!$A$2:$A$12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Comparison!$D$2:$D$12</c:f>
              <c:numCache>
                <c:formatCode>General</c:formatCode>
                <c:ptCount val="11"/>
                <c:pt idx="0">
                  <c:v>0.92736030000000003</c:v>
                </c:pt>
                <c:pt idx="1">
                  <c:v>0.9229636</c:v>
                </c:pt>
                <c:pt idx="2">
                  <c:v>0.92307810800000001</c:v>
                </c:pt>
                <c:pt idx="3">
                  <c:v>0.9273593</c:v>
                </c:pt>
                <c:pt idx="4">
                  <c:v>0.98449569999999997</c:v>
                </c:pt>
                <c:pt idx="5">
                  <c:v>1.033351256</c:v>
                </c:pt>
                <c:pt idx="6">
                  <c:v>1.064131055</c:v>
                </c:pt>
                <c:pt idx="7">
                  <c:v>1.1537846169999999</c:v>
                </c:pt>
                <c:pt idx="8">
                  <c:v>1.1384624860000001</c:v>
                </c:pt>
                <c:pt idx="9">
                  <c:v>1.2569904999999999</c:v>
                </c:pt>
                <c:pt idx="10">
                  <c:v>1.1692328830000001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D4-4A38-8423-31D06F02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60112"/>
        <c:axId val="612053504"/>
      </c:scatterChart>
      <c:valAx>
        <c:axId val="130816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Operating 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53504"/>
        <c:crosses val="autoZero"/>
        <c:crossBetween val="midCat"/>
        <c:majorUnit val="0.1"/>
      </c:valAx>
      <c:valAx>
        <c:axId val="612053504"/>
        <c:scaling>
          <c:orientation val="minMax"/>
          <c:max val="1.3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Amplitude Ratio (Output/Input)</a:t>
                </a:r>
              </a:p>
            </c:rich>
          </c:tx>
          <c:layout>
            <c:manualLayout>
              <c:xMode val="edge"/>
              <c:yMode val="edge"/>
              <c:x val="2.0125786163522012E-2"/>
              <c:y val="0.2217936070056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01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3914346555737145"/>
          <c:y val="0.44524270603065569"/>
          <c:w val="0.33693220422918835"/>
          <c:h val="0.37808977474103439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407670</xdr:colOff>
      <xdr:row>4</xdr:row>
      <xdr:rowOff>38100</xdr:rowOff>
    </xdr:from>
    <xdr:to>
      <xdr:col>20</xdr:col>
      <xdr:colOff>579120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22841-F03E-4709-951D-EF119DB41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407670</xdr:colOff>
      <xdr:row>4</xdr:row>
      <xdr:rowOff>38100</xdr:rowOff>
    </xdr:from>
    <xdr:to>
      <xdr:col>20</xdr:col>
      <xdr:colOff>579120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A0B49-1AAE-4247-9753-9AF745DF0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331470</xdr:colOff>
      <xdr:row>2</xdr:row>
      <xdr:rowOff>0</xdr:rowOff>
    </xdr:from>
    <xdr:to>
      <xdr:col>16</xdr:col>
      <xdr:colOff>502920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C9B2B3-50C9-4D98-9328-74686A2A0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148590</xdr:colOff>
      <xdr:row>8</xdr:row>
      <xdr:rowOff>175260</xdr:rowOff>
    </xdr:from>
    <xdr:to>
      <xdr:col>19</xdr:col>
      <xdr:colOff>320040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419A1-910E-4B3F-8CEE-6C7CF8DB0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331470</xdr:colOff>
      <xdr:row>2</xdr:row>
      <xdr:rowOff>0</xdr:rowOff>
    </xdr:from>
    <xdr:to>
      <xdr:col>17</xdr:col>
      <xdr:colOff>502920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C4683-9F2A-40F7-93CB-57B973326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9" sqref="C9"/>
    </sheetView>
  </sheetViews>
  <sheetFormatPr defaultRowHeight="14.4" x14ac:dyDescent="0.3"/>
  <sheetData>
    <row r="1" spans="1:8" x14ac:dyDescent="0.3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C2">
        <v>0.71425492613916497</v>
      </c>
      <c r="H2">
        <v>1</v>
      </c>
    </row>
    <row r="3" spans="1:8" x14ac:dyDescent="0.3">
      <c r="A3">
        <v>3</v>
      </c>
      <c r="C3">
        <v>0.8717590356304814</v>
      </c>
      <c r="H3">
        <v>1</v>
      </c>
    </row>
    <row r="4" spans="1:8" x14ac:dyDescent="0.3">
      <c r="A4">
        <v>4</v>
      </c>
      <c r="C4">
        <v>0.94501466990525507</v>
      </c>
      <c r="H4">
        <v>1</v>
      </c>
    </row>
    <row r="5" spans="1:8" x14ac:dyDescent="0.3">
      <c r="A5">
        <v>5</v>
      </c>
      <c r="C5">
        <v>1.0197360552011498</v>
      </c>
      <c r="H5">
        <v>1</v>
      </c>
    </row>
    <row r="6" spans="1:8" x14ac:dyDescent="0.3">
      <c r="A6">
        <v>6</v>
      </c>
      <c r="C6">
        <v>0.99263108575059344</v>
      </c>
      <c r="H6">
        <v>1</v>
      </c>
    </row>
    <row r="7" spans="1:8" x14ac:dyDescent="0.3">
      <c r="A7">
        <v>7</v>
      </c>
      <c r="C7">
        <v>0.97640985403420377</v>
      </c>
      <c r="H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8" sqref="H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">
      <c r="A2">
        <v>0.1</v>
      </c>
      <c r="C2">
        <v>0.96691539999999987</v>
      </c>
      <c r="H2">
        <v>1</v>
      </c>
      <c r="I2">
        <v>0.56033424675324672</v>
      </c>
    </row>
    <row r="3" spans="1:9" x14ac:dyDescent="0.3">
      <c r="A3">
        <v>0.2</v>
      </c>
      <c r="C3">
        <v>1.00647</v>
      </c>
      <c r="H3">
        <v>1</v>
      </c>
      <c r="I3">
        <v>0.63652187673956262</v>
      </c>
    </row>
    <row r="4" spans="1:9" x14ac:dyDescent="0.3">
      <c r="A4">
        <v>0.3</v>
      </c>
      <c r="C4">
        <v>1.032842</v>
      </c>
      <c r="H4">
        <v>1</v>
      </c>
      <c r="I4">
        <v>0.70822854599406471</v>
      </c>
    </row>
    <row r="5" spans="1:9" x14ac:dyDescent="0.3">
      <c r="A5">
        <v>0.4</v>
      </c>
      <c r="C5">
        <v>0.85270909968431563</v>
      </c>
      <c r="H5">
        <v>1</v>
      </c>
      <c r="I5">
        <v>1.4204893883647796</v>
      </c>
    </row>
    <row r="6" spans="1:9" x14ac:dyDescent="0.3">
      <c r="A6">
        <v>0.5</v>
      </c>
      <c r="C6">
        <v>0.94493909999999981</v>
      </c>
      <c r="H6">
        <v>1</v>
      </c>
      <c r="I6">
        <v>1.6190100215264169</v>
      </c>
    </row>
    <row r="7" spans="1:9" x14ac:dyDescent="0.3">
      <c r="A7">
        <v>0.6</v>
      </c>
      <c r="C7">
        <v>1.0197360552011498</v>
      </c>
      <c r="H7">
        <v>1</v>
      </c>
      <c r="I7">
        <v>1.857054313817329</v>
      </c>
    </row>
    <row r="8" spans="1:9" x14ac:dyDescent="0.3">
      <c r="A8">
        <v>0.7</v>
      </c>
      <c r="C8">
        <v>1.0329230009170725</v>
      </c>
      <c r="H8">
        <v>1</v>
      </c>
      <c r="I8">
        <v>2.0676176693766921</v>
      </c>
    </row>
    <row r="9" spans="1:9" x14ac:dyDescent="0.3">
      <c r="A9">
        <v>0.8</v>
      </c>
      <c r="C9">
        <v>1.1119516</v>
      </c>
      <c r="H9">
        <v>1</v>
      </c>
      <c r="I9">
        <v>2.5222317612456742</v>
      </c>
    </row>
    <row r="10" spans="1:9" x14ac:dyDescent="0.3">
      <c r="A10">
        <v>0.9</v>
      </c>
      <c r="C10">
        <v>1.1339286000000002</v>
      </c>
      <c r="H10">
        <v>1</v>
      </c>
      <c r="I10">
        <v>2.5502336366782012</v>
      </c>
    </row>
    <row r="11" spans="1:9" x14ac:dyDescent="0.3">
      <c r="A11">
        <v>1</v>
      </c>
      <c r="C11">
        <v>1.1405714349840754</v>
      </c>
      <c r="H11">
        <v>1</v>
      </c>
      <c r="I11">
        <v>2.7585984356060593</v>
      </c>
    </row>
    <row r="12" spans="1:9" x14ac:dyDescent="0.3">
      <c r="A12">
        <v>1.1000000000000001</v>
      </c>
      <c r="C12">
        <v>1.1518720611969262</v>
      </c>
      <c r="H12">
        <v>1</v>
      </c>
      <c r="I12">
        <v>3.0125559166666669</v>
      </c>
    </row>
    <row r="13" spans="1:9" x14ac:dyDescent="0.3">
      <c r="A13" t="s">
        <v>12</v>
      </c>
      <c r="C13">
        <f>AVERAGE(C2:C12)</f>
        <v>1.0358962138166854</v>
      </c>
      <c r="H13" t="s">
        <v>12</v>
      </c>
      <c r="I13">
        <f>AVERAGE(I2:I12)</f>
        <v>1.7920796193426085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23" sqref="G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0.1</v>
      </c>
      <c r="C2">
        <v>0.92736030000000003</v>
      </c>
      <c r="D2">
        <f>20*LOG(C2,10)</f>
        <v>-0.65503000102291276</v>
      </c>
      <c r="F2">
        <v>0.41</v>
      </c>
      <c r="G2">
        <f>-F2*360*A2</f>
        <v>-14.76</v>
      </c>
      <c r="H2">
        <v>1</v>
      </c>
    </row>
    <row r="3" spans="1:8" x14ac:dyDescent="0.3">
      <c r="A3">
        <v>0.2</v>
      </c>
      <c r="C3">
        <v>0.9229636</v>
      </c>
      <c r="D3">
        <f t="shared" ref="D3:D12" si="0">20*LOG(C3,10)</f>
        <v>-0.69630852836285984</v>
      </c>
      <c r="F3">
        <v>0.27</v>
      </c>
      <c r="G3">
        <f t="shared" ref="G3:G12" si="1">-F3*360*A3</f>
        <v>-19.440000000000001</v>
      </c>
      <c r="H3">
        <v>1</v>
      </c>
    </row>
    <row r="4" spans="1:8" x14ac:dyDescent="0.3">
      <c r="A4">
        <v>0.3</v>
      </c>
      <c r="C4">
        <v>0.92307810800000001</v>
      </c>
      <c r="D4">
        <f t="shared" si="0"/>
        <v>-0.69523097540439627</v>
      </c>
      <c r="F4">
        <v>0.125</v>
      </c>
      <c r="G4">
        <f t="shared" si="1"/>
        <v>-13.5</v>
      </c>
      <c r="H4">
        <v>1</v>
      </c>
    </row>
    <row r="5" spans="1:8" x14ac:dyDescent="0.3">
      <c r="A5">
        <v>0.4</v>
      </c>
      <c r="C5">
        <v>0.9273593</v>
      </c>
      <c r="D5">
        <f t="shared" si="0"/>
        <v>-0.65503936727928735</v>
      </c>
      <c r="F5">
        <v>0.12</v>
      </c>
      <c r="G5">
        <f t="shared" si="1"/>
        <v>-17.279999999999998</v>
      </c>
      <c r="H5">
        <v>1</v>
      </c>
    </row>
    <row r="6" spans="1:8" x14ac:dyDescent="0.3">
      <c r="A6">
        <v>0.5</v>
      </c>
      <c r="C6">
        <v>0.98449569999999997</v>
      </c>
      <c r="D6">
        <f t="shared" si="0"/>
        <v>-0.13572352795454709</v>
      </c>
      <c r="F6">
        <v>0.1</v>
      </c>
      <c r="G6">
        <f t="shared" si="1"/>
        <v>-18</v>
      </c>
      <c r="H6">
        <v>1</v>
      </c>
    </row>
    <row r="7" spans="1:8" x14ac:dyDescent="0.3">
      <c r="A7">
        <v>0.6</v>
      </c>
      <c r="C7">
        <v>1.033351256</v>
      </c>
      <c r="D7">
        <f t="shared" si="0"/>
        <v>0.2849594335386445</v>
      </c>
      <c r="F7">
        <v>0.1</v>
      </c>
      <c r="G7">
        <f t="shared" si="1"/>
        <v>-21.599999999999998</v>
      </c>
      <c r="H7">
        <v>1</v>
      </c>
    </row>
    <row r="8" spans="1:8" x14ac:dyDescent="0.3">
      <c r="A8">
        <v>0.7</v>
      </c>
      <c r="C8">
        <v>1.064131055</v>
      </c>
      <c r="D8">
        <f t="shared" si="0"/>
        <v>0.53990235163089884</v>
      </c>
      <c r="F8">
        <v>0.05</v>
      </c>
      <c r="G8">
        <f t="shared" si="1"/>
        <v>-12.6</v>
      </c>
      <c r="H8">
        <v>1</v>
      </c>
    </row>
    <row r="9" spans="1:8" x14ac:dyDescent="0.3">
      <c r="A9">
        <v>0.8</v>
      </c>
      <c r="C9">
        <v>1.1537846169999999</v>
      </c>
      <c r="D9">
        <f t="shared" si="0"/>
        <v>1.2424948873367145</v>
      </c>
      <c r="F9">
        <v>7.4999999999999997E-2</v>
      </c>
      <c r="G9">
        <f t="shared" si="1"/>
        <v>-21.6</v>
      </c>
      <c r="H9">
        <v>1</v>
      </c>
    </row>
    <row r="10" spans="1:8" x14ac:dyDescent="0.3">
      <c r="A10">
        <v>0.9</v>
      </c>
      <c r="C10">
        <v>1.1384624860000001</v>
      </c>
      <c r="D10">
        <f t="shared" si="0"/>
        <v>1.1263744910018749</v>
      </c>
      <c r="F10">
        <v>0.17499999999999999</v>
      </c>
      <c r="G10">
        <f t="shared" si="1"/>
        <v>-56.699999999999996</v>
      </c>
      <c r="H10">
        <v>1</v>
      </c>
    </row>
    <row r="11" spans="1:8" x14ac:dyDescent="0.3">
      <c r="A11">
        <v>1</v>
      </c>
      <c r="C11">
        <v>1.2569904999999999</v>
      </c>
      <c r="D11">
        <f t="shared" si="0"/>
        <v>1.9866399083226725</v>
      </c>
      <c r="F11">
        <v>0.75</v>
      </c>
      <c r="G11">
        <f t="shared" si="1"/>
        <v>-270</v>
      </c>
      <c r="H11">
        <v>1</v>
      </c>
    </row>
    <row r="12" spans="1:8" x14ac:dyDescent="0.3">
      <c r="A12">
        <v>1.1000000000000001</v>
      </c>
      <c r="C12">
        <v>1.1692328830000001</v>
      </c>
      <c r="D12">
        <f t="shared" si="0"/>
        <v>1.3580204153472435</v>
      </c>
      <c r="F12">
        <v>0.17499999999999999</v>
      </c>
      <c r="G12">
        <f t="shared" si="1"/>
        <v>-69.3</v>
      </c>
      <c r="H1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6" sqref="J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>
        <v>0.1</v>
      </c>
      <c r="C2">
        <v>0.97</v>
      </c>
      <c r="D2">
        <f>20*LOG(C2,10)</f>
        <v>-0.26456531467510319</v>
      </c>
      <c r="F2">
        <v>0.41</v>
      </c>
      <c r="G2">
        <f>-F2*360*A2</f>
        <v>-14.76</v>
      </c>
      <c r="H2">
        <v>1</v>
      </c>
      <c r="J2">
        <f>H2-C2</f>
        <v>3.0000000000000027E-2</v>
      </c>
    </row>
    <row r="3" spans="1:10" x14ac:dyDescent="0.3">
      <c r="A3">
        <v>0.2</v>
      </c>
      <c r="C3">
        <v>0.91800000000000004</v>
      </c>
      <c r="D3">
        <f t="shared" ref="D3:D12" si="0">20*LOG(C3,10)</f>
        <v>-0.74314637597515087</v>
      </c>
      <c r="F3">
        <v>0.27</v>
      </c>
      <c r="G3">
        <f t="shared" ref="G3:G12" si="1">-F3*360*A3</f>
        <v>-19.440000000000001</v>
      </c>
      <c r="H3">
        <v>1</v>
      </c>
      <c r="J3">
        <f t="shared" ref="J3:J12" si="2">H3-C3</f>
        <v>8.1999999999999962E-2</v>
      </c>
    </row>
    <row r="4" spans="1:10" x14ac:dyDescent="0.3">
      <c r="A4">
        <v>0.3</v>
      </c>
      <c r="C4">
        <v>0.92</v>
      </c>
      <c r="D4">
        <f t="shared" si="0"/>
        <v>-0.72424345308889415</v>
      </c>
      <c r="F4">
        <v>0.125</v>
      </c>
      <c r="G4">
        <f t="shared" si="1"/>
        <v>-13.5</v>
      </c>
      <c r="H4">
        <v>1</v>
      </c>
      <c r="J4">
        <f t="shared" si="2"/>
        <v>7.999999999999996E-2</v>
      </c>
    </row>
    <row r="5" spans="1:10" x14ac:dyDescent="0.3">
      <c r="A5">
        <v>0.4</v>
      </c>
      <c r="C5">
        <v>0.96</v>
      </c>
      <c r="D5">
        <f t="shared" si="0"/>
        <v>-0.35457533920863205</v>
      </c>
      <c r="F5">
        <v>0.12</v>
      </c>
      <c r="G5">
        <f t="shared" si="1"/>
        <v>-17.279999999999998</v>
      </c>
      <c r="H5">
        <v>1</v>
      </c>
      <c r="J5">
        <f t="shared" si="2"/>
        <v>4.0000000000000036E-2</v>
      </c>
    </row>
    <row r="6" spans="1:10" x14ac:dyDescent="0.3">
      <c r="A6">
        <v>0.5</v>
      </c>
      <c r="C6">
        <v>0.97599999999999998</v>
      </c>
      <c r="D6">
        <f t="shared" si="0"/>
        <v>-0.21100364666616386</v>
      </c>
      <c r="F6">
        <v>0.1</v>
      </c>
      <c r="G6">
        <f t="shared" si="1"/>
        <v>-18</v>
      </c>
      <c r="H6">
        <v>1</v>
      </c>
      <c r="J6">
        <f t="shared" si="2"/>
        <v>2.4000000000000021E-2</v>
      </c>
    </row>
    <row r="7" spans="1:10" x14ac:dyDescent="0.3">
      <c r="A7">
        <v>0.6</v>
      </c>
      <c r="C7">
        <v>1.02</v>
      </c>
      <c r="D7">
        <f t="shared" si="0"/>
        <v>0.17200343523835135</v>
      </c>
      <c r="F7">
        <v>0.1</v>
      </c>
      <c r="G7">
        <f t="shared" si="1"/>
        <v>-21.599999999999998</v>
      </c>
      <c r="H7">
        <v>1</v>
      </c>
      <c r="J7">
        <f t="shared" si="2"/>
        <v>-2.0000000000000018E-2</v>
      </c>
    </row>
    <row r="8" spans="1:10" x14ac:dyDescent="0.3">
      <c r="A8">
        <v>0.7</v>
      </c>
      <c r="C8">
        <v>1.07</v>
      </c>
      <c r="D8">
        <f t="shared" si="0"/>
        <v>0.58767555370419322</v>
      </c>
      <c r="F8">
        <v>0.05</v>
      </c>
      <c r="G8">
        <f t="shared" si="1"/>
        <v>-12.6</v>
      </c>
      <c r="H8">
        <v>1</v>
      </c>
      <c r="J8">
        <f t="shared" si="2"/>
        <v>-7.0000000000000062E-2</v>
      </c>
    </row>
    <row r="9" spans="1:10" x14ac:dyDescent="0.3">
      <c r="A9">
        <v>0.8</v>
      </c>
      <c r="C9">
        <v>1.1299999999999999</v>
      </c>
      <c r="D9">
        <f t="shared" si="0"/>
        <v>1.0615688696683936</v>
      </c>
      <c r="F9">
        <v>7.4999999999999997E-2</v>
      </c>
      <c r="G9">
        <f t="shared" si="1"/>
        <v>-21.6</v>
      </c>
      <c r="H9">
        <v>1</v>
      </c>
      <c r="J9">
        <f t="shared" si="2"/>
        <v>-0.12999999999999989</v>
      </c>
    </row>
    <row r="10" spans="1:10" x14ac:dyDescent="0.3">
      <c r="A10">
        <v>0.9</v>
      </c>
      <c r="C10">
        <v>1.1599999999999999</v>
      </c>
      <c r="D10">
        <f t="shared" si="0"/>
        <v>1.2891597845383691</v>
      </c>
      <c r="F10">
        <v>0.17499999999999999</v>
      </c>
      <c r="G10">
        <f t="shared" si="1"/>
        <v>-56.699999999999996</v>
      </c>
      <c r="H10">
        <v>1</v>
      </c>
      <c r="J10">
        <f t="shared" si="2"/>
        <v>-0.15999999999999992</v>
      </c>
    </row>
    <row r="11" spans="1:10" x14ac:dyDescent="0.3">
      <c r="A11">
        <v>1</v>
      </c>
      <c r="C11">
        <v>1.23</v>
      </c>
      <c r="D11">
        <f t="shared" si="0"/>
        <v>1.7981022287879584</v>
      </c>
      <c r="F11">
        <v>0.75</v>
      </c>
      <c r="G11">
        <f t="shared" si="1"/>
        <v>-270</v>
      </c>
      <c r="H11">
        <v>1</v>
      </c>
      <c r="J11">
        <f t="shared" si="2"/>
        <v>-0.22999999999999998</v>
      </c>
    </row>
    <row r="12" spans="1:10" x14ac:dyDescent="0.3">
      <c r="A12">
        <v>1.1000000000000001</v>
      </c>
      <c r="C12">
        <v>1.2</v>
      </c>
      <c r="D12">
        <f t="shared" si="0"/>
        <v>1.583624920952496</v>
      </c>
      <c r="F12">
        <v>0.17499999999999999</v>
      </c>
      <c r="G12">
        <f t="shared" si="1"/>
        <v>-69.3</v>
      </c>
      <c r="H12">
        <v>1</v>
      </c>
      <c r="J12">
        <f t="shared" si="2"/>
        <v>-0.19999999999999996</v>
      </c>
    </row>
    <row r="15" spans="1:10" x14ac:dyDescent="0.3">
      <c r="C15">
        <f>AVERAGE(C2:C12)</f>
        <v>1.0503636363636362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1" sqref="C11:C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9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0.1</v>
      </c>
      <c r="C2">
        <v>0.97</v>
      </c>
      <c r="D2">
        <v>0.92736030000000003</v>
      </c>
      <c r="E2">
        <f>20*LOG(C2,10)</f>
        <v>-0.26456531467510319</v>
      </c>
      <c r="G2">
        <v>0.41</v>
      </c>
      <c r="H2">
        <f>-G2*360*A2</f>
        <v>-14.76</v>
      </c>
      <c r="I2">
        <v>1</v>
      </c>
    </row>
    <row r="3" spans="1:9" x14ac:dyDescent="0.3">
      <c r="A3">
        <v>0.2</v>
      </c>
      <c r="C3">
        <v>0.91800000000000004</v>
      </c>
      <c r="D3">
        <v>0.9229636</v>
      </c>
      <c r="E3">
        <f t="shared" ref="E3:E12" si="0">20*LOG(C3,10)</f>
        <v>-0.74314637597515087</v>
      </c>
      <c r="G3">
        <v>0.27</v>
      </c>
      <c r="H3">
        <f t="shared" ref="H3:H12" si="1">-G3*360*A3</f>
        <v>-19.440000000000001</v>
      </c>
      <c r="I3">
        <v>1</v>
      </c>
    </row>
    <row r="4" spans="1:9" x14ac:dyDescent="0.3">
      <c r="A4">
        <v>0.3</v>
      </c>
      <c r="C4">
        <v>0.92</v>
      </c>
      <c r="D4">
        <v>0.92307810800000001</v>
      </c>
      <c r="E4">
        <f t="shared" si="0"/>
        <v>-0.72424345308889415</v>
      </c>
      <c r="G4">
        <v>0.125</v>
      </c>
      <c r="H4">
        <f t="shared" si="1"/>
        <v>-13.5</v>
      </c>
      <c r="I4">
        <v>1</v>
      </c>
    </row>
    <row r="5" spans="1:9" x14ac:dyDescent="0.3">
      <c r="A5">
        <v>0.4</v>
      </c>
      <c r="C5">
        <v>0.96</v>
      </c>
      <c r="D5">
        <v>0.9273593</v>
      </c>
      <c r="E5">
        <f t="shared" si="0"/>
        <v>-0.35457533920863205</v>
      </c>
      <c r="G5">
        <v>0.12</v>
      </c>
      <c r="H5">
        <f t="shared" si="1"/>
        <v>-17.279999999999998</v>
      </c>
      <c r="I5">
        <v>1</v>
      </c>
    </row>
    <row r="6" spans="1:9" x14ac:dyDescent="0.3">
      <c r="A6">
        <v>0.5</v>
      </c>
      <c r="C6">
        <v>0.97599999999999998</v>
      </c>
      <c r="D6">
        <v>0.98449569999999997</v>
      </c>
      <c r="E6">
        <f t="shared" si="0"/>
        <v>-0.21100364666616386</v>
      </c>
      <c r="G6">
        <v>0.1</v>
      </c>
      <c r="H6">
        <f t="shared" si="1"/>
        <v>-18</v>
      </c>
      <c r="I6">
        <v>1</v>
      </c>
    </row>
    <row r="7" spans="1:9" x14ac:dyDescent="0.3">
      <c r="A7">
        <v>0.6</v>
      </c>
      <c r="C7">
        <v>1.02</v>
      </c>
      <c r="D7">
        <v>1.033351256</v>
      </c>
      <c r="E7">
        <f t="shared" si="0"/>
        <v>0.17200343523835135</v>
      </c>
      <c r="G7">
        <v>0.1</v>
      </c>
      <c r="H7">
        <f t="shared" si="1"/>
        <v>-21.599999999999998</v>
      </c>
      <c r="I7">
        <v>1</v>
      </c>
    </row>
    <row r="8" spans="1:9" x14ac:dyDescent="0.3">
      <c r="A8">
        <v>0.7</v>
      </c>
      <c r="C8">
        <v>1.07</v>
      </c>
      <c r="D8">
        <v>1.064131055</v>
      </c>
      <c r="E8">
        <f t="shared" si="0"/>
        <v>0.58767555370419322</v>
      </c>
      <c r="G8">
        <v>0.05</v>
      </c>
      <c r="H8">
        <f t="shared" si="1"/>
        <v>-12.6</v>
      </c>
      <c r="I8">
        <v>1</v>
      </c>
    </row>
    <row r="9" spans="1:9" x14ac:dyDescent="0.3">
      <c r="A9">
        <v>0.8</v>
      </c>
      <c r="C9">
        <v>1.1299999999999999</v>
      </c>
      <c r="D9">
        <v>1.1537846169999999</v>
      </c>
      <c r="E9">
        <f t="shared" si="0"/>
        <v>1.0615688696683936</v>
      </c>
      <c r="G9">
        <v>7.4999999999999997E-2</v>
      </c>
      <c r="H9">
        <f t="shared" si="1"/>
        <v>-21.6</v>
      </c>
      <c r="I9">
        <v>1</v>
      </c>
    </row>
    <row r="10" spans="1:9" x14ac:dyDescent="0.3">
      <c r="A10">
        <v>0.9</v>
      </c>
      <c r="C10">
        <v>1.1599999999999999</v>
      </c>
      <c r="D10">
        <v>1.1384624860000001</v>
      </c>
      <c r="E10">
        <f t="shared" si="0"/>
        <v>1.2891597845383691</v>
      </c>
      <c r="G10">
        <v>0.17499999999999999</v>
      </c>
      <c r="H10">
        <f t="shared" si="1"/>
        <v>-56.699999999999996</v>
      </c>
      <c r="I10">
        <v>1</v>
      </c>
    </row>
    <row r="11" spans="1:9" x14ac:dyDescent="0.3">
      <c r="A11">
        <v>1</v>
      </c>
      <c r="C11">
        <v>1.23</v>
      </c>
      <c r="D11">
        <v>1.2569904999999999</v>
      </c>
      <c r="E11">
        <f t="shared" si="0"/>
        <v>1.7981022287879584</v>
      </c>
      <c r="G11">
        <v>0.75</v>
      </c>
      <c r="H11">
        <f t="shared" si="1"/>
        <v>-270</v>
      </c>
      <c r="I11">
        <v>1</v>
      </c>
    </row>
    <row r="12" spans="1:9" x14ac:dyDescent="0.3">
      <c r="A12">
        <v>1.1000000000000001</v>
      </c>
      <c r="C12">
        <v>1.2</v>
      </c>
      <c r="D12">
        <v>1.1692328830000001</v>
      </c>
      <c r="E12">
        <f t="shared" si="0"/>
        <v>1.583624920952496</v>
      </c>
      <c r="G12">
        <v>0.17499999999999999</v>
      </c>
      <c r="H12">
        <f t="shared" si="1"/>
        <v>-69.3</v>
      </c>
      <c r="I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CONTROLLER AMPLITUDE</vt:lpstr>
      <vt:lpstr>NEW CONTROLLER FREQUENCY</vt:lpstr>
      <vt:lpstr>Sheet1</vt:lpstr>
      <vt:lpstr>Data for Poster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Stager</dc:creator>
  <cp:lastModifiedBy>Tiffany Stager</cp:lastModifiedBy>
  <dcterms:created xsi:type="dcterms:W3CDTF">2017-05-30T18:33:32Z</dcterms:created>
  <dcterms:modified xsi:type="dcterms:W3CDTF">2017-06-04T00:08:43Z</dcterms:modified>
</cp:coreProperties>
</file>