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ugeta\Downloads\"/>
    </mc:Choice>
  </mc:AlternateContent>
  <bookViews>
    <workbookView xWindow="0" yWindow="0" windowWidth="21570" windowHeight="8070"/>
  </bookViews>
  <sheets>
    <sheet name="Final BOM" sheetId="1" r:id="rId1"/>
  </sheets>
  <calcPr calcId="162913" concurrentCalc="0"/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I28" i="1"/>
  <c r="H28" i="1"/>
  <c r="I27" i="1"/>
  <c r="H27" i="1"/>
  <c r="H26" i="1"/>
  <c r="H25" i="1"/>
  <c r="H24" i="1"/>
  <c r="H21" i="1"/>
  <c r="H20" i="1"/>
  <c r="H19" i="1"/>
  <c r="H18" i="1"/>
  <c r="H17" i="1"/>
  <c r="H16" i="1"/>
  <c r="H15" i="1"/>
  <c r="H14" i="1"/>
  <c r="H13" i="1"/>
  <c r="H12" i="1"/>
  <c r="B11" i="1"/>
  <c r="H11" i="1"/>
  <c r="H10" i="1"/>
  <c r="H9" i="1"/>
  <c r="H8" i="1"/>
  <c r="H7" i="1"/>
  <c r="H6" i="1"/>
  <c r="H5" i="1"/>
  <c r="H4" i="1"/>
  <c r="H3" i="1"/>
  <c r="H1" i="1"/>
</calcChain>
</file>

<file path=xl/sharedStrings.xml><?xml version="1.0" encoding="utf-8"?>
<sst xmlns="http://schemas.openxmlformats.org/spreadsheetml/2006/main" count="209" uniqueCount="131">
  <si>
    <t>Total Cost</t>
  </si>
  <si>
    <t xml:space="preserve">Bill of Materials </t>
  </si>
  <si>
    <t>Qty</t>
  </si>
  <si>
    <t>Unit of Measure</t>
  </si>
  <si>
    <t>Vendor</t>
  </si>
  <si>
    <t>Part Number</t>
  </si>
  <si>
    <t>Description</t>
  </si>
  <si>
    <t xml:space="preserve">Unit Price </t>
  </si>
  <si>
    <t>Cost</t>
  </si>
  <si>
    <t>Links</t>
  </si>
  <si>
    <t>Note: Original Winter BOM on a separate tab, this tab now for Test Platform</t>
  </si>
  <si>
    <t>Inches</t>
  </si>
  <si>
    <t>80/20</t>
  </si>
  <si>
    <t>1010-S</t>
  </si>
  <si>
    <t>1" T-slotted aluminum extrusions</t>
  </si>
  <si>
    <t>ea.</t>
  </si>
  <si>
    <t>1/4"-20 Standard T-Nut</t>
  </si>
  <si>
    <t>10 Series 1/4-20 Standard Slide-in T-Nut</t>
  </si>
  <si>
    <t>Corner Bracket for T-slot extrusions</t>
  </si>
  <si>
    <t>1/4"-20 FBHSCS (screw)</t>
  </si>
  <si>
    <t>Flanged Button Head Socket Cap Screw</t>
  </si>
  <si>
    <t xml:space="preserve">Black BHSCS and Slide-In Economy T-Nut </t>
  </si>
  <si>
    <t>10 Series 2 Hole - Slotted Inside Corner Bracket</t>
  </si>
  <si>
    <t>just want 2 for now?</t>
  </si>
  <si>
    <t>Double flange standard linear bearing</t>
  </si>
  <si>
    <t>Alvidi</t>
  </si>
  <si>
    <t>AL-XAVRB V2.0</t>
  </si>
  <si>
    <t>ATXmega128A1U Microcontroller</t>
  </si>
  <si>
    <t>Amazon</t>
  </si>
  <si>
    <t>7805 5V TO-220</t>
  </si>
  <si>
    <t>Voltage Regulator to 5-12V</t>
  </si>
  <si>
    <t>FTDI TTL 232R</t>
  </si>
  <si>
    <t>3.3V USB to Serial Cable</t>
  </si>
  <si>
    <t>ordered through tiffany</t>
  </si>
  <si>
    <t>na</t>
  </si>
  <si>
    <t>12V 2A power adapter and barrel jack</t>
  </si>
  <si>
    <t>PN01007</t>
  </si>
  <si>
    <t>Maker Motor 12V DC Reversible Electric Gear Motor 50 RPM</t>
  </si>
  <si>
    <t>Ruland PCMR25-10-8-A</t>
  </si>
  <si>
    <t>10mm to 8mm zero backlash coupler</t>
  </si>
  <si>
    <t>TXS0108E</t>
  </si>
  <si>
    <t>Gikfun 8 channel logic level converter</t>
  </si>
  <si>
    <t>We did get this</t>
  </si>
  <si>
    <t>Ball joints for hexipod, not sure what you want specifically</t>
  </si>
  <si>
    <t>Digikey</t>
  </si>
  <si>
    <t>AMT102-V</t>
  </si>
  <si>
    <t>Encoder with Index for 2-8mm shaft</t>
  </si>
  <si>
    <t>https://www.pololu.com/product/1451</t>
  </si>
  <si>
    <t>LID</t>
  </si>
  <si>
    <t>Don't need to rush these, as we already have 2 coming</t>
  </si>
  <si>
    <t>CUI-3131</t>
  </si>
  <si>
    <t>Encoder cable</t>
  </si>
  <si>
    <t>http://www.digikey.com/products/en?keywords=amt102-v</t>
  </si>
  <si>
    <t>McMaster-Carr</t>
  </si>
  <si>
    <t>8975K142</t>
  </si>
  <si>
    <t>1/4" thick Aluminum Plate 12"X24"</t>
  </si>
  <si>
    <t>1.2 B+</t>
  </si>
  <si>
    <t>Raspberry Pi</t>
  </si>
  <si>
    <t>http://www.digikey.com/products/en?keywords=cui-3131</t>
  </si>
  <si>
    <t>7930K13</t>
  </si>
  <si>
    <t>Bearing Block for a 1/2" shaft</t>
  </si>
  <si>
    <t>8 gb SD card</t>
  </si>
  <si>
    <t>https://www.mcmaster.com/#92401a574/=16vqruf</t>
  </si>
  <si>
    <t>6383K11</t>
  </si>
  <si>
    <t>Ball bearing for 3/16" shaft</t>
  </si>
  <si>
    <t>1327K53</t>
  </si>
  <si>
    <t>6432K16</t>
  </si>
  <si>
    <t>3/16" diameter 12" carbon steel rotary shaft</t>
  </si>
  <si>
    <t>1/2" dia shaft collar</t>
  </si>
  <si>
    <t>5906K513</t>
  </si>
  <si>
    <t>1/2" dia oil-embedded thrust washer</t>
  </si>
  <si>
    <t>https://www.amazon.com/Ruland-PCMR25-10-8-Clamping-Coupling-Polished/dp/B0060M4XIM/ref=sr_1_2?ie=UTF8&amp;qid=1490323688&amp;sr=8-2&amp;keywords=coupling+10+to+8mm+zero+backlash</t>
  </si>
  <si>
    <t>1346K17</t>
  </si>
  <si>
    <t>1/2" 1566 Carbon Steel Shaft</t>
  </si>
  <si>
    <t>Newark</t>
  </si>
  <si>
    <t>45X9866</t>
  </si>
  <si>
    <t>Atmel Ice Basic Programmer</t>
  </si>
  <si>
    <t>https://www.mcmaster.com/#rotary-shafts/=16vy3pg</t>
  </si>
  <si>
    <t>Pololu</t>
  </si>
  <si>
    <t>G2 24v13</t>
  </si>
  <si>
    <t>Hi Power Motor Drivers (13A)</t>
  </si>
  <si>
    <t>1439K211</t>
  </si>
  <si>
    <t>Keyed rotary shaft carbon steel 8mm</t>
  </si>
  <si>
    <t>60645K16</t>
  </si>
  <si>
    <t>Ball Joint Rod End, 55 deg range 1/2" RH Shank</t>
  </si>
  <si>
    <t>https://www.amazon.com/gp/product/B0002ZPXJ6/ref=oh_aui_detailpage_o03_s00?ie=UTF8&amp;psc=1</t>
  </si>
  <si>
    <t>https://www.amazon.com/gp/product/B00DDF8TV6/ref=oh_aui_detailpage_o02_s00?ie=UTF8&amp;psc=1</t>
  </si>
  <si>
    <t>Sparkfun</t>
  </si>
  <si>
    <t>https://www.amazon.com/gp/product/B01FVKMVZA/ref=oh_aui_search_detailpage?ie=UTF8&amp;psc=1</t>
  </si>
  <si>
    <t>LSM9DS1</t>
  </si>
  <si>
    <t>8600N2</t>
  </si>
  <si>
    <t>3/16" mounted ball bearing</t>
  </si>
  <si>
    <t>https://www.amazon.com/dp/B01HRMDUDC?psc=1</t>
  </si>
  <si>
    <t>IMU</t>
  </si>
  <si>
    <t>https://8020.net/3342.html</t>
  </si>
  <si>
    <t>90295A414</t>
  </si>
  <si>
    <t>0.188" nylon washer</t>
  </si>
  <si>
    <t>https://8020.net/3204.html</t>
  </si>
  <si>
    <t>Vendors</t>
  </si>
  <si>
    <t>92401A574</t>
  </si>
  <si>
    <t>Clevis pin 3/16" with 9/16 usable length</t>
  </si>
  <si>
    <t>https://8020.net/shop/4265.html</t>
  </si>
  <si>
    <t>Name</t>
  </si>
  <si>
    <t>https://8020.net/shop/3393.html</t>
  </si>
  <si>
    <t>URL</t>
  </si>
  <si>
    <t>Location</t>
  </si>
  <si>
    <t>Online Metals</t>
  </si>
  <si>
    <t>12"x12" aluminum bare sheet T6 0.125" thick</t>
  </si>
  <si>
    <t>www.8020.net</t>
  </si>
  <si>
    <t>sar</t>
  </si>
  <si>
    <t>Columbia City, IN</t>
  </si>
  <si>
    <t>www.alvidi.de</t>
  </si>
  <si>
    <t>Oulu, Finland</t>
  </si>
  <si>
    <t>www.amazon.com</t>
  </si>
  <si>
    <t>Seattle, WA</t>
  </si>
  <si>
    <t>http://psu-epl.github.io/</t>
  </si>
  <si>
    <t>Portland, OR</t>
  </si>
  <si>
    <t>www.mcmaster.com</t>
  </si>
  <si>
    <t>Elmhurst, IL</t>
  </si>
  <si>
    <t>www.newark.com</t>
  </si>
  <si>
    <t>Chicago,IL</t>
  </si>
  <si>
    <t>https://www.pololu.com/</t>
  </si>
  <si>
    <t>VNH-5019</t>
  </si>
  <si>
    <t>Las Vegas, NV</t>
  </si>
  <si>
    <t>Motor Driver Carrier</t>
  </si>
  <si>
    <t>www.digikey.com</t>
  </si>
  <si>
    <t>Thief River Falls, Minnesota</t>
  </si>
  <si>
    <t>www.sparkfun.com</t>
  </si>
  <si>
    <t>Boulder, CO</t>
  </si>
  <si>
    <t>Notes: Miscellaneous parts such as wiring, small screws, covers are not included</t>
  </si>
  <si>
    <t>www.onlinemetals.com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</si>
</sst>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left"/>
    </xf>
    <xf numFmtId="0" fontId="3" fillId="0" borderId="0" xfId="0" applyFont="1"/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2" borderId="0" xfId="0" applyFont="1" applyFill="1" applyAlignment="1"/>
    <xf numFmtId="0" fontId="3" fillId="0" borderId="9" xfId="0" applyFont="1" applyBorder="1" applyAlignment="1"/>
    <xf numFmtId="0" fontId="3" fillId="2" borderId="0" xfId="0" applyFont="1" applyFill="1"/>
    <xf numFmtId="0" fontId="3" fillId="0" borderId="0" xfId="0" applyFont="1" applyAlignment="1">
      <alignment horizontal="center"/>
    </xf>
    <xf numFmtId="164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0" fontId="3" fillId="0" borderId="11" xfId="0" applyFont="1" applyBorder="1" applyAlignment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/>
    <xf numFmtId="0" fontId="3" fillId="0" borderId="13" xfId="0" applyFont="1" applyBorder="1" applyAlignment="1"/>
    <xf numFmtId="0" fontId="3" fillId="0" borderId="13" xfId="0" applyFont="1" applyBorder="1" applyAlignment="1"/>
    <xf numFmtId="0" fontId="4" fillId="3" borderId="13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3" xfId="0" applyFont="1" applyBorder="1" applyAlignment="1"/>
    <xf numFmtId="164" fontId="3" fillId="0" borderId="13" xfId="0" applyNumberFormat="1" applyFont="1" applyBorder="1" applyAlignment="1">
      <alignment horizontal="left"/>
    </xf>
    <xf numFmtId="164" fontId="3" fillId="0" borderId="13" xfId="0" applyNumberFormat="1" applyFont="1" applyBorder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/>
    <xf numFmtId="0" fontId="7" fillId="3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3" fillId="0" borderId="14" xfId="0" applyFont="1" applyBorder="1" applyAlignment="1">
      <alignment horizontal="center"/>
    </xf>
    <xf numFmtId="0" fontId="10" fillId="3" borderId="0" xfId="0" applyFont="1" applyFill="1" applyAlignment="1"/>
    <xf numFmtId="164" fontId="3" fillId="0" borderId="16" xfId="0" applyNumberFormat="1" applyFont="1" applyBorder="1" applyAlignment="1">
      <alignment horizontal="left"/>
    </xf>
    <xf numFmtId="0" fontId="1" fillId="0" borderId="0" xfId="0" applyFont="1" applyAlignment="1"/>
    <xf numFmtId="164" fontId="3" fillId="0" borderId="0" xfId="0" applyNumberFormat="1" applyFont="1" applyAlignment="1">
      <alignment horizontal="left"/>
    </xf>
    <xf numFmtId="0" fontId="3" fillId="0" borderId="0" xfId="0" applyFont="1" applyAlignment="1"/>
    <xf numFmtId="0" fontId="11" fillId="3" borderId="0" xfId="0" applyFont="1" applyFill="1" applyAlignment="1"/>
    <xf numFmtId="0" fontId="3" fillId="0" borderId="15" xfId="0" applyFont="1" applyBorder="1" applyAlignment="1"/>
    <xf numFmtId="0" fontId="3" fillId="0" borderId="15" xfId="0" applyFont="1" applyBorder="1"/>
    <xf numFmtId="0" fontId="3" fillId="0" borderId="0" xfId="0" applyFont="1" applyAlignment="1"/>
    <xf numFmtId="0" fontId="3" fillId="0" borderId="15" xfId="0" applyFont="1" applyBorder="1" applyAlignment="1">
      <alignment horizontal="left"/>
    </xf>
    <xf numFmtId="164" fontId="3" fillId="0" borderId="15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DDF8TV6/ref=oh_aui_detailpage_o02_s00?ie=UTF8&amp;psc=1" TargetMode="External"/><Relationship Id="rId13" Type="http://schemas.openxmlformats.org/officeDocument/2006/relationships/hyperlink" Target="https://8020.net/shop/4265.html" TargetMode="External"/><Relationship Id="rId3" Type="http://schemas.openxmlformats.org/officeDocument/2006/relationships/hyperlink" Target="http://www.digikey.com/products/en?keywords=cui-3131" TargetMode="External"/><Relationship Id="rId7" Type="http://schemas.openxmlformats.org/officeDocument/2006/relationships/hyperlink" Target="https://www.amazon.com/gp/product/B0002ZPXJ6/ref=oh_aui_detailpage_o03_s00?ie=UTF8&amp;psc=1" TargetMode="External"/><Relationship Id="rId12" Type="http://schemas.openxmlformats.org/officeDocument/2006/relationships/hyperlink" Target="https://8020.net/3204.html" TargetMode="External"/><Relationship Id="rId2" Type="http://schemas.openxmlformats.org/officeDocument/2006/relationships/hyperlink" Target="http://www.digikey.com/products/en?keywords=amt102-v" TargetMode="External"/><Relationship Id="rId1" Type="http://schemas.openxmlformats.org/officeDocument/2006/relationships/hyperlink" Target="https://www.pololu.com/product/1451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8020.net/3342.html" TargetMode="External"/><Relationship Id="rId5" Type="http://schemas.openxmlformats.org/officeDocument/2006/relationships/hyperlink" Target="https://www.amazon.com/Ruland-PCMR25-10-8-Clamping-Coupling-Polished/dp/B0060M4XIM/ref=sr_1_2?ie=UTF8&amp;qid=1490323688&amp;sr=8-2&amp;keywords=coupling+10+to+8mm+zero+backlash" TargetMode="External"/><Relationship Id="rId10" Type="http://schemas.openxmlformats.org/officeDocument/2006/relationships/hyperlink" Target="https://www.amazon.com/dp/B01HRMDUDC?psc=1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amazon.com/gp/product/B01FVKMVZA/ref=oh_aui_search_detailpage?ie=UTF8&amp;psc=1" TargetMode="External"/><Relationship Id="rId14" Type="http://schemas.openxmlformats.org/officeDocument/2006/relationships/hyperlink" Target="https://8020.net/shop/339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6"/>
  <sheetViews>
    <sheetView tabSelected="1" workbookViewId="0"/>
  </sheetViews>
  <sheetFormatPr defaultColWidth="14.42578125" defaultRowHeight="15.75" customHeight="1" x14ac:dyDescent="0.2"/>
  <cols>
    <col min="1" max="2" width="5.42578125" customWidth="1"/>
    <col min="3" max="3" width="9" customWidth="1"/>
    <col min="5" max="5" width="20.85546875" customWidth="1"/>
    <col min="6" max="6" width="51.85546875" customWidth="1"/>
    <col min="9" max="15" width="0" hidden="1"/>
  </cols>
  <sheetData>
    <row r="1" spans="1:31" ht="15.75" customHeight="1" x14ac:dyDescent="0.2">
      <c r="A1" s="1"/>
      <c r="B1" s="46" t="s">
        <v>1</v>
      </c>
      <c r="C1" s="47"/>
      <c r="D1" s="47"/>
      <c r="E1" s="47"/>
      <c r="F1" s="48"/>
      <c r="G1" s="2" t="s">
        <v>0</v>
      </c>
      <c r="H1" s="3">
        <f>SUM(H3:H40)</f>
        <v>1434.8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.75" customHeight="1" x14ac:dyDescent="0.2">
      <c r="A2" s="5"/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9" t="s">
        <v>9</v>
      </c>
      <c r="J2" s="4"/>
      <c r="K2" s="11" t="s">
        <v>10</v>
      </c>
      <c r="L2" s="13"/>
      <c r="M2" s="13"/>
      <c r="N2" s="13"/>
      <c r="O2" s="1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 x14ac:dyDescent="0.2">
      <c r="A3" s="14"/>
      <c r="B3" s="10">
        <v>30</v>
      </c>
      <c r="C3" s="12" t="s">
        <v>15</v>
      </c>
      <c r="D3" s="12" t="s">
        <v>12</v>
      </c>
      <c r="E3" s="16">
        <v>3204</v>
      </c>
      <c r="F3" s="12" t="s">
        <v>16</v>
      </c>
      <c r="G3" s="15">
        <v>0.79</v>
      </c>
      <c r="H3" s="17">
        <f t="shared" ref="H3:H21" si="0">G3*B3</f>
        <v>23.700000000000003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.75" customHeight="1" x14ac:dyDescent="0.2">
      <c r="A4" s="14"/>
      <c r="B4" s="10">
        <v>30</v>
      </c>
      <c r="C4" s="12" t="s">
        <v>11</v>
      </c>
      <c r="D4" s="12" t="s">
        <v>12</v>
      </c>
      <c r="E4" s="16">
        <v>3204</v>
      </c>
      <c r="F4" s="18" t="s">
        <v>17</v>
      </c>
      <c r="G4" s="15">
        <v>0.79</v>
      </c>
      <c r="H4" s="17">
        <f t="shared" si="0"/>
        <v>23.700000000000003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 x14ac:dyDescent="0.2">
      <c r="A5" s="14"/>
      <c r="B5" s="19">
        <v>12</v>
      </c>
      <c r="C5" s="20" t="s">
        <v>15</v>
      </c>
      <c r="D5" s="22" t="s">
        <v>12</v>
      </c>
      <c r="E5" s="23">
        <v>3204</v>
      </c>
      <c r="F5" s="25" t="s">
        <v>17</v>
      </c>
      <c r="G5" s="26">
        <v>0.79</v>
      </c>
      <c r="H5" s="17">
        <f t="shared" si="0"/>
        <v>9.48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5.75" customHeight="1" x14ac:dyDescent="0.2">
      <c r="A6" s="14"/>
      <c r="B6" s="19">
        <v>60</v>
      </c>
      <c r="C6" s="21" t="s">
        <v>15</v>
      </c>
      <c r="D6" s="21" t="s">
        <v>12</v>
      </c>
      <c r="E6" s="24">
        <v>3342</v>
      </c>
      <c r="F6" s="21" t="s">
        <v>19</v>
      </c>
      <c r="G6" s="27">
        <v>0.3</v>
      </c>
      <c r="H6" s="17">
        <f t="shared" si="0"/>
        <v>18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 x14ac:dyDescent="0.2">
      <c r="A7" s="14"/>
      <c r="B7" s="19">
        <v>12</v>
      </c>
      <c r="C7" s="21" t="s">
        <v>15</v>
      </c>
      <c r="D7" s="21" t="s">
        <v>12</v>
      </c>
      <c r="E7" s="24">
        <v>3342</v>
      </c>
      <c r="F7" s="21" t="s">
        <v>20</v>
      </c>
      <c r="G7" s="27">
        <v>0.3</v>
      </c>
      <c r="H7" s="17">
        <f t="shared" si="0"/>
        <v>3.5999999999999996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 x14ac:dyDescent="0.2">
      <c r="A8" s="14"/>
      <c r="B8" s="19">
        <v>10</v>
      </c>
      <c r="C8" s="21" t="s">
        <v>15</v>
      </c>
      <c r="D8" s="21" t="s">
        <v>12</v>
      </c>
      <c r="E8" s="24">
        <v>3393</v>
      </c>
      <c r="F8" s="21" t="s">
        <v>21</v>
      </c>
      <c r="G8" s="27">
        <v>0.4</v>
      </c>
      <c r="H8" s="17">
        <f t="shared" si="0"/>
        <v>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 x14ac:dyDescent="0.2">
      <c r="A9" s="14"/>
      <c r="B9" s="19">
        <v>5</v>
      </c>
      <c r="C9" s="21" t="s">
        <v>15</v>
      </c>
      <c r="D9" s="21" t="s">
        <v>12</v>
      </c>
      <c r="E9" s="24">
        <v>4265</v>
      </c>
      <c r="F9" s="21" t="s">
        <v>22</v>
      </c>
      <c r="G9" s="27">
        <v>3.55</v>
      </c>
      <c r="H9" s="17">
        <f t="shared" si="0"/>
        <v>17.75</v>
      </c>
      <c r="I9" s="9"/>
      <c r="J9" s="9" t="s">
        <v>23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 x14ac:dyDescent="0.2">
      <c r="A10" s="14"/>
      <c r="B10" s="19">
        <v>4</v>
      </c>
      <c r="C10" s="21" t="s">
        <v>15</v>
      </c>
      <c r="D10" s="21" t="s">
        <v>12</v>
      </c>
      <c r="E10" s="24">
        <v>6423</v>
      </c>
      <c r="F10" s="21" t="s">
        <v>24</v>
      </c>
      <c r="G10" s="27">
        <v>55.95</v>
      </c>
      <c r="H10" s="17">
        <f t="shared" si="0"/>
        <v>223.8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15.75" customHeight="1" x14ac:dyDescent="0.2">
      <c r="A11" s="14"/>
      <c r="B11" s="19">
        <f>4+4+4+4+4</f>
        <v>20</v>
      </c>
      <c r="C11" s="21" t="s">
        <v>15</v>
      </c>
      <c r="D11" s="21" t="s">
        <v>12</v>
      </c>
      <c r="E11" s="24">
        <v>14058</v>
      </c>
      <c r="F11" s="21" t="s">
        <v>18</v>
      </c>
      <c r="G11" s="27">
        <v>1.8</v>
      </c>
      <c r="H11" s="17">
        <f t="shared" si="0"/>
        <v>36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</row>
    <row r="12" spans="1:31" ht="15.75" customHeight="1" x14ac:dyDescent="0.2">
      <c r="A12" s="14"/>
      <c r="B12" s="19">
        <v>240</v>
      </c>
      <c r="C12" s="21" t="s">
        <v>11</v>
      </c>
      <c r="D12" s="21" t="s">
        <v>12</v>
      </c>
      <c r="E12" s="24" t="s">
        <v>13</v>
      </c>
      <c r="F12" s="21" t="s">
        <v>14</v>
      </c>
      <c r="G12" s="27">
        <v>0.23</v>
      </c>
      <c r="H12" s="17">
        <f t="shared" si="0"/>
        <v>55.2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</row>
    <row r="13" spans="1:31" ht="15.75" customHeight="1" x14ac:dyDescent="0.2">
      <c r="A13" s="14"/>
      <c r="B13" s="19">
        <v>1</v>
      </c>
      <c r="C13" s="21" t="s">
        <v>15</v>
      </c>
      <c r="D13" s="21" t="s">
        <v>25</v>
      </c>
      <c r="E13" s="24" t="s">
        <v>26</v>
      </c>
      <c r="F13" s="21" t="s">
        <v>27</v>
      </c>
      <c r="G13" s="27">
        <v>42.5</v>
      </c>
      <c r="H13" s="17">
        <f t="shared" si="0"/>
        <v>42.5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 ht="15.75" customHeight="1" x14ac:dyDescent="0.2">
      <c r="A14" s="29"/>
      <c r="B14" s="19">
        <v>1</v>
      </c>
      <c r="C14" s="21" t="s">
        <v>15</v>
      </c>
      <c r="D14" s="21" t="s">
        <v>28</v>
      </c>
      <c r="E14" s="24" t="s">
        <v>29</v>
      </c>
      <c r="F14" s="21" t="s">
        <v>30</v>
      </c>
      <c r="G14" s="27">
        <v>7.68</v>
      </c>
      <c r="H14" s="17">
        <f t="shared" si="0"/>
        <v>7.68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ht="15.75" customHeight="1" x14ac:dyDescent="0.2">
      <c r="A15" s="14"/>
      <c r="B15" s="19">
        <v>1</v>
      </c>
      <c r="C15" s="21" t="s">
        <v>15</v>
      </c>
      <c r="D15" s="21" t="s">
        <v>28</v>
      </c>
      <c r="E15" s="24" t="s">
        <v>31</v>
      </c>
      <c r="F15" s="21" t="s">
        <v>32</v>
      </c>
      <c r="G15" s="27">
        <v>26.99</v>
      </c>
      <c r="H15" s="17">
        <f t="shared" si="0"/>
        <v>26.99</v>
      </c>
      <c r="I15" s="9" t="s">
        <v>33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 x14ac:dyDescent="0.2">
      <c r="A16" s="29"/>
      <c r="B16" s="19">
        <v>1</v>
      </c>
      <c r="C16" s="21" t="s">
        <v>15</v>
      </c>
      <c r="D16" s="21" t="s">
        <v>28</v>
      </c>
      <c r="E16" s="24" t="s">
        <v>34</v>
      </c>
      <c r="F16" s="21" t="s">
        <v>35</v>
      </c>
      <c r="G16" s="27">
        <v>8.99</v>
      </c>
      <c r="H16" s="17">
        <f t="shared" si="0"/>
        <v>8.99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1:31" ht="15.75" customHeight="1" x14ac:dyDescent="0.2">
      <c r="A17" s="14"/>
      <c r="B17" s="19">
        <v>2</v>
      </c>
      <c r="C17" s="21" t="s">
        <v>15</v>
      </c>
      <c r="D17" s="21" t="s">
        <v>28</v>
      </c>
      <c r="E17" s="24" t="s">
        <v>36</v>
      </c>
      <c r="F17" s="21" t="s">
        <v>37</v>
      </c>
      <c r="G17" s="27">
        <v>68.989999999999995</v>
      </c>
      <c r="H17" s="17">
        <f t="shared" si="0"/>
        <v>137.97999999999999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 x14ac:dyDescent="0.2">
      <c r="A18" s="14"/>
      <c r="B18" s="19">
        <v>2</v>
      </c>
      <c r="C18" s="21" t="s">
        <v>15</v>
      </c>
      <c r="D18" s="21" t="s">
        <v>28</v>
      </c>
      <c r="E18" s="24" t="s">
        <v>38</v>
      </c>
      <c r="F18" s="21" t="s">
        <v>39</v>
      </c>
      <c r="G18" s="27">
        <v>32.31</v>
      </c>
      <c r="H18" s="17">
        <f t="shared" si="0"/>
        <v>64.62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.75" customHeight="1" x14ac:dyDescent="0.2">
      <c r="A19" s="14"/>
      <c r="B19" s="19">
        <v>1</v>
      </c>
      <c r="C19" s="21" t="s">
        <v>15</v>
      </c>
      <c r="D19" s="21" t="s">
        <v>28</v>
      </c>
      <c r="E19" s="24" t="s">
        <v>40</v>
      </c>
      <c r="F19" s="21" t="s">
        <v>41</v>
      </c>
      <c r="G19" s="27">
        <v>8.58</v>
      </c>
      <c r="H19" s="17">
        <f t="shared" si="0"/>
        <v>8.58</v>
      </c>
      <c r="I19" s="9" t="s">
        <v>42</v>
      </c>
      <c r="J19" s="9" t="s">
        <v>43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.75" customHeight="1" x14ac:dyDescent="0.2">
      <c r="A20" s="14"/>
      <c r="B20" s="19">
        <v>2</v>
      </c>
      <c r="C20" s="21" t="s">
        <v>15</v>
      </c>
      <c r="D20" s="21" t="s">
        <v>44</v>
      </c>
      <c r="E20" s="24" t="s">
        <v>45</v>
      </c>
      <c r="F20" s="21" t="s">
        <v>46</v>
      </c>
      <c r="G20" s="27">
        <v>23.63</v>
      </c>
      <c r="H20" s="17">
        <f t="shared" si="0"/>
        <v>47.26</v>
      </c>
      <c r="I20" s="30" t="s">
        <v>47</v>
      </c>
      <c r="J20" s="9" t="s">
        <v>49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 x14ac:dyDescent="0.2">
      <c r="A21" s="14"/>
      <c r="B21" s="19">
        <v>2</v>
      </c>
      <c r="C21" s="21" t="s">
        <v>15</v>
      </c>
      <c r="D21" s="21" t="s">
        <v>44</v>
      </c>
      <c r="E21" s="24" t="s">
        <v>50</v>
      </c>
      <c r="F21" s="21" t="s">
        <v>51</v>
      </c>
      <c r="G21" s="27">
        <v>12.1</v>
      </c>
      <c r="H21" s="17">
        <f t="shared" si="0"/>
        <v>24.2</v>
      </c>
      <c r="I21" s="31" t="s">
        <v>52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 x14ac:dyDescent="0.2">
      <c r="A22" s="14"/>
      <c r="B22" s="19">
        <v>1</v>
      </c>
      <c r="C22" s="21" t="s">
        <v>15</v>
      </c>
      <c r="D22" s="21" t="s">
        <v>48</v>
      </c>
      <c r="E22" s="24" t="s">
        <v>56</v>
      </c>
      <c r="F22" s="21" t="s">
        <v>57</v>
      </c>
      <c r="G22" s="27">
        <v>50</v>
      </c>
      <c r="H22" s="17">
        <v>50</v>
      </c>
      <c r="I22" s="31" t="s">
        <v>58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customHeight="1" x14ac:dyDescent="0.2">
      <c r="A23" s="14"/>
      <c r="B23" s="19">
        <v>1</v>
      </c>
      <c r="C23" s="21" t="s">
        <v>15</v>
      </c>
      <c r="D23" s="21" t="s">
        <v>48</v>
      </c>
      <c r="E23" s="24" t="s">
        <v>34</v>
      </c>
      <c r="F23" s="21" t="s">
        <v>61</v>
      </c>
      <c r="G23" s="27">
        <v>10</v>
      </c>
      <c r="H23" s="17">
        <v>10</v>
      </c>
      <c r="I23" s="30" t="s">
        <v>62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customHeight="1" x14ac:dyDescent="0.2">
      <c r="A24" s="14"/>
      <c r="B24" s="19">
        <v>1</v>
      </c>
      <c r="C24" s="21" t="s">
        <v>15</v>
      </c>
      <c r="D24" s="21" t="s">
        <v>53</v>
      </c>
      <c r="E24" s="24" t="s">
        <v>65</v>
      </c>
      <c r="F24" s="21" t="s">
        <v>67</v>
      </c>
      <c r="G24" s="27">
        <v>6.83</v>
      </c>
      <c r="H24" s="17">
        <f t="shared" ref="H24:H40" si="1">G24*B24</f>
        <v>6.83</v>
      </c>
      <c r="I24" s="30" t="s">
        <v>71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2.75" x14ac:dyDescent="0.2">
      <c r="A25" s="14"/>
      <c r="B25" s="19">
        <v>1</v>
      </c>
      <c r="C25" s="21" t="s">
        <v>15</v>
      </c>
      <c r="D25" s="21" t="s">
        <v>53</v>
      </c>
      <c r="E25" s="24" t="s">
        <v>72</v>
      </c>
      <c r="F25" s="21" t="s">
        <v>73</v>
      </c>
      <c r="G25" s="27">
        <v>8.06</v>
      </c>
      <c r="H25" s="17">
        <f t="shared" si="1"/>
        <v>8.06</v>
      </c>
      <c r="I25" s="30" t="s">
        <v>77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2.75" x14ac:dyDescent="0.2">
      <c r="A26" s="14"/>
      <c r="B26" s="19">
        <v>1</v>
      </c>
      <c r="C26" s="21" t="s">
        <v>15</v>
      </c>
      <c r="D26" s="21" t="s">
        <v>53</v>
      </c>
      <c r="E26" s="24" t="s">
        <v>81</v>
      </c>
      <c r="F26" s="21" t="s">
        <v>82</v>
      </c>
      <c r="G26" s="27">
        <v>20.27</v>
      </c>
      <c r="H26" s="17">
        <f t="shared" si="1"/>
        <v>20.27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2.75" x14ac:dyDescent="0.2">
      <c r="A27" s="14"/>
      <c r="B27" s="19">
        <v>11</v>
      </c>
      <c r="C27" s="21" t="s">
        <v>15</v>
      </c>
      <c r="D27" s="21" t="s">
        <v>53</v>
      </c>
      <c r="E27" s="24" t="s">
        <v>69</v>
      </c>
      <c r="F27" s="21" t="s">
        <v>70</v>
      </c>
      <c r="G27" s="27">
        <v>1.1399999999999999</v>
      </c>
      <c r="H27" s="17">
        <f t="shared" si="1"/>
        <v>12.54</v>
      </c>
      <c r="I27" s="32" t="str">
        <f>HYPERLINK("http://www.newark.com/atmel/atatmel-ice-basic/debugger-programmer-arm-avr-mcu/dp/45X9866?ost=atmel+ice+basic&amp;categoryIdBox=&amp;selectedCategoryId=&amp;searchView=table&amp;iscrfnonsku=false","http://www.newark.com/atmel/atatmel-ice-basic/debugger-programmer-arm-avr-mcu/dp/45X9866?ost=atmel+ice+basic&amp;categoryIdBox=&amp;selectedCategoryId=&amp;searchView=table&amp;iscrfnonsku=false")</f>
        <v>http://www.newark.com/atmel/atatmel-ice-basic/debugger-programmer-arm-avr-mcu/dp/45X9866?ost=atmel+ice+basic&amp;categoryIdBox=&amp;selectedCategoryId=&amp;searchView=table&amp;iscrfnonsku=false</v>
      </c>
      <c r="J27" s="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2.75" x14ac:dyDescent="0.2">
      <c r="A28" s="14"/>
      <c r="B28" s="19">
        <v>1</v>
      </c>
      <c r="C28" s="21" t="s">
        <v>15</v>
      </c>
      <c r="D28" s="21" t="s">
        <v>53</v>
      </c>
      <c r="E28" s="24" t="s">
        <v>83</v>
      </c>
      <c r="F28" s="21" t="s">
        <v>84</v>
      </c>
      <c r="G28" s="27">
        <v>6.58</v>
      </c>
      <c r="H28" s="17">
        <f t="shared" si="1"/>
        <v>6.58</v>
      </c>
      <c r="I28" s="32" t="str">
        <f>HYPERLINK("https://www.alvidi.de/shop/product_info.php?info=p18_AVR-ATxmega-Development-Module-with-ATxmega128A1U.html&amp;XTCsid=7e6a7f25eb8f0b4f9bb40aa67ed81f7f","https://www.alvidi.de/shop/product_info.php?info=p18_AVR-ATxmega-Development-Module-with-ATxmega128A1U.html&amp;XTCsid=7e6a7f25eb8f0b4f9bb40aa67ed81f7f")</f>
        <v>https://www.alvidi.de/shop/product_info.php?info=p18_AVR-ATxmega-Development-Module-with-ATxmega128A1U.html&amp;XTCsid=7e6a7f25eb8f0b4f9bb40aa67ed81f7f</v>
      </c>
      <c r="J28" s="9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2.75" x14ac:dyDescent="0.2">
      <c r="A29" s="14"/>
      <c r="B29" s="19">
        <v>8</v>
      </c>
      <c r="C29" s="21" t="s">
        <v>15</v>
      </c>
      <c r="D29" s="21" t="s">
        <v>53</v>
      </c>
      <c r="E29" s="24" t="s">
        <v>63</v>
      </c>
      <c r="F29" s="21" t="s">
        <v>64</v>
      </c>
      <c r="G29" s="27">
        <v>3.57</v>
      </c>
      <c r="H29" s="17">
        <f t="shared" si="1"/>
        <v>28.56</v>
      </c>
      <c r="I29" s="33" t="s">
        <v>85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2.75" x14ac:dyDescent="0.2">
      <c r="A30" s="14"/>
      <c r="B30" s="19">
        <v>4</v>
      </c>
      <c r="C30" s="21" t="s">
        <v>15</v>
      </c>
      <c r="D30" s="21" t="s">
        <v>53</v>
      </c>
      <c r="E30" s="24" t="s">
        <v>66</v>
      </c>
      <c r="F30" s="21" t="s">
        <v>68</v>
      </c>
      <c r="G30" s="27">
        <v>1.26</v>
      </c>
      <c r="H30" s="17">
        <f t="shared" si="1"/>
        <v>5.04</v>
      </c>
      <c r="I30" s="33" t="s">
        <v>86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2.75" x14ac:dyDescent="0.2">
      <c r="A31" s="14"/>
      <c r="B31" s="19">
        <v>10</v>
      </c>
      <c r="C31" s="21" t="s">
        <v>15</v>
      </c>
      <c r="D31" s="21" t="s">
        <v>53</v>
      </c>
      <c r="E31" s="24" t="s">
        <v>59</v>
      </c>
      <c r="F31" s="21" t="s">
        <v>60</v>
      </c>
      <c r="G31" s="27">
        <v>13</v>
      </c>
      <c r="H31" s="17">
        <f t="shared" si="1"/>
        <v>130</v>
      </c>
      <c r="I31" s="30" t="s">
        <v>88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2.75" x14ac:dyDescent="0.2">
      <c r="A32" s="14"/>
      <c r="B32" s="19">
        <v>2</v>
      </c>
      <c r="C32" s="21" t="s">
        <v>15</v>
      </c>
      <c r="D32" s="21" t="s">
        <v>53</v>
      </c>
      <c r="E32" s="24" t="s">
        <v>90</v>
      </c>
      <c r="F32" s="21" t="s">
        <v>91</v>
      </c>
      <c r="G32" s="27">
        <v>15.14</v>
      </c>
      <c r="H32" s="17">
        <f t="shared" si="1"/>
        <v>30.28</v>
      </c>
      <c r="I32" s="30" t="s">
        <v>92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2.75" x14ac:dyDescent="0.2">
      <c r="A33" s="14"/>
      <c r="B33" s="19">
        <v>1</v>
      </c>
      <c r="C33" s="21" t="s">
        <v>15</v>
      </c>
      <c r="D33" s="21" t="s">
        <v>53</v>
      </c>
      <c r="E33" s="24" t="s">
        <v>54</v>
      </c>
      <c r="F33" s="21" t="s">
        <v>55</v>
      </c>
      <c r="G33" s="27">
        <v>45.56</v>
      </c>
      <c r="H33" s="17">
        <f t="shared" si="1"/>
        <v>45.56</v>
      </c>
      <c r="I33" s="35" t="s">
        <v>94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2.75" x14ac:dyDescent="0.2">
      <c r="A34" s="14"/>
      <c r="B34" s="19">
        <v>1</v>
      </c>
      <c r="C34" s="21" t="s">
        <v>15</v>
      </c>
      <c r="D34" s="21" t="s">
        <v>53</v>
      </c>
      <c r="E34" s="24" t="s">
        <v>95</v>
      </c>
      <c r="F34" s="21" t="s">
        <v>96</v>
      </c>
      <c r="G34" s="27">
        <v>7.39</v>
      </c>
      <c r="H34" s="17">
        <f t="shared" si="1"/>
        <v>7.39</v>
      </c>
      <c r="I34" s="35" t="s">
        <v>97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2.75" x14ac:dyDescent="0.2">
      <c r="A35" s="14"/>
      <c r="B35" s="19">
        <v>4</v>
      </c>
      <c r="C35" s="21" t="s">
        <v>15</v>
      </c>
      <c r="D35" s="21" t="s">
        <v>53</v>
      </c>
      <c r="E35" s="24" t="s">
        <v>99</v>
      </c>
      <c r="F35" s="21" t="s">
        <v>100</v>
      </c>
      <c r="G35" s="27">
        <v>4.71</v>
      </c>
      <c r="H35" s="17">
        <f t="shared" si="1"/>
        <v>18.84</v>
      </c>
      <c r="I35" s="35" t="s">
        <v>101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2.75" x14ac:dyDescent="0.2">
      <c r="A36" s="14"/>
      <c r="B36" s="19">
        <v>1</v>
      </c>
      <c r="C36" s="21" t="s">
        <v>15</v>
      </c>
      <c r="D36" s="21" t="s">
        <v>74</v>
      </c>
      <c r="E36" s="24" t="s">
        <v>75</v>
      </c>
      <c r="F36" s="21" t="s">
        <v>76</v>
      </c>
      <c r="G36" s="27">
        <v>94.68</v>
      </c>
      <c r="H36" s="17">
        <f t="shared" si="1"/>
        <v>94.68</v>
      </c>
      <c r="I36" s="31" t="s">
        <v>103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2.75" x14ac:dyDescent="0.2">
      <c r="A37" s="14"/>
      <c r="B37" s="19">
        <v>1</v>
      </c>
      <c r="C37" s="21" t="s">
        <v>15</v>
      </c>
      <c r="D37" s="21" t="s">
        <v>106</v>
      </c>
      <c r="E37" s="24" t="s">
        <v>34</v>
      </c>
      <c r="F37" s="21" t="s">
        <v>107</v>
      </c>
      <c r="G37" s="27">
        <v>16.440000000000001</v>
      </c>
      <c r="H37" s="17">
        <f t="shared" si="1"/>
        <v>16.440000000000001</v>
      </c>
      <c r="I37" s="40" t="s">
        <v>109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2.75" x14ac:dyDescent="0.2">
      <c r="B38" s="19">
        <v>2</v>
      </c>
      <c r="C38" s="21" t="s">
        <v>15</v>
      </c>
      <c r="D38" s="21" t="s">
        <v>78</v>
      </c>
      <c r="E38" s="24" t="s">
        <v>79</v>
      </c>
      <c r="F38" s="21" t="s">
        <v>80</v>
      </c>
      <c r="G38" s="27">
        <v>29.95</v>
      </c>
      <c r="H38" s="17">
        <f t="shared" si="1"/>
        <v>59.9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2.75" x14ac:dyDescent="0.2">
      <c r="B39" s="19">
        <v>3</v>
      </c>
      <c r="C39" s="21" t="s">
        <v>15</v>
      </c>
      <c r="D39" s="21" t="s">
        <v>78</v>
      </c>
      <c r="E39" s="24" t="s">
        <v>122</v>
      </c>
      <c r="F39" s="21" t="s">
        <v>124</v>
      </c>
      <c r="G39" s="27">
        <v>24.95</v>
      </c>
      <c r="H39" s="17">
        <f t="shared" si="1"/>
        <v>74.849999999999994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2.75" x14ac:dyDescent="0.2">
      <c r="B40" s="34">
        <v>1</v>
      </c>
      <c r="C40" s="41" t="s">
        <v>15</v>
      </c>
      <c r="D40" s="42" t="s">
        <v>87</v>
      </c>
      <c r="E40" s="44" t="s">
        <v>89</v>
      </c>
      <c r="F40" s="42" t="s">
        <v>93</v>
      </c>
      <c r="G40" s="45">
        <v>24.95</v>
      </c>
      <c r="H40" s="36">
        <f t="shared" si="1"/>
        <v>24.95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2.75" x14ac:dyDescent="0.2">
      <c r="A41" s="4"/>
      <c r="B41" s="4"/>
      <c r="C41" s="37" t="s">
        <v>98</v>
      </c>
      <c r="D41" s="4"/>
      <c r="E41" s="4"/>
      <c r="F41" s="4"/>
      <c r="G41" s="38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1" ht="12.75" x14ac:dyDescent="0.2">
      <c r="A42" s="4"/>
      <c r="B42" s="4"/>
      <c r="C42" s="4"/>
      <c r="D42" s="37" t="s">
        <v>102</v>
      </c>
      <c r="E42" s="37" t="s">
        <v>104</v>
      </c>
      <c r="F42" s="37" t="s">
        <v>105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1" ht="12.75" x14ac:dyDescent="0.2">
      <c r="A43" s="4"/>
      <c r="B43" s="4"/>
      <c r="C43" s="4"/>
      <c r="D43" s="9" t="s">
        <v>12</v>
      </c>
      <c r="E43" s="39" t="s">
        <v>108</v>
      </c>
      <c r="F43" s="9" t="s">
        <v>110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1" ht="12.75" x14ac:dyDescent="0.2">
      <c r="A44" s="4"/>
      <c r="B44" s="4"/>
      <c r="C44" s="4"/>
      <c r="D44" s="9" t="s">
        <v>25</v>
      </c>
      <c r="E44" s="39" t="s">
        <v>111</v>
      </c>
      <c r="F44" s="9" t="s">
        <v>112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1" ht="12.75" x14ac:dyDescent="0.2">
      <c r="A45" s="4"/>
      <c r="B45" s="4"/>
      <c r="C45" s="4"/>
      <c r="D45" s="9" t="s">
        <v>28</v>
      </c>
      <c r="E45" s="39" t="s">
        <v>113</v>
      </c>
      <c r="F45" s="9" t="s">
        <v>114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1" ht="12.75" x14ac:dyDescent="0.2">
      <c r="A46" s="4"/>
      <c r="B46" s="4"/>
      <c r="C46" s="4"/>
      <c r="D46" s="9" t="s">
        <v>44</v>
      </c>
      <c r="E46" s="39" t="s">
        <v>125</v>
      </c>
      <c r="F46" s="9" t="s">
        <v>126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1" ht="12.75" x14ac:dyDescent="0.2">
      <c r="A47" s="4"/>
      <c r="B47" s="4"/>
      <c r="C47" s="4"/>
      <c r="D47" s="9" t="s">
        <v>48</v>
      </c>
      <c r="E47" s="39" t="s">
        <v>115</v>
      </c>
      <c r="F47" s="9" t="s">
        <v>116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1" ht="12.75" x14ac:dyDescent="0.2">
      <c r="A48" s="4"/>
      <c r="B48" s="4"/>
      <c r="C48" s="4"/>
      <c r="D48" s="9" t="s">
        <v>53</v>
      </c>
      <c r="E48" s="39" t="s">
        <v>117</v>
      </c>
      <c r="F48" s="9" t="s">
        <v>118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1" ht="12.75" x14ac:dyDescent="0.2">
      <c r="A49" s="4"/>
      <c r="B49" s="4"/>
      <c r="C49" s="4"/>
      <c r="D49" s="9" t="s">
        <v>74</v>
      </c>
      <c r="E49" s="39" t="s">
        <v>119</v>
      </c>
      <c r="F49" s="9" t="s">
        <v>120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1" ht="12.75" x14ac:dyDescent="0.2">
      <c r="A50" s="9"/>
      <c r="B50" s="9"/>
      <c r="C50" s="4"/>
      <c r="D50" s="9" t="s">
        <v>106</v>
      </c>
      <c r="E50" s="39" t="s">
        <v>130</v>
      </c>
      <c r="F50" s="9" t="s">
        <v>114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1" ht="12.75" x14ac:dyDescent="0.2">
      <c r="A51" s="4"/>
      <c r="B51" s="4"/>
      <c r="C51" s="4"/>
      <c r="D51" s="9" t="s">
        <v>78</v>
      </c>
      <c r="E51" s="39" t="s">
        <v>121</v>
      </c>
      <c r="F51" s="9" t="s">
        <v>123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1" ht="12.75" x14ac:dyDescent="0.2">
      <c r="A52" s="9"/>
      <c r="B52" s="9"/>
      <c r="C52" s="4"/>
      <c r="D52" s="43" t="s">
        <v>87</v>
      </c>
      <c r="E52" s="39" t="s">
        <v>127</v>
      </c>
      <c r="F52" s="9" t="s">
        <v>128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1" ht="12.75" x14ac:dyDescent="0.2">
      <c r="A53" s="9"/>
      <c r="B53" s="9" t="s">
        <v>129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1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2.7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ht="12.7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ht="12.7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spans="1:31" ht="12.7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spans="1:31" ht="12.75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spans="1:31" ht="12.75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spans="1:31" ht="12.75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spans="1:31" ht="12.75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spans="1:31" ht="12.75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spans="1:31" ht="12.75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spans="1:31" ht="12.75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spans="1:31" ht="12.75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spans="1:31" ht="12.75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spans="1:31" ht="12.75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spans="1:31" ht="12.75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spans="1:31" ht="12.75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</sheetData>
  <mergeCells count="1">
    <mergeCell ref="B1:F1"/>
  </mergeCells>
  <hyperlinks>
    <hyperlink ref="I20" r:id="rId1"/>
    <hyperlink ref="I21" r:id="rId2"/>
    <hyperlink ref="I22" r:id="rId3"/>
    <hyperlink ref="I23" r:id="rId4" location="92401a574/=16vqruf"/>
    <hyperlink ref="I24" r:id="rId5"/>
    <hyperlink ref="I25" r:id="rId6" location="rotary-shafts/=16vy3pg"/>
    <hyperlink ref="I29" r:id="rId7"/>
    <hyperlink ref="I30" r:id="rId8"/>
    <hyperlink ref="I31" r:id="rId9"/>
    <hyperlink ref="I32" r:id="rId10"/>
    <hyperlink ref="I33" r:id="rId11"/>
    <hyperlink ref="I34" r:id="rId12"/>
    <hyperlink ref="I35" r:id="rId13"/>
    <hyperlink ref="I36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Ezana Mulugeta</cp:lastModifiedBy>
  <dcterms:modified xsi:type="dcterms:W3CDTF">2017-06-09T20:12:49Z</dcterms:modified>
</cp:coreProperties>
</file>