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<sst xmlns="http://schemas.openxmlformats.org/spreadsheetml/2006/main" count="31" uniqueCount="31">
  <si>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Desired Output Angle at Platform Pivot (degrees)</t>
  </si>
  <si>
    <t>Input Angle with Offset at Platform Pivot (PHI) degrees</t>
  </si>
  <si>
    <t>A</t>
  </si>
  <si>
    <t>B</t>
  </si>
  <si>
    <t>C</t>
  </si>
  <si>
    <t>Under the SQRT</t>
  </si>
  <si>
    <t>Required Angle at Motor Shaft (PSI) degrees</t>
  </si>
  <si>
    <t>Ratio of Platform Output to Motor Shaft Input</t>
  </si>
  <si>
    <t>Static Inputs</t>
  </si>
  <si>
    <t>inches</t>
  </si>
  <si>
    <t>Distance motor to pivot (x) (in)</t>
  </si>
  <si>
    <t>a1</t>
  </si>
  <si>
    <t>Distance motor to pivot (y) (in)</t>
  </si>
  <si>
    <t>a2</t>
  </si>
  <si>
    <t>Distance pivot to linkage attach on platform (x) (in)</t>
  </si>
  <si>
    <t>a3</t>
  </si>
  <si>
    <t>Distance pivot to linkage attach on platform (y) (in)</t>
  </si>
  <si>
    <t>a4</t>
  </si>
  <si>
    <t>Calculation of initial angle (PSI)</t>
  </si>
  <si>
    <t>H* (in)</t>
  </si>
  <si>
    <t>l* (in)</t>
  </si>
  <si>
    <t>b* (in)</t>
  </si>
  <si>
    <t>alpha* (degrees)</t>
  </si>
  <si>
    <t>angle A2 (law of cosines)</t>
  </si>
  <si>
    <t>initial angle psi (degrees)</t>
  </si>
  <si>
    <t>initial angle psi (degrees) measured from horizontal</t>
  </si>
  <si>
    <t>Calculation of initial angle (PHI)</t>
  </si>
  <si>
    <t>beta (transformation angle to standard axis)</t>
  </si>
  <si>
    <t>phi_x (angle phi to horizontal axis)</t>
  </si>
  <si>
    <t>rho</t>
  </si>
  <si>
    <t>initial angle (phi)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</si>
</sst>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Alignment="1" applyFont="1">
      <alignment horizontal="center" wrapText="1"/>
    </xf>
    <xf borderId="0" fillId="0" fontId="0" numFmtId="0" xfId="0" applyAlignment="1" applyFont="1">
      <alignment wrapText="1"/>
    </xf>
    <xf borderId="0" fillId="0" fontId="0" numFmtId="2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63"/>
    <col customWidth="1" min="2" max="2" width="13.75"/>
    <col customWidth="1" min="3" max="6" width="7.88"/>
    <col customWidth="1" min="7" max="8" width="15.0"/>
    <col customWidth="1" min="9" max="9" width="7.63"/>
    <col customWidth="1" min="10" max="10" width="9.13"/>
    <col customWidth="1" min="11" max="11" width="7.88"/>
    <col customWidth="1" min="12" max="12" width="7.63"/>
    <col customWidth="1" min="13" max="13" width="36.5"/>
    <col customWidth="1" min="14" max="14" width="7.88"/>
    <col customWidth="1" min="15" max="26" width="7.63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1" t="s">
        <v>9</v>
      </c>
      <c r="L1" s="2"/>
      <c r="M1" s="2" t="s">
        <v>10</v>
      </c>
      <c r="N1" s="1">
        <v>5.0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>
        <v>0.0</v>
      </c>
      <c r="B2" s="3">
        <f t="shared" ref="B2:B10" si="1">$N$20-A2</f>
        <v>146.1038334</v>
      </c>
      <c r="C2" s="4">
        <f t="shared" ref="C2:C10" si="2">SIN(RADIANS(B2))</f>
        <v>0.5576895749</v>
      </c>
      <c r="D2" s="4">
        <f t="shared" ref="D2:D10" si="3">$K$5/$K$2+COS(RADIANS(B2))</f>
        <v>0.2334514499</v>
      </c>
      <c r="E2" s="4">
        <f t="shared" ref="E2:E10" si="4">$K$5/$K$4*COS(RADIANS(B2))+($K$2^2-$K$3^2+$K$4^2+$K$5^2)/(2*$K$2*$K$4)</f>
        <v>0.4567501392</v>
      </c>
      <c r="F2" s="4">
        <f t="shared" ref="F2:F10" si="5">C2^2+D2^2-E2^2</f>
        <v>0.1568965517</v>
      </c>
      <c r="G2" s="3">
        <f t="shared" ref="G2:G10" si="6">2*DEGREES(ATAN((C2+SQRT(F2))/(D2+E2)))</f>
        <v>108.2179876</v>
      </c>
      <c r="H2" s="3">
        <f t="shared" ref="H2:H10" si="7">B2/G2</f>
        <v>1.350088249</v>
      </c>
      <c r="J2" s="5" t="s">
        <v>11</v>
      </c>
      <c r="K2" s="3">
        <f>SQRT($N$3^2+$N$4^2)</f>
        <v>6.020797289</v>
      </c>
      <c r="M2" s="6" t="s">
        <v>12</v>
      </c>
      <c r="N2" s="5">
        <f>N8+N4</f>
        <v>4</v>
      </c>
    </row>
    <row r="3" ht="14.25" customHeight="1">
      <c r="A3" s="5">
        <v>1.0</v>
      </c>
      <c r="B3" s="3">
        <f t="shared" si="1"/>
        <v>145.1038334</v>
      </c>
      <c r="C3" s="4">
        <f t="shared" si="2"/>
        <v>0.572090999</v>
      </c>
      <c r="D3" s="4">
        <f t="shared" si="3"/>
        <v>0.2433108956</v>
      </c>
      <c r="E3" s="4">
        <f t="shared" si="4"/>
        <v>0.4883157671</v>
      </c>
      <c r="F3" s="4">
        <f t="shared" si="5"/>
        <v>0.1480360147</v>
      </c>
      <c r="G3" s="3">
        <f t="shared" si="6"/>
        <v>105.1952349</v>
      </c>
      <c r="H3" s="3">
        <f t="shared" si="7"/>
        <v>1.379376486</v>
      </c>
      <c r="J3" s="5" t="s">
        <v>13</v>
      </c>
      <c r="K3" s="5">
        <v>2.5</v>
      </c>
      <c r="M3" s="6" t="s">
        <v>14</v>
      </c>
      <c r="N3" s="5">
        <v>6.0</v>
      </c>
    </row>
    <row r="4" ht="14.25" customHeight="1">
      <c r="A4" s="5">
        <v>2.0</v>
      </c>
      <c r="B4" s="3">
        <f t="shared" si="1"/>
        <v>144.1038334</v>
      </c>
      <c r="C4" s="4">
        <f t="shared" si="2"/>
        <v>0.5863181587</v>
      </c>
      <c r="D4" s="4">
        <f t="shared" si="3"/>
        <v>0.2534201792</v>
      </c>
      <c r="E4" s="4">
        <f t="shared" si="4"/>
        <v>0.5206812664</v>
      </c>
      <c r="F4" s="4">
        <f t="shared" si="5"/>
        <v>0.1368817893</v>
      </c>
      <c r="G4" s="3">
        <f t="shared" si="6"/>
        <v>102.0209764</v>
      </c>
      <c r="H4" s="3">
        <f t="shared" si="7"/>
        <v>1.4124922</v>
      </c>
      <c r="J4" s="5" t="s">
        <v>15</v>
      </c>
      <c r="K4" s="5">
        <v>2.0</v>
      </c>
      <c r="M4" s="6" t="s">
        <v>16</v>
      </c>
      <c r="N4" s="5">
        <v>0.5</v>
      </c>
    </row>
    <row r="5" ht="14.25" customHeight="1">
      <c r="A5" s="5">
        <v>3.0</v>
      </c>
      <c r="B5" s="3">
        <f t="shared" si="1"/>
        <v>143.1038334</v>
      </c>
      <c r="C5" s="4">
        <f t="shared" si="2"/>
        <v>0.6003667202</v>
      </c>
      <c r="D5" s="4">
        <f t="shared" si="3"/>
        <v>0.2637762213</v>
      </c>
      <c r="E5" s="4">
        <f t="shared" si="4"/>
        <v>0.5538367783</v>
      </c>
      <c r="F5" s="4">
        <f t="shared" si="5"/>
        <v>0.1232829166</v>
      </c>
      <c r="G5" s="3">
        <f t="shared" si="6"/>
        <v>98.65483442</v>
      </c>
      <c r="H5" s="3">
        <f t="shared" si="7"/>
        <v>1.450550642</v>
      </c>
      <c r="J5" s="5" t="s">
        <v>17</v>
      </c>
      <c r="K5" s="3">
        <f>SQRT($N$1^2+$N$2^2)</f>
        <v>6.403124237</v>
      </c>
      <c r="M5" s="6"/>
      <c r="N5" s="5"/>
    </row>
    <row r="6" ht="14.25" customHeight="1">
      <c r="A6" s="5">
        <v>4.0</v>
      </c>
      <c r="B6" s="3">
        <f t="shared" si="1"/>
        <v>142.1038334</v>
      </c>
      <c r="C6" s="4">
        <f t="shared" si="2"/>
        <v>0.6142324042</v>
      </c>
      <c r="D6" s="4">
        <f t="shared" si="3"/>
        <v>0.2743758672</v>
      </c>
      <c r="E6" s="4">
        <f t="shared" si="4"/>
        <v>0.5877722033</v>
      </c>
      <c r="F6" s="4">
        <f t="shared" si="5"/>
        <v>0.1070873999</v>
      </c>
      <c r="G6" s="3">
        <f t="shared" si="6"/>
        <v>95.03668929</v>
      </c>
      <c r="H6" s="3">
        <f t="shared" si="7"/>
        <v>1.495252355</v>
      </c>
      <c r="J6" s="5"/>
      <c r="K6" s="5"/>
      <c r="M6" s="6"/>
      <c r="N6" s="5"/>
    </row>
    <row r="7" ht="14.25" customHeight="1">
      <c r="A7" s="5">
        <v>5.0</v>
      </c>
      <c r="B7" s="3">
        <f t="shared" si="1"/>
        <v>141.1038334</v>
      </c>
      <c r="C7" s="4">
        <f t="shared" si="2"/>
        <v>0.627910987</v>
      </c>
      <c r="D7" s="4">
        <f t="shared" si="3"/>
        <v>0.2852158884</v>
      </c>
      <c r="E7" s="4">
        <f t="shared" si="4"/>
        <v>0.6224772044</v>
      </c>
      <c r="F7" s="4">
        <f t="shared" si="5"/>
        <v>0.08814244061</v>
      </c>
      <c r="G7" s="3">
        <f t="shared" si="6"/>
        <v>91.06965033</v>
      </c>
      <c r="H7" s="3">
        <f t="shared" si="7"/>
        <v>1.549405679</v>
      </c>
      <c r="J7" s="5"/>
      <c r="K7" s="5"/>
      <c r="M7" s="7" t="s">
        <v>18</v>
      </c>
      <c r="N7" s="5"/>
    </row>
    <row r="8" ht="14.25" customHeight="1">
      <c r="A8" s="5">
        <v>6.0</v>
      </c>
      <c r="B8" s="3">
        <f t="shared" si="1"/>
        <v>140.1038334</v>
      </c>
      <c r="C8" s="4">
        <f t="shared" si="2"/>
        <v>0.6413983021</v>
      </c>
      <c r="D8" s="4">
        <f t="shared" si="3"/>
        <v>0.2962929827</v>
      </c>
      <c r="E8" s="4">
        <f t="shared" si="4"/>
        <v>0.6579412101</v>
      </c>
      <c r="F8" s="4">
        <f t="shared" si="5"/>
        <v>0.06629467765</v>
      </c>
      <c r="G8" s="3">
        <f t="shared" si="6"/>
        <v>86.57779898</v>
      </c>
      <c r="H8" s="3">
        <f t="shared" si="7"/>
        <v>1.618242033</v>
      </c>
      <c r="J8" s="5"/>
      <c r="K8" s="5"/>
      <c r="M8" s="6" t="s">
        <v>19</v>
      </c>
      <c r="N8" s="5">
        <v>3.5</v>
      </c>
    </row>
    <row r="9" ht="14.25" customHeight="1">
      <c r="A9" s="5">
        <v>7.0</v>
      </c>
      <c r="B9" s="3">
        <f t="shared" si="1"/>
        <v>139.1038334</v>
      </c>
      <c r="C9" s="4">
        <f t="shared" si="2"/>
        <v>0.6546902411</v>
      </c>
      <c r="D9" s="4">
        <f t="shared" si="3"/>
        <v>0.3076037761</v>
      </c>
      <c r="E9" s="4">
        <f t="shared" si="4"/>
        <v>0.6941534176</v>
      </c>
      <c r="F9" s="4">
        <f t="shared" si="5"/>
        <v>0.04139042758</v>
      </c>
      <c r="G9" s="3">
        <f t="shared" si="6"/>
        <v>81.1687912</v>
      </c>
      <c r="H9" s="3">
        <f t="shared" si="7"/>
        <v>1.713760072</v>
      </c>
      <c r="J9" s="5"/>
      <c r="K9" s="5"/>
      <c r="M9" s="6" t="s">
        <v>20</v>
      </c>
      <c r="N9" s="5">
        <f>N3-N1</f>
        <v>1</v>
      </c>
    </row>
    <row r="10" ht="14.25" customHeight="1">
      <c r="A10" s="5">
        <v>8.0</v>
      </c>
      <c r="B10" s="3">
        <f t="shared" si="1"/>
        <v>138.1038334</v>
      </c>
      <c r="C10" s="4">
        <f t="shared" si="2"/>
        <v>0.667782755</v>
      </c>
      <c r="D10" s="4">
        <f t="shared" si="3"/>
        <v>0.3191448231</v>
      </c>
      <c r="E10" s="4">
        <f t="shared" si="4"/>
        <v>0.7311027965</v>
      </c>
      <c r="F10" s="4">
        <f t="shared" si="5"/>
        <v>0.01327592693</v>
      </c>
      <c r="G10" s="3">
        <f t="shared" si="6"/>
        <v>73.41216934</v>
      </c>
      <c r="H10" s="3">
        <f t="shared" si="7"/>
        <v>1.881211721</v>
      </c>
      <c r="J10" s="5"/>
      <c r="K10" s="5"/>
      <c r="M10" s="6" t="s">
        <v>21</v>
      </c>
      <c r="N10" s="3">
        <f>SQRT(N9^2+N8^2)</f>
        <v>3.640054945</v>
      </c>
    </row>
    <row r="11" ht="14.25" customHeight="1">
      <c r="A11" s="5"/>
      <c r="B11" s="5"/>
      <c r="C11" s="5"/>
      <c r="D11" s="5"/>
      <c r="E11" s="5"/>
      <c r="F11" s="5"/>
      <c r="G11" s="5"/>
      <c r="H11" s="5"/>
      <c r="J11" s="5"/>
      <c r="K11" s="5"/>
      <c r="M11" s="6" t="s">
        <v>22</v>
      </c>
      <c r="N11" s="3">
        <f>DEGREES(ATAN(N8/N9))</f>
        <v>74.0546041</v>
      </c>
    </row>
    <row r="12" ht="14.25" customHeight="1">
      <c r="A12" s="5"/>
      <c r="B12" s="5"/>
      <c r="C12" s="5"/>
      <c r="D12" s="5"/>
      <c r="E12" s="5"/>
      <c r="F12" s="5"/>
      <c r="G12" s="5"/>
      <c r="H12" s="5"/>
      <c r="J12" s="5"/>
      <c r="K12" s="5"/>
      <c r="M12" s="6" t="s">
        <v>23</v>
      </c>
      <c r="N12" s="3">
        <f>DEGREES(ACOS((-(K3^2)+K4^2+N10^2)/(2*K4*N10)))</f>
        <v>40.93239995</v>
      </c>
    </row>
    <row r="13" ht="14.25" customHeight="1">
      <c r="A13" s="5"/>
      <c r="B13" s="3"/>
      <c r="C13" s="5"/>
      <c r="D13" s="5"/>
      <c r="E13" s="5"/>
      <c r="F13" s="5"/>
      <c r="G13" s="5"/>
      <c r="H13" s="5"/>
      <c r="J13" s="5"/>
      <c r="K13" s="5"/>
      <c r="M13" s="6" t="s">
        <v>24</v>
      </c>
      <c r="N13" s="3">
        <f>N18-N11+N12</f>
        <v>108.2179876</v>
      </c>
    </row>
    <row r="14" ht="14.25" customHeight="1">
      <c r="A14" s="5"/>
      <c r="B14" s="3"/>
      <c r="C14" s="5"/>
      <c r="D14" s="5"/>
      <c r="E14" s="5"/>
      <c r="F14" s="5"/>
      <c r="G14" s="5"/>
      <c r="H14" s="5"/>
      <c r="J14" s="5"/>
      <c r="K14" s="5"/>
      <c r="M14" s="6" t="s">
        <v>25</v>
      </c>
      <c r="N14" s="3">
        <f>N20-N13</f>
        <v>37.88584584</v>
      </c>
    </row>
    <row r="15" ht="14.25" customHeight="1">
      <c r="A15" s="1"/>
      <c r="B15" s="3"/>
      <c r="C15" s="1"/>
      <c r="D15" s="1"/>
      <c r="E15" s="1"/>
      <c r="F15" s="1"/>
      <c r="G15" s="1"/>
      <c r="H15" s="1"/>
      <c r="J15" s="5"/>
      <c r="K15" s="5"/>
      <c r="M15" s="6"/>
      <c r="N15" s="5"/>
    </row>
    <row r="16" ht="14.25" customHeight="1">
      <c r="A16" s="5"/>
      <c r="B16" s="3"/>
      <c r="C16" s="4"/>
      <c r="D16" s="4"/>
      <c r="E16" s="4"/>
      <c r="F16" s="4"/>
      <c r="G16" s="4"/>
      <c r="H16" s="4"/>
      <c r="J16" s="5"/>
      <c r="K16" s="5"/>
      <c r="M16" s="7" t="s">
        <v>26</v>
      </c>
      <c r="N16" s="5"/>
    </row>
    <row r="17" ht="14.25" customHeight="1">
      <c r="A17" s="5"/>
      <c r="B17" s="3"/>
      <c r="C17" s="4"/>
      <c r="D17" s="4"/>
      <c r="E17" s="4"/>
      <c r="F17" s="4"/>
      <c r="G17" s="4"/>
      <c r="H17" s="4"/>
      <c r="J17" s="5"/>
      <c r="K17" s="5"/>
      <c r="M17" s="6" t="s">
        <v>27</v>
      </c>
      <c r="N17" s="3">
        <f>DEGREES(ATAN((N8+N4)/N1))</f>
        <v>38.65980825</v>
      </c>
    </row>
    <row r="18" ht="14.25" customHeight="1">
      <c r="A18" s="5"/>
      <c r="B18" s="3"/>
      <c r="C18" s="4"/>
      <c r="D18" s="4"/>
      <c r="E18" s="4"/>
      <c r="F18" s="4"/>
      <c r="G18" s="4"/>
      <c r="H18" s="4"/>
      <c r="J18" s="5"/>
      <c r="K18" s="5"/>
      <c r="M18" s="6" t="s">
        <v>28</v>
      </c>
      <c r="N18" s="3">
        <f>180-N17</f>
        <v>141.3401917</v>
      </c>
    </row>
    <row r="19" ht="14.25" customHeight="1">
      <c r="A19" s="5"/>
      <c r="B19" s="3"/>
      <c r="C19" s="4"/>
      <c r="D19" s="4"/>
      <c r="E19" s="4"/>
      <c r="F19" s="4"/>
      <c r="G19" s="4"/>
      <c r="H19" s="4"/>
      <c r="J19" s="5"/>
      <c r="K19" s="5"/>
      <c r="M19" s="6" t="s">
        <v>29</v>
      </c>
      <c r="N19" s="3">
        <f>DEGREES(ATAN(N4/N3))</f>
        <v>4.763641691</v>
      </c>
    </row>
    <row r="20" ht="14.25" customHeight="1">
      <c r="A20" s="5"/>
      <c r="B20" s="3"/>
      <c r="C20" s="4"/>
      <c r="D20" s="4"/>
      <c r="E20" s="4"/>
      <c r="F20" s="4"/>
      <c r="G20" s="4"/>
      <c r="H20" s="4"/>
      <c r="J20" s="5"/>
      <c r="K20" s="5"/>
      <c r="M20" s="6" t="s">
        <v>30</v>
      </c>
      <c r="N20" s="3">
        <f>180-N17+N19</f>
        <v>146.1038334</v>
      </c>
    </row>
    <row r="21" ht="14.25" customHeight="1">
      <c r="A21" s="5"/>
      <c r="B21" s="3"/>
      <c r="C21" s="4"/>
      <c r="D21" s="4"/>
      <c r="E21" s="4"/>
      <c r="F21" s="4"/>
      <c r="G21" s="4"/>
      <c r="H21" s="4"/>
      <c r="J21" s="5"/>
      <c r="K21" s="5"/>
      <c r="M21" s="6"/>
      <c r="N21" s="5"/>
    </row>
    <row r="22" ht="14.25" customHeight="1">
      <c r="A22" s="5"/>
      <c r="B22" s="5"/>
      <c r="C22" s="4"/>
      <c r="D22" s="4"/>
      <c r="E22" s="4"/>
      <c r="F22" s="4"/>
      <c r="G22" s="4"/>
      <c r="H22" s="4"/>
      <c r="J22" s="5"/>
      <c r="K22" s="5"/>
      <c r="M22" s="6"/>
      <c r="N22" s="5"/>
    </row>
    <row r="23" ht="14.25" customHeight="1">
      <c r="A23" s="5"/>
      <c r="B23" s="5"/>
      <c r="C23" s="4"/>
      <c r="D23" s="4"/>
      <c r="E23" s="4"/>
      <c r="F23" s="4"/>
      <c r="G23" s="4"/>
      <c r="H23" s="4"/>
      <c r="J23" s="5"/>
      <c r="K23" s="5"/>
      <c r="M23" s="6"/>
      <c r="N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J24" s="5"/>
      <c r="K24" s="5"/>
      <c r="M24" s="6"/>
      <c r="N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J25" s="5"/>
      <c r="K25" s="5"/>
      <c r="M25" s="6"/>
      <c r="N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J26" s="5"/>
      <c r="K26" s="5"/>
      <c r="M26" s="6"/>
      <c r="N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J27" s="5"/>
      <c r="K27" s="5"/>
      <c r="M27" s="6"/>
      <c r="N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J28" s="5"/>
      <c r="K28" s="5"/>
      <c r="M28" s="6"/>
      <c r="N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J29" s="5"/>
      <c r="K29" s="5"/>
      <c r="M29" s="6"/>
      <c r="N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J30" s="5"/>
      <c r="K30" s="5"/>
      <c r="M30" s="6"/>
      <c r="N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J31" s="5"/>
      <c r="K31" s="5"/>
      <c r="M31" s="6"/>
      <c r="N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J32" s="5"/>
      <c r="K32" s="5"/>
      <c r="M32" s="6"/>
      <c r="N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J33" s="5"/>
      <c r="K33" s="5"/>
      <c r="M33" s="6"/>
      <c r="N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J34" s="5"/>
      <c r="K34" s="5"/>
      <c r="M34" s="6"/>
      <c r="N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J35" s="5"/>
      <c r="K35" s="5"/>
      <c r="M35" s="6"/>
      <c r="N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J36" s="5"/>
      <c r="K36" s="5"/>
      <c r="M36" s="6"/>
      <c r="N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J37" s="5"/>
      <c r="K37" s="5"/>
      <c r="M37" s="6"/>
      <c r="N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J38" s="5"/>
      <c r="K38" s="5"/>
      <c r="M38" s="6"/>
      <c r="N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J39" s="5"/>
      <c r="K39" s="5"/>
      <c r="M39" s="6"/>
      <c r="N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J40" s="5"/>
      <c r="K40" s="5"/>
      <c r="M40" s="6"/>
      <c r="N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J41" s="5"/>
      <c r="K41" s="5"/>
      <c r="M41" s="6"/>
      <c r="N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J42" s="5"/>
      <c r="K42" s="5"/>
      <c r="M42" s="6"/>
      <c r="N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J43" s="5"/>
      <c r="K43" s="5"/>
      <c r="M43" s="6"/>
      <c r="N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J44" s="5"/>
      <c r="K44" s="5"/>
      <c r="M44" s="6"/>
      <c r="N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J45" s="5"/>
      <c r="K45" s="5"/>
      <c r="M45" s="6"/>
      <c r="N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J46" s="5"/>
      <c r="K46" s="5"/>
      <c r="M46" s="6"/>
      <c r="N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J47" s="5"/>
      <c r="K47" s="5"/>
      <c r="M47" s="6"/>
      <c r="N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J48" s="5"/>
      <c r="K48" s="5"/>
      <c r="M48" s="6"/>
      <c r="N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J49" s="5"/>
      <c r="K49" s="5"/>
      <c r="M49" s="6"/>
      <c r="N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J50" s="5"/>
      <c r="K50" s="5"/>
      <c r="M50" s="6"/>
      <c r="N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J51" s="5"/>
      <c r="K51" s="5"/>
      <c r="M51" s="6"/>
      <c r="N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J52" s="5"/>
      <c r="K52" s="5"/>
      <c r="M52" s="6"/>
      <c r="N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J53" s="5"/>
      <c r="K53" s="5"/>
      <c r="M53" s="6"/>
      <c r="N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J54" s="5"/>
      <c r="K54" s="5"/>
      <c r="M54" s="6"/>
      <c r="N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J55" s="5"/>
      <c r="K55" s="5"/>
      <c r="M55" s="6"/>
      <c r="N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J56" s="5"/>
      <c r="K56" s="5"/>
      <c r="M56" s="6"/>
      <c r="N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J57" s="5"/>
      <c r="K57" s="5"/>
      <c r="M57" s="6"/>
      <c r="N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J58" s="5"/>
      <c r="K58" s="5"/>
      <c r="M58" s="6"/>
      <c r="N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J59" s="5"/>
      <c r="K59" s="5"/>
      <c r="M59" s="6"/>
      <c r="N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J60" s="5"/>
      <c r="K60" s="5"/>
      <c r="M60" s="6"/>
      <c r="N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J61" s="5"/>
      <c r="K61" s="5"/>
      <c r="M61" s="6"/>
      <c r="N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J62" s="5"/>
      <c r="K62" s="5"/>
      <c r="M62" s="6"/>
      <c r="N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J63" s="5"/>
      <c r="K63" s="5"/>
      <c r="M63" s="6"/>
      <c r="N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J64" s="5"/>
      <c r="K64" s="5"/>
      <c r="M64" s="6"/>
      <c r="N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J65" s="5"/>
      <c r="K65" s="5"/>
      <c r="M65" s="6"/>
      <c r="N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J66" s="5"/>
      <c r="K66" s="5"/>
      <c r="M66" s="6"/>
      <c r="N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J67" s="5"/>
      <c r="K67" s="5"/>
      <c r="M67" s="6"/>
      <c r="N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J68" s="5"/>
      <c r="K68" s="5"/>
      <c r="M68" s="6"/>
      <c r="N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J69" s="5"/>
      <c r="K69" s="5"/>
      <c r="M69" s="6"/>
      <c r="N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J70" s="5"/>
      <c r="K70" s="5"/>
      <c r="M70" s="6"/>
      <c r="N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J71" s="5"/>
      <c r="K71" s="5"/>
      <c r="M71" s="6"/>
      <c r="N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J72" s="5"/>
      <c r="K72" s="5"/>
      <c r="M72" s="6"/>
      <c r="N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J73" s="5"/>
      <c r="K73" s="5"/>
      <c r="M73" s="6"/>
      <c r="N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J74" s="5"/>
      <c r="K74" s="5"/>
      <c r="M74" s="6"/>
      <c r="N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J75" s="5"/>
      <c r="K75" s="5"/>
      <c r="M75" s="6"/>
      <c r="N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J76" s="5"/>
      <c r="K76" s="5"/>
      <c r="M76" s="6"/>
      <c r="N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J77" s="5"/>
      <c r="K77" s="5"/>
      <c r="M77" s="6"/>
      <c r="N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J78" s="5"/>
      <c r="K78" s="5"/>
      <c r="M78" s="6"/>
      <c r="N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J79" s="5"/>
      <c r="K79" s="5"/>
      <c r="M79" s="6"/>
      <c r="N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J80" s="5"/>
      <c r="K80" s="5"/>
      <c r="M80" s="6"/>
      <c r="N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J81" s="5"/>
      <c r="K81" s="5"/>
      <c r="M81" s="6"/>
      <c r="N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J82" s="5"/>
      <c r="K82" s="5"/>
      <c r="M82" s="6"/>
      <c r="N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J83" s="5"/>
      <c r="K83" s="5"/>
      <c r="M83" s="6"/>
      <c r="N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J84" s="5"/>
      <c r="K84" s="5"/>
      <c r="M84" s="6"/>
      <c r="N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J85" s="5"/>
      <c r="K85" s="5"/>
      <c r="M85" s="6"/>
      <c r="N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J86" s="5"/>
      <c r="K86" s="5"/>
      <c r="M86" s="6"/>
      <c r="N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J87" s="5"/>
      <c r="K87" s="5"/>
      <c r="M87" s="6"/>
      <c r="N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J88" s="5"/>
      <c r="K88" s="5"/>
      <c r="M88" s="6"/>
      <c r="N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J89" s="5"/>
      <c r="K89" s="5"/>
      <c r="M89" s="6"/>
      <c r="N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J90" s="5"/>
      <c r="K90" s="5"/>
      <c r="M90" s="6"/>
      <c r="N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J91" s="5"/>
      <c r="K91" s="5"/>
      <c r="M91" s="6"/>
      <c r="N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J92" s="5"/>
      <c r="K92" s="5"/>
      <c r="M92" s="6"/>
      <c r="N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J93" s="5"/>
      <c r="K93" s="5"/>
      <c r="M93" s="6"/>
      <c r="N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J94" s="5"/>
      <c r="K94" s="5"/>
      <c r="M94" s="6"/>
      <c r="N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J95" s="5"/>
      <c r="K95" s="5"/>
      <c r="M95" s="6"/>
      <c r="N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J96" s="5"/>
      <c r="K96" s="5"/>
      <c r="M96" s="6"/>
      <c r="N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J97" s="5"/>
      <c r="K97" s="5"/>
      <c r="M97" s="6"/>
      <c r="N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J98" s="5"/>
      <c r="K98" s="5"/>
      <c r="M98" s="6"/>
      <c r="N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J99" s="5"/>
      <c r="K99" s="5"/>
      <c r="M99" s="6"/>
      <c r="N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J100" s="5"/>
      <c r="K100" s="5"/>
      <c r="M100" s="6"/>
      <c r="N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J101" s="5"/>
      <c r="K101" s="5"/>
      <c r="M101" s="6"/>
      <c r="N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J102" s="5"/>
      <c r="K102" s="5"/>
      <c r="M102" s="6"/>
      <c r="N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J103" s="5"/>
      <c r="K103" s="5"/>
      <c r="M103" s="6"/>
      <c r="N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J104" s="5"/>
      <c r="K104" s="5"/>
      <c r="M104" s="6"/>
      <c r="N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J105" s="5"/>
      <c r="K105" s="5"/>
      <c r="M105" s="6"/>
      <c r="N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J106" s="5"/>
      <c r="K106" s="5"/>
      <c r="M106" s="6"/>
      <c r="N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J107" s="5"/>
      <c r="K107" s="5"/>
      <c r="M107" s="6"/>
      <c r="N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J108" s="5"/>
      <c r="K108" s="5"/>
      <c r="M108" s="6"/>
      <c r="N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J109" s="5"/>
      <c r="K109" s="5"/>
      <c r="M109" s="6"/>
      <c r="N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J110" s="5"/>
      <c r="K110" s="5"/>
      <c r="M110" s="6"/>
      <c r="N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J111" s="5"/>
      <c r="K111" s="5"/>
      <c r="M111" s="6"/>
      <c r="N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J112" s="5"/>
      <c r="K112" s="5"/>
      <c r="M112" s="6"/>
      <c r="N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J113" s="5"/>
      <c r="K113" s="5"/>
      <c r="M113" s="6"/>
      <c r="N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J114" s="5"/>
      <c r="K114" s="5"/>
      <c r="M114" s="6"/>
      <c r="N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J115" s="5"/>
      <c r="K115" s="5"/>
      <c r="M115" s="6"/>
      <c r="N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J116" s="5"/>
      <c r="K116" s="5"/>
      <c r="M116" s="6"/>
      <c r="N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J117" s="5"/>
      <c r="K117" s="5"/>
      <c r="M117" s="6"/>
      <c r="N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J118" s="5"/>
      <c r="K118" s="5"/>
      <c r="M118" s="6"/>
      <c r="N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J119" s="5"/>
      <c r="K119" s="5"/>
      <c r="M119" s="6"/>
      <c r="N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J120" s="5"/>
      <c r="K120" s="5"/>
      <c r="M120" s="6"/>
      <c r="N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J121" s="5"/>
      <c r="K121" s="5"/>
      <c r="M121" s="6"/>
      <c r="N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J122" s="5"/>
      <c r="K122" s="5"/>
      <c r="M122" s="6"/>
      <c r="N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J123" s="5"/>
      <c r="K123" s="5"/>
      <c r="M123" s="6"/>
      <c r="N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J124" s="5"/>
      <c r="K124" s="5"/>
      <c r="M124" s="6"/>
      <c r="N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J125" s="5"/>
      <c r="K125" s="5"/>
      <c r="M125" s="6"/>
      <c r="N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J126" s="5"/>
      <c r="K126" s="5"/>
      <c r="M126" s="6"/>
      <c r="N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J127" s="5"/>
      <c r="K127" s="5"/>
      <c r="M127" s="6"/>
      <c r="N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J128" s="5"/>
      <c r="K128" s="5"/>
      <c r="M128" s="6"/>
      <c r="N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J129" s="5"/>
      <c r="K129" s="5"/>
      <c r="M129" s="6"/>
      <c r="N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J130" s="5"/>
      <c r="K130" s="5"/>
      <c r="M130" s="6"/>
      <c r="N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J131" s="5"/>
      <c r="K131" s="5"/>
      <c r="M131" s="6"/>
      <c r="N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J132" s="5"/>
      <c r="K132" s="5"/>
      <c r="M132" s="6"/>
      <c r="N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J133" s="5"/>
      <c r="K133" s="5"/>
      <c r="M133" s="6"/>
      <c r="N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J134" s="5"/>
      <c r="K134" s="5"/>
      <c r="M134" s="6"/>
      <c r="N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J135" s="5"/>
      <c r="K135" s="5"/>
      <c r="M135" s="6"/>
      <c r="N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J136" s="5"/>
      <c r="K136" s="5"/>
      <c r="M136" s="6"/>
      <c r="N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J137" s="5"/>
      <c r="K137" s="5"/>
      <c r="M137" s="6"/>
      <c r="N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J138" s="5"/>
      <c r="K138" s="5"/>
      <c r="M138" s="6"/>
      <c r="N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J139" s="5"/>
      <c r="K139" s="5"/>
      <c r="M139" s="6"/>
      <c r="N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J140" s="5"/>
      <c r="K140" s="5"/>
      <c r="M140" s="6"/>
      <c r="N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J141" s="5"/>
      <c r="K141" s="5"/>
      <c r="M141" s="6"/>
      <c r="N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J142" s="5"/>
      <c r="K142" s="5"/>
      <c r="M142" s="6"/>
      <c r="N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J143" s="5"/>
      <c r="K143" s="5"/>
      <c r="M143" s="6"/>
      <c r="N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J144" s="5"/>
      <c r="K144" s="5"/>
      <c r="M144" s="6"/>
      <c r="N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J145" s="5"/>
      <c r="K145" s="5"/>
      <c r="M145" s="6"/>
      <c r="N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J146" s="5"/>
      <c r="K146" s="5"/>
      <c r="M146" s="6"/>
      <c r="N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J147" s="5"/>
      <c r="K147" s="5"/>
      <c r="M147" s="6"/>
      <c r="N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J148" s="5"/>
      <c r="K148" s="5"/>
      <c r="M148" s="6"/>
      <c r="N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J149" s="5"/>
      <c r="K149" s="5"/>
      <c r="M149" s="6"/>
      <c r="N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J150" s="5"/>
      <c r="K150" s="5"/>
      <c r="M150" s="6"/>
      <c r="N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J151" s="5"/>
      <c r="K151" s="5"/>
      <c r="M151" s="6"/>
      <c r="N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J152" s="5"/>
      <c r="K152" s="5"/>
      <c r="M152" s="6"/>
      <c r="N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J153" s="5"/>
      <c r="K153" s="5"/>
      <c r="M153" s="6"/>
      <c r="N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J154" s="5"/>
      <c r="K154" s="5"/>
      <c r="M154" s="6"/>
      <c r="N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J155" s="5"/>
      <c r="K155" s="5"/>
      <c r="M155" s="6"/>
      <c r="N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J156" s="5"/>
      <c r="K156" s="5"/>
      <c r="M156" s="6"/>
      <c r="N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J157" s="5"/>
      <c r="K157" s="5"/>
      <c r="M157" s="6"/>
      <c r="N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J158" s="5"/>
      <c r="K158" s="5"/>
      <c r="M158" s="6"/>
      <c r="N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J159" s="5"/>
      <c r="K159" s="5"/>
      <c r="M159" s="6"/>
      <c r="N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J160" s="5"/>
      <c r="K160" s="5"/>
      <c r="M160" s="6"/>
      <c r="N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J161" s="5"/>
      <c r="K161" s="5"/>
      <c r="M161" s="6"/>
      <c r="N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J162" s="5"/>
      <c r="K162" s="5"/>
      <c r="M162" s="6"/>
      <c r="N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J163" s="5"/>
      <c r="K163" s="5"/>
      <c r="M163" s="6"/>
      <c r="N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J164" s="5"/>
      <c r="K164" s="5"/>
      <c r="M164" s="6"/>
      <c r="N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J165" s="5"/>
      <c r="K165" s="5"/>
      <c r="M165" s="6"/>
      <c r="N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J166" s="5"/>
      <c r="K166" s="5"/>
      <c r="M166" s="6"/>
      <c r="N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J167" s="5"/>
      <c r="K167" s="5"/>
      <c r="M167" s="6"/>
      <c r="N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J168" s="5"/>
      <c r="K168" s="5"/>
      <c r="M168" s="6"/>
      <c r="N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J169" s="5"/>
      <c r="K169" s="5"/>
      <c r="M169" s="6"/>
      <c r="N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J170" s="5"/>
      <c r="K170" s="5"/>
      <c r="M170" s="6"/>
      <c r="N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J171" s="5"/>
      <c r="K171" s="5"/>
      <c r="M171" s="6"/>
      <c r="N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J172" s="5"/>
      <c r="K172" s="5"/>
      <c r="M172" s="6"/>
      <c r="N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J173" s="5"/>
      <c r="K173" s="5"/>
      <c r="M173" s="6"/>
      <c r="N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J174" s="5"/>
      <c r="K174" s="5"/>
      <c r="M174" s="6"/>
      <c r="N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J175" s="5"/>
      <c r="K175" s="5"/>
      <c r="M175" s="6"/>
      <c r="N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J176" s="5"/>
      <c r="K176" s="5"/>
      <c r="M176" s="6"/>
      <c r="N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J177" s="5"/>
      <c r="K177" s="5"/>
      <c r="M177" s="6"/>
      <c r="N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J178" s="5"/>
      <c r="K178" s="5"/>
      <c r="M178" s="6"/>
      <c r="N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J179" s="5"/>
      <c r="K179" s="5"/>
      <c r="M179" s="6"/>
      <c r="N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J180" s="5"/>
      <c r="K180" s="5"/>
      <c r="M180" s="6"/>
      <c r="N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J181" s="5"/>
      <c r="K181" s="5"/>
      <c r="M181" s="6"/>
      <c r="N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J182" s="5"/>
      <c r="K182" s="5"/>
      <c r="M182" s="6"/>
      <c r="N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J183" s="5"/>
      <c r="K183" s="5"/>
      <c r="M183" s="6"/>
      <c r="N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J184" s="5"/>
      <c r="K184" s="5"/>
      <c r="M184" s="6"/>
      <c r="N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J185" s="5"/>
      <c r="K185" s="5"/>
      <c r="M185" s="6"/>
      <c r="N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J186" s="5"/>
      <c r="K186" s="5"/>
      <c r="M186" s="6"/>
      <c r="N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J187" s="5"/>
      <c r="K187" s="5"/>
      <c r="M187" s="6"/>
      <c r="N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J188" s="5"/>
      <c r="K188" s="5"/>
      <c r="M188" s="6"/>
      <c r="N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J189" s="5"/>
      <c r="K189" s="5"/>
      <c r="M189" s="6"/>
      <c r="N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J190" s="5"/>
      <c r="K190" s="5"/>
      <c r="M190" s="6"/>
      <c r="N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J191" s="5"/>
      <c r="K191" s="5"/>
      <c r="M191" s="6"/>
      <c r="N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J192" s="5"/>
      <c r="K192" s="5"/>
      <c r="M192" s="6"/>
      <c r="N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J193" s="5"/>
      <c r="K193" s="5"/>
      <c r="M193" s="6"/>
      <c r="N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J194" s="5"/>
      <c r="K194" s="5"/>
      <c r="M194" s="6"/>
      <c r="N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J195" s="5"/>
      <c r="K195" s="5"/>
      <c r="M195" s="6"/>
      <c r="N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J196" s="5"/>
      <c r="K196" s="5"/>
      <c r="M196" s="6"/>
      <c r="N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J197" s="5"/>
      <c r="K197" s="5"/>
      <c r="M197" s="6"/>
      <c r="N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J198" s="5"/>
      <c r="K198" s="5"/>
      <c r="M198" s="6"/>
      <c r="N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J199" s="5"/>
      <c r="K199" s="5"/>
      <c r="M199" s="6"/>
      <c r="N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J200" s="5"/>
      <c r="K200" s="5"/>
      <c r="M200" s="6"/>
      <c r="N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J201" s="5"/>
      <c r="K201" s="5"/>
      <c r="M201" s="6"/>
      <c r="N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J202" s="5"/>
      <c r="K202" s="5"/>
      <c r="M202" s="6"/>
      <c r="N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J203" s="5"/>
      <c r="K203" s="5"/>
      <c r="M203" s="6"/>
      <c r="N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J204" s="5"/>
      <c r="K204" s="5"/>
      <c r="M204" s="6"/>
      <c r="N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J205" s="5"/>
      <c r="K205" s="5"/>
      <c r="M205" s="6"/>
      <c r="N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J206" s="5"/>
      <c r="K206" s="5"/>
      <c r="M206" s="6"/>
      <c r="N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J207" s="5"/>
      <c r="K207" s="5"/>
      <c r="M207" s="6"/>
      <c r="N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J208" s="5"/>
      <c r="K208" s="5"/>
      <c r="M208" s="6"/>
      <c r="N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J209" s="5"/>
      <c r="K209" s="5"/>
      <c r="M209" s="6"/>
      <c r="N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J210" s="5"/>
      <c r="K210" s="5"/>
      <c r="M210" s="6"/>
      <c r="N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J211" s="5"/>
      <c r="K211" s="5"/>
      <c r="M211" s="6"/>
      <c r="N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J212" s="5"/>
      <c r="K212" s="5"/>
      <c r="M212" s="6"/>
      <c r="N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J213" s="5"/>
      <c r="K213" s="5"/>
      <c r="M213" s="6"/>
      <c r="N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J214" s="5"/>
      <c r="K214" s="5"/>
      <c r="M214" s="6"/>
      <c r="N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J215" s="5"/>
      <c r="K215" s="5"/>
      <c r="M215" s="6"/>
      <c r="N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J216" s="5"/>
      <c r="K216" s="5"/>
      <c r="M216" s="6"/>
      <c r="N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J217" s="5"/>
      <c r="K217" s="5"/>
      <c r="M217" s="6"/>
      <c r="N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J218" s="5"/>
      <c r="K218" s="5"/>
      <c r="M218" s="6"/>
      <c r="N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J219" s="5"/>
      <c r="K219" s="5"/>
      <c r="M219" s="6"/>
      <c r="N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J220" s="5"/>
      <c r="K220" s="5"/>
      <c r="M220" s="6"/>
      <c r="N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J221" s="5"/>
      <c r="K221" s="5"/>
      <c r="M221" s="6"/>
      <c r="N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J222" s="5"/>
      <c r="K222" s="5"/>
      <c r="M222" s="6"/>
      <c r="N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J223" s="5"/>
      <c r="K223" s="5"/>
      <c r="M223" s="6"/>
      <c r="N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J224" s="5"/>
      <c r="K224" s="5"/>
      <c r="M224" s="6"/>
      <c r="N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J225" s="5"/>
      <c r="K225" s="5"/>
      <c r="M225" s="6"/>
      <c r="N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J226" s="5"/>
      <c r="K226" s="5"/>
      <c r="M226" s="6"/>
      <c r="N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J227" s="5"/>
      <c r="K227" s="5"/>
      <c r="M227" s="6"/>
      <c r="N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J228" s="5"/>
      <c r="K228" s="5"/>
      <c r="M228" s="6"/>
      <c r="N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J229" s="5"/>
      <c r="K229" s="5"/>
      <c r="M229" s="6"/>
      <c r="N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J230" s="5"/>
      <c r="K230" s="5"/>
      <c r="M230" s="6"/>
      <c r="N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J231" s="5"/>
      <c r="K231" s="5"/>
      <c r="M231" s="6"/>
      <c r="N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J232" s="5"/>
      <c r="K232" s="5"/>
      <c r="M232" s="6"/>
      <c r="N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J233" s="5"/>
      <c r="K233" s="5"/>
      <c r="M233" s="6"/>
      <c r="N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J234" s="5"/>
      <c r="K234" s="5"/>
      <c r="M234" s="6"/>
      <c r="N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J235" s="5"/>
      <c r="K235" s="5"/>
      <c r="M235" s="6"/>
      <c r="N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J236" s="5"/>
      <c r="K236" s="5"/>
      <c r="M236" s="6"/>
      <c r="N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J237" s="5"/>
      <c r="K237" s="5"/>
      <c r="M237" s="6"/>
      <c r="N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J238" s="5"/>
      <c r="K238" s="5"/>
      <c r="M238" s="6"/>
      <c r="N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J239" s="5"/>
      <c r="K239" s="5"/>
      <c r="M239" s="6"/>
      <c r="N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J240" s="5"/>
      <c r="K240" s="5"/>
      <c r="M240" s="6"/>
      <c r="N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J241" s="5"/>
      <c r="K241" s="5"/>
      <c r="M241" s="6"/>
      <c r="N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J242" s="5"/>
      <c r="K242" s="5"/>
      <c r="M242" s="6"/>
      <c r="N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J243" s="5"/>
      <c r="K243" s="5"/>
      <c r="M243" s="6"/>
      <c r="N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J244" s="5"/>
      <c r="K244" s="5"/>
      <c r="M244" s="6"/>
      <c r="N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J245" s="5"/>
      <c r="K245" s="5"/>
      <c r="M245" s="6"/>
      <c r="N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J246" s="5"/>
      <c r="K246" s="5"/>
      <c r="M246" s="6"/>
      <c r="N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J247" s="5"/>
      <c r="K247" s="5"/>
      <c r="M247" s="6"/>
      <c r="N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J248" s="5"/>
      <c r="K248" s="5"/>
      <c r="M248" s="6"/>
      <c r="N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J249" s="5"/>
      <c r="K249" s="5"/>
      <c r="M249" s="6"/>
      <c r="N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J250" s="5"/>
      <c r="K250" s="5"/>
      <c r="M250" s="6"/>
      <c r="N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J251" s="5"/>
      <c r="K251" s="5"/>
      <c r="M251" s="6"/>
      <c r="N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J252" s="5"/>
      <c r="K252" s="5"/>
      <c r="M252" s="6"/>
      <c r="N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J253" s="5"/>
      <c r="K253" s="5"/>
      <c r="M253" s="6"/>
      <c r="N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J254" s="5"/>
      <c r="K254" s="5"/>
      <c r="M254" s="6"/>
      <c r="N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J255" s="5"/>
      <c r="K255" s="5"/>
      <c r="M255" s="6"/>
      <c r="N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J256" s="5"/>
      <c r="K256" s="5"/>
      <c r="M256" s="6"/>
      <c r="N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J257" s="5"/>
      <c r="K257" s="5"/>
      <c r="M257" s="6"/>
      <c r="N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J258" s="5"/>
      <c r="K258" s="5"/>
      <c r="M258" s="6"/>
      <c r="N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J259" s="5"/>
      <c r="K259" s="5"/>
      <c r="M259" s="6"/>
      <c r="N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J260" s="5"/>
      <c r="K260" s="5"/>
      <c r="M260" s="6"/>
      <c r="N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J261" s="5"/>
      <c r="K261" s="5"/>
      <c r="M261" s="6"/>
      <c r="N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J262" s="5"/>
      <c r="K262" s="5"/>
      <c r="M262" s="6"/>
      <c r="N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J263" s="5"/>
      <c r="K263" s="5"/>
      <c r="M263" s="6"/>
      <c r="N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J264" s="5"/>
      <c r="K264" s="5"/>
      <c r="M264" s="6"/>
      <c r="N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J265" s="5"/>
      <c r="K265" s="5"/>
      <c r="M265" s="6"/>
      <c r="N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J266" s="5"/>
      <c r="K266" s="5"/>
      <c r="M266" s="6"/>
      <c r="N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J267" s="5"/>
      <c r="K267" s="5"/>
      <c r="M267" s="6"/>
      <c r="N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J268" s="5"/>
      <c r="K268" s="5"/>
      <c r="M268" s="6"/>
      <c r="N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J269" s="5"/>
      <c r="K269" s="5"/>
      <c r="M269" s="6"/>
      <c r="N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J270" s="5"/>
      <c r="K270" s="5"/>
      <c r="M270" s="6"/>
      <c r="N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J271" s="5"/>
      <c r="K271" s="5"/>
      <c r="M271" s="6"/>
      <c r="N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J272" s="5"/>
      <c r="K272" s="5"/>
      <c r="M272" s="6"/>
      <c r="N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J273" s="5"/>
      <c r="K273" s="5"/>
      <c r="M273" s="6"/>
      <c r="N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J274" s="5"/>
      <c r="K274" s="5"/>
      <c r="M274" s="6"/>
      <c r="N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J275" s="5"/>
      <c r="K275" s="5"/>
      <c r="M275" s="6"/>
      <c r="N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J276" s="5"/>
      <c r="K276" s="5"/>
      <c r="M276" s="6"/>
      <c r="N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J277" s="5"/>
      <c r="K277" s="5"/>
      <c r="M277" s="6"/>
      <c r="N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J278" s="5"/>
      <c r="K278" s="5"/>
      <c r="M278" s="6"/>
      <c r="N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J279" s="5"/>
      <c r="K279" s="5"/>
      <c r="M279" s="6"/>
      <c r="N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J280" s="5"/>
      <c r="K280" s="5"/>
      <c r="M280" s="6"/>
      <c r="N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J281" s="5"/>
      <c r="K281" s="5"/>
      <c r="M281" s="6"/>
      <c r="N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J282" s="5"/>
      <c r="K282" s="5"/>
      <c r="M282" s="6"/>
      <c r="N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J283" s="5"/>
      <c r="K283" s="5"/>
      <c r="M283" s="6"/>
      <c r="N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J284" s="5"/>
      <c r="K284" s="5"/>
      <c r="M284" s="6"/>
      <c r="N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J285" s="5"/>
      <c r="K285" s="5"/>
      <c r="M285" s="6"/>
      <c r="N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J286" s="5"/>
      <c r="K286" s="5"/>
      <c r="M286" s="6"/>
      <c r="N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J287" s="5"/>
      <c r="K287" s="5"/>
      <c r="M287" s="6"/>
      <c r="N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J288" s="5"/>
      <c r="K288" s="5"/>
      <c r="M288" s="6"/>
      <c r="N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J289" s="5"/>
      <c r="K289" s="5"/>
      <c r="M289" s="6"/>
      <c r="N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J290" s="5"/>
      <c r="K290" s="5"/>
      <c r="M290" s="6"/>
      <c r="N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J291" s="5"/>
      <c r="K291" s="5"/>
      <c r="M291" s="6"/>
      <c r="N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J292" s="5"/>
      <c r="K292" s="5"/>
      <c r="M292" s="6"/>
      <c r="N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J293" s="5"/>
      <c r="K293" s="5"/>
      <c r="M293" s="6"/>
      <c r="N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J294" s="5"/>
      <c r="K294" s="5"/>
      <c r="M294" s="6"/>
      <c r="N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J295" s="5"/>
      <c r="K295" s="5"/>
      <c r="M295" s="6"/>
      <c r="N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J296" s="5"/>
      <c r="K296" s="5"/>
      <c r="M296" s="6"/>
      <c r="N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J297" s="5"/>
      <c r="K297" s="5"/>
      <c r="M297" s="6"/>
      <c r="N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J298" s="5"/>
      <c r="K298" s="5"/>
      <c r="M298" s="6"/>
      <c r="N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J299" s="5"/>
      <c r="K299" s="5"/>
      <c r="M299" s="6"/>
      <c r="N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J300" s="5"/>
      <c r="K300" s="5"/>
      <c r="M300" s="6"/>
      <c r="N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J301" s="5"/>
      <c r="K301" s="5"/>
      <c r="M301" s="6"/>
      <c r="N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J302" s="5"/>
      <c r="K302" s="5"/>
      <c r="M302" s="6"/>
      <c r="N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J303" s="5"/>
      <c r="K303" s="5"/>
      <c r="M303" s="6"/>
      <c r="N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J304" s="5"/>
      <c r="K304" s="5"/>
      <c r="M304" s="6"/>
      <c r="N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J305" s="5"/>
      <c r="K305" s="5"/>
      <c r="M305" s="6"/>
      <c r="N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J306" s="5"/>
      <c r="K306" s="5"/>
      <c r="M306" s="6"/>
      <c r="N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J307" s="5"/>
      <c r="K307" s="5"/>
      <c r="M307" s="6"/>
      <c r="N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J308" s="5"/>
      <c r="K308" s="5"/>
      <c r="M308" s="6"/>
      <c r="N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J309" s="5"/>
      <c r="K309" s="5"/>
      <c r="M309" s="6"/>
      <c r="N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J310" s="5"/>
      <c r="K310" s="5"/>
      <c r="M310" s="6"/>
      <c r="N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J311" s="5"/>
      <c r="K311" s="5"/>
      <c r="M311" s="6"/>
      <c r="N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J312" s="5"/>
      <c r="K312" s="5"/>
      <c r="M312" s="6"/>
      <c r="N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J313" s="5"/>
      <c r="K313" s="5"/>
      <c r="M313" s="6"/>
      <c r="N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J314" s="5"/>
      <c r="K314" s="5"/>
      <c r="M314" s="6"/>
      <c r="N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J315" s="5"/>
      <c r="K315" s="5"/>
      <c r="M315" s="6"/>
      <c r="N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J316" s="5"/>
      <c r="K316" s="5"/>
      <c r="M316" s="6"/>
      <c r="N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J317" s="5"/>
      <c r="K317" s="5"/>
      <c r="M317" s="6"/>
      <c r="N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J318" s="5"/>
      <c r="K318" s="5"/>
      <c r="M318" s="6"/>
      <c r="N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J319" s="5"/>
      <c r="K319" s="5"/>
      <c r="M319" s="6"/>
      <c r="N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J320" s="5"/>
      <c r="K320" s="5"/>
      <c r="M320" s="6"/>
      <c r="N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J321" s="5"/>
      <c r="K321" s="5"/>
      <c r="M321" s="6"/>
      <c r="N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J322" s="5"/>
      <c r="K322" s="5"/>
      <c r="M322" s="6"/>
      <c r="N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J323" s="5"/>
      <c r="K323" s="5"/>
      <c r="M323" s="6"/>
      <c r="N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J324" s="5"/>
      <c r="K324" s="5"/>
      <c r="M324" s="6"/>
      <c r="N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J325" s="5"/>
      <c r="K325" s="5"/>
      <c r="M325" s="6"/>
      <c r="N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J326" s="5"/>
      <c r="K326" s="5"/>
      <c r="M326" s="6"/>
      <c r="N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J327" s="5"/>
      <c r="K327" s="5"/>
      <c r="M327" s="6"/>
      <c r="N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J328" s="5"/>
      <c r="K328" s="5"/>
      <c r="M328" s="6"/>
      <c r="N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J329" s="5"/>
      <c r="K329" s="5"/>
      <c r="M329" s="6"/>
      <c r="N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J330" s="5"/>
      <c r="K330" s="5"/>
      <c r="M330" s="6"/>
      <c r="N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J331" s="5"/>
      <c r="K331" s="5"/>
      <c r="M331" s="6"/>
      <c r="N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J332" s="5"/>
      <c r="K332" s="5"/>
      <c r="M332" s="6"/>
      <c r="N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J333" s="5"/>
      <c r="K333" s="5"/>
      <c r="M333" s="6"/>
      <c r="N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J334" s="5"/>
      <c r="K334" s="5"/>
      <c r="M334" s="6"/>
      <c r="N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J335" s="5"/>
      <c r="K335" s="5"/>
      <c r="M335" s="6"/>
      <c r="N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J336" s="5"/>
      <c r="K336" s="5"/>
      <c r="M336" s="6"/>
      <c r="N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J337" s="5"/>
      <c r="K337" s="5"/>
      <c r="M337" s="6"/>
      <c r="N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J338" s="5"/>
      <c r="K338" s="5"/>
      <c r="M338" s="6"/>
      <c r="N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J339" s="5"/>
      <c r="K339" s="5"/>
      <c r="M339" s="6"/>
      <c r="N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J340" s="5"/>
      <c r="K340" s="5"/>
      <c r="M340" s="6"/>
      <c r="N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J341" s="5"/>
      <c r="K341" s="5"/>
      <c r="M341" s="6"/>
      <c r="N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J342" s="5"/>
      <c r="K342" s="5"/>
      <c r="M342" s="6"/>
      <c r="N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J343" s="5"/>
      <c r="K343" s="5"/>
      <c r="M343" s="6"/>
      <c r="N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J344" s="5"/>
      <c r="K344" s="5"/>
      <c r="M344" s="6"/>
      <c r="N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J345" s="5"/>
      <c r="K345" s="5"/>
      <c r="M345" s="6"/>
      <c r="N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J346" s="5"/>
      <c r="K346" s="5"/>
      <c r="M346" s="6"/>
      <c r="N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J347" s="5"/>
      <c r="K347" s="5"/>
      <c r="M347" s="6"/>
      <c r="N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J348" s="5"/>
      <c r="K348" s="5"/>
      <c r="M348" s="6"/>
      <c r="N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J349" s="5"/>
      <c r="K349" s="5"/>
      <c r="M349" s="6"/>
      <c r="N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J350" s="5"/>
      <c r="K350" s="5"/>
      <c r="M350" s="6"/>
      <c r="N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J351" s="5"/>
      <c r="K351" s="5"/>
      <c r="M351" s="6"/>
      <c r="N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J352" s="5"/>
      <c r="K352" s="5"/>
      <c r="M352" s="6"/>
      <c r="N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J353" s="5"/>
      <c r="K353" s="5"/>
      <c r="M353" s="6"/>
      <c r="N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J354" s="5"/>
      <c r="K354" s="5"/>
      <c r="M354" s="6"/>
      <c r="N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J355" s="5"/>
      <c r="K355" s="5"/>
      <c r="M355" s="6"/>
      <c r="N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J356" s="5"/>
      <c r="K356" s="5"/>
      <c r="M356" s="6"/>
      <c r="N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J357" s="5"/>
      <c r="K357" s="5"/>
      <c r="M357" s="6"/>
      <c r="N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J358" s="5"/>
      <c r="K358" s="5"/>
      <c r="M358" s="6"/>
      <c r="N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J359" s="5"/>
      <c r="K359" s="5"/>
      <c r="M359" s="6"/>
      <c r="N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J360" s="5"/>
      <c r="K360" s="5"/>
      <c r="M360" s="6"/>
      <c r="N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J361" s="5"/>
      <c r="K361" s="5"/>
      <c r="M361" s="6"/>
      <c r="N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J362" s="5"/>
      <c r="K362" s="5"/>
      <c r="M362" s="6"/>
      <c r="N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J363" s="5"/>
      <c r="K363" s="5"/>
      <c r="M363" s="6"/>
      <c r="N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J364" s="5"/>
      <c r="K364" s="5"/>
      <c r="M364" s="6"/>
      <c r="N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J365" s="5"/>
      <c r="K365" s="5"/>
      <c r="M365" s="6"/>
      <c r="N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J366" s="5"/>
      <c r="K366" s="5"/>
      <c r="M366" s="6"/>
      <c r="N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J367" s="5"/>
      <c r="K367" s="5"/>
      <c r="M367" s="6"/>
      <c r="N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J368" s="5"/>
      <c r="K368" s="5"/>
      <c r="M368" s="6"/>
      <c r="N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J369" s="5"/>
      <c r="K369" s="5"/>
      <c r="M369" s="6"/>
      <c r="N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J370" s="5"/>
      <c r="K370" s="5"/>
      <c r="M370" s="6"/>
      <c r="N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J371" s="5"/>
      <c r="K371" s="5"/>
      <c r="M371" s="6"/>
      <c r="N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J372" s="5"/>
      <c r="K372" s="5"/>
      <c r="M372" s="6"/>
      <c r="N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J373" s="5"/>
      <c r="K373" s="5"/>
      <c r="M373" s="6"/>
      <c r="N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J374" s="5"/>
      <c r="K374" s="5"/>
      <c r="M374" s="6"/>
      <c r="N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J375" s="5"/>
      <c r="K375" s="5"/>
      <c r="M375" s="6"/>
      <c r="N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J376" s="5"/>
      <c r="K376" s="5"/>
      <c r="M376" s="6"/>
      <c r="N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J377" s="5"/>
      <c r="K377" s="5"/>
      <c r="M377" s="6"/>
      <c r="N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J378" s="5"/>
      <c r="K378" s="5"/>
      <c r="M378" s="6"/>
      <c r="N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J379" s="5"/>
      <c r="K379" s="5"/>
      <c r="M379" s="6"/>
      <c r="N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J380" s="5"/>
      <c r="K380" s="5"/>
      <c r="M380" s="6"/>
      <c r="N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J381" s="5"/>
      <c r="K381" s="5"/>
      <c r="M381" s="6"/>
      <c r="N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J382" s="5"/>
      <c r="K382" s="5"/>
      <c r="M382" s="6"/>
      <c r="N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J383" s="5"/>
      <c r="K383" s="5"/>
      <c r="M383" s="6"/>
      <c r="N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J384" s="5"/>
      <c r="K384" s="5"/>
      <c r="M384" s="6"/>
      <c r="N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J385" s="5"/>
      <c r="K385" s="5"/>
      <c r="M385" s="6"/>
      <c r="N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J386" s="5"/>
      <c r="K386" s="5"/>
      <c r="M386" s="6"/>
      <c r="N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J387" s="5"/>
      <c r="K387" s="5"/>
      <c r="M387" s="6"/>
      <c r="N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J388" s="5"/>
      <c r="K388" s="5"/>
      <c r="M388" s="6"/>
      <c r="N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J389" s="5"/>
      <c r="K389" s="5"/>
      <c r="M389" s="6"/>
      <c r="N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J390" s="5"/>
      <c r="K390" s="5"/>
      <c r="M390" s="6"/>
      <c r="N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J391" s="5"/>
      <c r="K391" s="5"/>
      <c r="M391" s="6"/>
      <c r="N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J392" s="5"/>
      <c r="K392" s="5"/>
      <c r="M392" s="6"/>
      <c r="N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J393" s="5"/>
      <c r="K393" s="5"/>
      <c r="M393" s="6"/>
      <c r="N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J394" s="5"/>
      <c r="K394" s="5"/>
      <c r="M394" s="6"/>
      <c r="N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J395" s="5"/>
      <c r="K395" s="5"/>
      <c r="M395" s="6"/>
      <c r="N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J396" s="5"/>
      <c r="K396" s="5"/>
      <c r="M396" s="6"/>
      <c r="N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J397" s="5"/>
      <c r="K397" s="5"/>
      <c r="M397" s="6"/>
      <c r="N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J398" s="5"/>
      <c r="K398" s="5"/>
      <c r="M398" s="6"/>
      <c r="N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J399" s="5"/>
      <c r="K399" s="5"/>
      <c r="M399" s="6"/>
      <c r="N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J400" s="5"/>
      <c r="K400" s="5"/>
      <c r="M400" s="6"/>
      <c r="N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J401" s="5"/>
      <c r="K401" s="5"/>
      <c r="M401" s="6"/>
      <c r="N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J402" s="5"/>
      <c r="K402" s="5"/>
      <c r="M402" s="6"/>
      <c r="N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J403" s="5"/>
      <c r="K403" s="5"/>
      <c r="M403" s="6"/>
      <c r="N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J404" s="5"/>
      <c r="K404" s="5"/>
      <c r="M404" s="6"/>
      <c r="N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J405" s="5"/>
      <c r="K405" s="5"/>
      <c r="M405" s="6"/>
      <c r="N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J406" s="5"/>
      <c r="K406" s="5"/>
      <c r="M406" s="6"/>
      <c r="N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J407" s="5"/>
      <c r="K407" s="5"/>
      <c r="M407" s="6"/>
      <c r="N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J408" s="5"/>
      <c r="K408" s="5"/>
      <c r="M408" s="6"/>
      <c r="N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J409" s="5"/>
      <c r="K409" s="5"/>
      <c r="M409" s="6"/>
      <c r="N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J410" s="5"/>
      <c r="K410" s="5"/>
      <c r="M410" s="6"/>
      <c r="N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J411" s="5"/>
      <c r="K411" s="5"/>
      <c r="M411" s="6"/>
      <c r="N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J412" s="5"/>
      <c r="K412" s="5"/>
      <c r="M412" s="6"/>
      <c r="N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J413" s="5"/>
      <c r="K413" s="5"/>
      <c r="M413" s="6"/>
      <c r="N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J414" s="5"/>
      <c r="K414" s="5"/>
      <c r="M414" s="6"/>
      <c r="N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J415" s="5"/>
      <c r="K415" s="5"/>
      <c r="M415" s="6"/>
      <c r="N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J416" s="5"/>
      <c r="K416" s="5"/>
      <c r="M416" s="6"/>
      <c r="N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J417" s="5"/>
      <c r="K417" s="5"/>
      <c r="M417" s="6"/>
      <c r="N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J418" s="5"/>
      <c r="K418" s="5"/>
      <c r="M418" s="6"/>
      <c r="N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J419" s="5"/>
      <c r="K419" s="5"/>
      <c r="M419" s="6"/>
      <c r="N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J420" s="5"/>
      <c r="K420" s="5"/>
      <c r="M420" s="6"/>
      <c r="N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J421" s="5"/>
      <c r="K421" s="5"/>
      <c r="M421" s="6"/>
      <c r="N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J422" s="5"/>
      <c r="K422" s="5"/>
      <c r="M422" s="6"/>
      <c r="N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J423" s="5"/>
      <c r="K423" s="5"/>
      <c r="M423" s="6"/>
      <c r="N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J424" s="5"/>
      <c r="K424" s="5"/>
      <c r="M424" s="6"/>
      <c r="N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J425" s="5"/>
      <c r="K425" s="5"/>
      <c r="M425" s="6"/>
      <c r="N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J426" s="5"/>
      <c r="K426" s="5"/>
      <c r="M426" s="6"/>
      <c r="N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J427" s="5"/>
      <c r="K427" s="5"/>
      <c r="M427" s="6"/>
      <c r="N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J428" s="5"/>
      <c r="K428" s="5"/>
      <c r="M428" s="6"/>
      <c r="N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J429" s="5"/>
      <c r="K429" s="5"/>
      <c r="M429" s="6"/>
      <c r="N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J430" s="5"/>
      <c r="K430" s="5"/>
      <c r="M430" s="6"/>
      <c r="N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J431" s="5"/>
      <c r="K431" s="5"/>
      <c r="M431" s="6"/>
      <c r="N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J432" s="5"/>
      <c r="K432" s="5"/>
      <c r="M432" s="6"/>
      <c r="N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J433" s="5"/>
      <c r="K433" s="5"/>
      <c r="M433" s="6"/>
      <c r="N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J434" s="5"/>
      <c r="K434" s="5"/>
      <c r="M434" s="6"/>
      <c r="N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J435" s="5"/>
      <c r="K435" s="5"/>
      <c r="M435" s="6"/>
      <c r="N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J436" s="5"/>
      <c r="K436" s="5"/>
      <c r="M436" s="6"/>
      <c r="N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J437" s="5"/>
      <c r="K437" s="5"/>
      <c r="M437" s="6"/>
      <c r="N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J438" s="5"/>
      <c r="K438" s="5"/>
      <c r="M438" s="6"/>
      <c r="N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J439" s="5"/>
      <c r="K439" s="5"/>
      <c r="M439" s="6"/>
      <c r="N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J440" s="5"/>
      <c r="K440" s="5"/>
      <c r="M440" s="6"/>
      <c r="N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J441" s="5"/>
      <c r="K441" s="5"/>
      <c r="M441" s="6"/>
      <c r="N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J442" s="5"/>
      <c r="K442" s="5"/>
      <c r="M442" s="6"/>
      <c r="N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J443" s="5"/>
      <c r="K443" s="5"/>
      <c r="M443" s="6"/>
      <c r="N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J444" s="5"/>
      <c r="K444" s="5"/>
      <c r="M444" s="6"/>
      <c r="N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J445" s="5"/>
      <c r="K445" s="5"/>
      <c r="M445" s="6"/>
      <c r="N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J446" s="5"/>
      <c r="K446" s="5"/>
      <c r="M446" s="6"/>
      <c r="N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J447" s="5"/>
      <c r="K447" s="5"/>
      <c r="M447" s="6"/>
      <c r="N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J448" s="5"/>
      <c r="K448" s="5"/>
      <c r="M448" s="6"/>
      <c r="N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J449" s="5"/>
      <c r="K449" s="5"/>
      <c r="M449" s="6"/>
      <c r="N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J450" s="5"/>
      <c r="K450" s="5"/>
      <c r="M450" s="6"/>
      <c r="N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J451" s="5"/>
      <c r="K451" s="5"/>
      <c r="M451" s="6"/>
      <c r="N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J452" s="5"/>
      <c r="K452" s="5"/>
      <c r="M452" s="6"/>
      <c r="N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J453" s="5"/>
      <c r="K453" s="5"/>
      <c r="M453" s="6"/>
      <c r="N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J454" s="5"/>
      <c r="K454" s="5"/>
      <c r="M454" s="6"/>
      <c r="N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J455" s="5"/>
      <c r="K455" s="5"/>
      <c r="M455" s="6"/>
      <c r="N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J456" s="5"/>
      <c r="K456" s="5"/>
      <c r="M456" s="6"/>
      <c r="N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J457" s="5"/>
      <c r="K457" s="5"/>
      <c r="M457" s="6"/>
      <c r="N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J458" s="5"/>
      <c r="K458" s="5"/>
      <c r="M458" s="6"/>
      <c r="N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J459" s="5"/>
      <c r="K459" s="5"/>
      <c r="M459" s="6"/>
      <c r="N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J460" s="5"/>
      <c r="K460" s="5"/>
      <c r="M460" s="6"/>
      <c r="N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J461" s="5"/>
      <c r="K461" s="5"/>
      <c r="M461" s="6"/>
      <c r="N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J462" s="5"/>
      <c r="K462" s="5"/>
      <c r="M462" s="6"/>
      <c r="N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J463" s="5"/>
      <c r="K463" s="5"/>
      <c r="M463" s="6"/>
      <c r="N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J464" s="5"/>
      <c r="K464" s="5"/>
      <c r="M464" s="6"/>
      <c r="N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J465" s="5"/>
      <c r="K465" s="5"/>
      <c r="M465" s="6"/>
      <c r="N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J466" s="5"/>
      <c r="K466" s="5"/>
      <c r="M466" s="6"/>
      <c r="N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J467" s="5"/>
      <c r="K467" s="5"/>
      <c r="M467" s="6"/>
      <c r="N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J468" s="5"/>
      <c r="K468" s="5"/>
      <c r="M468" s="6"/>
      <c r="N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J469" s="5"/>
      <c r="K469" s="5"/>
      <c r="M469" s="6"/>
      <c r="N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J470" s="5"/>
      <c r="K470" s="5"/>
      <c r="M470" s="6"/>
      <c r="N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J471" s="5"/>
      <c r="K471" s="5"/>
      <c r="M471" s="6"/>
      <c r="N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J472" s="5"/>
      <c r="K472" s="5"/>
      <c r="M472" s="6"/>
      <c r="N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J473" s="5"/>
      <c r="K473" s="5"/>
      <c r="M473" s="6"/>
      <c r="N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J474" s="5"/>
      <c r="K474" s="5"/>
      <c r="M474" s="6"/>
      <c r="N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J475" s="5"/>
      <c r="K475" s="5"/>
      <c r="M475" s="6"/>
      <c r="N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J476" s="5"/>
      <c r="K476" s="5"/>
      <c r="M476" s="6"/>
      <c r="N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J477" s="5"/>
      <c r="K477" s="5"/>
      <c r="M477" s="6"/>
      <c r="N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J478" s="5"/>
      <c r="K478" s="5"/>
      <c r="M478" s="6"/>
      <c r="N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J479" s="5"/>
      <c r="K479" s="5"/>
      <c r="M479" s="6"/>
      <c r="N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J480" s="5"/>
      <c r="K480" s="5"/>
      <c r="M480" s="6"/>
      <c r="N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J481" s="5"/>
      <c r="K481" s="5"/>
      <c r="M481" s="6"/>
      <c r="N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J482" s="5"/>
      <c r="K482" s="5"/>
      <c r="M482" s="6"/>
      <c r="N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J483" s="5"/>
      <c r="K483" s="5"/>
      <c r="M483" s="6"/>
      <c r="N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J484" s="5"/>
      <c r="K484" s="5"/>
      <c r="M484" s="6"/>
      <c r="N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J485" s="5"/>
      <c r="K485" s="5"/>
      <c r="M485" s="6"/>
      <c r="N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J486" s="5"/>
      <c r="K486" s="5"/>
      <c r="M486" s="6"/>
      <c r="N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J487" s="5"/>
      <c r="K487" s="5"/>
      <c r="M487" s="6"/>
      <c r="N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J488" s="5"/>
      <c r="K488" s="5"/>
      <c r="M488" s="6"/>
      <c r="N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J489" s="5"/>
      <c r="K489" s="5"/>
      <c r="M489" s="6"/>
      <c r="N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J490" s="5"/>
      <c r="K490" s="5"/>
      <c r="M490" s="6"/>
      <c r="N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J491" s="5"/>
      <c r="K491" s="5"/>
      <c r="M491" s="6"/>
      <c r="N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J492" s="5"/>
      <c r="K492" s="5"/>
      <c r="M492" s="6"/>
      <c r="N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J493" s="5"/>
      <c r="K493" s="5"/>
      <c r="M493" s="6"/>
      <c r="N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J494" s="5"/>
      <c r="K494" s="5"/>
      <c r="M494" s="6"/>
      <c r="N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J495" s="5"/>
      <c r="K495" s="5"/>
      <c r="M495" s="6"/>
      <c r="N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J496" s="5"/>
      <c r="K496" s="5"/>
      <c r="M496" s="6"/>
      <c r="N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J497" s="5"/>
      <c r="K497" s="5"/>
      <c r="M497" s="6"/>
      <c r="N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J498" s="5"/>
      <c r="K498" s="5"/>
      <c r="M498" s="6"/>
      <c r="N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J499" s="5"/>
      <c r="K499" s="5"/>
      <c r="M499" s="6"/>
      <c r="N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J500" s="5"/>
      <c r="K500" s="5"/>
      <c r="M500" s="6"/>
      <c r="N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J501" s="5"/>
      <c r="K501" s="5"/>
      <c r="M501" s="6"/>
      <c r="N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J502" s="5"/>
      <c r="K502" s="5"/>
      <c r="M502" s="6"/>
      <c r="N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J503" s="5"/>
      <c r="K503" s="5"/>
      <c r="M503" s="6"/>
      <c r="N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J504" s="5"/>
      <c r="K504" s="5"/>
      <c r="M504" s="6"/>
      <c r="N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J505" s="5"/>
      <c r="K505" s="5"/>
      <c r="M505" s="6"/>
      <c r="N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J506" s="5"/>
      <c r="K506" s="5"/>
      <c r="M506" s="6"/>
      <c r="N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J507" s="5"/>
      <c r="K507" s="5"/>
      <c r="M507" s="6"/>
      <c r="N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J508" s="5"/>
      <c r="K508" s="5"/>
      <c r="M508" s="6"/>
      <c r="N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J509" s="5"/>
      <c r="K509" s="5"/>
      <c r="M509" s="6"/>
      <c r="N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J510" s="5"/>
      <c r="K510" s="5"/>
      <c r="M510" s="6"/>
      <c r="N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J511" s="5"/>
      <c r="K511" s="5"/>
      <c r="M511" s="6"/>
      <c r="N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J512" s="5"/>
      <c r="K512" s="5"/>
      <c r="M512" s="6"/>
      <c r="N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J513" s="5"/>
      <c r="K513" s="5"/>
      <c r="M513" s="6"/>
      <c r="N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J514" s="5"/>
      <c r="K514" s="5"/>
      <c r="M514" s="6"/>
      <c r="N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J515" s="5"/>
      <c r="K515" s="5"/>
      <c r="M515" s="6"/>
      <c r="N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J516" s="5"/>
      <c r="K516" s="5"/>
      <c r="M516" s="6"/>
      <c r="N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J517" s="5"/>
      <c r="K517" s="5"/>
      <c r="M517" s="6"/>
      <c r="N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J518" s="5"/>
      <c r="K518" s="5"/>
      <c r="M518" s="6"/>
      <c r="N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J519" s="5"/>
      <c r="K519" s="5"/>
      <c r="M519" s="6"/>
      <c r="N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J520" s="5"/>
      <c r="K520" s="5"/>
      <c r="M520" s="6"/>
      <c r="N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J521" s="5"/>
      <c r="K521" s="5"/>
      <c r="M521" s="6"/>
      <c r="N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J522" s="5"/>
      <c r="K522" s="5"/>
      <c r="M522" s="6"/>
      <c r="N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J523" s="5"/>
      <c r="K523" s="5"/>
      <c r="M523" s="6"/>
      <c r="N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J524" s="5"/>
      <c r="K524" s="5"/>
      <c r="M524" s="6"/>
      <c r="N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J525" s="5"/>
      <c r="K525" s="5"/>
      <c r="M525" s="6"/>
      <c r="N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J526" s="5"/>
      <c r="K526" s="5"/>
      <c r="M526" s="6"/>
      <c r="N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J527" s="5"/>
      <c r="K527" s="5"/>
      <c r="M527" s="6"/>
      <c r="N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J528" s="5"/>
      <c r="K528" s="5"/>
      <c r="M528" s="6"/>
      <c r="N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J529" s="5"/>
      <c r="K529" s="5"/>
      <c r="M529" s="6"/>
      <c r="N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J530" s="5"/>
      <c r="K530" s="5"/>
      <c r="M530" s="6"/>
      <c r="N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J531" s="5"/>
      <c r="K531" s="5"/>
      <c r="M531" s="6"/>
      <c r="N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J532" s="5"/>
      <c r="K532" s="5"/>
      <c r="M532" s="6"/>
      <c r="N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J533" s="5"/>
      <c r="K533" s="5"/>
      <c r="M533" s="6"/>
      <c r="N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J534" s="5"/>
      <c r="K534" s="5"/>
      <c r="M534" s="6"/>
      <c r="N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J535" s="5"/>
      <c r="K535" s="5"/>
      <c r="M535" s="6"/>
      <c r="N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J536" s="5"/>
      <c r="K536" s="5"/>
      <c r="M536" s="6"/>
      <c r="N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J537" s="5"/>
      <c r="K537" s="5"/>
      <c r="M537" s="6"/>
      <c r="N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J538" s="5"/>
      <c r="K538" s="5"/>
      <c r="M538" s="6"/>
      <c r="N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J539" s="5"/>
      <c r="K539" s="5"/>
      <c r="M539" s="6"/>
      <c r="N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J540" s="5"/>
      <c r="K540" s="5"/>
      <c r="M540" s="6"/>
      <c r="N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J541" s="5"/>
      <c r="K541" s="5"/>
      <c r="M541" s="6"/>
      <c r="N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J542" s="5"/>
      <c r="K542" s="5"/>
      <c r="M542" s="6"/>
      <c r="N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J543" s="5"/>
      <c r="K543" s="5"/>
      <c r="M543" s="6"/>
      <c r="N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J544" s="5"/>
      <c r="K544" s="5"/>
      <c r="M544" s="6"/>
      <c r="N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J545" s="5"/>
      <c r="K545" s="5"/>
      <c r="M545" s="6"/>
      <c r="N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J546" s="5"/>
      <c r="K546" s="5"/>
      <c r="M546" s="6"/>
      <c r="N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J547" s="5"/>
      <c r="K547" s="5"/>
      <c r="M547" s="6"/>
      <c r="N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J548" s="5"/>
      <c r="K548" s="5"/>
      <c r="M548" s="6"/>
      <c r="N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J549" s="5"/>
      <c r="K549" s="5"/>
      <c r="M549" s="6"/>
      <c r="N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J550" s="5"/>
      <c r="K550" s="5"/>
      <c r="M550" s="6"/>
      <c r="N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J551" s="5"/>
      <c r="K551" s="5"/>
      <c r="M551" s="6"/>
      <c r="N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J552" s="5"/>
      <c r="K552" s="5"/>
      <c r="M552" s="6"/>
      <c r="N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J553" s="5"/>
      <c r="K553" s="5"/>
      <c r="M553" s="6"/>
      <c r="N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J554" s="5"/>
      <c r="K554" s="5"/>
      <c r="M554" s="6"/>
      <c r="N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J555" s="5"/>
      <c r="K555" s="5"/>
      <c r="M555" s="6"/>
      <c r="N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J556" s="5"/>
      <c r="K556" s="5"/>
      <c r="M556" s="6"/>
      <c r="N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J557" s="5"/>
      <c r="K557" s="5"/>
      <c r="M557" s="6"/>
      <c r="N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J558" s="5"/>
      <c r="K558" s="5"/>
      <c r="M558" s="6"/>
      <c r="N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J559" s="5"/>
      <c r="K559" s="5"/>
      <c r="M559" s="6"/>
      <c r="N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J560" s="5"/>
      <c r="K560" s="5"/>
      <c r="M560" s="6"/>
      <c r="N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J561" s="5"/>
      <c r="K561" s="5"/>
      <c r="M561" s="6"/>
      <c r="N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J562" s="5"/>
      <c r="K562" s="5"/>
      <c r="M562" s="6"/>
      <c r="N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J563" s="5"/>
      <c r="K563" s="5"/>
      <c r="M563" s="6"/>
      <c r="N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J564" s="5"/>
      <c r="K564" s="5"/>
      <c r="M564" s="6"/>
      <c r="N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J565" s="5"/>
      <c r="K565" s="5"/>
      <c r="M565" s="6"/>
      <c r="N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J566" s="5"/>
      <c r="K566" s="5"/>
      <c r="M566" s="6"/>
      <c r="N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J567" s="5"/>
      <c r="K567" s="5"/>
      <c r="M567" s="6"/>
      <c r="N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J568" s="5"/>
      <c r="K568" s="5"/>
      <c r="M568" s="6"/>
      <c r="N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J569" s="5"/>
      <c r="K569" s="5"/>
      <c r="M569" s="6"/>
      <c r="N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J570" s="5"/>
      <c r="K570" s="5"/>
      <c r="M570" s="6"/>
      <c r="N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J571" s="5"/>
      <c r="K571" s="5"/>
      <c r="M571" s="6"/>
      <c r="N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J572" s="5"/>
      <c r="K572" s="5"/>
      <c r="M572" s="6"/>
      <c r="N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J573" s="5"/>
      <c r="K573" s="5"/>
      <c r="M573" s="6"/>
      <c r="N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J574" s="5"/>
      <c r="K574" s="5"/>
      <c r="M574" s="6"/>
      <c r="N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J575" s="5"/>
      <c r="K575" s="5"/>
      <c r="M575" s="6"/>
      <c r="N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J576" s="5"/>
      <c r="K576" s="5"/>
      <c r="M576" s="6"/>
      <c r="N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J577" s="5"/>
      <c r="K577" s="5"/>
      <c r="M577" s="6"/>
      <c r="N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J578" s="5"/>
      <c r="K578" s="5"/>
      <c r="M578" s="6"/>
      <c r="N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J579" s="5"/>
      <c r="K579" s="5"/>
      <c r="M579" s="6"/>
      <c r="N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J580" s="5"/>
      <c r="K580" s="5"/>
      <c r="M580" s="6"/>
      <c r="N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J581" s="5"/>
      <c r="K581" s="5"/>
      <c r="M581" s="6"/>
      <c r="N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J582" s="5"/>
      <c r="K582" s="5"/>
      <c r="M582" s="6"/>
      <c r="N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J583" s="5"/>
      <c r="K583" s="5"/>
      <c r="M583" s="6"/>
      <c r="N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J584" s="5"/>
      <c r="K584" s="5"/>
      <c r="M584" s="6"/>
      <c r="N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J585" s="5"/>
      <c r="K585" s="5"/>
      <c r="M585" s="6"/>
      <c r="N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J586" s="5"/>
      <c r="K586" s="5"/>
      <c r="M586" s="6"/>
      <c r="N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J587" s="5"/>
      <c r="K587" s="5"/>
      <c r="M587" s="6"/>
      <c r="N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J588" s="5"/>
      <c r="K588" s="5"/>
      <c r="M588" s="6"/>
      <c r="N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J589" s="5"/>
      <c r="K589" s="5"/>
      <c r="M589" s="6"/>
      <c r="N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J590" s="5"/>
      <c r="K590" s="5"/>
      <c r="M590" s="6"/>
      <c r="N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J591" s="5"/>
      <c r="K591" s="5"/>
      <c r="M591" s="6"/>
      <c r="N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J592" s="5"/>
      <c r="K592" s="5"/>
      <c r="M592" s="6"/>
      <c r="N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J593" s="5"/>
      <c r="K593" s="5"/>
      <c r="M593" s="6"/>
      <c r="N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J594" s="5"/>
      <c r="K594" s="5"/>
      <c r="M594" s="6"/>
      <c r="N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J595" s="5"/>
      <c r="K595" s="5"/>
      <c r="M595" s="6"/>
      <c r="N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J596" s="5"/>
      <c r="K596" s="5"/>
      <c r="M596" s="6"/>
      <c r="N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J597" s="5"/>
      <c r="K597" s="5"/>
      <c r="M597" s="6"/>
      <c r="N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J598" s="5"/>
      <c r="K598" s="5"/>
      <c r="M598" s="6"/>
      <c r="N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J599" s="5"/>
      <c r="K599" s="5"/>
      <c r="M599" s="6"/>
      <c r="N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J600" s="5"/>
      <c r="K600" s="5"/>
      <c r="M600" s="6"/>
      <c r="N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J601" s="5"/>
      <c r="K601" s="5"/>
      <c r="M601" s="6"/>
      <c r="N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J602" s="5"/>
      <c r="K602" s="5"/>
      <c r="M602" s="6"/>
      <c r="N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J603" s="5"/>
      <c r="K603" s="5"/>
      <c r="M603" s="6"/>
      <c r="N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J604" s="5"/>
      <c r="K604" s="5"/>
      <c r="M604" s="6"/>
      <c r="N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J605" s="5"/>
      <c r="K605" s="5"/>
      <c r="M605" s="6"/>
      <c r="N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J606" s="5"/>
      <c r="K606" s="5"/>
      <c r="M606" s="6"/>
      <c r="N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J607" s="5"/>
      <c r="K607" s="5"/>
      <c r="M607" s="6"/>
      <c r="N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J608" s="5"/>
      <c r="K608" s="5"/>
      <c r="M608" s="6"/>
      <c r="N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J609" s="5"/>
      <c r="K609" s="5"/>
      <c r="M609" s="6"/>
      <c r="N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J610" s="5"/>
      <c r="K610" s="5"/>
      <c r="M610" s="6"/>
      <c r="N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J611" s="5"/>
      <c r="K611" s="5"/>
      <c r="M611" s="6"/>
      <c r="N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J612" s="5"/>
      <c r="K612" s="5"/>
      <c r="M612" s="6"/>
      <c r="N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J613" s="5"/>
      <c r="K613" s="5"/>
      <c r="M613" s="6"/>
      <c r="N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J614" s="5"/>
      <c r="K614" s="5"/>
      <c r="M614" s="6"/>
      <c r="N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J615" s="5"/>
      <c r="K615" s="5"/>
      <c r="M615" s="6"/>
      <c r="N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J616" s="5"/>
      <c r="K616" s="5"/>
      <c r="M616" s="6"/>
      <c r="N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J617" s="5"/>
      <c r="K617" s="5"/>
      <c r="M617" s="6"/>
      <c r="N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J618" s="5"/>
      <c r="K618" s="5"/>
      <c r="M618" s="6"/>
      <c r="N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J619" s="5"/>
      <c r="K619" s="5"/>
      <c r="M619" s="6"/>
      <c r="N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J620" s="5"/>
      <c r="K620" s="5"/>
      <c r="M620" s="6"/>
      <c r="N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J621" s="5"/>
      <c r="K621" s="5"/>
      <c r="M621" s="6"/>
      <c r="N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J622" s="5"/>
      <c r="K622" s="5"/>
      <c r="M622" s="6"/>
      <c r="N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J623" s="5"/>
      <c r="K623" s="5"/>
      <c r="M623" s="6"/>
      <c r="N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J624" s="5"/>
      <c r="K624" s="5"/>
      <c r="M624" s="6"/>
      <c r="N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J625" s="5"/>
      <c r="K625" s="5"/>
      <c r="M625" s="6"/>
      <c r="N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J626" s="5"/>
      <c r="K626" s="5"/>
      <c r="M626" s="6"/>
      <c r="N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J627" s="5"/>
      <c r="K627" s="5"/>
      <c r="M627" s="6"/>
      <c r="N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J628" s="5"/>
      <c r="K628" s="5"/>
      <c r="M628" s="6"/>
      <c r="N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J629" s="5"/>
      <c r="K629" s="5"/>
      <c r="M629" s="6"/>
      <c r="N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J630" s="5"/>
      <c r="K630" s="5"/>
      <c r="M630" s="6"/>
      <c r="N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J631" s="5"/>
      <c r="K631" s="5"/>
      <c r="M631" s="6"/>
      <c r="N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J632" s="5"/>
      <c r="K632" s="5"/>
      <c r="M632" s="6"/>
      <c r="N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J633" s="5"/>
      <c r="K633" s="5"/>
      <c r="M633" s="6"/>
      <c r="N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J634" s="5"/>
      <c r="K634" s="5"/>
      <c r="M634" s="6"/>
      <c r="N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J635" s="5"/>
      <c r="K635" s="5"/>
      <c r="M635" s="6"/>
      <c r="N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J636" s="5"/>
      <c r="K636" s="5"/>
      <c r="M636" s="6"/>
      <c r="N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J637" s="5"/>
      <c r="K637" s="5"/>
      <c r="M637" s="6"/>
      <c r="N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J638" s="5"/>
      <c r="K638" s="5"/>
      <c r="M638" s="6"/>
      <c r="N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J639" s="5"/>
      <c r="K639" s="5"/>
      <c r="M639" s="6"/>
      <c r="N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J640" s="5"/>
      <c r="K640" s="5"/>
      <c r="M640" s="6"/>
      <c r="N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J641" s="5"/>
      <c r="K641" s="5"/>
      <c r="M641" s="6"/>
      <c r="N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J642" s="5"/>
      <c r="K642" s="5"/>
      <c r="M642" s="6"/>
      <c r="N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J643" s="5"/>
      <c r="K643" s="5"/>
      <c r="M643" s="6"/>
      <c r="N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J644" s="5"/>
      <c r="K644" s="5"/>
      <c r="M644" s="6"/>
      <c r="N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J645" s="5"/>
      <c r="K645" s="5"/>
      <c r="M645" s="6"/>
      <c r="N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J646" s="5"/>
      <c r="K646" s="5"/>
      <c r="M646" s="6"/>
      <c r="N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J647" s="5"/>
      <c r="K647" s="5"/>
      <c r="M647" s="6"/>
      <c r="N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J648" s="5"/>
      <c r="K648" s="5"/>
      <c r="M648" s="6"/>
      <c r="N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J649" s="5"/>
      <c r="K649" s="5"/>
      <c r="M649" s="6"/>
      <c r="N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J650" s="5"/>
      <c r="K650" s="5"/>
      <c r="M650" s="6"/>
      <c r="N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J651" s="5"/>
      <c r="K651" s="5"/>
      <c r="M651" s="6"/>
      <c r="N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J652" s="5"/>
      <c r="K652" s="5"/>
      <c r="M652" s="6"/>
      <c r="N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J653" s="5"/>
      <c r="K653" s="5"/>
      <c r="M653" s="6"/>
      <c r="N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J654" s="5"/>
      <c r="K654" s="5"/>
      <c r="M654" s="6"/>
      <c r="N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J655" s="5"/>
      <c r="K655" s="5"/>
      <c r="M655" s="6"/>
      <c r="N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J656" s="5"/>
      <c r="K656" s="5"/>
      <c r="M656" s="6"/>
      <c r="N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J657" s="5"/>
      <c r="K657" s="5"/>
      <c r="M657" s="6"/>
      <c r="N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J658" s="5"/>
      <c r="K658" s="5"/>
      <c r="M658" s="6"/>
      <c r="N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J659" s="5"/>
      <c r="K659" s="5"/>
      <c r="M659" s="6"/>
      <c r="N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J660" s="5"/>
      <c r="K660" s="5"/>
      <c r="M660" s="6"/>
      <c r="N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J661" s="5"/>
      <c r="K661" s="5"/>
      <c r="M661" s="6"/>
      <c r="N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J662" s="5"/>
      <c r="K662" s="5"/>
      <c r="M662" s="6"/>
      <c r="N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J663" s="5"/>
      <c r="K663" s="5"/>
      <c r="M663" s="6"/>
      <c r="N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J664" s="5"/>
      <c r="K664" s="5"/>
      <c r="M664" s="6"/>
      <c r="N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J665" s="5"/>
      <c r="K665" s="5"/>
      <c r="M665" s="6"/>
      <c r="N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J666" s="5"/>
      <c r="K666" s="5"/>
      <c r="M666" s="6"/>
      <c r="N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J667" s="5"/>
      <c r="K667" s="5"/>
      <c r="M667" s="6"/>
      <c r="N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J668" s="5"/>
      <c r="K668" s="5"/>
      <c r="M668" s="6"/>
      <c r="N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J669" s="5"/>
      <c r="K669" s="5"/>
      <c r="M669" s="6"/>
      <c r="N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J670" s="5"/>
      <c r="K670" s="5"/>
      <c r="M670" s="6"/>
      <c r="N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J671" s="5"/>
      <c r="K671" s="5"/>
      <c r="M671" s="6"/>
      <c r="N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J672" s="5"/>
      <c r="K672" s="5"/>
      <c r="M672" s="6"/>
      <c r="N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J673" s="5"/>
      <c r="K673" s="5"/>
      <c r="M673" s="6"/>
      <c r="N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J674" s="5"/>
      <c r="K674" s="5"/>
      <c r="M674" s="6"/>
      <c r="N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J675" s="5"/>
      <c r="K675" s="5"/>
      <c r="M675" s="6"/>
      <c r="N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J676" s="5"/>
      <c r="K676" s="5"/>
      <c r="M676" s="6"/>
      <c r="N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J677" s="5"/>
      <c r="K677" s="5"/>
      <c r="M677" s="6"/>
      <c r="N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J678" s="5"/>
      <c r="K678" s="5"/>
      <c r="M678" s="6"/>
      <c r="N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J679" s="5"/>
      <c r="K679" s="5"/>
      <c r="M679" s="6"/>
      <c r="N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J680" s="5"/>
      <c r="K680" s="5"/>
      <c r="M680" s="6"/>
      <c r="N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J681" s="5"/>
      <c r="K681" s="5"/>
      <c r="M681" s="6"/>
      <c r="N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J682" s="5"/>
      <c r="K682" s="5"/>
      <c r="M682" s="6"/>
      <c r="N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J683" s="5"/>
      <c r="K683" s="5"/>
      <c r="M683" s="6"/>
      <c r="N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J684" s="5"/>
      <c r="K684" s="5"/>
      <c r="M684" s="6"/>
      <c r="N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J685" s="5"/>
      <c r="K685" s="5"/>
      <c r="M685" s="6"/>
      <c r="N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J686" s="5"/>
      <c r="K686" s="5"/>
      <c r="M686" s="6"/>
      <c r="N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J687" s="5"/>
      <c r="K687" s="5"/>
      <c r="M687" s="6"/>
      <c r="N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J688" s="5"/>
      <c r="K688" s="5"/>
      <c r="M688" s="6"/>
      <c r="N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J689" s="5"/>
      <c r="K689" s="5"/>
      <c r="M689" s="6"/>
      <c r="N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J690" s="5"/>
      <c r="K690" s="5"/>
      <c r="M690" s="6"/>
      <c r="N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J691" s="5"/>
      <c r="K691" s="5"/>
      <c r="M691" s="6"/>
      <c r="N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J692" s="5"/>
      <c r="K692" s="5"/>
      <c r="M692" s="6"/>
      <c r="N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J693" s="5"/>
      <c r="K693" s="5"/>
      <c r="M693" s="6"/>
      <c r="N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J694" s="5"/>
      <c r="K694" s="5"/>
      <c r="M694" s="6"/>
      <c r="N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J695" s="5"/>
      <c r="K695" s="5"/>
      <c r="M695" s="6"/>
      <c r="N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J696" s="5"/>
      <c r="K696" s="5"/>
      <c r="M696" s="6"/>
      <c r="N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J697" s="5"/>
      <c r="K697" s="5"/>
      <c r="M697" s="6"/>
      <c r="N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J698" s="5"/>
      <c r="K698" s="5"/>
      <c r="M698" s="6"/>
      <c r="N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J699" s="5"/>
      <c r="K699" s="5"/>
      <c r="M699" s="6"/>
      <c r="N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J700" s="5"/>
      <c r="K700" s="5"/>
      <c r="M700" s="6"/>
      <c r="N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J701" s="5"/>
      <c r="K701" s="5"/>
      <c r="M701" s="6"/>
      <c r="N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J702" s="5"/>
      <c r="K702" s="5"/>
      <c r="M702" s="6"/>
      <c r="N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J703" s="5"/>
      <c r="K703" s="5"/>
      <c r="M703" s="6"/>
      <c r="N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J704" s="5"/>
      <c r="K704" s="5"/>
      <c r="M704" s="6"/>
      <c r="N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J705" s="5"/>
      <c r="K705" s="5"/>
      <c r="M705" s="6"/>
      <c r="N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J706" s="5"/>
      <c r="K706" s="5"/>
      <c r="M706" s="6"/>
      <c r="N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J707" s="5"/>
      <c r="K707" s="5"/>
      <c r="M707" s="6"/>
      <c r="N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J708" s="5"/>
      <c r="K708" s="5"/>
      <c r="M708" s="6"/>
      <c r="N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J709" s="5"/>
      <c r="K709" s="5"/>
      <c r="M709" s="6"/>
      <c r="N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J710" s="5"/>
      <c r="K710" s="5"/>
      <c r="M710" s="6"/>
      <c r="N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J711" s="5"/>
      <c r="K711" s="5"/>
      <c r="M711" s="6"/>
      <c r="N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J712" s="5"/>
      <c r="K712" s="5"/>
      <c r="M712" s="6"/>
      <c r="N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J713" s="5"/>
      <c r="K713" s="5"/>
      <c r="M713" s="6"/>
      <c r="N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J714" s="5"/>
      <c r="K714" s="5"/>
      <c r="M714" s="6"/>
      <c r="N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J715" s="5"/>
      <c r="K715" s="5"/>
      <c r="M715" s="6"/>
      <c r="N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J716" s="5"/>
      <c r="K716" s="5"/>
      <c r="M716" s="6"/>
      <c r="N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J717" s="5"/>
      <c r="K717" s="5"/>
      <c r="M717" s="6"/>
      <c r="N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J718" s="5"/>
      <c r="K718" s="5"/>
      <c r="M718" s="6"/>
      <c r="N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J719" s="5"/>
      <c r="K719" s="5"/>
      <c r="M719" s="6"/>
      <c r="N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J720" s="5"/>
      <c r="K720" s="5"/>
      <c r="M720" s="6"/>
      <c r="N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J721" s="5"/>
      <c r="K721" s="5"/>
      <c r="M721" s="6"/>
      <c r="N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J722" s="5"/>
      <c r="K722" s="5"/>
      <c r="M722" s="6"/>
      <c r="N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J723" s="5"/>
      <c r="K723" s="5"/>
      <c r="M723" s="6"/>
      <c r="N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J724" s="5"/>
      <c r="K724" s="5"/>
      <c r="M724" s="6"/>
      <c r="N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J725" s="5"/>
      <c r="K725" s="5"/>
      <c r="M725" s="6"/>
      <c r="N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J726" s="5"/>
      <c r="K726" s="5"/>
      <c r="M726" s="6"/>
      <c r="N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J727" s="5"/>
      <c r="K727" s="5"/>
      <c r="M727" s="6"/>
      <c r="N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J728" s="5"/>
      <c r="K728" s="5"/>
      <c r="M728" s="6"/>
      <c r="N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J729" s="5"/>
      <c r="K729" s="5"/>
      <c r="M729" s="6"/>
      <c r="N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J730" s="5"/>
      <c r="K730" s="5"/>
      <c r="M730" s="6"/>
      <c r="N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J731" s="5"/>
      <c r="K731" s="5"/>
      <c r="M731" s="6"/>
      <c r="N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J732" s="5"/>
      <c r="K732" s="5"/>
      <c r="M732" s="6"/>
      <c r="N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J733" s="5"/>
      <c r="K733" s="5"/>
      <c r="M733" s="6"/>
      <c r="N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J734" s="5"/>
      <c r="K734" s="5"/>
      <c r="M734" s="6"/>
      <c r="N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J735" s="5"/>
      <c r="K735" s="5"/>
      <c r="M735" s="6"/>
      <c r="N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J736" s="5"/>
      <c r="K736" s="5"/>
      <c r="M736" s="6"/>
      <c r="N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J737" s="5"/>
      <c r="K737" s="5"/>
      <c r="M737" s="6"/>
      <c r="N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J738" s="5"/>
      <c r="K738" s="5"/>
      <c r="M738" s="6"/>
      <c r="N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J739" s="5"/>
      <c r="K739" s="5"/>
      <c r="M739" s="6"/>
      <c r="N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J740" s="5"/>
      <c r="K740" s="5"/>
      <c r="M740" s="6"/>
      <c r="N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J741" s="5"/>
      <c r="K741" s="5"/>
      <c r="M741" s="6"/>
      <c r="N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J742" s="5"/>
      <c r="K742" s="5"/>
      <c r="M742" s="6"/>
      <c r="N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J743" s="5"/>
      <c r="K743" s="5"/>
      <c r="M743" s="6"/>
      <c r="N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J744" s="5"/>
      <c r="K744" s="5"/>
      <c r="M744" s="6"/>
      <c r="N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J745" s="5"/>
      <c r="K745" s="5"/>
      <c r="M745" s="6"/>
      <c r="N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J746" s="5"/>
      <c r="K746" s="5"/>
      <c r="M746" s="6"/>
      <c r="N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J747" s="5"/>
      <c r="K747" s="5"/>
      <c r="M747" s="6"/>
      <c r="N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J748" s="5"/>
      <c r="K748" s="5"/>
      <c r="M748" s="6"/>
      <c r="N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J749" s="5"/>
      <c r="K749" s="5"/>
      <c r="M749" s="6"/>
      <c r="N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J750" s="5"/>
      <c r="K750" s="5"/>
      <c r="M750" s="6"/>
      <c r="N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J751" s="5"/>
      <c r="K751" s="5"/>
      <c r="M751" s="6"/>
      <c r="N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J752" s="5"/>
      <c r="K752" s="5"/>
      <c r="M752" s="6"/>
      <c r="N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J753" s="5"/>
      <c r="K753" s="5"/>
      <c r="M753" s="6"/>
      <c r="N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J754" s="5"/>
      <c r="K754" s="5"/>
      <c r="M754" s="6"/>
      <c r="N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J755" s="5"/>
      <c r="K755" s="5"/>
      <c r="M755" s="6"/>
      <c r="N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J756" s="5"/>
      <c r="K756" s="5"/>
      <c r="M756" s="6"/>
      <c r="N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J757" s="5"/>
      <c r="K757" s="5"/>
      <c r="M757" s="6"/>
      <c r="N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J758" s="5"/>
      <c r="K758" s="5"/>
      <c r="M758" s="6"/>
      <c r="N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J759" s="5"/>
      <c r="K759" s="5"/>
      <c r="M759" s="6"/>
      <c r="N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J760" s="5"/>
      <c r="K760" s="5"/>
      <c r="M760" s="6"/>
      <c r="N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J761" s="5"/>
      <c r="K761" s="5"/>
      <c r="M761" s="6"/>
      <c r="N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J762" s="5"/>
      <c r="K762" s="5"/>
      <c r="M762" s="6"/>
      <c r="N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J763" s="5"/>
      <c r="K763" s="5"/>
      <c r="M763" s="6"/>
      <c r="N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J764" s="5"/>
      <c r="K764" s="5"/>
      <c r="M764" s="6"/>
      <c r="N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J765" s="5"/>
      <c r="K765" s="5"/>
      <c r="M765" s="6"/>
      <c r="N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J766" s="5"/>
      <c r="K766" s="5"/>
      <c r="M766" s="6"/>
      <c r="N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J767" s="5"/>
      <c r="K767" s="5"/>
      <c r="M767" s="6"/>
      <c r="N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J768" s="5"/>
      <c r="K768" s="5"/>
      <c r="M768" s="6"/>
      <c r="N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J769" s="5"/>
      <c r="K769" s="5"/>
      <c r="M769" s="6"/>
      <c r="N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J770" s="5"/>
      <c r="K770" s="5"/>
      <c r="M770" s="6"/>
      <c r="N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J771" s="5"/>
      <c r="K771" s="5"/>
      <c r="M771" s="6"/>
      <c r="N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J772" s="5"/>
      <c r="K772" s="5"/>
      <c r="M772" s="6"/>
      <c r="N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J773" s="5"/>
      <c r="K773" s="5"/>
      <c r="M773" s="6"/>
      <c r="N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J774" s="5"/>
      <c r="K774" s="5"/>
      <c r="M774" s="6"/>
      <c r="N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J775" s="5"/>
      <c r="K775" s="5"/>
      <c r="M775" s="6"/>
      <c r="N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J776" s="5"/>
      <c r="K776" s="5"/>
      <c r="M776" s="6"/>
      <c r="N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J777" s="5"/>
      <c r="K777" s="5"/>
      <c r="M777" s="6"/>
      <c r="N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J778" s="5"/>
      <c r="K778" s="5"/>
      <c r="M778" s="6"/>
      <c r="N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J779" s="5"/>
      <c r="K779" s="5"/>
      <c r="M779" s="6"/>
      <c r="N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J780" s="5"/>
      <c r="K780" s="5"/>
      <c r="M780" s="6"/>
      <c r="N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J781" s="5"/>
      <c r="K781" s="5"/>
      <c r="M781" s="6"/>
      <c r="N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J782" s="5"/>
      <c r="K782" s="5"/>
      <c r="M782" s="6"/>
      <c r="N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J783" s="5"/>
      <c r="K783" s="5"/>
      <c r="M783" s="6"/>
      <c r="N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J784" s="5"/>
      <c r="K784" s="5"/>
      <c r="M784" s="6"/>
      <c r="N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J785" s="5"/>
      <c r="K785" s="5"/>
      <c r="M785" s="6"/>
      <c r="N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J786" s="5"/>
      <c r="K786" s="5"/>
      <c r="M786" s="6"/>
      <c r="N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J787" s="5"/>
      <c r="K787" s="5"/>
      <c r="M787" s="6"/>
      <c r="N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J788" s="5"/>
      <c r="K788" s="5"/>
      <c r="M788" s="6"/>
      <c r="N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J789" s="5"/>
      <c r="K789" s="5"/>
      <c r="M789" s="6"/>
      <c r="N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J790" s="5"/>
      <c r="K790" s="5"/>
      <c r="M790" s="6"/>
      <c r="N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J791" s="5"/>
      <c r="K791" s="5"/>
      <c r="M791" s="6"/>
      <c r="N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J792" s="5"/>
      <c r="K792" s="5"/>
      <c r="M792" s="6"/>
      <c r="N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J793" s="5"/>
      <c r="K793" s="5"/>
      <c r="M793" s="6"/>
      <c r="N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J794" s="5"/>
      <c r="K794" s="5"/>
      <c r="M794" s="6"/>
      <c r="N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J795" s="5"/>
      <c r="K795" s="5"/>
      <c r="M795" s="6"/>
      <c r="N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J796" s="5"/>
      <c r="K796" s="5"/>
      <c r="M796" s="6"/>
      <c r="N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J797" s="5"/>
      <c r="K797" s="5"/>
      <c r="M797" s="6"/>
      <c r="N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J798" s="5"/>
      <c r="K798" s="5"/>
      <c r="M798" s="6"/>
      <c r="N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J799" s="5"/>
      <c r="K799" s="5"/>
      <c r="M799" s="6"/>
      <c r="N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J800" s="5"/>
      <c r="K800" s="5"/>
      <c r="M800" s="6"/>
      <c r="N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J801" s="5"/>
      <c r="K801" s="5"/>
      <c r="M801" s="6"/>
      <c r="N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J802" s="5"/>
      <c r="K802" s="5"/>
      <c r="M802" s="6"/>
      <c r="N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J803" s="5"/>
      <c r="K803" s="5"/>
      <c r="M803" s="6"/>
      <c r="N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J804" s="5"/>
      <c r="K804" s="5"/>
      <c r="M804" s="6"/>
      <c r="N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J805" s="5"/>
      <c r="K805" s="5"/>
      <c r="M805" s="6"/>
      <c r="N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J806" s="5"/>
      <c r="K806" s="5"/>
      <c r="M806" s="6"/>
      <c r="N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J807" s="5"/>
      <c r="K807" s="5"/>
      <c r="M807" s="6"/>
      <c r="N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J808" s="5"/>
      <c r="K808" s="5"/>
      <c r="M808" s="6"/>
      <c r="N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J809" s="5"/>
      <c r="K809" s="5"/>
      <c r="M809" s="6"/>
      <c r="N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J810" s="5"/>
      <c r="K810" s="5"/>
      <c r="M810" s="6"/>
      <c r="N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J811" s="5"/>
      <c r="K811" s="5"/>
      <c r="M811" s="6"/>
      <c r="N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J812" s="5"/>
      <c r="K812" s="5"/>
      <c r="M812" s="6"/>
      <c r="N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J813" s="5"/>
      <c r="K813" s="5"/>
      <c r="M813" s="6"/>
      <c r="N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J814" s="5"/>
      <c r="K814" s="5"/>
      <c r="M814" s="6"/>
      <c r="N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J815" s="5"/>
      <c r="K815" s="5"/>
      <c r="M815" s="6"/>
      <c r="N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J816" s="5"/>
      <c r="K816" s="5"/>
      <c r="M816" s="6"/>
      <c r="N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J817" s="5"/>
      <c r="K817" s="5"/>
      <c r="M817" s="6"/>
      <c r="N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J818" s="5"/>
      <c r="K818" s="5"/>
      <c r="M818" s="6"/>
      <c r="N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J819" s="5"/>
      <c r="K819" s="5"/>
      <c r="M819" s="6"/>
      <c r="N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J820" s="5"/>
      <c r="K820" s="5"/>
      <c r="M820" s="6"/>
      <c r="N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J821" s="5"/>
      <c r="K821" s="5"/>
      <c r="M821" s="6"/>
      <c r="N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J822" s="5"/>
      <c r="K822" s="5"/>
      <c r="M822" s="6"/>
      <c r="N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J823" s="5"/>
      <c r="K823" s="5"/>
      <c r="M823" s="6"/>
      <c r="N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J824" s="5"/>
      <c r="K824" s="5"/>
      <c r="M824" s="6"/>
      <c r="N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J825" s="5"/>
      <c r="K825" s="5"/>
      <c r="M825" s="6"/>
      <c r="N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J826" s="5"/>
      <c r="K826" s="5"/>
      <c r="M826" s="6"/>
      <c r="N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J827" s="5"/>
      <c r="K827" s="5"/>
      <c r="M827" s="6"/>
      <c r="N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J828" s="5"/>
      <c r="K828" s="5"/>
      <c r="M828" s="6"/>
      <c r="N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J829" s="5"/>
      <c r="K829" s="5"/>
      <c r="M829" s="6"/>
      <c r="N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J830" s="5"/>
      <c r="K830" s="5"/>
      <c r="M830" s="6"/>
      <c r="N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J831" s="5"/>
      <c r="K831" s="5"/>
      <c r="M831" s="6"/>
      <c r="N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J832" s="5"/>
      <c r="K832" s="5"/>
      <c r="M832" s="6"/>
      <c r="N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J833" s="5"/>
      <c r="K833" s="5"/>
      <c r="M833" s="6"/>
      <c r="N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J834" s="5"/>
      <c r="K834" s="5"/>
      <c r="M834" s="6"/>
      <c r="N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J835" s="5"/>
      <c r="K835" s="5"/>
      <c r="M835" s="6"/>
      <c r="N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J836" s="5"/>
      <c r="K836" s="5"/>
      <c r="M836" s="6"/>
      <c r="N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J837" s="5"/>
      <c r="K837" s="5"/>
      <c r="M837" s="6"/>
      <c r="N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J838" s="5"/>
      <c r="K838" s="5"/>
      <c r="M838" s="6"/>
      <c r="N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J839" s="5"/>
      <c r="K839" s="5"/>
      <c r="M839" s="6"/>
      <c r="N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J840" s="5"/>
      <c r="K840" s="5"/>
      <c r="M840" s="6"/>
      <c r="N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J841" s="5"/>
      <c r="K841" s="5"/>
      <c r="M841" s="6"/>
      <c r="N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J842" s="5"/>
      <c r="K842" s="5"/>
      <c r="M842" s="6"/>
      <c r="N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J843" s="5"/>
      <c r="K843" s="5"/>
      <c r="M843" s="6"/>
      <c r="N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J844" s="5"/>
      <c r="K844" s="5"/>
      <c r="M844" s="6"/>
      <c r="N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J845" s="5"/>
      <c r="K845" s="5"/>
      <c r="M845" s="6"/>
      <c r="N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J846" s="5"/>
      <c r="K846" s="5"/>
      <c r="M846" s="6"/>
      <c r="N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J847" s="5"/>
      <c r="K847" s="5"/>
      <c r="M847" s="6"/>
      <c r="N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J848" s="5"/>
      <c r="K848" s="5"/>
      <c r="M848" s="6"/>
      <c r="N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J849" s="5"/>
      <c r="K849" s="5"/>
      <c r="M849" s="6"/>
      <c r="N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J850" s="5"/>
      <c r="K850" s="5"/>
      <c r="M850" s="6"/>
      <c r="N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J851" s="5"/>
      <c r="K851" s="5"/>
      <c r="M851" s="6"/>
      <c r="N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J852" s="5"/>
      <c r="K852" s="5"/>
      <c r="M852" s="6"/>
      <c r="N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J853" s="5"/>
      <c r="K853" s="5"/>
      <c r="M853" s="6"/>
      <c r="N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J854" s="5"/>
      <c r="K854" s="5"/>
      <c r="M854" s="6"/>
      <c r="N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J855" s="5"/>
      <c r="K855" s="5"/>
      <c r="M855" s="6"/>
      <c r="N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J856" s="5"/>
      <c r="K856" s="5"/>
      <c r="M856" s="6"/>
      <c r="N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J857" s="5"/>
      <c r="K857" s="5"/>
      <c r="M857" s="6"/>
      <c r="N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J858" s="5"/>
      <c r="K858" s="5"/>
      <c r="M858" s="6"/>
      <c r="N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J859" s="5"/>
      <c r="K859" s="5"/>
      <c r="M859" s="6"/>
      <c r="N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J860" s="5"/>
      <c r="K860" s="5"/>
      <c r="M860" s="6"/>
      <c r="N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J861" s="5"/>
      <c r="K861" s="5"/>
      <c r="M861" s="6"/>
      <c r="N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J862" s="5"/>
      <c r="K862" s="5"/>
      <c r="M862" s="6"/>
      <c r="N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J863" s="5"/>
      <c r="K863" s="5"/>
      <c r="M863" s="6"/>
      <c r="N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J864" s="5"/>
      <c r="K864" s="5"/>
      <c r="M864" s="6"/>
      <c r="N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J865" s="5"/>
      <c r="K865" s="5"/>
      <c r="M865" s="6"/>
      <c r="N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J866" s="5"/>
      <c r="K866" s="5"/>
      <c r="M866" s="6"/>
      <c r="N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J867" s="5"/>
      <c r="K867" s="5"/>
      <c r="M867" s="6"/>
      <c r="N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J868" s="5"/>
      <c r="K868" s="5"/>
      <c r="M868" s="6"/>
      <c r="N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J869" s="5"/>
      <c r="K869" s="5"/>
      <c r="M869" s="6"/>
      <c r="N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J870" s="5"/>
      <c r="K870" s="5"/>
      <c r="M870" s="6"/>
      <c r="N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J871" s="5"/>
      <c r="K871" s="5"/>
      <c r="M871" s="6"/>
      <c r="N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J872" s="5"/>
      <c r="K872" s="5"/>
      <c r="M872" s="6"/>
      <c r="N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J873" s="5"/>
      <c r="K873" s="5"/>
      <c r="M873" s="6"/>
      <c r="N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J874" s="5"/>
      <c r="K874" s="5"/>
      <c r="M874" s="6"/>
      <c r="N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J875" s="5"/>
      <c r="K875" s="5"/>
      <c r="M875" s="6"/>
      <c r="N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J876" s="5"/>
      <c r="K876" s="5"/>
      <c r="M876" s="6"/>
      <c r="N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J877" s="5"/>
      <c r="K877" s="5"/>
      <c r="M877" s="6"/>
      <c r="N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J878" s="5"/>
      <c r="K878" s="5"/>
      <c r="M878" s="6"/>
      <c r="N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J879" s="5"/>
      <c r="K879" s="5"/>
      <c r="M879" s="6"/>
      <c r="N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J880" s="5"/>
      <c r="K880" s="5"/>
      <c r="M880" s="6"/>
      <c r="N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J881" s="5"/>
      <c r="K881" s="5"/>
      <c r="M881" s="6"/>
      <c r="N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J882" s="5"/>
      <c r="K882" s="5"/>
      <c r="M882" s="6"/>
      <c r="N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J883" s="5"/>
      <c r="K883" s="5"/>
      <c r="M883" s="6"/>
      <c r="N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J884" s="5"/>
      <c r="K884" s="5"/>
      <c r="M884" s="6"/>
      <c r="N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J885" s="5"/>
      <c r="K885" s="5"/>
      <c r="M885" s="6"/>
      <c r="N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J886" s="5"/>
      <c r="K886" s="5"/>
      <c r="M886" s="6"/>
      <c r="N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J887" s="5"/>
      <c r="K887" s="5"/>
      <c r="M887" s="6"/>
      <c r="N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J888" s="5"/>
      <c r="K888" s="5"/>
      <c r="M888" s="6"/>
      <c r="N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J889" s="5"/>
      <c r="K889" s="5"/>
      <c r="M889" s="6"/>
      <c r="N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J890" s="5"/>
      <c r="K890" s="5"/>
      <c r="M890" s="6"/>
      <c r="N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J891" s="5"/>
      <c r="K891" s="5"/>
      <c r="M891" s="6"/>
      <c r="N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J892" s="5"/>
      <c r="K892" s="5"/>
      <c r="M892" s="6"/>
      <c r="N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J893" s="5"/>
      <c r="K893" s="5"/>
      <c r="M893" s="6"/>
      <c r="N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J894" s="5"/>
      <c r="K894" s="5"/>
      <c r="M894" s="6"/>
      <c r="N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J895" s="5"/>
      <c r="K895" s="5"/>
      <c r="M895" s="6"/>
      <c r="N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J896" s="5"/>
      <c r="K896" s="5"/>
      <c r="M896" s="6"/>
      <c r="N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J897" s="5"/>
      <c r="K897" s="5"/>
      <c r="M897" s="6"/>
      <c r="N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J898" s="5"/>
      <c r="K898" s="5"/>
      <c r="M898" s="6"/>
      <c r="N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J899" s="5"/>
      <c r="K899" s="5"/>
      <c r="M899" s="6"/>
      <c r="N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J900" s="5"/>
      <c r="K900" s="5"/>
      <c r="M900" s="6"/>
      <c r="N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J901" s="5"/>
      <c r="K901" s="5"/>
      <c r="M901" s="6"/>
      <c r="N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J902" s="5"/>
      <c r="K902" s="5"/>
      <c r="M902" s="6"/>
      <c r="N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J903" s="5"/>
      <c r="K903" s="5"/>
      <c r="M903" s="6"/>
      <c r="N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J904" s="5"/>
      <c r="K904" s="5"/>
      <c r="M904" s="6"/>
      <c r="N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J905" s="5"/>
      <c r="K905" s="5"/>
      <c r="M905" s="6"/>
      <c r="N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J906" s="5"/>
      <c r="K906" s="5"/>
      <c r="M906" s="6"/>
      <c r="N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J907" s="5"/>
      <c r="K907" s="5"/>
      <c r="M907" s="6"/>
      <c r="N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J908" s="5"/>
      <c r="K908" s="5"/>
      <c r="M908" s="6"/>
      <c r="N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J909" s="5"/>
      <c r="K909" s="5"/>
      <c r="M909" s="6"/>
      <c r="N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J910" s="5"/>
      <c r="K910" s="5"/>
      <c r="M910" s="6"/>
      <c r="N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J911" s="5"/>
      <c r="K911" s="5"/>
      <c r="M911" s="6"/>
      <c r="N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J912" s="5"/>
      <c r="K912" s="5"/>
      <c r="M912" s="6"/>
      <c r="N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J913" s="5"/>
      <c r="K913" s="5"/>
      <c r="M913" s="6"/>
      <c r="N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J914" s="5"/>
      <c r="K914" s="5"/>
      <c r="M914" s="6"/>
      <c r="N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J915" s="5"/>
      <c r="K915" s="5"/>
      <c r="M915" s="6"/>
      <c r="N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J916" s="5"/>
      <c r="K916" s="5"/>
      <c r="M916" s="6"/>
      <c r="N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J917" s="5"/>
      <c r="K917" s="5"/>
      <c r="M917" s="6"/>
      <c r="N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J918" s="5"/>
      <c r="K918" s="5"/>
      <c r="M918" s="6"/>
      <c r="N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J919" s="5"/>
      <c r="K919" s="5"/>
      <c r="M919" s="6"/>
      <c r="N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J920" s="5"/>
      <c r="K920" s="5"/>
      <c r="M920" s="6"/>
      <c r="N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J921" s="5"/>
      <c r="K921" s="5"/>
      <c r="M921" s="6"/>
      <c r="N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J922" s="5"/>
      <c r="K922" s="5"/>
      <c r="M922" s="6"/>
      <c r="N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J923" s="5"/>
      <c r="K923" s="5"/>
      <c r="M923" s="6"/>
      <c r="N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J924" s="5"/>
      <c r="K924" s="5"/>
      <c r="M924" s="6"/>
      <c r="N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J925" s="5"/>
      <c r="K925" s="5"/>
      <c r="M925" s="6"/>
      <c r="N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J926" s="5"/>
      <c r="K926" s="5"/>
      <c r="M926" s="6"/>
      <c r="N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J927" s="5"/>
      <c r="K927" s="5"/>
      <c r="M927" s="6"/>
      <c r="N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J928" s="5"/>
      <c r="K928" s="5"/>
      <c r="M928" s="6"/>
      <c r="N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J929" s="5"/>
      <c r="K929" s="5"/>
      <c r="M929" s="6"/>
      <c r="N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J930" s="5"/>
      <c r="K930" s="5"/>
      <c r="M930" s="6"/>
      <c r="N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J931" s="5"/>
      <c r="K931" s="5"/>
      <c r="M931" s="6"/>
      <c r="N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J932" s="5"/>
      <c r="K932" s="5"/>
      <c r="M932" s="6"/>
      <c r="N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J933" s="5"/>
      <c r="K933" s="5"/>
      <c r="M933" s="6"/>
      <c r="N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J934" s="5"/>
      <c r="K934" s="5"/>
      <c r="M934" s="6"/>
      <c r="N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J935" s="5"/>
      <c r="K935" s="5"/>
      <c r="M935" s="6"/>
      <c r="N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J936" s="5"/>
      <c r="K936" s="5"/>
      <c r="M936" s="6"/>
      <c r="N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J937" s="5"/>
      <c r="K937" s="5"/>
      <c r="M937" s="6"/>
      <c r="N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J938" s="5"/>
      <c r="K938" s="5"/>
      <c r="M938" s="6"/>
      <c r="N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J939" s="5"/>
      <c r="K939" s="5"/>
      <c r="M939" s="6"/>
      <c r="N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J940" s="5"/>
      <c r="K940" s="5"/>
      <c r="M940" s="6"/>
      <c r="N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J941" s="5"/>
      <c r="K941" s="5"/>
      <c r="M941" s="6"/>
      <c r="N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J942" s="5"/>
      <c r="K942" s="5"/>
      <c r="M942" s="6"/>
      <c r="N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J943" s="5"/>
      <c r="K943" s="5"/>
      <c r="M943" s="6"/>
      <c r="N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J944" s="5"/>
      <c r="K944" s="5"/>
      <c r="M944" s="6"/>
      <c r="N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J945" s="5"/>
      <c r="K945" s="5"/>
      <c r="M945" s="6"/>
      <c r="N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J946" s="5"/>
      <c r="K946" s="5"/>
      <c r="M946" s="6"/>
      <c r="N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J947" s="5"/>
      <c r="K947" s="5"/>
      <c r="M947" s="6"/>
      <c r="N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J948" s="5"/>
      <c r="K948" s="5"/>
      <c r="M948" s="6"/>
      <c r="N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J949" s="5"/>
      <c r="K949" s="5"/>
      <c r="M949" s="6"/>
      <c r="N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J950" s="5"/>
      <c r="K950" s="5"/>
      <c r="M950" s="6"/>
      <c r="N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J951" s="5"/>
      <c r="K951" s="5"/>
      <c r="M951" s="6"/>
      <c r="N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J952" s="5"/>
      <c r="K952" s="5"/>
      <c r="M952" s="6"/>
      <c r="N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J953" s="5"/>
      <c r="K953" s="5"/>
      <c r="M953" s="6"/>
      <c r="N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J954" s="5"/>
      <c r="K954" s="5"/>
      <c r="M954" s="6"/>
      <c r="N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J955" s="5"/>
      <c r="K955" s="5"/>
      <c r="M955" s="6"/>
      <c r="N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J956" s="5"/>
      <c r="K956" s="5"/>
      <c r="M956" s="6"/>
      <c r="N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J957" s="5"/>
      <c r="K957" s="5"/>
      <c r="M957" s="6"/>
      <c r="N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J958" s="5"/>
      <c r="K958" s="5"/>
      <c r="M958" s="6"/>
      <c r="N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J959" s="5"/>
      <c r="K959" s="5"/>
      <c r="M959" s="6"/>
      <c r="N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J960" s="5"/>
      <c r="K960" s="5"/>
      <c r="M960" s="6"/>
      <c r="N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J961" s="5"/>
      <c r="K961" s="5"/>
      <c r="M961" s="6"/>
      <c r="N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J962" s="5"/>
      <c r="K962" s="5"/>
      <c r="M962" s="6"/>
      <c r="N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J963" s="5"/>
      <c r="K963" s="5"/>
      <c r="M963" s="6"/>
      <c r="N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J964" s="5"/>
      <c r="K964" s="5"/>
      <c r="M964" s="6"/>
      <c r="N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J965" s="5"/>
      <c r="K965" s="5"/>
      <c r="M965" s="6"/>
      <c r="N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J966" s="5"/>
      <c r="K966" s="5"/>
      <c r="M966" s="6"/>
      <c r="N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J967" s="5"/>
      <c r="K967" s="5"/>
      <c r="M967" s="6"/>
      <c r="N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J968" s="5"/>
      <c r="K968" s="5"/>
      <c r="M968" s="6"/>
      <c r="N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J969" s="5"/>
      <c r="K969" s="5"/>
      <c r="M969" s="6"/>
      <c r="N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J970" s="5"/>
      <c r="K970" s="5"/>
      <c r="M970" s="6"/>
      <c r="N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J971" s="5"/>
      <c r="K971" s="5"/>
      <c r="M971" s="6"/>
      <c r="N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J972" s="5"/>
      <c r="K972" s="5"/>
      <c r="M972" s="6"/>
      <c r="N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J973" s="5"/>
      <c r="K973" s="5"/>
      <c r="M973" s="6"/>
      <c r="N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J974" s="5"/>
      <c r="K974" s="5"/>
      <c r="M974" s="6"/>
      <c r="N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J975" s="5"/>
      <c r="K975" s="5"/>
      <c r="M975" s="6"/>
      <c r="N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J976" s="5"/>
      <c r="K976" s="5"/>
      <c r="M976" s="6"/>
      <c r="N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J977" s="5"/>
      <c r="K977" s="5"/>
      <c r="M977" s="6"/>
      <c r="N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J978" s="5"/>
      <c r="K978" s="5"/>
      <c r="M978" s="6"/>
      <c r="N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J979" s="5"/>
      <c r="K979" s="5"/>
      <c r="M979" s="6"/>
      <c r="N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J980" s="5"/>
      <c r="K980" s="5"/>
      <c r="M980" s="6"/>
      <c r="N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J981" s="5"/>
      <c r="K981" s="5"/>
      <c r="M981" s="6"/>
      <c r="N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J982" s="5"/>
      <c r="K982" s="5"/>
      <c r="M982" s="6"/>
      <c r="N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J983" s="5"/>
      <c r="K983" s="5"/>
      <c r="M983" s="6"/>
      <c r="N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J984" s="5"/>
      <c r="K984" s="5"/>
      <c r="M984" s="6"/>
      <c r="N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J985" s="5"/>
      <c r="K985" s="5"/>
      <c r="M985" s="6"/>
      <c r="N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J986" s="5"/>
      <c r="K986" s="5"/>
      <c r="M986" s="6"/>
      <c r="N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J987" s="5"/>
      <c r="K987" s="5"/>
      <c r="M987" s="6"/>
      <c r="N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J988" s="5"/>
      <c r="K988" s="5"/>
      <c r="M988" s="6"/>
      <c r="N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J989" s="5"/>
      <c r="K989" s="5"/>
      <c r="M989" s="6"/>
      <c r="N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J990" s="5"/>
      <c r="K990" s="5"/>
      <c r="M990" s="6"/>
      <c r="N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J991" s="5"/>
      <c r="K991" s="5"/>
      <c r="M991" s="6"/>
      <c r="N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J992" s="5"/>
      <c r="K992" s="5"/>
      <c r="M992" s="6"/>
      <c r="N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J993" s="5"/>
      <c r="K993" s="5"/>
      <c r="M993" s="6"/>
      <c r="N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J994" s="5"/>
      <c r="K994" s="5"/>
      <c r="M994" s="6"/>
      <c r="N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J995" s="5"/>
      <c r="K995" s="5"/>
      <c r="M995" s="6"/>
      <c r="N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J996" s="5"/>
      <c r="K996" s="5"/>
      <c r="M996" s="6"/>
      <c r="N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J997" s="5"/>
      <c r="K997" s="5"/>
      <c r="M997" s="6"/>
      <c r="N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J998" s="5"/>
      <c r="K998" s="5"/>
      <c r="M998" s="6"/>
      <c r="N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J999" s="5"/>
      <c r="K999" s="5"/>
      <c r="M999" s="6"/>
      <c r="N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J1000" s="5"/>
      <c r="K1000" s="5"/>
      <c r="M1000" s="6"/>
      <c r="N1000" s="5"/>
    </row>
  </sheetData>
  <drawing r:id="rId1"/>
</worksheet>
</file>