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ocuments\GitHub\Muscle_Sensory_2\Muscle_Sensory\DataCollection\"/>
    </mc:Choice>
  </mc:AlternateContent>
  <xr:revisionPtr revIDLastSave="0" documentId="13_ncr:1_{0E4FFE90-5B25-44B6-B7A5-9CE101330AE5}" xr6:coauthVersionLast="47" xr6:coauthVersionMax="47" xr10:uidLastSave="{00000000-0000-0000-0000-000000000000}"/>
  <bookViews>
    <workbookView xWindow="-28920" yWindow="-120" windowWidth="29040" windowHeight="15840" activeTab="3" xr2:uid="{6BFF55C1-2CC5-46ED-9297-2ED97EF982C6}"/>
  </bookViews>
  <sheets>
    <sheet name="10mm" sheetId="1" r:id="rId1"/>
    <sheet name="10mm_Remeasured" sheetId="3" r:id="rId2"/>
    <sheet name="10mm_NewRecollectedData" sheetId="5" r:id="rId3"/>
    <sheet name="20mm_NewRecollectedData" sheetId="6" r:id="rId4"/>
    <sheet name="20mm" sheetId="2" r:id="rId5"/>
    <sheet name="20mm_Remeasured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F3" i="6"/>
  <c r="F4" i="6"/>
  <c r="F5" i="6"/>
  <c r="F6" i="6"/>
  <c r="F7" i="6"/>
  <c r="E3" i="6"/>
  <c r="E4" i="6"/>
  <c r="E5" i="6"/>
  <c r="E6" i="6"/>
  <c r="E7" i="6"/>
  <c r="E2" i="5"/>
  <c r="F2" i="5"/>
  <c r="G2" i="5"/>
  <c r="E3" i="5"/>
  <c r="F3" i="5"/>
  <c r="G3" i="5"/>
  <c r="E4" i="5"/>
  <c r="F4" i="5"/>
  <c r="G4" i="5"/>
  <c r="E5" i="5"/>
  <c r="F5" i="5"/>
  <c r="G5" i="5"/>
  <c r="E6" i="5"/>
  <c r="F6" i="5"/>
  <c r="G6" i="5"/>
  <c r="E7" i="5"/>
  <c r="F7" i="5"/>
  <c r="G7" i="5"/>
  <c r="F43" i="6"/>
  <c r="E43" i="6"/>
  <c r="F42" i="6"/>
  <c r="E42" i="6"/>
  <c r="F41" i="6"/>
  <c r="E41" i="6"/>
  <c r="F40" i="6"/>
  <c r="E40" i="6"/>
  <c r="F39" i="6"/>
  <c r="E39" i="6"/>
  <c r="F38" i="6"/>
  <c r="E38" i="6"/>
  <c r="J33" i="6"/>
  <c r="F33" i="6"/>
  <c r="G33" i="6" s="1"/>
  <c r="E33" i="6"/>
  <c r="J32" i="6"/>
  <c r="F32" i="6"/>
  <c r="H32" i="6" s="1"/>
  <c r="E32" i="6"/>
  <c r="J31" i="6"/>
  <c r="F31" i="6"/>
  <c r="I31" i="6" s="1"/>
  <c r="J41" i="6" s="1"/>
  <c r="E31" i="6"/>
  <c r="J30" i="6"/>
  <c r="F30" i="6"/>
  <c r="G30" i="6" s="1"/>
  <c r="E30" i="6"/>
  <c r="J29" i="6"/>
  <c r="F29" i="6"/>
  <c r="G29" i="6" s="1"/>
  <c r="E29" i="6"/>
  <c r="J28" i="6"/>
  <c r="F28" i="6"/>
  <c r="H28" i="6" s="1"/>
  <c r="E28" i="6"/>
  <c r="G21" i="6"/>
  <c r="E21" i="6"/>
  <c r="G20" i="6"/>
  <c r="E20" i="6"/>
  <c r="G19" i="6"/>
  <c r="E19" i="6"/>
  <c r="G18" i="6"/>
  <c r="E18" i="6"/>
  <c r="G17" i="6"/>
  <c r="E17" i="6"/>
  <c r="G16" i="6"/>
  <c r="E16" i="6"/>
  <c r="G2" i="6"/>
  <c r="F2" i="6"/>
  <c r="E2" i="6"/>
  <c r="J47" i="5"/>
  <c r="I47" i="5"/>
  <c r="H47" i="5"/>
  <c r="J48" i="5"/>
  <c r="I48" i="5"/>
  <c r="H48" i="5"/>
  <c r="E48" i="5"/>
  <c r="F48" i="5"/>
  <c r="I46" i="5"/>
  <c r="J46" i="5"/>
  <c r="H46" i="5"/>
  <c r="J45" i="5"/>
  <c r="I45" i="5"/>
  <c r="H45" i="5"/>
  <c r="I44" i="5"/>
  <c r="J44" i="5"/>
  <c r="H44" i="5"/>
  <c r="J43" i="5"/>
  <c r="I43" i="5"/>
  <c r="H43" i="5"/>
  <c r="H42" i="5"/>
  <c r="I42" i="5"/>
  <c r="J42" i="5"/>
  <c r="I31" i="5"/>
  <c r="H31" i="5"/>
  <c r="G31" i="5"/>
  <c r="G41" i="5"/>
  <c r="F47" i="5"/>
  <c r="E47" i="5"/>
  <c r="F46" i="5"/>
  <c r="E46" i="5"/>
  <c r="F45" i="5"/>
  <c r="E45" i="5"/>
  <c r="F44" i="5"/>
  <c r="E44" i="5"/>
  <c r="F43" i="5"/>
  <c r="E43" i="5"/>
  <c r="F42" i="5"/>
  <c r="E42" i="5"/>
  <c r="F41" i="5"/>
  <c r="E41" i="5"/>
  <c r="J31" i="5"/>
  <c r="J32" i="5"/>
  <c r="J33" i="5"/>
  <c r="J34" i="5"/>
  <c r="J35" i="5"/>
  <c r="J36" i="5"/>
  <c r="M30" i="5"/>
  <c r="J30" i="5"/>
  <c r="F36" i="5"/>
  <c r="I36" i="5" s="1"/>
  <c r="M36" i="5" s="1"/>
  <c r="F35" i="5"/>
  <c r="H35" i="5" s="1"/>
  <c r="L35" i="5" s="1"/>
  <c r="F34" i="5"/>
  <c r="G34" i="5" s="1"/>
  <c r="K34" i="5" s="1"/>
  <c r="F33" i="5"/>
  <c r="G33" i="5" s="1"/>
  <c r="K33" i="5" s="1"/>
  <c r="F32" i="5"/>
  <c r="I32" i="5" s="1"/>
  <c r="M32" i="5" s="1"/>
  <c r="F31" i="5"/>
  <c r="L31" i="5" s="1"/>
  <c r="F30" i="5"/>
  <c r="I30" i="5" s="1"/>
  <c r="J41" i="5" s="1"/>
  <c r="E36" i="5"/>
  <c r="E35" i="5"/>
  <c r="E34" i="5"/>
  <c r="E33" i="5"/>
  <c r="E32" i="5"/>
  <c r="E31" i="5"/>
  <c r="E30" i="5"/>
  <c r="G23" i="5"/>
  <c r="E23" i="5"/>
  <c r="G22" i="5"/>
  <c r="E22" i="5"/>
  <c r="G21" i="5"/>
  <c r="E21" i="5"/>
  <c r="G20" i="5"/>
  <c r="E20" i="5"/>
  <c r="G19" i="5"/>
  <c r="E19" i="5"/>
  <c r="G18" i="5"/>
  <c r="E18" i="5"/>
  <c r="G17" i="5"/>
  <c r="E17" i="5"/>
  <c r="G31" i="6" l="1"/>
  <c r="H41" i="6" s="1"/>
  <c r="H31" i="6"/>
  <c r="I41" i="6" s="1"/>
  <c r="I33" i="6"/>
  <c r="M33" i="6" s="1"/>
  <c r="I29" i="6"/>
  <c r="J39" i="6" s="1"/>
  <c r="H30" i="6"/>
  <c r="L30" i="6" s="1"/>
  <c r="I30" i="6"/>
  <c r="J40" i="6" s="1"/>
  <c r="I42" i="6"/>
  <c r="L32" i="6"/>
  <c r="H39" i="6"/>
  <c r="K29" i="6"/>
  <c r="H40" i="6"/>
  <c r="K30" i="6"/>
  <c r="I38" i="6"/>
  <c r="L28" i="6"/>
  <c r="H43" i="6"/>
  <c r="K33" i="6"/>
  <c r="J43" i="6"/>
  <c r="I28" i="6"/>
  <c r="H29" i="6"/>
  <c r="I32" i="6"/>
  <c r="H33" i="6"/>
  <c r="G28" i="6"/>
  <c r="G32" i="6"/>
  <c r="M31" i="6"/>
  <c r="G35" i="5"/>
  <c r="K35" i="5" s="1"/>
  <c r="G30" i="5"/>
  <c r="H32" i="5"/>
  <c r="L32" i="5" s="1"/>
  <c r="H36" i="5"/>
  <c r="L36" i="5" s="1"/>
  <c r="G32" i="5"/>
  <c r="K32" i="5" s="1"/>
  <c r="G36" i="5"/>
  <c r="K36" i="5" s="1"/>
  <c r="K31" i="5"/>
  <c r="I33" i="5"/>
  <c r="M33" i="5" s="1"/>
  <c r="H30" i="5"/>
  <c r="I34" i="5"/>
  <c r="M34" i="5" s="1"/>
  <c r="H33" i="5"/>
  <c r="L33" i="5" s="1"/>
  <c r="I35" i="5"/>
  <c r="M35" i="5" s="1"/>
  <c r="H34" i="5"/>
  <c r="L34" i="5" s="1"/>
  <c r="M31" i="5"/>
  <c r="G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  <c r="G6" i="4"/>
  <c r="G7" i="4"/>
  <c r="G8" i="4"/>
  <c r="G9" i="4"/>
  <c r="G10" i="4"/>
  <c r="G11" i="4"/>
  <c r="G12" i="4"/>
  <c r="G13" i="4"/>
  <c r="G14" i="4"/>
  <c r="G15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2" i="3"/>
  <c r="G3" i="4"/>
  <c r="G4" i="4"/>
  <c r="G5" i="4"/>
  <c r="G2" i="4"/>
  <c r="M29" i="6" l="1"/>
  <c r="L31" i="6"/>
  <c r="M30" i="6"/>
  <c r="I40" i="6"/>
  <c r="K31" i="6"/>
  <c r="H38" i="6"/>
  <c r="K28" i="6"/>
  <c r="I39" i="6"/>
  <c r="L29" i="6"/>
  <c r="J42" i="6"/>
  <c r="M32" i="6"/>
  <c r="H42" i="6"/>
  <c r="K32" i="6"/>
  <c r="J38" i="6"/>
  <c r="M28" i="6"/>
  <c r="I43" i="6"/>
  <c r="L33" i="6"/>
  <c r="L30" i="5"/>
  <c r="I41" i="5"/>
  <c r="K30" i="5"/>
  <c r="H41" i="5"/>
</calcChain>
</file>

<file path=xl/sharedStrings.xml><?xml version="1.0" encoding="utf-8"?>
<sst xmlns="http://schemas.openxmlformats.org/spreadsheetml/2006/main" count="174" uniqueCount="50">
  <si>
    <t>Resting Length(lo)</t>
  </si>
  <si>
    <t>Cut Length (lc)</t>
  </si>
  <si>
    <t xml:space="preserve">Max Contraction Length (lmax) </t>
  </si>
  <si>
    <t>Initial Kink Length (li)</t>
  </si>
  <si>
    <t>10mm13cm all kinks</t>
  </si>
  <si>
    <t>10mm23cm all kinks</t>
  </si>
  <si>
    <t>10mm27cm all kinks</t>
  </si>
  <si>
    <t>10mm29cm all kinks</t>
  </si>
  <si>
    <t>10mm30cm all kinks</t>
  </si>
  <si>
    <t>20mm10cm</t>
  </si>
  <si>
    <t>20mm12cm</t>
  </si>
  <si>
    <t>20mm23cm</t>
  </si>
  <si>
    <t>20mm30cm</t>
  </si>
  <si>
    <t>20mm40cm</t>
  </si>
  <si>
    <t>Max Contraction( Resting Length - MaxPressure Length)</t>
  </si>
  <si>
    <t>pressire</t>
  </si>
  <si>
    <t>641kPa</t>
  </si>
  <si>
    <t>min</t>
  </si>
  <si>
    <t>8.94kPa</t>
  </si>
  <si>
    <t>Max Strain</t>
  </si>
  <si>
    <t>Comment: these are measured without any constraints, measured free hand</t>
  </si>
  <si>
    <t xml:space="preserve">need to recollect again on test jig for better reading(straighter BPA) </t>
  </si>
  <si>
    <t>This is remeasured when collecting data</t>
  </si>
  <si>
    <t>cut length - lo</t>
  </si>
  <si>
    <t>max contraction length</t>
  </si>
  <si>
    <t xml:space="preserve">Lc </t>
  </si>
  <si>
    <t>Lo</t>
  </si>
  <si>
    <t>L620</t>
  </si>
  <si>
    <t xml:space="preserve">max strain (e) </t>
  </si>
  <si>
    <t>max contraction (cm) @ 620kPa</t>
  </si>
  <si>
    <t>Kink #1</t>
  </si>
  <si>
    <t>Kink #2</t>
  </si>
  <si>
    <t>Kink#3</t>
  </si>
  <si>
    <t>Percentage kink wrt to max kink</t>
  </si>
  <si>
    <t>lo #1</t>
  </si>
  <si>
    <t>lo #2</t>
  </si>
  <si>
    <t>lo #3</t>
  </si>
  <si>
    <t>lo #4</t>
  </si>
  <si>
    <t>Resting lengths for data collection</t>
  </si>
  <si>
    <t>Planned for data collection</t>
  </si>
  <si>
    <t>Actual Data Collection</t>
  </si>
  <si>
    <t xml:space="preserve">Measured from marked parts of the jig </t>
  </si>
  <si>
    <t>(at Lo Unkink  40.6cm</t>
  </si>
  <si>
    <t>10cm</t>
  </si>
  <si>
    <t>15cm</t>
  </si>
  <si>
    <t>20cm</t>
  </si>
  <si>
    <t>25cm</t>
  </si>
  <si>
    <t>30cm</t>
  </si>
  <si>
    <t>40cm</t>
  </si>
  <si>
    <t>max contraction(lo-lmax)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</si>
</sst>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0" fillId="0" borderId="3" xfId="0" applyFill="1" applyBorder="1"/>
    <xf numFmtId="0" fontId="0" fillId="0" borderId="5" xfId="0" applyFill="1" applyBorder="1"/>
    <xf numFmtId="0" fontId="0" fillId="0" borderId="8" xfId="0" applyFill="1" applyBorder="1"/>
    <xf numFmtId="0" fontId="2" fillId="0" borderId="5" xfId="0" applyFont="1" applyFill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Fill="1" applyBorder="1"/>
    <xf numFmtId="0" fontId="2" fillId="0" borderId="4" xfId="0" applyFont="1" applyBorder="1"/>
    <xf numFmtId="0" fontId="2" fillId="0" borderId="0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Fill="1" applyBorder="1"/>
    <xf numFmtId="0" fontId="1" fillId="0" borderId="0" xfId="0" applyFont="1" applyBorder="1"/>
    <xf numFmtId="0" fontId="2" fillId="0" borderId="0" xfId="0" applyFont="1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8" xfId="0" applyFill="1" applyBorder="1"/>
    <xf numFmtId="0" fontId="2" fillId="2" borderId="3" xfId="0" applyFont="1" applyFill="1" applyBorder="1"/>
    <xf numFmtId="0" fontId="2" fillId="2" borderId="5" xfId="0" applyFont="1" applyFill="1" applyBorder="1"/>
    <xf numFmtId="0" fontId="2" fillId="2" borderId="8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330927384076996E-2"/>
          <c:y val="5.2568697729988054E-2"/>
          <c:w val="0.51289129483814522"/>
          <c:h val="0.83656741832002179"/>
        </c:manualLayout>
      </c:layout>
      <c:scatterChart>
        <c:scatterStyle val="lineMarker"/>
        <c:varyColors val="0"/>
        <c:ser>
          <c:idx val="0"/>
          <c:order val="0"/>
          <c:tx>
            <c:v>Resting length and max strain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'10mm_NewRecollectedData'!$C$2:$C$8</c:f>
              <c:numCache>
                <c:formatCode>General</c:formatCode>
                <c:ptCount val="7"/>
                <c:pt idx="0">
                  <c:v>8.3000000000000007</c:v>
                </c:pt>
                <c:pt idx="1">
                  <c:v>13.2</c:v>
                </c:pt>
                <c:pt idx="2">
                  <c:v>18.2</c:v>
                </c:pt>
                <c:pt idx="3">
                  <c:v>23.3</c:v>
                </c:pt>
                <c:pt idx="4">
                  <c:v>28.1</c:v>
                </c:pt>
                <c:pt idx="5">
                  <c:v>38.200000000000003</c:v>
                </c:pt>
              </c:numCache>
            </c:numRef>
          </c:xVal>
          <c:yVal>
            <c:numRef>
              <c:f>'10mm_NewRecollectedData'!$E$2:$E$8</c:f>
              <c:numCache>
                <c:formatCode>General</c:formatCode>
                <c:ptCount val="7"/>
                <c:pt idx="0">
                  <c:v>0.15662650602409645</c:v>
                </c:pt>
                <c:pt idx="1">
                  <c:v>0.15909090909090906</c:v>
                </c:pt>
                <c:pt idx="2">
                  <c:v>0.16483516483516483</c:v>
                </c:pt>
                <c:pt idx="3">
                  <c:v>0.17167381974248927</c:v>
                </c:pt>
                <c:pt idx="4">
                  <c:v>0.17437722419928833</c:v>
                </c:pt>
                <c:pt idx="5">
                  <c:v>0.17801047120418859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9E-41AD-9B40-F61768492F5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'10mm_NewRecollectedData'!$C$17:$C$23</c:f>
              <c:numCache>
                <c:formatCode>General</c:formatCode>
                <c:ptCount val="7"/>
                <c:pt idx="0">
                  <c:v>8.3000000000000007</c:v>
                </c:pt>
                <c:pt idx="1">
                  <c:v>13.2</c:v>
                </c:pt>
              </c:numCache>
            </c:numRef>
          </c:xVal>
          <c:yVal>
            <c:numRef>
              <c:f>'10mm_NewRecollectedData'!$E$17:$E$23</c:f>
              <c:numCache>
                <c:formatCode>General</c:formatCode>
                <c:ptCount val="7"/>
                <c:pt idx="0">
                  <c:v>0.15662650602409645</c:v>
                </c:pt>
                <c:pt idx="1">
                  <c:v>0.15909090909090906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2B-4E8B-BA4C-203C2E58A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90112"/>
        <c:axId val="380890440"/>
      </c:scatterChart>
      <c:valAx>
        <c:axId val="38089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90440"/>
        <c:crosses val="autoZero"/>
        <c:crossBetween val="midCat"/>
      </c:valAx>
      <c:valAx>
        <c:axId val="38089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9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330927384076996E-2"/>
          <c:y val="5.2568697729988054E-2"/>
          <c:w val="0.51289129483814522"/>
          <c:h val="0.83656741832002179"/>
        </c:manualLayout>
      </c:layout>
      <c:scatterChart>
        <c:scatterStyle val="lineMarker"/>
        <c:varyColors val="0"/>
        <c:ser>
          <c:idx val="0"/>
          <c:order val="0"/>
          <c:tx>
            <c:v>Resting length and max strain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'10mm_NewRecollectedData'!$C$2:$C$8</c:f>
              <c:numCache>
                <c:formatCode>General</c:formatCode>
                <c:ptCount val="7"/>
                <c:pt idx="0">
                  <c:v>8.3000000000000007</c:v>
                </c:pt>
                <c:pt idx="1">
                  <c:v>13.2</c:v>
                </c:pt>
                <c:pt idx="2">
                  <c:v>18.2</c:v>
                </c:pt>
                <c:pt idx="3">
                  <c:v>23.3</c:v>
                </c:pt>
                <c:pt idx="4">
                  <c:v>28.1</c:v>
                </c:pt>
                <c:pt idx="5">
                  <c:v>38.200000000000003</c:v>
                </c:pt>
              </c:numCache>
            </c:numRef>
          </c:xVal>
          <c:yVal>
            <c:numRef>
              <c:f>'10mm_NewRecollectedData'!$E$2:$E$8</c:f>
              <c:numCache>
                <c:formatCode>General</c:formatCode>
                <c:ptCount val="7"/>
                <c:pt idx="0">
                  <c:v>0.15662650602409645</c:v>
                </c:pt>
                <c:pt idx="1">
                  <c:v>0.15909090909090906</c:v>
                </c:pt>
                <c:pt idx="2">
                  <c:v>0.16483516483516483</c:v>
                </c:pt>
                <c:pt idx="3">
                  <c:v>0.17167381974248927</c:v>
                </c:pt>
                <c:pt idx="4">
                  <c:v>0.17437722419928833</c:v>
                </c:pt>
                <c:pt idx="5">
                  <c:v>0.17801047120418859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53-46CB-B37B-A68F00DBA5B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'10mm_NewRecollectedData'!$C$17:$C$23</c:f>
              <c:numCache>
                <c:formatCode>General</c:formatCode>
                <c:ptCount val="7"/>
                <c:pt idx="0">
                  <c:v>8.3000000000000007</c:v>
                </c:pt>
                <c:pt idx="1">
                  <c:v>13.2</c:v>
                </c:pt>
              </c:numCache>
            </c:numRef>
          </c:xVal>
          <c:yVal>
            <c:numRef>
              <c:f>'10mm_NewRecollectedData'!$E$17:$E$23</c:f>
              <c:numCache>
                <c:formatCode>General</c:formatCode>
                <c:ptCount val="7"/>
                <c:pt idx="0">
                  <c:v>0.15662650602409645</c:v>
                </c:pt>
                <c:pt idx="1">
                  <c:v>0.15909090909090906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53-46CB-B37B-A68F00DBA5BD}"/>
            </c:ext>
          </c:extLst>
        </c:ser>
        <c:ser>
          <c:idx val="2"/>
          <c:order val="2"/>
          <c:tx>
            <c:v>20mm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'20mm_NewRecollectedData'!$B$2:$B$7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'20mm_NewRecollectedData'!$E$2:$E$7</c:f>
              <c:numCache>
                <c:formatCode>General</c:formatCode>
                <c:ptCount val="6"/>
                <c:pt idx="0">
                  <c:v>0.21176470588235291</c:v>
                </c:pt>
                <c:pt idx="1">
                  <c:v>0.22556390977443608</c:v>
                </c:pt>
                <c:pt idx="2">
                  <c:v>0.22950819672131154</c:v>
                </c:pt>
                <c:pt idx="3">
                  <c:v>0.23175965665236059</c:v>
                </c:pt>
                <c:pt idx="4">
                  <c:v>0.23404255319148928</c:v>
                </c:pt>
                <c:pt idx="5">
                  <c:v>0.23177083333333331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53-46CB-B37B-A68F00DBA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90112"/>
        <c:axId val="380890440"/>
      </c:scatterChart>
      <c:valAx>
        <c:axId val="38089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90440"/>
        <c:crosses val="autoZero"/>
        <c:crossBetween val="midCat"/>
      </c:valAx>
      <c:valAx>
        <c:axId val="38089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9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1</xdr:row>
      <xdr:rowOff>104775</xdr:rowOff>
    </xdr:from>
    <xdr:to>
      <xdr:col>17</xdr:col>
      <xdr:colOff>533400</xdr:colOff>
      <xdr:row>24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6E8CE8-15B1-68F0-215C-C6D10D55C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1</xdr:row>
      <xdr:rowOff>104775</xdr:rowOff>
    </xdr:from>
    <xdr:to>
      <xdr:col>17</xdr:col>
      <xdr:colOff>533400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A93A03-4606-4A90-951D-5DB1FA182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F9700-E1C9-4441-A1F6-55B1B57CE96B}">
  <dimension ref="A1:M20"/>
  <sheetViews>
    <sheetView workbookViewId="0">
      <selection activeCell="I27" sqref="I27"/>
    </sheetView>
  </sheetViews>
  <sheetFormatPr defaultRowHeight="15" x14ac:dyDescent="0.25"/>
  <cols>
    <col min="1" max="1" width="13.85546875" bestFit="1" customWidth="1"/>
    <col min="2" max="2" width="17.42578125" bestFit="1" customWidth="1"/>
    <col min="3" max="3" width="13.42578125" customWidth="1"/>
    <col min="4" max="4" width="12" customWidth="1"/>
  </cols>
  <sheetData>
    <row r="1" spans="1:13" ht="15.75" thickBot="1" x14ac:dyDescent="0.3">
      <c r="A1" t="s">
        <v>1</v>
      </c>
      <c r="B1" t="s">
        <v>0</v>
      </c>
      <c r="C1" t="s">
        <v>2</v>
      </c>
      <c r="D1" t="s">
        <v>3</v>
      </c>
      <c r="I1" t="s">
        <v>1</v>
      </c>
      <c r="J1" t="s">
        <v>0</v>
      </c>
      <c r="K1" t="s">
        <v>2</v>
      </c>
      <c r="L1" t="s">
        <v>3</v>
      </c>
    </row>
    <row r="2" spans="1:13" x14ac:dyDescent="0.25">
      <c r="A2" s="1">
        <v>13.5</v>
      </c>
      <c r="B2" s="2">
        <v>12</v>
      </c>
      <c r="C2" s="2">
        <v>10</v>
      </c>
      <c r="D2" s="3">
        <v>12</v>
      </c>
      <c r="E2" s="10" t="s">
        <v>4</v>
      </c>
      <c r="F2">
        <f>A2-B2</f>
        <v>1.5</v>
      </c>
      <c r="I2" s="31">
        <v>13.5</v>
      </c>
      <c r="J2" s="2">
        <v>12</v>
      </c>
      <c r="K2" s="2">
        <v>10</v>
      </c>
      <c r="L2" s="25">
        <v>12</v>
      </c>
      <c r="M2" s="10" t="s">
        <v>4</v>
      </c>
    </row>
    <row r="3" spans="1:13" x14ac:dyDescent="0.25">
      <c r="A3" s="4"/>
      <c r="B3" s="5"/>
      <c r="C3" s="5"/>
      <c r="D3" s="6">
        <v>11.6</v>
      </c>
      <c r="F3">
        <f t="shared" ref="F3:F20" si="0">A3-B3</f>
        <v>0</v>
      </c>
      <c r="I3" s="4"/>
      <c r="J3" s="5"/>
      <c r="K3" s="5"/>
      <c r="L3" s="26">
        <v>11.6</v>
      </c>
    </row>
    <row r="4" spans="1:13" x14ac:dyDescent="0.25">
      <c r="A4" s="4"/>
      <c r="B4" s="5"/>
      <c r="C4" s="5"/>
      <c r="D4" s="6">
        <v>11.2</v>
      </c>
      <c r="F4">
        <f t="shared" si="0"/>
        <v>0</v>
      </c>
      <c r="G4">
        <f>+A210</f>
        <v>0</v>
      </c>
      <c r="I4" s="4"/>
      <c r="J4" s="5"/>
      <c r="K4" s="5"/>
      <c r="L4" s="26">
        <v>11.2</v>
      </c>
    </row>
    <row r="5" spans="1:13" ht="15.75" thickBot="1" x14ac:dyDescent="0.3">
      <c r="A5" s="7"/>
      <c r="B5" s="8"/>
      <c r="C5" s="8"/>
      <c r="D5" s="9">
        <v>10.8</v>
      </c>
      <c r="F5">
        <f t="shared" si="0"/>
        <v>0</v>
      </c>
      <c r="I5" s="7"/>
      <c r="J5" s="8"/>
      <c r="K5" s="8"/>
      <c r="L5" s="27">
        <v>10.8</v>
      </c>
    </row>
    <row r="6" spans="1:13" x14ac:dyDescent="0.25">
      <c r="A6" s="1">
        <v>23</v>
      </c>
      <c r="B6" s="2">
        <v>21.9</v>
      </c>
      <c r="C6" s="2">
        <v>18.600000000000001</v>
      </c>
      <c r="D6" s="11">
        <v>21.9</v>
      </c>
      <c r="E6" s="10" t="s">
        <v>5</v>
      </c>
      <c r="F6">
        <f t="shared" si="0"/>
        <v>1.1000000000000014</v>
      </c>
      <c r="I6" s="32">
        <v>23.6</v>
      </c>
      <c r="J6" s="2">
        <v>21.9</v>
      </c>
      <c r="K6" s="2">
        <v>18.600000000000001</v>
      </c>
      <c r="L6" s="25">
        <v>21.9</v>
      </c>
      <c r="M6" s="10" t="s">
        <v>5</v>
      </c>
    </row>
    <row r="7" spans="1:13" x14ac:dyDescent="0.25">
      <c r="A7" s="4"/>
      <c r="B7" s="5"/>
      <c r="C7" s="5"/>
      <c r="D7" s="12">
        <v>20.5</v>
      </c>
      <c r="F7">
        <f t="shared" si="0"/>
        <v>0</v>
      </c>
      <c r="I7" s="4"/>
      <c r="J7" s="5"/>
      <c r="K7" s="5"/>
      <c r="L7" s="26">
        <v>20.5</v>
      </c>
    </row>
    <row r="8" spans="1:13" ht="15.75" thickBot="1" x14ac:dyDescent="0.3">
      <c r="A8" s="7"/>
      <c r="B8" s="8"/>
      <c r="C8" s="8"/>
      <c r="D8" s="13">
        <v>18.899999999999999</v>
      </c>
      <c r="F8">
        <f t="shared" si="0"/>
        <v>0</v>
      </c>
      <c r="I8" s="7"/>
      <c r="J8" s="8"/>
      <c r="K8" s="8"/>
      <c r="L8" s="27">
        <v>18.899999999999999</v>
      </c>
    </row>
    <row r="9" spans="1:13" x14ac:dyDescent="0.25">
      <c r="A9" s="1">
        <v>27.6</v>
      </c>
      <c r="B9" s="2">
        <v>25.7</v>
      </c>
      <c r="C9" s="2">
        <v>22.1</v>
      </c>
      <c r="D9" s="11">
        <v>25.7</v>
      </c>
      <c r="E9" s="10" t="s">
        <v>6</v>
      </c>
      <c r="F9">
        <f t="shared" si="0"/>
        <v>1.9000000000000021</v>
      </c>
      <c r="I9" s="31">
        <v>27.6</v>
      </c>
      <c r="J9" s="2">
        <v>25.7</v>
      </c>
      <c r="K9" s="2">
        <v>22.1</v>
      </c>
      <c r="L9" s="25">
        <v>25.7</v>
      </c>
      <c r="M9" s="10" t="s">
        <v>6</v>
      </c>
    </row>
    <row r="10" spans="1:13" x14ac:dyDescent="0.25">
      <c r="A10" s="4"/>
      <c r="B10" s="5"/>
      <c r="C10" s="5"/>
      <c r="D10" s="12">
        <v>25</v>
      </c>
      <c r="E10" s="10"/>
      <c r="F10">
        <f t="shared" si="0"/>
        <v>0</v>
      </c>
      <c r="I10" s="4"/>
      <c r="J10" s="5"/>
      <c r="K10" s="5"/>
      <c r="L10" s="26">
        <v>25</v>
      </c>
      <c r="M10" s="10"/>
    </row>
    <row r="11" spans="1:13" x14ac:dyDescent="0.25">
      <c r="A11" s="4"/>
      <c r="B11" s="5"/>
      <c r="C11" s="5"/>
      <c r="D11" s="12">
        <v>24.2</v>
      </c>
      <c r="E11" s="10"/>
      <c r="F11">
        <f t="shared" si="0"/>
        <v>0</v>
      </c>
      <c r="I11" s="4"/>
      <c r="J11" s="5"/>
      <c r="K11" s="5"/>
      <c r="L11" s="26">
        <v>24.2</v>
      </c>
      <c r="M11" s="10"/>
    </row>
    <row r="12" spans="1:13" ht="15.75" thickBot="1" x14ac:dyDescent="0.3">
      <c r="A12" s="7"/>
      <c r="B12" s="8"/>
      <c r="C12" s="8"/>
      <c r="D12" s="13">
        <v>22.6</v>
      </c>
      <c r="E12" s="10"/>
      <c r="F12">
        <f t="shared" si="0"/>
        <v>0</v>
      </c>
      <c r="I12" s="7"/>
      <c r="J12" s="8"/>
      <c r="K12" s="8"/>
      <c r="L12" s="27">
        <v>22.6</v>
      </c>
      <c r="M12" s="10"/>
    </row>
    <row r="13" spans="1:13" x14ac:dyDescent="0.25">
      <c r="A13" s="1">
        <v>29.8</v>
      </c>
      <c r="B13" s="2">
        <v>28.1</v>
      </c>
      <c r="C13" s="2">
        <v>23.6</v>
      </c>
      <c r="D13" s="11">
        <v>28.1</v>
      </c>
      <c r="E13" s="10" t="s">
        <v>7</v>
      </c>
      <c r="F13">
        <f t="shared" si="0"/>
        <v>1.6999999999999993</v>
      </c>
      <c r="I13" s="31">
        <v>29.8</v>
      </c>
      <c r="J13" s="2">
        <v>28.1</v>
      </c>
      <c r="K13" s="2">
        <v>23.6</v>
      </c>
      <c r="L13" s="25">
        <v>28.1</v>
      </c>
      <c r="M13" s="10" t="s">
        <v>7</v>
      </c>
    </row>
    <row r="14" spans="1:13" x14ac:dyDescent="0.25">
      <c r="A14" s="4"/>
      <c r="B14" s="5"/>
      <c r="C14" s="5"/>
      <c r="D14" s="12">
        <v>26.4</v>
      </c>
      <c r="E14" s="10"/>
      <c r="F14">
        <f t="shared" si="0"/>
        <v>0</v>
      </c>
      <c r="I14" s="4"/>
      <c r="J14" s="5"/>
      <c r="K14" s="5"/>
      <c r="L14" s="26">
        <v>26.4</v>
      </c>
      <c r="M14" s="10"/>
    </row>
    <row r="15" spans="1:13" x14ac:dyDescent="0.25">
      <c r="A15" s="4"/>
      <c r="B15" s="5"/>
      <c r="C15" s="5"/>
      <c r="D15" s="12">
        <v>25.3</v>
      </c>
      <c r="E15" s="10"/>
      <c r="F15">
        <f t="shared" si="0"/>
        <v>0</v>
      </c>
      <c r="I15" s="4"/>
      <c r="J15" s="5"/>
      <c r="K15" s="5"/>
      <c r="L15" s="26">
        <v>25.3</v>
      </c>
      <c r="M15" s="10"/>
    </row>
    <row r="16" spans="1:13" ht="15.75" thickBot="1" x14ac:dyDescent="0.3">
      <c r="A16" s="7"/>
      <c r="B16" s="8"/>
      <c r="C16" s="8"/>
      <c r="D16" s="13">
        <v>24</v>
      </c>
      <c r="E16" s="10"/>
      <c r="F16">
        <f t="shared" si="0"/>
        <v>0</v>
      </c>
      <c r="I16" s="7"/>
      <c r="J16" s="8"/>
      <c r="K16" s="8"/>
      <c r="L16" s="27">
        <v>24</v>
      </c>
      <c r="M16" s="10"/>
    </row>
    <row r="17" spans="1:13" x14ac:dyDescent="0.25">
      <c r="A17" s="15">
        <v>30</v>
      </c>
      <c r="B17" s="16">
        <v>28.1</v>
      </c>
      <c r="C17" s="16">
        <v>24</v>
      </c>
      <c r="D17" s="17">
        <v>28.1</v>
      </c>
      <c r="E17" s="10" t="s">
        <v>8</v>
      </c>
      <c r="F17">
        <f t="shared" si="0"/>
        <v>1.8999999999999986</v>
      </c>
      <c r="I17" s="15">
        <v>30</v>
      </c>
      <c r="J17" s="16">
        <v>28.1</v>
      </c>
      <c r="K17" s="16">
        <v>24</v>
      </c>
      <c r="L17" s="28">
        <v>28.1</v>
      </c>
      <c r="M17" s="10" t="s">
        <v>8</v>
      </c>
    </row>
    <row r="18" spans="1:13" x14ac:dyDescent="0.25">
      <c r="A18" s="18"/>
      <c r="B18" s="19"/>
      <c r="C18" s="19"/>
      <c r="D18" s="14">
        <v>26.9</v>
      </c>
      <c r="E18" s="10"/>
      <c r="F18">
        <f t="shared" si="0"/>
        <v>0</v>
      </c>
      <c r="I18" s="18"/>
      <c r="J18" s="19"/>
      <c r="K18" s="19"/>
      <c r="L18" s="29">
        <v>26.9</v>
      </c>
      <c r="M18" s="10"/>
    </row>
    <row r="19" spans="1:13" x14ac:dyDescent="0.25">
      <c r="A19" s="18"/>
      <c r="B19" s="19"/>
      <c r="C19" s="19"/>
      <c r="D19" s="14">
        <v>25.9</v>
      </c>
      <c r="F19">
        <f t="shared" si="0"/>
        <v>0</v>
      </c>
      <c r="I19" s="18"/>
      <c r="J19" s="19"/>
      <c r="K19" s="19"/>
      <c r="L19" s="29">
        <v>25.9</v>
      </c>
    </row>
    <row r="20" spans="1:13" ht="15.75" thickBot="1" x14ac:dyDescent="0.3">
      <c r="A20" s="20"/>
      <c r="B20" s="21"/>
      <c r="C20" s="21"/>
      <c r="D20" s="22">
        <v>24.8</v>
      </c>
      <c r="F20">
        <f t="shared" si="0"/>
        <v>0</v>
      </c>
      <c r="I20" s="20"/>
      <c r="J20" s="21"/>
      <c r="K20" s="21"/>
      <c r="L20" s="30">
        <v>24.8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2EE10-2925-48E3-A0F9-0084BA825885}">
  <dimension ref="A1:G20"/>
  <sheetViews>
    <sheetView workbookViewId="0">
      <selection sqref="A1:G20"/>
    </sheetView>
  </sheetViews>
  <sheetFormatPr defaultRowHeight="15" x14ac:dyDescent="0.25"/>
  <cols>
    <col min="2" max="2" width="17.42578125" bestFit="1" customWidth="1"/>
    <col min="3" max="3" width="29" bestFit="1" customWidth="1"/>
    <col min="4" max="4" width="14.5703125" customWidth="1"/>
  </cols>
  <sheetData>
    <row r="1" spans="1:7" ht="15.75" thickBot="1" x14ac:dyDescent="0.3">
      <c r="A1" t="s">
        <v>1</v>
      </c>
      <c r="B1" t="s">
        <v>0</v>
      </c>
      <c r="C1" t="s">
        <v>2</v>
      </c>
      <c r="D1" t="s">
        <v>3</v>
      </c>
    </row>
    <row r="2" spans="1:7" x14ac:dyDescent="0.25">
      <c r="A2" s="32">
        <v>13.7</v>
      </c>
      <c r="B2" s="33">
        <v>12</v>
      </c>
      <c r="C2" s="33">
        <v>10</v>
      </c>
      <c r="D2" s="25">
        <v>12</v>
      </c>
      <c r="E2" s="10" t="s">
        <v>4</v>
      </c>
      <c r="G2">
        <f>B2-C2</f>
        <v>2</v>
      </c>
    </row>
    <row r="3" spans="1:7" x14ac:dyDescent="0.25">
      <c r="A3" s="4"/>
      <c r="B3" s="5"/>
      <c r="C3" s="5"/>
      <c r="D3" s="26">
        <v>11.6</v>
      </c>
      <c r="G3">
        <f t="shared" ref="G3:G17" si="0">B3-C3</f>
        <v>0</v>
      </c>
    </row>
    <row r="4" spans="1:7" x14ac:dyDescent="0.25">
      <c r="A4" s="4"/>
      <c r="B4" s="5"/>
      <c r="C4" s="5"/>
      <c r="D4" s="26">
        <v>11.2</v>
      </c>
      <c r="G4">
        <f t="shared" si="0"/>
        <v>0</v>
      </c>
    </row>
    <row r="5" spans="1:7" ht="15.75" thickBot="1" x14ac:dyDescent="0.3">
      <c r="A5" s="7"/>
      <c r="B5" s="8"/>
      <c r="C5" s="8"/>
      <c r="D5" s="27">
        <v>10.8</v>
      </c>
      <c r="G5">
        <f t="shared" si="0"/>
        <v>0</v>
      </c>
    </row>
    <row r="6" spans="1:7" x14ac:dyDescent="0.25">
      <c r="A6" s="32">
        <v>23.7</v>
      </c>
      <c r="B6" s="33">
        <v>22</v>
      </c>
      <c r="C6" s="33">
        <v>18.5</v>
      </c>
      <c r="D6" s="25">
        <v>21.9</v>
      </c>
      <c r="E6" s="10" t="s">
        <v>5</v>
      </c>
      <c r="G6">
        <f t="shared" si="0"/>
        <v>3.5</v>
      </c>
    </row>
    <row r="7" spans="1:7" x14ac:dyDescent="0.25">
      <c r="A7" s="4"/>
      <c r="B7" s="5"/>
      <c r="C7" s="5"/>
      <c r="D7" s="26">
        <v>20.5</v>
      </c>
      <c r="G7">
        <f t="shared" si="0"/>
        <v>0</v>
      </c>
    </row>
    <row r="8" spans="1:7" ht="15.75" thickBot="1" x14ac:dyDescent="0.3">
      <c r="A8" s="7"/>
      <c r="B8" s="8"/>
      <c r="C8" s="8"/>
      <c r="D8" s="27">
        <v>18.899999999999999</v>
      </c>
      <c r="G8">
        <f t="shared" si="0"/>
        <v>0</v>
      </c>
    </row>
    <row r="9" spans="1:7" x14ac:dyDescent="0.25">
      <c r="A9" s="32">
        <v>27.7</v>
      </c>
      <c r="B9" s="33">
        <v>26</v>
      </c>
      <c r="C9" s="33">
        <v>21.8</v>
      </c>
      <c r="D9" s="25">
        <v>25.7</v>
      </c>
      <c r="E9" s="10" t="s">
        <v>6</v>
      </c>
      <c r="G9">
        <f t="shared" si="0"/>
        <v>4.1999999999999993</v>
      </c>
    </row>
    <row r="10" spans="1:7" x14ac:dyDescent="0.25">
      <c r="A10" s="4"/>
      <c r="B10" s="5"/>
      <c r="C10" s="5"/>
      <c r="D10" s="26">
        <v>25</v>
      </c>
      <c r="E10" s="10"/>
      <c r="G10">
        <f t="shared" si="0"/>
        <v>0</v>
      </c>
    </row>
    <row r="11" spans="1:7" x14ac:dyDescent="0.25">
      <c r="A11" s="4"/>
      <c r="B11" s="5"/>
      <c r="C11" s="5"/>
      <c r="D11" s="26">
        <v>24.2</v>
      </c>
      <c r="E11" s="10"/>
      <c r="G11">
        <f t="shared" si="0"/>
        <v>0</v>
      </c>
    </row>
    <row r="12" spans="1:7" ht="15.75" thickBot="1" x14ac:dyDescent="0.3">
      <c r="A12" s="7"/>
      <c r="B12" s="8"/>
      <c r="C12" s="8"/>
      <c r="D12" s="27">
        <v>22.6</v>
      </c>
      <c r="E12" s="10"/>
      <c r="G12">
        <f t="shared" si="0"/>
        <v>0</v>
      </c>
    </row>
    <row r="13" spans="1:7" x14ac:dyDescent="0.25">
      <c r="A13" s="32">
        <v>29.7</v>
      </c>
      <c r="B13" s="33">
        <v>28.1</v>
      </c>
      <c r="C13" s="33">
        <v>23.5</v>
      </c>
      <c r="D13" s="25">
        <v>28.1</v>
      </c>
      <c r="E13" s="10" t="s">
        <v>7</v>
      </c>
      <c r="G13">
        <f t="shared" si="0"/>
        <v>4.6000000000000014</v>
      </c>
    </row>
    <row r="14" spans="1:7" x14ac:dyDescent="0.25">
      <c r="A14" s="4"/>
      <c r="B14" s="5"/>
      <c r="C14" s="5"/>
      <c r="D14" s="26">
        <v>26.4</v>
      </c>
      <c r="E14" s="10"/>
      <c r="G14">
        <f t="shared" si="0"/>
        <v>0</v>
      </c>
    </row>
    <row r="15" spans="1:7" x14ac:dyDescent="0.25">
      <c r="A15" s="4"/>
      <c r="B15" s="5"/>
      <c r="C15" s="5"/>
      <c r="D15" s="26">
        <v>25.3</v>
      </c>
      <c r="E15" s="10"/>
      <c r="G15">
        <f t="shared" si="0"/>
        <v>0</v>
      </c>
    </row>
    <row r="16" spans="1:7" ht="15.75" thickBot="1" x14ac:dyDescent="0.3">
      <c r="A16" s="7"/>
      <c r="B16" s="8"/>
      <c r="C16" s="8"/>
      <c r="D16" s="27">
        <v>24</v>
      </c>
      <c r="E16" s="10"/>
      <c r="G16">
        <f t="shared" si="0"/>
        <v>0</v>
      </c>
    </row>
    <row r="17" spans="1:7" x14ac:dyDescent="0.25">
      <c r="A17" s="15">
        <v>30</v>
      </c>
      <c r="B17" s="16">
        <v>28.1</v>
      </c>
      <c r="C17" s="16">
        <v>24</v>
      </c>
      <c r="D17" s="28">
        <v>28.1</v>
      </c>
      <c r="E17" s="10" t="s">
        <v>8</v>
      </c>
      <c r="G17">
        <f t="shared" si="0"/>
        <v>4.1000000000000014</v>
      </c>
    </row>
    <row r="18" spans="1:7" x14ac:dyDescent="0.25">
      <c r="A18" s="18"/>
      <c r="B18" s="19"/>
      <c r="C18" s="19"/>
      <c r="D18" s="29">
        <v>26.9</v>
      </c>
      <c r="E18" s="10"/>
    </row>
    <row r="19" spans="1:7" x14ac:dyDescent="0.25">
      <c r="A19" s="18"/>
      <c r="B19" s="19"/>
      <c r="C19" s="19"/>
      <c r="D19" s="29">
        <v>25.9</v>
      </c>
    </row>
    <row r="20" spans="1:7" ht="15.75" thickBot="1" x14ac:dyDescent="0.3">
      <c r="A20" s="20"/>
      <c r="B20" s="21"/>
      <c r="C20" s="21"/>
      <c r="D20" s="30">
        <v>24.8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CD35F-74A9-469A-95AE-E3CD27253D58}">
  <dimension ref="B1:M48"/>
  <sheetViews>
    <sheetView workbookViewId="0">
      <selection activeCell="H19" sqref="H19"/>
    </sheetView>
  </sheetViews>
  <sheetFormatPr defaultRowHeight="15" x14ac:dyDescent="0.25"/>
  <cols>
    <col min="1" max="1" width="9.140625" style="34"/>
    <col min="2" max="2" width="16.85546875" style="34" customWidth="1"/>
    <col min="3" max="3" width="17.42578125" style="34" bestFit="1" customWidth="1"/>
    <col min="4" max="4" width="22.42578125" style="34" customWidth="1"/>
    <col min="5" max="5" width="47.7109375" style="34" customWidth="1"/>
    <col min="6" max="6" width="24.7109375" style="34" customWidth="1"/>
    <col min="7" max="7" width="19.42578125" style="34" bestFit="1" customWidth="1"/>
    <col min="8" max="16384" width="9.140625" style="34"/>
  </cols>
  <sheetData>
    <row r="1" spans="2:9" ht="15.75" thickBot="1" x14ac:dyDescent="0.3">
      <c r="B1" s="34" t="s">
        <v>1</v>
      </c>
      <c r="C1" s="34" t="s">
        <v>0</v>
      </c>
      <c r="D1" s="34" t="s">
        <v>2</v>
      </c>
      <c r="E1" s="34" t="s">
        <v>19</v>
      </c>
      <c r="F1" s="34" t="s">
        <v>24</v>
      </c>
      <c r="G1" s="34" t="s">
        <v>23</v>
      </c>
      <c r="H1" s="34" t="s">
        <v>15</v>
      </c>
      <c r="I1" s="34" t="s">
        <v>17</v>
      </c>
    </row>
    <row r="2" spans="2:9" x14ac:dyDescent="0.25">
      <c r="B2" s="35">
        <v>10</v>
      </c>
      <c r="C2" s="36">
        <v>8.3000000000000007</v>
      </c>
      <c r="D2" s="36">
        <v>7</v>
      </c>
      <c r="E2" s="36">
        <f t="shared" ref="E2:E7" si="0">(C2-D2)/C2</f>
        <v>0.15662650602409645</v>
      </c>
      <c r="F2" s="36">
        <f>C2-D2</f>
        <v>1.3000000000000007</v>
      </c>
      <c r="G2" s="37">
        <f>B2-C2</f>
        <v>1.6999999999999993</v>
      </c>
      <c r="H2" s="38" t="s">
        <v>16</v>
      </c>
      <c r="I2" s="39" t="s">
        <v>18</v>
      </c>
    </row>
    <row r="3" spans="2:9" x14ac:dyDescent="0.25">
      <c r="B3" s="40">
        <v>15</v>
      </c>
      <c r="C3" s="41">
        <v>13.2</v>
      </c>
      <c r="D3" s="41">
        <v>11.1</v>
      </c>
      <c r="E3" s="41">
        <f t="shared" si="0"/>
        <v>0.15909090909090906</v>
      </c>
      <c r="F3" s="41">
        <f t="shared" ref="F3:F7" si="1">C3-D3</f>
        <v>2.0999999999999996</v>
      </c>
      <c r="G3" s="42">
        <f t="shared" ref="G3:G7" si="2">B3-C3</f>
        <v>1.8000000000000007</v>
      </c>
      <c r="H3" s="41">
        <v>639</v>
      </c>
      <c r="I3" s="43" t="s">
        <v>18</v>
      </c>
    </row>
    <row r="4" spans="2:9" x14ac:dyDescent="0.25">
      <c r="B4" s="40">
        <v>20</v>
      </c>
      <c r="C4" s="41">
        <v>18.2</v>
      </c>
      <c r="D4" s="41">
        <v>15.2</v>
      </c>
      <c r="E4" s="41">
        <f t="shared" si="0"/>
        <v>0.16483516483516483</v>
      </c>
      <c r="F4" s="41">
        <f t="shared" si="1"/>
        <v>3</v>
      </c>
      <c r="G4" s="42">
        <f t="shared" si="2"/>
        <v>1.8000000000000007</v>
      </c>
      <c r="H4" s="41">
        <v>640</v>
      </c>
      <c r="I4" s="43" t="s">
        <v>18</v>
      </c>
    </row>
    <row r="5" spans="2:9" x14ac:dyDescent="0.25">
      <c r="B5" s="40">
        <v>25</v>
      </c>
      <c r="C5" s="41">
        <v>23.3</v>
      </c>
      <c r="D5" s="41">
        <v>19.3</v>
      </c>
      <c r="E5" s="41">
        <f t="shared" si="0"/>
        <v>0.17167381974248927</v>
      </c>
      <c r="F5" s="41">
        <f t="shared" si="1"/>
        <v>4</v>
      </c>
      <c r="G5" s="42">
        <f t="shared" si="2"/>
        <v>1.6999999999999993</v>
      </c>
      <c r="H5" s="41">
        <v>640</v>
      </c>
      <c r="I5" s="43" t="s">
        <v>18</v>
      </c>
    </row>
    <row r="6" spans="2:9" x14ac:dyDescent="0.25">
      <c r="B6" s="44">
        <v>30</v>
      </c>
      <c r="C6" s="45">
        <v>28.1</v>
      </c>
      <c r="D6" s="45">
        <v>23.2</v>
      </c>
      <c r="E6" s="45">
        <f t="shared" si="0"/>
        <v>0.17437722419928833</v>
      </c>
      <c r="F6" s="41">
        <f t="shared" si="1"/>
        <v>4.9000000000000021</v>
      </c>
      <c r="G6" s="42">
        <f t="shared" si="2"/>
        <v>1.8999999999999986</v>
      </c>
      <c r="H6" s="41">
        <v>639</v>
      </c>
      <c r="I6" s="43" t="s">
        <v>18</v>
      </c>
    </row>
    <row r="7" spans="2:9" x14ac:dyDescent="0.25">
      <c r="B7" s="46">
        <v>40</v>
      </c>
      <c r="C7" s="42">
        <v>38.200000000000003</v>
      </c>
      <c r="D7" s="42">
        <v>31.4</v>
      </c>
      <c r="E7" s="42">
        <f t="shared" si="0"/>
        <v>0.17801047120418859</v>
      </c>
      <c r="F7" s="41">
        <f t="shared" si="1"/>
        <v>6.8000000000000043</v>
      </c>
      <c r="G7" s="42">
        <f t="shared" si="2"/>
        <v>1.7999999999999972</v>
      </c>
      <c r="H7" s="42">
        <v>640</v>
      </c>
      <c r="I7" s="43" t="s">
        <v>18</v>
      </c>
    </row>
    <row r="8" spans="2:9" ht="15.75" thickBot="1" x14ac:dyDescent="0.3">
      <c r="B8" s="47"/>
      <c r="C8" s="48"/>
      <c r="D8" s="48"/>
      <c r="E8" s="48"/>
      <c r="F8" s="49"/>
      <c r="G8" s="48"/>
      <c r="H8" s="48"/>
      <c r="I8" s="50"/>
    </row>
    <row r="10" spans="2:9" x14ac:dyDescent="0.25">
      <c r="B10" s="34" t="s">
        <v>20</v>
      </c>
    </row>
    <row r="11" spans="2:9" x14ac:dyDescent="0.25">
      <c r="B11" s="34" t="s">
        <v>21</v>
      </c>
    </row>
    <row r="15" spans="2:9" x14ac:dyDescent="0.25">
      <c r="B15" s="34" t="s">
        <v>22</v>
      </c>
    </row>
    <row r="16" spans="2:9" ht="15.75" thickBot="1" x14ac:dyDescent="0.3">
      <c r="B16" s="34" t="s">
        <v>1</v>
      </c>
      <c r="C16" s="34" t="s">
        <v>0</v>
      </c>
      <c r="D16" s="34" t="s">
        <v>2</v>
      </c>
      <c r="E16" s="34" t="s">
        <v>19</v>
      </c>
      <c r="F16" s="34" t="s">
        <v>24</v>
      </c>
      <c r="G16" s="34" t="s">
        <v>23</v>
      </c>
      <c r="H16" s="34" t="s">
        <v>15</v>
      </c>
      <c r="I16" s="34" t="s">
        <v>17</v>
      </c>
    </row>
    <row r="17" spans="2:13" x14ac:dyDescent="0.25">
      <c r="B17" s="35">
        <v>10</v>
      </c>
      <c r="C17" s="36">
        <v>8.3000000000000007</v>
      </c>
      <c r="D17" s="36">
        <v>7</v>
      </c>
      <c r="E17" s="36">
        <f t="shared" ref="E17:E23" si="3">(C17-D17)/C17</f>
        <v>0.15662650602409645</v>
      </c>
      <c r="F17" s="36"/>
      <c r="G17" s="37">
        <f>B17-C17</f>
        <v>1.6999999999999993</v>
      </c>
      <c r="H17" s="38">
        <v>620</v>
      </c>
      <c r="I17" s="39" t="s">
        <v>18</v>
      </c>
    </row>
    <row r="18" spans="2:13" x14ac:dyDescent="0.25">
      <c r="B18" s="40">
        <v>15</v>
      </c>
      <c r="C18" s="41">
        <v>13.2</v>
      </c>
      <c r="D18" s="41">
        <v>11.1</v>
      </c>
      <c r="E18" s="41">
        <f t="shared" si="3"/>
        <v>0.15909090909090906</v>
      </c>
      <c r="F18" s="41"/>
      <c r="G18" s="42">
        <f t="shared" ref="G18:G23" si="4">B18-C18</f>
        <v>1.8000000000000007</v>
      </c>
      <c r="H18" s="41">
        <v>630</v>
      </c>
      <c r="I18" s="43"/>
    </row>
    <row r="19" spans="2:13" x14ac:dyDescent="0.25">
      <c r="B19" s="40">
        <v>20</v>
      </c>
      <c r="C19" s="41"/>
      <c r="D19" s="41"/>
      <c r="E19" s="41" t="e">
        <f t="shared" si="3"/>
        <v>#DIV/0!</v>
      </c>
      <c r="F19" s="41"/>
      <c r="G19" s="42">
        <f t="shared" si="4"/>
        <v>20</v>
      </c>
      <c r="H19" s="41"/>
      <c r="I19" s="43"/>
    </row>
    <row r="20" spans="2:13" x14ac:dyDescent="0.25">
      <c r="B20" s="40">
        <v>25</v>
      </c>
      <c r="C20" s="41"/>
      <c r="D20" s="41"/>
      <c r="E20" s="41" t="e">
        <f t="shared" si="3"/>
        <v>#DIV/0!</v>
      </c>
      <c r="F20" s="41"/>
      <c r="G20" s="42">
        <f t="shared" si="4"/>
        <v>25</v>
      </c>
      <c r="H20" s="41"/>
      <c r="I20" s="43"/>
    </row>
    <row r="21" spans="2:13" x14ac:dyDescent="0.25">
      <c r="B21" s="44">
        <v>30</v>
      </c>
      <c r="C21" s="45"/>
      <c r="D21" s="45"/>
      <c r="E21" s="45" t="e">
        <f t="shared" si="3"/>
        <v>#DIV/0!</v>
      </c>
      <c r="F21" s="45"/>
      <c r="G21" s="42">
        <f t="shared" si="4"/>
        <v>30</v>
      </c>
      <c r="H21" s="41"/>
      <c r="I21" s="43"/>
    </row>
    <row r="22" spans="2:13" ht="15.75" thickBot="1" x14ac:dyDescent="0.3">
      <c r="B22" s="46">
        <v>40</v>
      </c>
      <c r="C22" s="42"/>
      <c r="D22" s="42"/>
      <c r="E22" s="42" t="e">
        <f t="shared" si="3"/>
        <v>#DIV/0!</v>
      </c>
      <c r="F22" s="42"/>
      <c r="G22" s="42">
        <f t="shared" si="4"/>
        <v>40</v>
      </c>
      <c r="H22" s="42"/>
      <c r="I22" s="43"/>
    </row>
    <row r="23" spans="2:13" ht="15.75" thickBot="1" x14ac:dyDescent="0.3">
      <c r="B23" s="51">
        <v>44.5</v>
      </c>
      <c r="C23" s="52"/>
      <c r="D23" s="52"/>
      <c r="E23" s="52" t="e">
        <f t="shared" si="3"/>
        <v>#DIV/0!</v>
      </c>
      <c r="F23" s="52"/>
      <c r="G23" s="53">
        <f t="shared" si="4"/>
        <v>44.5</v>
      </c>
      <c r="H23" s="48"/>
      <c r="I23" s="50"/>
    </row>
    <row r="25" spans="2:13" ht="15.75" thickBot="1" x14ac:dyDescent="0.3">
      <c r="G25" s="34" t="s">
        <v>33</v>
      </c>
    </row>
    <row r="26" spans="2:13" x14ac:dyDescent="0.25">
      <c r="G26" s="54">
        <v>0.25</v>
      </c>
    </row>
    <row r="27" spans="2:13" x14ac:dyDescent="0.25">
      <c r="G27" s="55">
        <v>0.5</v>
      </c>
    </row>
    <row r="28" spans="2:13" ht="15.75" thickBot="1" x14ac:dyDescent="0.3">
      <c r="B28" s="34" t="s">
        <v>39</v>
      </c>
      <c r="G28" s="55">
        <v>0.75</v>
      </c>
      <c r="J28" s="34" t="s">
        <v>38</v>
      </c>
    </row>
    <row r="29" spans="2:13" ht="15.75" thickBot="1" x14ac:dyDescent="0.3">
      <c r="B29" s="56" t="s">
        <v>25</v>
      </c>
      <c r="C29" s="57" t="s">
        <v>26</v>
      </c>
      <c r="D29" s="57" t="s">
        <v>27</v>
      </c>
      <c r="E29" s="57" t="s">
        <v>28</v>
      </c>
      <c r="F29" s="57" t="s">
        <v>29</v>
      </c>
      <c r="G29" s="57" t="s">
        <v>30</v>
      </c>
      <c r="H29" s="57" t="s">
        <v>31</v>
      </c>
      <c r="I29" s="57" t="s">
        <v>32</v>
      </c>
      <c r="J29" s="57" t="s">
        <v>34</v>
      </c>
      <c r="K29" s="57" t="s">
        <v>35</v>
      </c>
      <c r="L29" s="57" t="s">
        <v>36</v>
      </c>
      <c r="M29" s="58" t="s">
        <v>37</v>
      </c>
    </row>
    <row r="30" spans="2:13" x14ac:dyDescent="0.25">
      <c r="B30" s="46">
        <v>10</v>
      </c>
      <c r="C30" s="41">
        <v>8.3000000000000007</v>
      </c>
      <c r="D30" s="41">
        <v>7</v>
      </c>
      <c r="E30" s="41">
        <f t="shared" ref="E30:E36" si="5">(C30-D30)/C30</f>
        <v>0.15662650602409645</v>
      </c>
      <c r="F30" s="41">
        <f>C30-D30</f>
        <v>1.3000000000000007</v>
      </c>
      <c r="G30" s="59">
        <f t="shared" ref="G30:G36" si="6">$G$26*F30</f>
        <v>0.32500000000000018</v>
      </c>
      <c r="H30" s="54">
        <f t="shared" ref="H30:H36" si="7">$G$27*F30</f>
        <v>0.65000000000000036</v>
      </c>
      <c r="I30" s="60">
        <f t="shared" ref="I30:I36" si="8">$G$28*F30</f>
        <v>0.97500000000000053</v>
      </c>
      <c r="J30" s="37">
        <f>C30</f>
        <v>8.3000000000000007</v>
      </c>
      <c r="K30" s="37">
        <f>C30-G30</f>
        <v>7.9750000000000005</v>
      </c>
      <c r="L30" s="37">
        <f>C30-H30</f>
        <v>7.65</v>
      </c>
      <c r="M30" s="60">
        <f>C30-I30</f>
        <v>7.3250000000000002</v>
      </c>
    </row>
    <row r="31" spans="2:13" x14ac:dyDescent="0.25">
      <c r="B31" s="46">
        <v>15</v>
      </c>
      <c r="C31" s="41">
        <v>13.2</v>
      </c>
      <c r="D31" s="41">
        <v>11.1</v>
      </c>
      <c r="E31" s="41">
        <f t="shared" si="5"/>
        <v>0.15909090909090906</v>
      </c>
      <c r="F31" s="41">
        <f t="shared" ref="F31:F36" si="9">C31-D31</f>
        <v>2.0999999999999996</v>
      </c>
      <c r="G31" s="46">
        <f t="shared" si="6"/>
        <v>0.52499999999999991</v>
      </c>
      <c r="H31" s="55">
        <f t="shared" si="7"/>
        <v>1.0499999999999998</v>
      </c>
      <c r="I31" s="61">
        <f t="shared" si="8"/>
        <v>1.5749999999999997</v>
      </c>
      <c r="J31" s="42">
        <f t="shared" ref="J31:J36" si="10">C31</f>
        <v>13.2</v>
      </c>
      <c r="K31" s="42">
        <f t="shared" ref="K31:K36" si="11">C31-G31</f>
        <v>12.674999999999999</v>
      </c>
      <c r="L31" s="42">
        <f t="shared" ref="L31:L36" si="12">C31-H31</f>
        <v>12.149999999999999</v>
      </c>
      <c r="M31" s="61">
        <f t="shared" ref="M31:M36" si="13">C31-I31</f>
        <v>11.625</v>
      </c>
    </row>
    <row r="32" spans="2:13" x14ac:dyDescent="0.25">
      <c r="B32" s="46">
        <v>20</v>
      </c>
      <c r="C32" s="41">
        <v>18.2</v>
      </c>
      <c r="D32" s="41">
        <v>15.2</v>
      </c>
      <c r="E32" s="41">
        <f t="shared" si="5"/>
        <v>0.16483516483516483</v>
      </c>
      <c r="F32" s="41">
        <f t="shared" si="9"/>
        <v>3</v>
      </c>
      <c r="G32" s="46">
        <f t="shared" si="6"/>
        <v>0.75</v>
      </c>
      <c r="H32" s="55">
        <f t="shared" si="7"/>
        <v>1.5</v>
      </c>
      <c r="I32" s="61">
        <f t="shared" si="8"/>
        <v>2.25</v>
      </c>
      <c r="J32" s="42">
        <f t="shared" si="10"/>
        <v>18.2</v>
      </c>
      <c r="K32" s="42">
        <f t="shared" si="11"/>
        <v>17.45</v>
      </c>
      <c r="L32" s="42">
        <f t="shared" si="12"/>
        <v>16.7</v>
      </c>
      <c r="M32" s="61">
        <f t="shared" si="13"/>
        <v>15.95</v>
      </c>
    </row>
    <row r="33" spans="2:13" x14ac:dyDescent="0.25">
      <c r="B33" s="46">
        <v>25</v>
      </c>
      <c r="C33" s="41">
        <v>23.3</v>
      </c>
      <c r="D33" s="41">
        <v>19.3</v>
      </c>
      <c r="E33" s="41">
        <f t="shared" si="5"/>
        <v>0.17167381974248927</v>
      </c>
      <c r="F33" s="41">
        <f t="shared" si="9"/>
        <v>4</v>
      </c>
      <c r="G33" s="46">
        <f t="shared" si="6"/>
        <v>1</v>
      </c>
      <c r="H33" s="55">
        <f t="shared" si="7"/>
        <v>2</v>
      </c>
      <c r="I33" s="61">
        <f t="shared" si="8"/>
        <v>3</v>
      </c>
      <c r="J33" s="42">
        <f t="shared" si="10"/>
        <v>23.3</v>
      </c>
      <c r="K33" s="42">
        <f t="shared" si="11"/>
        <v>22.3</v>
      </c>
      <c r="L33" s="42">
        <f t="shared" si="12"/>
        <v>21.3</v>
      </c>
      <c r="M33" s="61">
        <f t="shared" si="13"/>
        <v>20.3</v>
      </c>
    </row>
    <row r="34" spans="2:13" x14ac:dyDescent="0.25">
      <c r="B34" s="46">
        <v>30</v>
      </c>
      <c r="C34" s="45">
        <v>28.1</v>
      </c>
      <c r="D34" s="45">
        <v>23.2</v>
      </c>
      <c r="E34" s="45">
        <f t="shared" si="5"/>
        <v>0.17437722419928833</v>
      </c>
      <c r="F34" s="41">
        <f t="shared" si="9"/>
        <v>4.9000000000000021</v>
      </c>
      <c r="G34" s="46">
        <f t="shared" si="6"/>
        <v>1.2250000000000005</v>
      </c>
      <c r="H34" s="55">
        <f t="shared" si="7"/>
        <v>2.4500000000000011</v>
      </c>
      <c r="I34" s="61">
        <f t="shared" si="8"/>
        <v>3.6750000000000016</v>
      </c>
      <c r="J34" s="42">
        <f t="shared" si="10"/>
        <v>28.1</v>
      </c>
      <c r="K34" s="42">
        <f t="shared" si="11"/>
        <v>26.875</v>
      </c>
      <c r="L34" s="42">
        <f t="shared" si="12"/>
        <v>25.65</v>
      </c>
      <c r="M34" s="61">
        <f t="shared" si="13"/>
        <v>24.425000000000001</v>
      </c>
    </row>
    <row r="35" spans="2:13" ht="15.75" thickBot="1" x14ac:dyDescent="0.3">
      <c r="B35" s="46">
        <v>40</v>
      </c>
      <c r="C35" s="42">
        <v>38.200000000000003</v>
      </c>
      <c r="D35" s="42">
        <v>31.4</v>
      </c>
      <c r="E35" s="42">
        <f t="shared" si="5"/>
        <v>0.17801047120418859</v>
      </c>
      <c r="F35" s="41">
        <f t="shared" si="9"/>
        <v>6.8000000000000043</v>
      </c>
      <c r="G35" s="46">
        <f t="shared" si="6"/>
        <v>1.7000000000000011</v>
      </c>
      <c r="H35" s="55">
        <f t="shared" si="7"/>
        <v>3.4000000000000021</v>
      </c>
      <c r="I35" s="61">
        <f t="shared" si="8"/>
        <v>5.1000000000000032</v>
      </c>
      <c r="J35" s="42">
        <f t="shared" si="10"/>
        <v>38.200000000000003</v>
      </c>
      <c r="K35" s="42">
        <f t="shared" si="11"/>
        <v>36.5</v>
      </c>
      <c r="L35" s="42">
        <f t="shared" si="12"/>
        <v>34.799999999999997</v>
      </c>
      <c r="M35" s="61">
        <f t="shared" si="13"/>
        <v>33.1</v>
      </c>
    </row>
    <row r="36" spans="2:13" ht="15.75" thickBot="1" x14ac:dyDescent="0.3">
      <c r="B36" s="51">
        <v>44.5</v>
      </c>
      <c r="C36" s="52">
        <v>42.6</v>
      </c>
      <c r="D36" s="52">
        <v>35.1</v>
      </c>
      <c r="E36" s="52">
        <f t="shared" si="5"/>
        <v>0.176056338028169</v>
      </c>
      <c r="F36" s="52">
        <f t="shared" si="9"/>
        <v>7.5</v>
      </c>
      <c r="G36" s="51">
        <f t="shared" si="6"/>
        <v>1.875</v>
      </c>
      <c r="H36" s="62">
        <f t="shared" si="7"/>
        <v>3.75</v>
      </c>
      <c r="I36" s="53">
        <f t="shared" si="8"/>
        <v>5.625</v>
      </c>
      <c r="J36" s="52">
        <f t="shared" si="10"/>
        <v>42.6</v>
      </c>
      <c r="K36" s="52">
        <f t="shared" si="11"/>
        <v>40.725000000000001</v>
      </c>
      <c r="L36" s="52">
        <f t="shared" si="12"/>
        <v>38.85</v>
      </c>
      <c r="M36" s="53">
        <f t="shared" si="13"/>
        <v>36.975000000000001</v>
      </c>
    </row>
    <row r="38" spans="2:13" x14ac:dyDescent="0.25">
      <c r="G38" s="34" t="s">
        <v>43</v>
      </c>
      <c r="H38" s="34" t="s">
        <v>44</v>
      </c>
      <c r="I38" s="34" t="s">
        <v>45</v>
      </c>
      <c r="J38" s="34" t="s">
        <v>46</v>
      </c>
      <c r="K38" s="34" t="s">
        <v>47</v>
      </c>
      <c r="L38" s="34" t="s">
        <v>48</v>
      </c>
    </row>
    <row r="39" spans="2:13" ht="15.75" thickBot="1" x14ac:dyDescent="0.3">
      <c r="B39" s="34" t="s">
        <v>40</v>
      </c>
      <c r="E39" s="34" t="s">
        <v>41</v>
      </c>
      <c r="F39" s="34" t="s">
        <v>42</v>
      </c>
      <c r="G39" s="34">
        <v>40.6</v>
      </c>
    </row>
    <row r="40" spans="2:13" ht="15.75" thickBot="1" x14ac:dyDescent="0.3">
      <c r="B40" s="56" t="s">
        <v>25</v>
      </c>
      <c r="C40" s="57" t="s">
        <v>26</v>
      </c>
      <c r="D40" s="57" t="s">
        <v>27</v>
      </c>
      <c r="E40" s="57" t="s">
        <v>28</v>
      </c>
      <c r="F40" s="57" t="s">
        <v>29</v>
      </c>
      <c r="G40" s="56" t="s">
        <v>34</v>
      </c>
      <c r="H40" s="57" t="s">
        <v>35</v>
      </c>
      <c r="I40" s="57" t="s">
        <v>36</v>
      </c>
      <c r="J40" s="58" t="s">
        <v>37</v>
      </c>
    </row>
    <row r="41" spans="2:13" x14ac:dyDescent="0.25">
      <c r="B41" s="46">
        <v>10</v>
      </c>
      <c r="C41" s="41">
        <v>8.3000000000000007</v>
      </c>
      <c r="D41" s="41">
        <v>7</v>
      </c>
      <c r="E41" s="41">
        <f t="shared" ref="E41:E48" si="14">(C41-D41)/C41</f>
        <v>0.15662650602409645</v>
      </c>
      <c r="F41" s="41">
        <f>C41-D41</f>
        <v>1.3000000000000007</v>
      </c>
      <c r="G41" s="46">
        <f>$G$39</f>
        <v>40.6</v>
      </c>
      <c r="H41" s="42">
        <f>$G$39-G30</f>
        <v>40.274999999999999</v>
      </c>
      <c r="I41" s="42">
        <f>$G$39-H30</f>
        <v>39.950000000000003</v>
      </c>
      <c r="J41" s="61">
        <f>$G$39-I30</f>
        <v>39.625</v>
      </c>
    </row>
    <row r="42" spans="2:13" x14ac:dyDescent="0.25">
      <c r="B42" s="46">
        <v>15</v>
      </c>
      <c r="C42" s="41">
        <v>13.2</v>
      </c>
      <c r="D42" s="41">
        <v>11.1</v>
      </c>
      <c r="E42" s="41">
        <f t="shared" si="14"/>
        <v>0.15909090909090906</v>
      </c>
      <c r="F42" s="41">
        <f t="shared" ref="F42:F48" si="15">C42-D42</f>
        <v>2.0999999999999996</v>
      </c>
      <c r="G42" s="40">
        <v>45.3</v>
      </c>
      <c r="H42" s="42">
        <f>$G$42-G31</f>
        <v>44.774999999999999</v>
      </c>
      <c r="I42" s="42">
        <f t="shared" ref="I42:J42" si="16">$G$42-H31</f>
        <v>44.25</v>
      </c>
      <c r="J42" s="61">
        <f t="shared" si="16"/>
        <v>43.724999999999994</v>
      </c>
    </row>
    <row r="43" spans="2:13" x14ac:dyDescent="0.25">
      <c r="B43" s="46">
        <v>20</v>
      </c>
      <c r="C43" s="41">
        <v>18.2</v>
      </c>
      <c r="D43" s="41">
        <v>15.2</v>
      </c>
      <c r="E43" s="41">
        <f t="shared" si="14"/>
        <v>0.16483516483516483</v>
      </c>
      <c r="F43" s="41">
        <f t="shared" si="15"/>
        <v>3</v>
      </c>
      <c r="G43" s="40">
        <v>50.5</v>
      </c>
      <c r="H43" s="42">
        <f>G43-G32</f>
        <v>49.75</v>
      </c>
      <c r="I43" s="42">
        <f>G43-H32</f>
        <v>49</v>
      </c>
      <c r="J43" s="61">
        <f>G43-I32</f>
        <v>48.25</v>
      </c>
    </row>
    <row r="44" spans="2:13" x14ac:dyDescent="0.25">
      <c r="B44" s="46">
        <v>25</v>
      </c>
      <c r="C44" s="41">
        <v>23.3</v>
      </c>
      <c r="D44" s="41">
        <v>19.3</v>
      </c>
      <c r="E44" s="41">
        <f t="shared" si="14"/>
        <v>0.17167381974248927</v>
      </c>
      <c r="F44" s="41">
        <f t="shared" si="15"/>
        <v>4</v>
      </c>
      <c r="G44" s="40">
        <v>55.6</v>
      </c>
      <c r="H44" s="42">
        <f>$G$44-G33</f>
        <v>54.6</v>
      </c>
      <c r="I44" s="42">
        <f t="shared" ref="I44:J44" si="17">$G$44-H33</f>
        <v>53.6</v>
      </c>
      <c r="J44" s="61">
        <f t="shared" si="17"/>
        <v>52.6</v>
      </c>
    </row>
    <row r="45" spans="2:13" x14ac:dyDescent="0.25">
      <c r="B45" s="46">
        <v>30</v>
      </c>
      <c r="C45" s="45">
        <v>28.1</v>
      </c>
      <c r="D45" s="45">
        <v>23.2</v>
      </c>
      <c r="E45" s="45">
        <f t="shared" si="14"/>
        <v>0.17437722419928833</v>
      </c>
      <c r="F45" s="41">
        <f t="shared" si="15"/>
        <v>4.9000000000000021</v>
      </c>
      <c r="G45" s="44">
        <v>60.5</v>
      </c>
      <c r="H45" s="42">
        <f>$G$45-G34</f>
        <v>59.274999999999999</v>
      </c>
      <c r="I45" s="42">
        <f>$G$45-H34</f>
        <v>58.05</v>
      </c>
      <c r="J45" s="61">
        <f>$G$45-I34</f>
        <v>56.824999999999996</v>
      </c>
    </row>
    <row r="46" spans="2:13" ht="15.75" thickBot="1" x14ac:dyDescent="0.3">
      <c r="B46" s="47">
        <v>40</v>
      </c>
      <c r="C46" s="48">
        <v>38.200000000000003</v>
      </c>
      <c r="D46" s="48">
        <v>31.4</v>
      </c>
      <c r="E46" s="48">
        <f t="shared" si="14"/>
        <v>0.17801047120418859</v>
      </c>
      <c r="F46" s="49">
        <f t="shared" si="15"/>
        <v>6.8000000000000043</v>
      </c>
      <c r="G46" s="63">
        <v>70.7</v>
      </c>
      <c r="H46" s="48">
        <f>$G$46-G35</f>
        <v>69</v>
      </c>
      <c r="I46" s="48">
        <f t="shared" ref="I46:J46" si="18">$G$46-H35</f>
        <v>67.3</v>
      </c>
      <c r="J46" s="64">
        <f t="shared" si="18"/>
        <v>65.599999999999994</v>
      </c>
    </row>
    <row r="47" spans="2:13" ht="15.75" thickBot="1" x14ac:dyDescent="0.3">
      <c r="B47" s="51">
        <v>44.5</v>
      </c>
      <c r="C47" s="52">
        <v>42.6</v>
      </c>
      <c r="D47" s="52">
        <v>35.1</v>
      </c>
      <c r="E47" s="52">
        <f t="shared" si="14"/>
        <v>0.176056338028169</v>
      </c>
      <c r="F47" s="52">
        <f t="shared" si="15"/>
        <v>7.5</v>
      </c>
      <c r="G47" s="51">
        <v>10000</v>
      </c>
      <c r="H47" s="52">
        <f>$G$47-G26*F47</f>
        <v>9998.125</v>
      </c>
      <c r="I47" s="52">
        <f>$G$47-G27*F47</f>
        <v>9996.25</v>
      </c>
      <c r="J47" s="52">
        <f>$G$47-G28*F47</f>
        <v>9994.375</v>
      </c>
    </row>
    <row r="48" spans="2:13" ht="15.75" thickBot="1" x14ac:dyDescent="0.3">
      <c r="B48" s="65"/>
      <c r="C48" s="66">
        <v>52.1</v>
      </c>
      <c r="D48" s="66">
        <v>43.7</v>
      </c>
      <c r="E48" s="66">
        <f t="shared" si="14"/>
        <v>0.16122840690978885</v>
      </c>
      <c r="F48" s="66">
        <f t="shared" si="15"/>
        <v>8.3999999999999986</v>
      </c>
      <c r="G48" s="65">
        <v>84.5</v>
      </c>
      <c r="H48" s="66">
        <f>$G$48-G26*F48</f>
        <v>82.4</v>
      </c>
      <c r="I48" s="66">
        <f>$G$48-G27*F48</f>
        <v>80.3</v>
      </c>
      <c r="J48" s="66">
        <f>$G$48-G28*F48</f>
        <v>78.2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83DE-7D7D-42B4-B230-E7B33C3EE77B}">
  <dimension ref="B1:M43"/>
  <sheetViews>
    <sheetView tabSelected="1" zoomScale="85" zoomScaleNormal="85" workbookViewId="0">
      <selection activeCell="H39" sqref="H39"/>
    </sheetView>
  </sheetViews>
  <sheetFormatPr defaultRowHeight="15" x14ac:dyDescent="0.25"/>
  <cols>
    <col min="1" max="1" width="9.140625" style="34"/>
    <col min="2" max="2" width="16.85546875" style="34" customWidth="1"/>
    <col min="3" max="3" width="17.42578125" style="34" bestFit="1" customWidth="1"/>
    <col min="4" max="4" width="22.42578125" style="34" customWidth="1"/>
    <col min="5" max="5" width="47.7109375" style="34" customWidth="1"/>
    <col min="6" max="6" width="24.7109375" style="34" customWidth="1"/>
    <col min="7" max="7" width="19.42578125" style="34" bestFit="1" customWidth="1"/>
    <col min="8" max="16384" width="9.140625" style="34"/>
  </cols>
  <sheetData>
    <row r="1" spans="2:9" ht="15.75" thickBot="1" x14ac:dyDescent="0.3">
      <c r="B1" s="34" t="s">
        <v>1</v>
      </c>
      <c r="C1" s="34" t="s">
        <v>0</v>
      </c>
      <c r="D1" s="34" t="s">
        <v>2</v>
      </c>
      <c r="E1" s="34" t="s">
        <v>19</v>
      </c>
      <c r="F1" s="34" t="s">
        <v>49</v>
      </c>
      <c r="G1" s="34" t="s">
        <v>23</v>
      </c>
      <c r="H1" s="34" t="s">
        <v>15</v>
      </c>
      <c r="I1" s="34" t="s">
        <v>17</v>
      </c>
    </row>
    <row r="2" spans="2:9" x14ac:dyDescent="0.25">
      <c r="B2" s="35">
        <v>10</v>
      </c>
      <c r="C2" s="36">
        <v>8.5</v>
      </c>
      <c r="D2" s="36">
        <v>6.7</v>
      </c>
      <c r="E2" s="36">
        <f t="shared" ref="E2:E7" si="0">(C2-D2)/C2</f>
        <v>0.21176470588235291</v>
      </c>
      <c r="F2" s="36">
        <f>C2-D2</f>
        <v>1.7999999999999998</v>
      </c>
      <c r="G2" s="37">
        <f>B2-C2</f>
        <v>1.5</v>
      </c>
      <c r="H2" s="38">
        <v>628</v>
      </c>
      <c r="I2" s="39" t="s">
        <v>18</v>
      </c>
    </row>
    <row r="3" spans="2:9" x14ac:dyDescent="0.25">
      <c r="B3" s="40">
        <v>15</v>
      </c>
      <c r="C3" s="41">
        <v>13.3</v>
      </c>
      <c r="D3" s="41">
        <v>10.3</v>
      </c>
      <c r="E3" s="41">
        <f t="shared" si="0"/>
        <v>0.22556390977443608</v>
      </c>
      <c r="F3" s="41">
        <f t="shared" ref="F3:F7" si="1">C3-D3</f>
        <v>3</v>
      </c>
      <c r="G3" s="42">
        <f t="shared" ref="G3:G7" si="2">B3-C3</f>
        <v>1.6999999999999993</v>
      </c>
      <c r="H3" s="67">
        <v>629</v>
      </c>
      <c r="I3" s="43" t="s">
        <v>18</v>
      </c>
    </row>
    <row r="4" spans="2:9" x14ac:dyDescent="0.25">
      <c r="B4" s="40">
        <v>20</v>
      </c>
      <c r="C4" s="41">
        <v>18.3</v>
      </c>
      <c r="D4" s="41">
        <v>14.1</v>
      </c>
      <c r="E4" s="41">
        <f t="shared" si="0"/>
        <v>0.22950819672131154</v>
      </c>
      <c r="F4" s="41">
        <f t="shared" si="1"/>
        <v>4.2000000000000011</v>
      </c>
      <c r="G4" s="42">
        <f t="shared" si="2"/>
        <v>1.6999999999999993</v>
      </c>
      <c r="H4" s="67">
        <v>630</v>
      </c>
      <c r="I4" s="43" t="s">
        <v>18</v>
      </c>
    </row>
    <row r="5" spans="2:9" x14ac:dyDescent="0.25">
      <c r="B5" s="40">
        <v>25</v>
      </c>
      <c r="C5" s="41">
        <v>23.3</v>
      </c>
      <c r="D5" s="41">
        <v>17.899999999999999</v>
      </c>
      <c r="E5" s="41">
        <f t="shared" si="0"/>
        <v>0.23175965665236059</v>
      </c>
      <c r="F5" s="41">
        <f t="shared" si="1"/>
        <v>5.4000000000000021</v>
      </c>
      <c r="G5" s="42">
        <f t="shared" si="2"/>
        <v>1.6999999999999993</v>
      </c>
      <c r="H5" s="67">
        <v>631</v>
      </c>
      <c r="I5" s="43" t="s">
        <v>18</v>
      </c>
    </row>
    <row r="6" spans="2:9" x14ac:dyDescent="0.25">
      <c r="B6" s="44">
        <v>30</v>
      </c>
      <c r="C6" s="45">
        <v>28.2</v>
      </c>
      <c r="D6" s="45">
        <v>21.6</v>
      </c>
      <c r="E6" s="41">
        <f t="shared" si="0"/>
        <v>0.23404255319148928</v>
      </c>
      <c r="F6" s="41">
        <f t="shared" si="1"/>
        <v>6.5999999999999979</v>
      </c>
      <c r="G6" s="42">
        <f t="shared" si="2"/>
        <v>1.8000000000000007</v>
      </c>
      <c r="H6" s="67">
        <v>632</v>
      </c>
      <c r="I6" s="43" t="s">
        <v>18</v>
      </c>
    </row>
    <row r="7" spans="2:9" ht="15.75" thickBot="1" x14ac:dyDescent="0.3">
      <c r="B7" s="47">
        <v>40</v>
      </c>
      <c r="C7" s="48">
        <v>38.4</v>
      </c>
      <c r="D7" s="48">
        <v>29.5</v>
      </c>
      <c r="E7" s="49">
        <f t="shared" si="0"/>
        <v>0.23177083333333331</v>
      </c>
      <c r="F7" s="49">
        <f t="shared" si="1"/>
        <v>8.8999999999999986</v>
      </c>
      <c r="G7" s="48">
        <f t="shared" si="2"/>
        <v>1.6000000000000014</v>
      </c>
      <c r="H7" s="68">
        <v>633</v>
      </c>
      <c r="I7" s="50" t="s">
        <v>18</v>
      </c>
    </row>
    <row r="9" spans="2:9" x14ac:dyDescent="0.25">
      <c r="B9" s="34" t="s">
        <v>20</v>
      </c>
    </row>
    <row r="10" spans="2:9" x14ac:dyDescent="0.25">
      <c r="B10" s="34" t="s">
        <v>21</v>
      </c>
    </row>
    <row r="14" spans="2:9" x14ac:dyDescent="0.25">
      <c r="B14" s="34" t="s">
        <v>22</v>
      </c>
    </row>
    <row r="15" spans="2:9" ht="15.75" thickBot="1" x14ac:dyDescent="0.3">
      <c r="B15" s="34" t="s">
        <v>1</v>
      </c>
      <c r="C15" s="34" t="s">
        <v>0</v>
      </c>
      <c r="D15" s="34" t="s">
        <v>2</v>
      </c>
      <c r="E15" s="34" t="s">
        <v>19</v>
      </c>
      <c r="F15" s="34" t="s">
        <v>24</v>
      </c>
      <c r="G15" s="34" t="s">
        <v>23</v>
      </c>
      <c r="H15" s="34" t="s">
        <v>15</v>
      </c>
      <c r="I15" s="34" t="s">
        <v>17</v>
      </c>
    </row>
    <row r="16" spans="2:9" x14ac:dyDescent="0.25">
      <c r="B16" s="35">
        <v>10</v>
      </c>
      <c r="C16" s="36"/>
      <c r="D16" s="36"/>
      <c r="E16" s="36" t="e">
        <f t="shared" ref="E16:E21" si="3">(C16-D16)/C16</f>
        <v>#DIV/0!</v>
      </c>
      <c r="F16" s="36"/>
      <c r="G16" s="37">
        <f>B16-C16</f>
        <v>10</v>
      </c>
      <c r="H16" s="38">
        <v>830</v>
      </c>
      <c r="I16" s="39" t="s">
        <v>18</v>
      </c>
    </row>
    <row r="17" spans="2:13" x14ac:dyDescent="0.25">
      <c r="B17" s="40">
        <v>15</v>
      </c>
      <c r="C17" s="41"/>
      <c r="D17" s="41"/>
      <c r="E17" s="41" t="e">
        <f t="shared" si="3"/>
        <v>#DIV/0!</v>
      </c>
      <c r="F17" s="41"/>
      <c r="G17" s="42">
        <f t="shared" ref="G17:G21" si="4">B17-C17</f>
        <v>15</v>
      </c>
      <c r="H17" s="41">
        <v>830</v>
      </c>
      <c r="I17" s="43"/>
    </row>
    <row r="18" spans="2:13" x14ac:dyDescent="0.25">
      <c r="B18" s="40">
        <v>20</v>
      </c>
      <c r="C18" s="41"/>
      <c r="D18" s="41"/>
      <c r="E18" s="41" t="e">
        <f t="shared" si="3"/>
        <v>#DIV/0!</v>
      </c>
      <c r="F18" s="41"/>
      <c r="G18" s="42">
        <f t="shared" si="4"/>
        <v>20</v>
      </c>
      <c r="H18" s="41"/>
      <c r="I18" s="43"/>
    </row>
    <row r="19" spans="2:13" x14ac:dyDescent="0.25">
      <c r="B19" s="40">
        <v>25</v>
      </c>
      <c r="C19" s="41"/>
      <c r="D19" s="41"/>
      <c r="E19" s="41" t="e">
        <f t="shared" si="3"/>
        <v>#DIV/0!</v>
      </c>
      <c r="F19" s="41"/>
      <c r="G19" s="42">
        <f t="shared" si="4"/>
        <v>25</v>
      </c>
      <c r="H19" s="41"/>
      <c r="I19" s="43"/>
    </row>
    <row r="20" spans="2:13" x14ac:dyDescent="0.25">
      <c r="B20" s="44">
        <v>30</v>
      </c>
      <c r="C20" s="45"/>
      <c r="D20" s="45"/>
      <c r="E20" s="45" t="e">
        <f t="shared" si="3"/>
        <v>#DIV/0!</v>
      </c>
      <c r="F20" s="45"/>
      <c r="G20" s="42">
        <f t="shared" si="4"/>
        <v>30</v>
      </c>
      <c r="H20" s="41"/>
      <c r="I20" s="43"/>
    </row>
    <row r="21" spans="2:13" ht="15.75" thickBot="1" x14ac:dyDescent="0.3">
      <c r="B21" s="47">
        <v>40</v>
      </c>
      <c r="C21" s="48"/>
      <c r="D21" s="48"/>
      <c r="E21" s="48" t="e">
        <f t="shared" si="3"/>
        <v>#DIV/0!</v>
      </c>
      <c r="F21" s="48"/>
      <c r="G21" s="48">
        <f t="shared" si="4"/>
        <v>40</v>
      </c>
      <c r="H21" s="48"/>
      <c r="I21" s="50"/>
    </row>
    <row r="23" spans="2:13" ht="15.75" thickBot="1" x14ac:dyDescent="0.3">
      <c r="G23" s="34" t="s">
        <v>33</v>
      </c>
    </row>
    <row r="24" spans="2:13" x14ac:dyDescent="0.25">
      <c r="G24" s="54">
        <v>0.25</v>
      </c>
    </row>
    <row r="25" spans="2:13" x14ac:dyDescent="0.25">
      <c r="G25" s="55">
        <v>0.5</v>
      </c>
    </row>
    <row r="26" spans="2:13" ht="15.75" thickBot="1" x14ac:dyDescent="0.3">
      <c r="B26" s="34" t="s">
        <v>39</v>
      </c>
      <c r="G26" s="55">
        <v>0.75</v>
      </c>
      <c r="J26" s="34" t="s">
        <v>38</v>
      </c>
    </row>
    <row r="27" spans="2:13" ht="15.75" thickBot="1" x14ac:dyDescent="0.3">
      <c r="B27" s="56" t="s">
        <v>25</v>
      </c>
      <c r="C27" s="57" t="s">
        <v>26</v>
      </c>
      <c r="D27" s="57" t="s">
        <v>27</v>
      </c>
      <c r="E27" s="57" t="s">
        <v>28</v>
      </c>
      <c r="F27" s="57" t="s">
        <v>29</v>
      </c>
      <c r="G27" s="56" t="s">
        <v>30</v>
      </c>
      <c r="H27" s="57" t="s">
        <v>31</v>
      </c>
      <c r="I27" s="58" t="s">
        <v>32</v>
      </c>
      <c r="J27" s="57" t="s">
        <v>34</v>
      </c>
      <c r="K27" s="57" t="s">
        <v>35</v>
      </c>
      <c r="L27" s="57" t="s">
        <v>36</v>
      </c>
      <c r="M27" s="58" t="s">
        <v>37</v>
      </c>
    </row>
    <row r="28" spans="2:13" x14ac:dyDescent="0.25">
      <c r="B28" s="46">
        <v>10</v>
      </c>
      <c r="C28" s="36">
        <v>8.5</v>
      </c>
      <c r="D28" s="36">
        <v>6.7</v>
      </c>
      <c r="E28" s="41">
        <f t="shared" ref="E28:E33" si="5">(C28-D28)/C28</f>
        <v>0.21176470588235291</v>
      </c>
      <c r="F28" s="41">
        <f>C28-D28</f>
        <v>1.7999999999999998</v>
      </c>
      <c r="G28" s="46">
        <f t="shared" ref="G28:G33" si="6">$G$24*F28</f>
        <v>0.44999999999999996</v>
      </c>
      <c r="H28" s="42">
        <f t="shared" ref="H28:H33" si="7">$G$25*F28</f>
        <v>0.89999999999999991</v>
      </c>
      <c r="I28" s="61">
        <f t="shared" ref="I28:I33" si="8">$G$26*F28</f>
        <v>1.3499999999999999</v>
      </c>
      <c r="J28" s="42">
        <f>C28</f>
        <v>8.5</v>
      </c>
      <c r="K28" s="42">
        <f>C28-G28</f>
        <v>8.0500000000000007</v>
      </c>
      <c r="L28" s="42">
        <f>C28-H28</f>
        <v>7.6</v>
      </c>
      <c r="M28" s="61">
        <f>C28-I28</f>
        <v>7.15</v>
      </c>
    </row>
    <row r="29" spans="2:13" x14ac:dyDescent="0.25">
      <c r="B29" s="46">
        <v>15</v>
      </c>
      <c r="C29" s="41">
        <v>13.3</v>
      </c>
      <c r="D29" s="41">
        <v>10.3</v>
      </c>
      <c r="E29" s="41">
        <f t="shared" si="5"/>
        <v>0.22556390977443608</v>
      </c>
      <c r="F29" s="41">
        <f t="shared" ref="F29:F33" si="9">C29-D29</f>
        <v>3</v>
      </c>
      <c r="G29" s="46">
        <f t="shared" si="6"/>
        <v>0.75</v>
      </c>
      <c r="H29" s="42">
        <f t="shared" si="7"/>
        <v>1.5</v>
      </c>
      <c r="I29" s="61">
        <f t="shared" si="8"/>
        <v>2.25</v>
      </c>
      <c r="J29" s="42">
        <f t="shared" ref="J29:J33" si="10">C29</f>
        <v>13.3</v>
      </c>
      <c r="K29" s="42">
        <f t="shared" ref="K29:K33" si="11">C29-G29</f>
        <v>12.55</v>
      </c>
      <c r="L29" s="42">
        <f t="shared" ref="L29:L33" si="12">C29-H29</f>
        <v>11.8</v>
      </c>
      <c r="M29" s="61">
        <f t="shared" ref="M29:M33" si="13">C29-I29</f>
        <v>11.05</v>
      </c>
    </row>
    <row r="30" spans="2:13" x14ac:dyDescent="0.25">
      <c r="B30" s="46">
        <v>20</v>
      </c>
      <c r="C30" s="41">
        <v>18.3</v>
      </c>
      <c r="D30" s="41">
        <v>14.1</v>
      </c>
      <c r="E30" s="41">
        <f t="shared" si="5"/>
        <v>0.22950819672131154</v>
      </c>
      <c r="F30" s="41">
        <f t="shared" si="9"/>
        <v>4.2000000000000011</v>
      </c>
      <c r="G30" s="46">
        <f t="shared" si="6"/>
        <v>1.0500000000000003</v>
      </c>
      <c r="H30" s="42">
        <f t="shared" si="7"/>
        <v>2.1000000000000005</v>
      </c>
      <c r="I30" s="61">
        <f t="shared" si="8"/>
        <v>3.1500000000000008</v>
      </c>
      <c r="J30" s="42">
        <f t="shared" si="10"/>
        <v>18.3</v>
      </c>
      <c r="K30" s="42">
        <f t="shared" si="11"/>
        <v>17.25</v>
      </c>
      <c r="L30" s="42">
        <f t="shared" si="12"/>
        <v>16.2</v>
      </c>
      <c r="M30" s="61">
        <f t="shared" si="13"/>
        <v>15.15</v>
      </c>
    </row>
    <row r="31" spans="2:13" x14ac:dyDescent="0.25">
      <c r="B31" s="46">
        <v>25</v>
      </c>
      <c r="C31" s="41">
        <v>23.3</v>
      </c>
      <c r="D31" s="41">
        <v>17.899999999999999</v>
      </c>
      <c r="E31" s="41">
        <f t="shared" si="5"/>
        <v>0.23175965665236059</v>
      </c>
      <c r="F31" s="41">
        <f t="shared" si="9"/>
        <v>5.4000000000000021</v>
      </c>
      <c r="G31" s="46">
        <f t="shared" si="6"/>
        <v>1.3500000000000005</v>
      </c>
      <c r="H31" s="42">
        <f t="shared" si="7"/>
        <v>2.7000000000000011</v>
      </c>
      <c r="I31" s="61">
        <f t="shared" si="8"/>
        <v>4.0500000000000016</v>
      </c>
      <c r="J31" s="42">
        <f t="shared" si="10"/>
        <v>23.3</v>
      </c>
      <c r="K31" s="42">
        <f t="shared" si="11"/>
        <v>21.95</v>
      </c>
      <c r="L31" s="42">
        <f t="shared" si="12"/>
        <v>20.6</v>
      </c>
      <c r="M31" s="61">
        <f t="shared" si="13"/>
        <v>19.25</v>
      </c>
    </row>
    <row r="32" spans="2:13" x14ac:dyDescent="0.25">
      <c r="B32" s="46">
        <v>30</v>
      </c>
      <c r="C32" s="45">
        <v>28.2</v>
      </c>
      <c r="D32" s="45">
        <v>21.6</v>
      </c>
      <c r="E32" s="45">
        <f t="shared" si="5"/>
        <v>0.23404255319148928</v>
      </c>
      <c r="F32" s="41">
        <f t="shared" si="9"/>
        <v>6.5999999999999979</v>
      </c>
      <c r="G32" s="46">
        <f t="shared" si="6"/>
        <v>1.6499999999999995</v>
      </c>
      <c r="H32" s="42">
        <f t="shared" si="7"/>
        <v>3.2999999999999989</v>
      </c>
      <c r="I32" s="61">
        <f t="shared" si="8"/>
        <v>4.9499999999999984</v>
      </c>
      <c r="J32" s="42">
        <f t="shared" si="10"/>
        <v>28.2</v>
      </c>
      <c r="K32" s="42">
        <f t="shared" si="11"/>
        <v>26.55</v>
      </c>
      <c r="L32" s="42">
        <f t="shared" si="12"/>
        <v>24.9</v>
      </c>
      <c r="M32" s="61">
        <f t="shared" si="13"/>
        <v>23.25</v>
      </c>
    </row>
    <row r="33" spans="2:13" ht="15.75" thickBot="1" x14ac:dyDescent="0.3">
      <c r="B33" s="47">
        <v>40</v>
      </c>
      <c r="C33" s="48">
        <v>38.4</v>
      </c>
      <c r="D33" s="48">
        <v>29.5</v>
      </c>
      <c r="E33" s="48">
        <f t="shared" si="5"/>
        <v>0.23177083333333331</v>
      </c>
      <c r="F33" s="49">
        <f t="shared" si="9"/>
        <v>8.8999999999999986</v>
      </c>
      <c r="G33" s="47">
        <f t="shared" si="6"/>
        <v>2.2249999999999996</v>
      </c>
      <c r="H33" s="48">
        <f t="shared" si="7"/>
        <v>4.4499999999999993</v>
      </c>
      <c r="I33" s="64">
        <f t="shared" si="8"/>
        <v>6.6749999999999989</v>
      </c>
      <c r="J33" s="48">
        <f t="shared" si="10"/>
        <v>38.4</v>
      </c>
      <c r="K33" s="48">
        <f t="shared" si="11"/>
        <v>36.174999999999997</v>
      </c>
      <c r="L33" s="48">
        <f t="shared" si="12"/>
        <v>33.950000000000003</v>
      </c>
      <c r="M33" s="64">
        <f t="shared" si="13"/>
        <v>31.725000000000001</v>
      </c>
    </row>
    <row r="35" spans="2:13" x14ac:dyDescent="0.25">
      <c r="G35" s="34" t="s">
        <v>43</v>
      </c>
      <c r="H35" s="34" t="s">
        <v>44</v>
      </c>
      <c r="I35" s="34" t="s">
        <v>45</v>
      </c>
      <c r="J35" s="34" t="s">
        <v>46</v>
      </c>
      <c r="K35" s="34" t="s">
        <v>47</v>
      </c>
      <c r="L35" s="34" t="s">
        <v>48</v>
      </c>
    </row>
    <row r="36" spans="2:13" ht="15.75" thickBot="1" x14ac:dyDescent="0.3">
      <c r="B36" s="34" t="s">
        <v>40</v>
      </c>
      <c r="E36" s="34" t="s">
        <v>41</v>
      </c>
      <c r="F36" s="34" t="s">
        <v>42</v>
      </c>
      <c r="G36" s="34">
        <v>40.200000000000003</v>
      </c>
    </row>
    <row r="37" spans="2:13" ht="15.75" thickBot="1" x14ac:dyDescent="0.3">
      <c r="B37" s="56" t="s">
        <v>25</v>
      </c>
      <c r="C37" s="57" t="s">
        <v>26</v>
      </c>
      <c r="D37" s="57" t="s">
        <v>27</v>
      </c>
      <c r="E37" s="57" t="s">
        <v>28</v>
      </c>
      <c r="F37" s="57" t="s">
        <v>29</v>
      </c>
      <c r="G37" s="56" t="s">
        <v>34</v>
      </c>
      <c r="H37" s="57" t="s">
        <v>35</v>
      </c>
      <c r="I37" s="57" t="s">
        <v>36</v>
      </c>
      <c r="J37" s="58" t="s">
        <v>37</v>
      </c>
    </row>
    <row r="38" spans="2:13" x14ac:dyDescent="0.25">
      <c r="B38" s="46">
        <v>10</v>
      </c>
      <c r="C38" s="41"/>
      <c r="D38" s="41"/>
      <c r="E38" s="41" t="e">
        <f t="shared" ref="E38:E43" si="14">(C38-D38)/C38</f>
        <v>#DIV/0!</v>
      </c>
      <c r="F38" s="41">
        <f>C38-D38</f>
        <v>0</v>
      </c>
      <c r="G38" s="46">
        <v>40.200000000000003</v>
      </c>
      <c r="H38" s="42">
        <f>$G$36-G28</f>
        <v>39.75</v>
      </c>
      <c r="I38" s="42">
        <f>$G$36-H28</f>
        <v>39.300000000000004</v>
      </c>
      <c r="J38" s="61">
        <f>$G$36-I28</f>
        <v>38.85</v>
      </c>
    </row>
    <row r="39" spans="2:13" x14ac:dyDescent="0.25">
      <c r="B39" s="46">
        <v>15</v>
      </c>
      <c r="C39" s="41"/>
      <c r="D39" s="41"/>
      <c r="E39" s="41" t="e">
        <f t="shared" si="14"/>
        <v>#DIV/0!</v>
      </c>
      <c r="F39" s="41">
        <f t="shared" ref="F39:F43" si="15">C39-D39</f>
        <v>0</v>
      </c>
      <c r="G39" s="40"/>
      <c r="H39" s="42">
        <f>$G$39-G29</f>
        <v>-0.75</v>
      </c>
      <c r="I39" s="42">
        <f t="shared" ref="I39:J39" si="16">$G$39-H29</f>
        <v>-1.5</v>
      </c>
      <c r="J39" s="61">
        <f t="shared" si="16"/>
        <v>-2.25</v>
      </c>
    </row>
    <row r="40" spans="2:13" x14ac:dyDescent="0.25">
      <c r="B40" s="46">
        <v>20</v>
      </c>
      <c r="C40" s="41"/>
      <c r="D40" s="41"/>
      <c r="E40" s="41" t="e">
        <f t="shared" si="14"/>
        <v>#DIV/0!</v>
      </c>
      <c r="F40" s="41">
        <f t="shared" si="15"/>
        <v>0</v>
      </c>
      <c r="G40" s="40"/>
      <c r="H40" s="42">
        <f>G40-G30</f>
        <v>-1.0500000000000003</v>
      </c>
      <c r="I40" s="42">
        <f>G40-H30</f>
        <v>-2.1000000000000005</v>
      </c>
      <c r="J40" s="61">
        <f>G40-I30</f>
        <v>-3.1500000000000008</v>
      </c>
    </row>
    <row r="41" spans="2:13" x14ac:dyDescent="0.25">
      <c r="B41" s="46">
        <v>25</v>
      </c>
      <c r="C41" s="41"/>
      <c r="D41" s="41"/>
      <c r="E41" s="41" t="e">
        <f t="shared" si="14"/>
        <v>#DIV/0!</v>
      </c>
      <c r="F41" s="41">
        <f t="shared" si="15"/>
        <v>0</v>
      </c>
      <c r="G41" s="40"/>
      <c r="H41" s="42">
        <f>$G$41-G31</f>
        <v>-1.3500000000000005</v>
      </c>
      <c r="I41" s="42">
        <f t="shared" ref="I41:J41" si="17">$G$41-H31</f>
        <v>-2.7000000000000011</v>
      </c>
      <c r="J41" s="61">
        <f t="shared" si="17"/>
        <v>-4.0500000000000016</v>
      </c>
    </row>
    <row r="42" spans="2:13" x14ac:dyDescent="0.25">
      <c r="B42" s="46">
        <v>30</v>
      </c>
      <c r="C42" s="45"/>
      <c r="D42" s="45"/>
      <c r="E42" s="45" t="e">
        <f t="shared" si="14"/>
        <v>#DIV/0!</v>
      </c>
      <c r="F42" s="41">
        <f t="shared" si="15"/>
        <v>0</v>
      </c>
      <c r="G42" s="44"/>
      <c r="H42" s="42">
        <f>$G$42-G32</f>
        <v>-1.6499999999999995</v>
      </c>
      <c r="I42" s="42">
        <f>$G$42-H32</f>
        <v>-3.2999999999999989</v>
      </c>
      <c r="J42" s="61">
        <f>$G$42-I32</f>
        <v>-4.9499999999999984</v>
      </c>
    </row>
    <row r="43" spans="2:13" ht="15.75" thickBot="1" x14ac:dyDescent="0.3">
      <c r="B43" s="47">
        <v>40</v>
      </c>
      <c r="C43" s="48"/>
      <c r="D43" s="48"/>
      <c r="E43" s="48" t="e">
        <f t="shared" si="14"/>
        <v>#DIV/0!</v>
      </c>
      <c r="F43" s="49">
        <f t="shared" si="15"/>
        <v>0</v>
      </c>
      <c r="G43" s="63"/>
      <c r="H43" s="48">
        <f>$G$43-G33</f>
        <v>-2.2249999999999996</v>
      </c>
      <c r="I43" s="48">
        <f t="shared" ref="I43:J43" si="18">$G$43-H33</f>
        <v>-4.4499999999999993</v>
      </c>
      <c r="J43" s="64">
        <f t="shared" si="18"/>
        <v>-6.6749999999999989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771DB-D047-4EA9-B500-4A9CE86629AF}">
  <dimension ref="A1:L20"/>
  <sheetViews>
    <sheetView workbookViewId="0">
      <selection activeCell="C12" sqref="C12"/>
    </sheetView>
  </sheetViews>
  <sheetFormatPr defaultRowHeight="15" x14ac:dyDescent="0.25"/>
  <cols>
    <col min="1" max="1" width="13.85546875" bestFit="1" customWidth="1"/>
    <col min="2" max="2" width="17.42578125" bestFit="1" customWidth="1"/>
    <col min="3" max="3" width="29" bestFit="1" customWidth="1"/>
    <col min="4" max="4" width="20.140625" bestFit="1" customWidth="1"/>
  </cols>
  <sheetData>
    <row r="1" spans="1:12" ht="15.75" thickBot="1" x14ac:dyDescent="0.3">
      <c r="A1" t="s">
        <v>1</v>
      </c>
      <c r="B1" t="s">
        <v>0</v>
      </c>
      <c r="C1" t="s">
        <v>2</v>
      </c>
      <c r="D1" t="s">
        <v>3</v>
      </c>
      <c r="H1" t="s">
        <v>1</v>
      </c>
      <c r="I1" t="s">
        <v>0</v>
      </c>
      <c r="J1" t="s">
        <v>2</v>
      </c>
      <c r="K1" t="s">
        <v>3</v>
      </c>
    </row>
    <row r="2" spans="1:12" x14ac:dyDescent="0.25">
      <c r="A2" s="32">
        <v>12.4</v>
      </c>
      <c r="B2" s="2">
        <v>9.8000000000000007</v>
      </c>
      <c r="C2" s="2">
        <v>7.4</v>
      </c>
      <c r="D2" s="11">
        <v>9.8000000000000007</v>
      </c>
      <c r="E2" s="23" t="s">
        <v>9</v>
      </c>
      <c r="H2" s="1">
        <v>12.4</v>
      </c>
      <c r="I2" s="2">
        <v>9.8000000000000007</v>
      </c>
      <c r="J2" s="2">
        <v>7.4</v>
      </c>
      <c r="K2" s="25">
        <v>9.8000000000000007</v>
      </c>
      <c r="L2" s="23" t="s">
        <v>9</v>
      </c>
    </row>
    <row r="3" spans="1:12" x14ac:dyDescent="0.25">
      <c r="A3" s="4"/>
      <c r="B3" s="5"/>
      <c r="C3" s="5"/>
      <c r="D3" s="6">
        <v>8.5</v>
      </c>
      <c r="E3" s="5"/>
      <c r="H3" s="4"/>
      <c r="I3" s="5"/>
      <c r="J3" s="5"/>
      <c r="K3" s="26">
        <v>8.5</v>
      </c>
      <c r="L3" s="5"/>
    </row>
    <row r="4" spans="1:12" ht="15.75" thickBot="1" x14ac:dyDescent="0.3">
      <c r="A4" s="7"/>
      <c r="B4" s="8"/>
      <c r="C4" s="8"/>
      <c r="D4" s="9">
        <v>7.8</v>
      </c>
      <c r="E4" s="23"/>
      <c r="H4" s="7"/>
      <c r="I4" s="8"/>
      <c r="J4" s="8"/>
      <c r="K4" s="27">
        <v>7.8</v>
      </c>
      <c r="L4" s="23"/>
    </row>
    <row r="5" spans="1:12" x14ac:dyDescent="0.25">
      <c r="A5" s="32">
        <v>15</v>
      </c>
      <c r="B5" s="2">
        <v>12</v>
      </c>
      <c r="C5" s="2">
        <v>9.5</v>
      </c>
      <c r="D5" s="11">
        <v>12</v>
      </c>
      <c r="E5" s="23" t="s">
        <v>10</v>
      </c>
      <c r="H5" s="1">
        <v>15</v>
      </c>
      <c r="I5" s="2">
        <v>12</v>
      </c>
      <c r="J5" s="2">
        <v>9.5</v>
      </c>
      <c r="K5" s="25">
        <v>12</v>
      </c>
      <c r="L5" s="23" t="s">
        <v>10</v>
      </c>
    </row>
    <row r="6" spans="1:12" x14ac:dyDescent="0.25">
      <c r="A6" s="4"/>
      <c r="B6" s="5"/>
      <c r="C6" s="5"/>
      <c r="D6" s="12">
        <v>11</v>
      </c>
      <c r="E6" s="23"/>
      <c r="H6" s="4"/>
      <c r="I6" s="5"/>
      <c r="J6" s="5"/>
      <c r="K6" s="26">
        <v>11</v>
      </c>
      <c r="L6" s="23"/>
    </row>
    <row r="7" spans="1:12" ht="15.75" thickBot="1" x14ac:dyDescent="0.3">
      <c r="A7" s="7"/>
      <c r="B7" s="8"/>
      <c r="C7" s="8"/>
      <c r="D7" s="13">
        <v>10</v>
      </c>
      <c r="E7" s="23"/>
      <c r="H7" s="7"/>
      <c r="I7" s="8"/>
      <c r="J7" s="8"/>
      <c r="K7" s="27">
        <v>10</v>
      </c>
      <c r="L7" s="23"/>
    </row>
    <row r="8" spans="1:12" x14ac:dyDescent="0.25">
      <c r="A8" s="32">
        <v>25.3</v>
      </c>
      <c r="B8" s="2">
        <v>22.8</v>
      </c>
      <c r="C8" s="2">
        <v>17.3</v>
      </c>
      <c r="D8" s="11">
        <v>22.8</v>
      </c>
      <c r="E8" s="23" t="s">
        <v>11</v>
      </c>
      <c r="H8" s="1">
        <v>25.3</v>
      </c>
      <c r="I8" s="2">
        <v>22.8</v>
      </c>
      <c r="J8" s="2">
        <v>17.3</v>
      </c>
      <c r="K8" s="25">
        <v>22.8</v>
      </c>
      <c r="L8" s="23" t="s">
        <v>11</v>
      </c>
    </row>
    <row r="9" spans="1:12" x14ac:dyDescent="0.25">
      <c r="A9" s="4"/>
      <c r="B9" s="5"/>
      <c r="C9" s="5"/>
      <c r="D9" s="12">
        <v>21.9</v>
      </c>
      <c r="E9" s="23"/>
      <c r="H9" s="4"/>
      <c r="I9" s="5"/>
      <c r="J9" s="5"/>
      <c r="K9" s="26">
        <v>21.9</v>
      </c>
      <c r="L9" s="23"/>
    </row>
    <row r="10" spans="1:12" ht="15.75" thickBot="1" x14ac:dyDescent="0.3">
      <c r="A10" s="7"/>
      <c r="B10" s="8"/>
      <c r="C10" s="8"/>
      <c r="D10" s="13">
        <v>20.9</v>
      </c>
      <c r="E10" s="23"/>
      <c r="H10" s="7"/>
      <c r="I10" s="8"/>
      <c r="J10" s="8"/>
      <c r="K10" s="27">
        <v>20.9</v>
      </c>
      <c r="L10" s="23"/>
    </row>
    <row r="11" spans="1:12" x14ac:dyDescent="0.25">
      <c r="A11" s="32">
        <v>30</v>
      </c>
      <c r="B11" s="2">
        <v>27.5</v>
      </c>
      <c r="C11" s="2">
        <v>20.7</v>
      </c>
      <c r="D11" s="11">
        <v>27.5</v>
      </c>
      <c r="E11" s="23" t="s">
        <v>12</v>
      </c>
      <c r="H11" s="1">
        <v>30</v>
      </c>
      <c r="I11" s="2">
        <v>27.5</v>
      </c>
      <c r="J11" s="2">
        <v>20.7</v>
      </c>
      <c r="K11" s="25">
        <v>27.5</v>
      </c>
      <c r="L11" s="23" t="s">
        <v>12</v>
      </c>
    </row>
    <row r="12" spans="1:12" x14ac:dyDescent="0.25">
      <c r="A12" s="4"/>
      <c r="B12" s="5"/>
      <c r="C12" s="5"/>
      <c r="D12" s="12">
        <v>26.1</v>
      </c>
      <c r="E12" s="23"/>
      <c r="H12" s="4"/>
      <c r="I12" s="5"/>
      <c r="J12" s="5"/>
      <c r="K12" s="26">
        <v>26.1</v>
      </c>
      <c r="L12" s="23"/>
    </row>
    <row r="13" spans="1:12" x14ac:dyDescent="0.25">
      <c r="A13" s="4"/>
      <c r="B13" s="5"/>
      <c r="C13" s="5"/>
      <c r="D13" s="12">
        <v>25.2</v>
      </c>
      <c r="E13" s="23"/>
      <c r="H13" s="4"/>
      <c r="I13" s="5"/>
      <c r="J13" s="5"/>
      <c r="K13" s="26">
        <v>25.2</v>
      </c>
      <c r="L13" s="23"/>
    </row>
    <row r="14" spans="1:12" ht="15.75" thickBot="1" x14ac:dyDescent="0.3">
      <c r="A14" s="7"/>
      <c r="B14" s="8"/>
      <c r="C14" s="8"/>
      <c r="D14" s="13">
        <v>24.1</v>
      </c>
      <c r="E14" s="23"/>
      <c r="H14" s="7"/>
      <c r="I14" s="8"/>
      <c r="J14" s="8"/>
      <c r="K14" s="27">
        <v>24.1</v>
      </c>
      <c r="L14" s="23"/>
    </row>
    <row r="15" spans="1:12" x14ac:dyDescent="0.25">
      <c r="A15" s="32">
        <v>42.7</v>
      </c>
      <c r="B15" s="2">
        <v>39.700000000000003</v>
      </c>
      <c r="C15" s="2">
        <v>29.6</v>
      </c>
      <c r="D15" s="11">
        <v>39.700000000000003</v>
      </c>
      <c r="E15" s="23" t="s">
        <v>13</v>
      </c>
      <c r="H15" s="1">
        <v>42.7</v>
      </c>
      <c r="I15" s="2">
        <v>39.700000000000003</v>
      </c>
      <c r="J15" s="2">
        <v>29.6</v>
      </c>
      <c r="K15" s="25">
        <v>39.700000000000003</v>
      </c>
      <c r="L15" s="23" t="s">
        <v>13</v>
      </c>
    </row>
    <row r="16" spans="1:12" x14ac:dyDescent="0.25">
      <c r="A16" s="4"/>
      <c r="B16" s="5"/>
      <c r="C16" s="5"/>
      <c r="D16" s="12">
        <v>36.200000000000003</v>
      </c>
      <c r="E16" s="23"/>
      <c r="H16" s="4"/>
      <c r="I16" s="5"/>
      <c r="J16" s="5"/>
      <c r="K16" s="26">
        <v>36.200000000000003</v>
      </c>
      <c r="L16" s="23"/>
    </row>
    <row r="17" spans="1:12" x14ac:dyDescent="0.25">
      <c r="A17" s="18"/>
      <c r="B17" s="19"/>
      <c r="C17" s="19"/>
      <c r="D17" s="14">
        <v>35.1</v>
      </c>
      <c r="E17" s="23"/>
      <c r="H17" s="18"/>
      <c r="I17" s="19"/>
      <c r="J17" s="19"/>
      <c r="K17" s="29">
        <v>35.1</v>
      </c>
      <c r="L17" s="23"/>
    </row>
    <row r="18" spans="1:12" ht="15.75" thickBot="1" x14ac:dyDescent="0.3">
      <c r="A18" s="20"/>
      <c r="B18" s="21"/>
      <c r="C18" s="21"/>
      <c r="D18" s="22">
        <v>32.799999999999997</v>
      </c>
      <c r="E18" s="23"/>
      <c r="H18" s="20"/>
      <c r="I18" s="21"/>
      <c r="J18" s="21"/>
      <c r="K18" s="30">
        <v>32.799999999999997</v>
      </c>
      <c r="L18" s="23"/>
    </row>
    <row r="19" spans="1:12" x14ac:dyDescent="0.25">
      <c r="A19" s="19"/>
      <c r="B19" s="19"/>
      <c r="C19" s="19"/>
      <c r="D19" s="24"/>
      <c r="E19" s="5"/>
    </row>
    <row r="20" spans="1:12" x14ac:dyDescent="0.25">
      <c r="A20" s="19"/>
      <c r="B20" s="19"/>
      <c r="C20" s="19"/>
      <c r="D20" s="24"/>
      <c r="E20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60FA2-4E9F-49AC-BB20-38F305245ED7}">
  <dimension ref="A1:G18"/>
  <sheetViews>
    <sheetView workbookViewId="0">
      <selection activeCell="J14" sqref="J14"/>
    </sheetView>
  </sheetViews>
  <sheetFormatPr defaultRowHeight="15" x14ac:dyDescent="0.25"/>
  <cols>
    <col min="2" max="2" width="17.42578125" bestFit="1" customWidth="1"/>
    <col min="4" max="4" width="20.140625" bestFit="1" customWidth="1"/>
  </cols>
  <sheetData>
    <row r="1" spans="1:7" ht="15.75" thickBot="1" x14ac:dyDescent="0.3">
      <c r="A1" t="s">
        <v>1</v>
      </c>
      <c r="B1" t="s">
        <v>0</v>
      </c>
      <c r="C1" t="s">
        <v>2</v>
      </c>
      <c r="D1" t="s">
        <v>3</v>
      </c>
      <c r="G1" t="s">
        <v>14</v>
      </c>
    </row>
    <row r="2" spans="1:7" x14ac:dyDescent="0.25">
      <c r="A2" s="32">
        <v>12.5</v>
      </c>
      <c r="B2" s="33">
        <v>9.8000000000000007</v>
      </c>
      <c r="C2" s="33">
        <v>7.6</v>
      </c>
      <c r="D2" s="25">
        <v>9.8000000000000007</v>
      </c>
      <c r="E2" s="23" t="s">
        <v>9</v>
      </c>
      <c r="G2">
        <f>B2-C2</f>
        <v>2.2000000000000011</v>
      </c>
    </row>
    <row r="3" spans="1:7" x14ac:dyDescent="0.25">
      <c r="A3" s="4"/>
      <c r="B3" s="5"/>
      <c r="C3" s="5"/>
      <c r="D3" s="26">
        <v>8.5</v>
      </c>
      <c r="E3" s="5"/>
      <c r="G3">
        <f t="shared" ref="G3:G15" si="0">B3-C3</f>
        <v>0</v>
      </c>
    </row>
    <row r="4" spans="1:7" ht="15.75" thickBot="1" x14ac:dyDescent="0.3">
      <c r="A4" s="7"/>
      <c r="B4" s="8"/>
      <c r="C4" s="8"/>
      <c r="D4" s="27">
        <v>7.8</v>
      </c>
      <c r="E4" s="23"/>
      <c r="G4">
        <f t="shared" si="0"/>
        <v>0</v>
      </c>
    </row>
    <row r="5" spans="1:7" x14ac:dyDescent="0.25">
      <c r="A5" s="32">
        <v>14.8</v>
      </c>
      <c r="B5" s="33">
        <v>12</v>
      </c>
      <c r="C5" s="33">
        <v>9.1</v>
      </c>
      <c r="D5" s="25">
        <v>12</v>
      </c>
      <c r="E5" s="23" t="s">
        <v>10</v>
      </c>
      <c r="G5">
        <f t="shared" si="0"/>
        <v>2.9000000000000004</v>
      </c>
    </row>
    <row r="6" spans="1:7" x14ac:dyDescent="0.25">
      <c r="A6" s="4"/>
      <c r="B6" s="5"/>
      <c r="C6" s="5"/>
      <c r="D6" s="26">
        <v>11</v>
      </c>
      <c r="E6" s="23"/>
      <c r="G6">
        <f t="shared" si="0"/>
        <v>0</v>
      </c>
    </row>
    <row r="7" spans="1:7" ht="15.75" thickBot="1" x14ac:dyDescent="0.3">
      <c r="A7" s="7"/>
      <c r="B7" s="8"/>
      <c r="C7" s="8"/>
      <c r="D7" s="27">
        <v>10</v>
      </c>
      <c r="E7" s="23"/>
      <c r="G7">
        <f t="shared" si="0"/>
        <v>0</v>
      </c>
    </row>
    <row r="8" spans="1:7" x14ac:dyDescent="0.25">
      <c r="A8" s="32">
        <v>25.2</v>
      </c>
      <c r="B8" s="33">
        <v>22.5</v>
      </c>
      <c r="C8" s="33">
        <v>17</v>
      </c>
      <c r="D8" s="25">
        <v>22.8</v>
      </c>
      <c r="E8" s="23" t="s">
        <v>11</v>
      </c>
      <c r="G8">
        <f t="shared" si="0"/>
        <v>5.5</v>
      </c>
    </row>
    <row r="9" spans="1:7" x14ac:dyDescent="0.25">
      <c r="A9" s="4"/>
      <c r="B9" s="5"/>
      <c r="C9" s="5"/>
      <c r="D9" s="26">
        <v>21.9</v>
      </c>
      <c r="E9" s="23"/>
      <c r="G9">
        <f t="shared" si="0"/>
        <v>0</v>
      </c>
    </row>
    <row r="10" spans="1:7" ht="15.75" thickBot="1" x14ac:dyDescent="0.3">
      <c r="A10" s="7"/>
      <c r="B10" s="8"/>
      <c r="C10" s="8"/>
      <c r="D10" s="27">
        <v>20.9</v>
      </c>
      <c r="E10" s="23"/>
      <c r="G10">
        <f t="shared" si="0"/>
        <v>0</v>
      </c>
    </row>
    <row r="11" spans="1:7" x14ac:dyDescent="0.25">
      <c r="A11" s="32">
        <v>30</v>
      </c>
      <c r="B11" s="33">
        <v>27.4</v>
      </c>
      <c r="C11" s="33">
        <v>20.7</v>
      </c>
      <c r="D11" s="25">
        <v>27.5</v>
      </c>
      <c r="E11" s="23" t="s">
        <v>12</v>
      </c>
      <c r="G11">
        <f t="shared" si="0"/>
        <v>6.6999999999999993</v>
      </c>
    </row>
    <row r="12" spans="1:7" x14ac:dyDescent="0.25">
      <c r="A12" s="4"/>
      <c r="B12" s="5"/>
      <c r="C12" s="5"/>
      <c r="D12" s="26">
        <v>26.1</v>
      </c>
      <c r="E12" s="23"/>
      <c r="G12">
        <f t="shared" si="0"/>
        <v>0</v>
      </c>
    </row>
    <row r="13" spans="1:7" x14ac:dyDescent="0.25">
      <c r="A13" s="4"/>
      <c r="B13" s="5"/>
      <c r="C13" s="5"/>
      <c r="D13" s="26">
        <v>25.2</v>
      </c>
      <c r="E13" s="23"/>
      <c r="G13">
        <f t="shared" si="0"/>
        <v>0</v>
      </c>
    </row>
    <row r="14" spans="1:7" ht="15.75" thickBot="1" x14ac:dyDescent="0.3">
      <c r="A14" s="7"/>
      <c r="B14" s="8"/>
      <c r="C14" s="8"/>
      <c r="D14" s="27">
        <v>24.1</v>
      </c>
      <c r="E14" s="23"/>
      <c r="G14">
        <f t="shared" si="0"/>
        <v>0</v>
      </c>
    </row>
    <row r="15" spans="1:7" x14ac:dyDescent="0.25">
      <c r="A15" s="32">
        <v>42.6</v>
      </c>
      <c r="B15" s="33">
        <v>39.799999999999997</v>
      </c>
      <c r="C15" s="33">
        <v>29.9</v>
      </c>
      <c r="D15" s="25">
        <v>39.700000000000003</v>
      </c>
      <c r="E15" s="23" t="s">
        <v>13</v>
      </c>
      <c r="G15">
        <f t="shared" si="0"/>
        <v>9.8999999999999986</v>
      </c>
    </row>
    <row r="16" spans="1:7" x14ac:dyDescent="0.25">
      <c r="A16" s="4"/>
      <c r="B16" s="5"/>
      <c r="C16" s="5"/>
      <c r="D16" s="26">
        <v>36.200000000000003</v>
      </c>
      <c r="E16" s="23"/>
    </row>
    <row r="17" spans="1:5" x14ac:dyDescent="0.25">
      <c r="A17" s="18"/>
      <c r="B17" s="19"/>
      <c r="C17" s="19"/>
      <c r="D17" s="29">
        <v>35.1</v>
      </c>
      <c r="E17" s="23"/>
    </row>
    <row r="18" spans="1:5" ht="15.75" thickBot="1" x14ac:dyDescent="0.3">
      <c r="A18" s="20"/>
      <c r="B18" s="21"/>
      <c r="C18" s="21"/>
      <c r="D18" s="30">
        <v>32.799999999999997</v>
      </c>
      <c r="E18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10mm</vt:lpstr>
      <vt:lpstr>10mm_Remeasured</vt:lpstr>
      <vt:lpstr>10mm_NewRecollectedData</vt:lpstr>
      <vt:lpstr>20mm_NewRecollectedData</vt:lpstr>
      <vt:lpstr>20mm</vt:lpstr>
      <vt:lpstr>20mm_Remeasured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dcterms:created xsi:type="dcterms:W3CDTF">2022-05-16T22:48:37Z</dcterms:created>
  <dcterms:modified xsi:type="dcterms:W3CDTF">2022-11-30T22:43:41Z</dcterms:modified>
</cp:coreProperties>
</file>