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47521231-8AC5-4585-A0B9-BD8FD9830E0D}" xr6:coauthVersionLast="47" xr6:coauthVersionMax="47" xr10:uidLastSave="{00000000-0000-0000-0000-000000000000}"/>
  <bookViews>
    <workbookView xWindow="-120" yWindow="-120" windowWidth="29040" windowHeight="15840" xr2:uid="{3CD39000-213C-4DEE-9224-BDAC54B7E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2" i="1"/>
  <c r="K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X37" i="1"/>
  <c r="T37" i="1"/>
  <c r="S37" i="1"/>
  <c r="X36" i="1"/>
  <c r="S36" i="1"/>
  <c r="T36" i="1" s="1"/>
  <c r="X35" i="1"/>
  <c r="S35" i="1"/>
  <c r="T35" i="1" s="1"/>
  <c r="X34" i="1"/>
  <c r="S34" i="1"/>
  <c r="T34" i="1" s="1"/>
  <c r="X33" i="1"/>
  <c r="T33" i="1"/>
  <c r="S33" i="1"/>
  <c r="X32" i="1"/>
  <c r="S32" i="1"/>
  <c r="T32" i="1" s="1"/>
  <c r="X31" i="1"/>
  <c r="S31" i="1"/>
  <c r="T31" i="1" s="1"/>
  <c r="X30" i="1"/>
  <c r="S30" i="1"/>
  <c r="T30" i="1" s="1"/>
  <c r="X29" i="1"/>
  <c r="T29" i="1"/>
  <c r="S29" i="1"/>
  <c r="X28" i="1"/>
  <c r="S28" i="1"/>
  <c r="T28" i="1" s="1"/>
  <c r="X27" i="1"/>
  <c r="S27" i="1"/>
  <c r="T27" i="1" s="1"/>
  <c r="X26" i="1"/>
  <c r="S26" i="1"/>
  <c r="T26" i="1" s="1"/>
  <c r="X25" i="1"/>
  <c r="T25" i="1"/>
  <c r="S25" i="1"/>
  <c r="X24" i="1"/>
  <c r="S24" i="1"/>
  <c r="T24" i="1" s="1"/>
  <c r="X23" i="1"/>
  <c r="S23" i="1"/>
  <c r="T23" i="1" s="1"/>
  <c r="X22" i="1"/>
  <c r="S22" i="1"/>
  <c r="T22" i="1" s="1"/>
  <c r="X21" i="1"/>
  <c r="T21" i="1"/>
  <c r="S21" i="1"/>
  <c r="J37" i="1"/>
  <c r="E37" i="1"/>
  <c r="F37" i="1" s="1"/>
  <c r="J36" i="1"/>
  <c r="E36" i="1"/>
  <c r="F36" i="1" s="1"/>
  <c r="J35" i="1"/>
  <c r="E35" i="1"/>
  <c r="F35" i="1" s="1"/>
  <c r="J34" i="1"/>
  <c r="E34" i="1"/>
  <c r="F34" i="1" s="1"/>
  <c r="J33" i="1"/>
  <c r="E33" i="1"/>
  <c r="F33" i="1" s="1"/>
  <c r="J32" i="1"/>
  <c r="E32" i="1"/>
  <c r="F32" i="1" s="1"/>
  <c r="J31" i="1"/>
  <c r="E31" i="1"/>
  <c r="F31" i="1" s="1"/>
  <c r="J30" i="1"/>
  <c r="E30" i="1"/>
  <c r="F30" i="1" s="1"/>
  <c r="J29" i="1"/>
  <c r="F29" i="1"/>
  <c r="E29" i="1"/>
  <c r="J28" i="1"/>
  <c r="E28" i="1"/>
  <c r="F28" i="1" s="1"/>
  <c r="J27" i="1"/>
  <c r="E27" i="1"/>
  <c r="F27" i="1" s="1"/>
  <c r="J26" i="1"/>
  <c r="E26" i="1"/>
  <c r="F26" i="1" s="1"/>
  <c r="J25" i="1"/>
  <c r="E25" i="1"/>
  <c r="F25" i="1" s="1"/>
  <c r="J24" i="1"/>
  <c r="E24" i="1"/>
  <c r="F24" i="1" s="1"/>
  <c r="J23" i="1"/>
  <c r="E23" i="1"/>
  <c r="F23" i="1" s="1"/>
  <c r="J22" i="1"/>
  <c r="E22" i="1"/>
  <c r="F22" i="1" s="1"/>
  <c r="J21" i="1"/>
  <c r="E21" i="1"/>
  <c r="F21" i="1" s="1"/>
  <c r="X17" i="1"/>
  <c r="S17" i="1"/>
  <c r="T17" i="1" s="1"/>
  <c r="X16" i="1"/>
  <c r="S16" i="1"/>
  <c r="T16" i="1" s="1"/>
  <c r="X15" i="1"/>
  <c r="S15" i="1"/>
  <c r="T15" i="1" s="1"/>
  <c r="X14" i="1"/>
  <c r="S14" i="1"/>
  <c r="T14" i="1" s="1"/>
  <c r="X13" i="1"/>
  <c r="S13" i="1"/>
  <c r="T13" i="1" s="1"/>
  <c r="X12" i="1"/>
  <c r="S12" i="1"/>
  <c r="T12" i="1" s="1"/>
  <c r="X11" i="1"/>
  <c r="S11" i="1"/>
  <c r="T11" i="1" s="1"/>
  <c r="X10" i="1"/>
  <c r="S10" i="1"/>
  <c r="T10" i="1" s="1"/>
  <c r="X9" i="1"/>
  <c r="S9" i="1"/>
  <c r="T9" i="1" s="1"/>
  <c r="X8" i="1"/>
  <c r="S8" i="1"/>
  <c r="T8" i="1" s="1"/>
  <c r="X7" i="1"/>
  <c r="S7" i="1"/>
  <c r="T7" i="1" s="1"/>
  <c r="X6" i="1"/>
  <c r="S6" i="1"/>
  <c r="T6" i="1" s="1"/>
  <c r="X5" i="1"/>
  <c r="S5" i="1"/>
  <c r="T5" i="1" s="1"/>
  <c r="X4" i="1"/>
  <c r="S4" i="1"/>
  <c r="T4" i="1" s="1"/>
  <c r="X3" i="1"/>
  <c r="S3" i="1"/>
  <c r="T3" i="1" s="1"/>
  <c r="J17" i="1"/>
  <c r="E17" i="1"/>
  <c r="F17" i="1" s="1"/>
  <c r="J16" i="1"/>
  <c r="E16" i="1"/>
  <c r="F16" i="1" s="1"/>
  <c r="J15" i="1"/>
  <c r="E15" i="1"/>
  <c r="F15" i="1" s="1"/>
  <c r="J14" i="1"/>
  <c r="E14" i="1"/>
  <c r="F14" i="1" s="1"/>
  <c r="J13" i="1"/>
  <c r="E13" i="1"/>
  <c r="F13" i="1" s="1"/>
  <c r="J12" i="1"/>
  <c r="E12" i="1"/>
  <c r="F12" i="1" s="1"/>
  <c r="J11" i="1"/>
  <c r="E11" i="1"/>
  <c r="F11" i="1" s="1"/>
  <c r="J10" i="1"/>
  <c r="E10" i="1"/>
  <c r="F10" i="1" s="1"/>
  <c r="J9" i="1"/>
  <c r="E9" i="1"/>
  <c r="F9" i="1" s="1"/>
  <c r="J8" i="1"/>
  <c r="E8" i="1"/>
  <c r="F8" i="1" s="1"/>
  <c r="J7" i="1"/>
  <c r="E7" i="1"/>
  <c r="F7" i="1" s="1"/>
  <c r="J6" i="1"/>
  <c r="E6" i="1"/>
  <c r="F6" i="1" s="1"/>
  <c r="J5" i="1"/>
  <c r="E5" i="1"/>
  <c r="F5" i="1" s="1"/>
  <c r="J4" i="1"/>
  <c r="E4" i="1"/>
  <c r="F4" i="1" s="1"/>
  <c r="J3" i="1"/>
  <c r="E3" i="1"/>
  <c r="F3" i="1" s="1"/>
</calcChain>
</file>

<file path=xl/sharedStrings.xml><?xml version="1.0" encoding="utf-8"?>
<sst xmlns="http://schemas.openxmlformats.org/spreadsheetml/2006/main" count="79" uniqueCount="27">
  <si>
    <t>lo</t>
  </si>
  <si>
    <t>strain</t>
  </si>
  <si>
    <t>b0</t>
  </si>
  <si>
    <t>b1</t>
  </si>
  <si>
    <t>li</t>
  </si>
  <si>
    <t>lo - li</t>
  </si>
  <si>
    <t>1-Erel</t>
  </si>
  <si>
    <t>10mm13cm</t>
  </si>
  <si>
    <t>Pressurizing</t>
  </si>
  <si>
    <t>10mm23cm</t>
  </si>
  <si>
    <t>10mm27cm</t>
  </si>
  <si>
    <t>10mm30cm</t>
  </si>
  <si>
    <t>Depressurizing</t>
  </si>
  <si>
    <t>10mm</t>
  </si>
  <si>
    <t>20mm</t>
  </si>
  <si>
    <t>20mm10cm</t>
  </si>
  <si>
    <t>20mm12cm</t>
  </si>
  <si>
    <t>20mm23cm</t>
  </si>
  <si>
    <t>20mm30cm</t>
  </si>
  <si>
    <t>20mm40cm</t>
  </si>
  <si>
    <t xml:space="preserve">Pressurizing </t>
  </si>
  <si>
    <t>max e</t>
  </si>
  <si>
    <t>Erel</t>
  </si>
  <si>
    <t>exp(1-erel)</t>
  </si>
  <si>
    <t>exp(-erel)</t>
  </si>
  <si>
    <t>Erell^2</t>
  </si>
  <si>
    <t>exp(-Erel^2)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</si>
</sst>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661832895888014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Sheet1!$I$3:$I$6</c:f>
              <c:numCache>
                <c:formatCode>General</c:formatCode>
                <c:ptCount val="4"/>
                <c:pt idx="0">
                  <c:v>12</c:v>
                </c:pt>
                <c:pt idx="1">
                  <c:v>11.6</c:v>
                </c:pt>
                <c:pt idx="2">
                  <c:v>11.2</c:v>
                </c:pt>
                <c:pt idx="3">
                  <c:v>10.8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F-45B6-9F79-9BC24A04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57192"/>
        <c:axId val="568458176"/>
      </c:scatterChart>
      <c:valAx>
        <c:axId val="56845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8176"/>
        <c:crosses val="autoZero"/>
        <c:crossBetween val="midCat"/>
      </c:valAx>
      <c:valAx>
        <c:axId val="5684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exp(1-erel)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661832895888014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Sheet1!$I$3:$I$6</c:f>
              <c:numCache>
                <c:formatCode>General</c:formatCode>
                <c:ptCount val="4"/>
                <c:pt idx="0">
                  <c:v>12</c:v>
                </c:pt>
                <c:pt idx="1">
                  <c:v>11.6</c:v>
                </c:pt>
                <c:pt idx="2">
                  <c:v>11.2</c:v>
                </c:pt>
                <c:pt idx="3">
                  <c:v>10.8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D-400C-AD46-D195547D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57192"/>
        <c:axId val="568458176"/>
      </c:scatterChart>
      <c:valAx>
        <c:axId val="56845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exp(1-erel)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8176"/>
        <c:crosses val="autoZero"/>
        <c:crossBetween val="midCat"/>
      </c:valAx>
      <c:valAx>
        <c:axId val="5684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exp(-erel)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661832895888014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Sheet1!$L$3:$L$6</c:f>
              <c:numCache>
                <c:formatCode>General</c:formatCode>
                <c:ptCount val="4"/>
                <c:pt idx="0">
                  <c:v>1</c:v>
                </c:pt>
                <c:pt idx="1">
                  <c:v>0.81873075307798171</c:v>
                </c:pt>
                <c:pt idx="2">
                  <c:v>0.67032004603563911</c:v>
                </c:pt>
                <c:pt idx="3">
                  <c:v>0.54881163609402661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F-4B80-8FB2-E8E81192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57192"/>
        <c:axId val="568458176"/>
      </c:scatterChart>
      <c:valAx>
        <c:axId val="56845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exp(-erel)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8176"/>
        <c:crosses val="autoZero"/>
        <c:crossBetween val="midCat"/>
      </c:valAx>
      <c:valAx>
        <c:axId val="5684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661832895888014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Sheet1!$E$3:$E$6</c:f>
              <c:numCache>
                <c:formatCode>General</c:formatCode>
                <c:ptCount val="4"/>
                <c:pt idx="0">
                  <c:v>0</c:v>
                </c:pt>
                <c:pt idx="1">
                  <c:v>0.20000000000000018</c:v>
                </c:pt>
                <c:pt idx="2">
                  <c:v>0.40000000000000036</c:v>
                </c:pt>
                <c:pt idx="3">
                  <c:v>0.59999999999999964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D-4EC5-A45A-A529DB29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57192"/>
        <c:axId val="568458176"/>
      </c:scatterChart>
      <c:valAx>
        <c:axId val="56845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8176"/>
        <c:crosses val="autoZero"/>
        <c:crossBetween val="midCat"/>
      </c:valAx>
      <c:valAx>
        <c:axId val="5684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942975</xdr:colOff>
      <xdr:row>28</xdr:row>
      <xdr:rowOff>157162</xdr:rowOff>
    </xdr:from>
    <xdr:to>
      <xdr:col>22</xdr:col>
      <xdr:colOff>295275</xdr:colOff>
      <xdr:row>43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45B18-8409-9480-FBAF-A9ED32821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0</xdr:row>
      <xdr:rowOff>104775</xdr:rowOff>
    </xdr:from>
    <xdr:to>
      <xdr:col>22</xdr:col>
      <xdr:colOff>495300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4F8A0-4778-4292-9681-F7EEECD65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25</xdr:row>
      <xdr:rowOff>123825</xdr:rowOff>
    </xdr:from>
    <xdr:to>
      <xdr:col>14</xdr:col>
      <xdr:colOff>342900</xdr:colOff>
      <xdr:row>39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E735C3-91A5-4DBA-B33C-372EB3404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14</xdr:row>
      <xdr:rowOff>133350</xdr:rowOff>
    </xdr:from>
    <xdr:to>
      <xdr:col>22</xdr:col>
      <xdr:colOff>323850</xdr:colOff>
      <xdr:row>28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9DD2D-4C9B-4D83-BAA2-BB288274E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EB6F-C945-408B-BCC7-13B342B6C3A5}">
  <dimension ref="A1:X37"/>
  <sheetViews>
    <sheetView tabSelected="1" topLeftCell="A7" workbookViewId="0">
      <selection activeCell="N10" sqref="N10"/>
    </sheetView>
  </sheetViews>
  <sheetFormatPr defaultRowHeight="15" x14ac:dyDescent="0.25"/>
  <cols>
    <col min="1" max="1" width="11.7109375" bestFit="1" customWidth="1"/>
    <col min="6" max="6" width="15.140625" bestFit="1" customWidth="1"/>
    <col min="11" max="11" width="11" bestFit="1" customWidth="1"/>
    <col min="12" max="12" width="14.28515625" bestFit="1" customWidth="1"/>
    <col min="14" max="14" width="12" bestFit="1" customWidth="1"/>
    <col min="15" max="15" width="14.28515625" bestFit="1" customWidth="1"/>
  </cols>
  <sheetData>
    <row r="1" spans="1:24" ht="15.75" thickBot="1" x14ac:dyDescent="0.3">
      <c r="A1" t="s">
        <v>8</v>
      </c>
      <c r="C1" t="s">
        <v>13</v>
      </c>
      <c r="O1" t="s">
        <v>12</v>
      </c>
    </row>
    <row r="2" spans="1:24" ht="15.75" thickBot="1" x14ac:dyDescent="0.3">
      <c r="A2" s="1"/>
      <c r="B2" s="2" t="s">
        <v>0</v>
      </c>
      <c r="C2" s="2" t="s">
        <v>1</v>
      </c>
      <c r="D2" s="2" t="s">
        <v>21</v>
      </c>
      <c r="E2" s="2" t="s">
        <v>22</v>
      </c>
      <c r="F2" s="2" t="s">
        <v>6</v>
      </c>
      <c r="G2" s="1" t="s">
        <v>2</v>
      </c>
      <c r="H2" s="2" t="s">
        <v>3</v>
      </c>
      <c r="I2" s="3" t="s">
        <v>4</v>
      </c>
      <c r="J2" s="4" t="s">
        <v>5</v>
      </c>
      <c r="K2" s="28" t="s">
        <v>23</v>
      </c>
      <c r="L2" s="18" t="s">
        <v>24</v>
      </c>
      <c r="M2" s="18" t="s">
        <v>25</v>
      </c>
      <c r="N2" s="18" t="s">
        <v>26</v>
      </c>
      <c r="O2" s="1"/>
      <c r="P2" s="2" t="s">
        <v>0</v>
      </c>
      <c r="Q2" s="2" t="s">
        <v>1</v>
      </c>
      <c r="R2" s="2" t="s">
        <v>21</v>
      </c>
      <c r="S2" s="2" t="s">
        <v>22</v>
      </c>
      <c r="T2" s="2" t="s">
        <v>6</v>
      </c>
      <c r="U2" s="1" t="s">
        <v>2</v>
      </c>
      <c r="V2" s="2" t="s">
        <v>3</v>
      </c>
      <c r="W2" s="3" t="s">
        <v>4</v>
      </c>
      <c r="X2" s="4" t="s">
        <v>5</v>
      </c>
    </row>
    <row r="3" spans="1:24" x14ac:dyDescent="0.25">
      <c r="A3" s="5" t="s">
        <v>7</v>
      </c>
      <c r="B3" s="5">
        <v>12</v>
      </c>
      <c r="C3" s="6">
        <v>0</v>
      </c>
      <c r="D3" s="6">
        <v>0.16666666666666666</v>
      </c>
      <c r="E3" s="6">
        <f>C3/D3</f>
        <v>0</v>
      </c>
      <c r="F3" s="7">
        <f>1-E3</f>
        <v>1</v>
      </c>
      <c r="G3" s="6">
        <v>-59.043700000000001</v>
      </c>
      <c r="H3" s="6">
        <v>0.64119999999999999</v>
      </c>
      <c r="I3" s="8">
        <v>12</v>
      </c>
      <c r="J3" s="9">
        <f>B3-I3</f>
        <v>0</v>
      </c>
      <c r="K3" s="26">
        <f>EXP(F3)</f>
        <v>2.7182818284590451</v>
      </c>
      <c r="L3">
        <f>EXP(-E3)</f>
        <v>1</v>
      </c>
      <c r="M3">
        <f>E3^2</f>
        <v>0</v>
      </c>
      <c r="N3">
        <f>EXP(-M3)</f>
        <v>1</v>
      </c>
      <c r="O3" s="5" t="s">
        <v>7</v>
      </c>
      <c r="P3" s="5">
        <v>12</v>
      </c>
      <c r="Q3" s="6">
        <v>0</v>
      </c>
      <c r="R3" s="6">
        <v>0.16666666666666666</v>
      </c>
      <c r="S3" s="6">
        <f>Q3/R3</f>
        <v>0</v>
      </c>
      <c r="T3" s="7">
        <f>1-S3</f>
        <v>1</v>
      </c>
      <c r="U3" s="6">
        <v>-59.043700000000001</v>
      </c>
      <c r="V3" s="6">
        <v>0.64119999999999999</v>
      </c>
      <c r="W3" s="8">
        <v>12</v>
      </c>
      <c r="X3" s="9">
        <f>P3-W3</f>
        <v>0</v>
      </c>
    </row>
    <row r="4" spans="1:24" x14ac:dyDescent="0.25">
      <c r="A4" s="11" t="s">
        <v>8</v>
      </c>
      <c r="B4" s="11">
        <v>12</v>
      </c>
      <c r="C4" s="17">
        <v>3.3333333333333361E-2</v>
      </c>
      <c r="D4" s="17">
        <v>0.16666666666666666</v>
      </c>
      <c r="E4" s="17">
        <f t="shared" ref="E4:E17" si="0">C4/D4</f>
        <v>0.20000000000000018</v>
      </c>
      <c r="F4" s="9">
        <f t="shared" ref="F4:F17" si="1">1-E4</f>
        <v>0.79999999999999982</v>
      </c>
      <c r="G4" s="17">
        <v>-130.73060000000001</v>
      </c>
      <c r="H4" s="17">
        <v>0.64490000000000003</v>
      </c>
      <c r="I4" s="8">
        <v>11.6</v>
      </c>
      <c r="J4" s="9">
        <f t="shared" ref="J4:J17" si="2">B4-I4</f>
        <v>0.40000000000000036</v>
      </c>
      <c r="K4" s="26">
        <f t="shared" ref="K4:K17" si="3">EXP(F4)</f>
        <v>2.2255409284924674</v>
      </c>
      <c r="L4">
        <f t="shared" ref="L4:L17" si="4">EXP(-E4)</f>
        <v>0.81873075307798171</v>
      </c>
      <c r="M4">
        <f t="shared" ref="M4:M17" si="5">E4^2</f>
        <v>4.000000000000007E-2</v>
      </c>
      <c r="N4">
        <f t="shared" ref="N4:N17" si="6">EXP(-M4)</f>
        <v>0.96078943915232318</v>
      </c>
      <c r="O4" s="11"/>
      <c r="P4" s="11">
        <v>12</v>
      </c>
      <c r="Q4" s="17">
        <v>3.3333333333333361E-2</v>
      </c>
      <c r="R4" s="17">
        <v>0.16666666666666666</v>
      </c>
      <c r="S4" s="17">
        <f t="shared" ref="S4:S17" si="7">Q4/R4</f>
        <v>0.20000000000000018</v>
      </c>
      <c r="T4" s="9">
        <f t="shared" ref="T4:T17" si="8">1-S4</f>
        <v>0.79999999999999982</v>
      </c>
      <c r="U4" s="17">
        <v>-130.73060000000001</v>
      </c>
      <c r="V4" s="17">
        <v>0.64490000000000003</v>
      </c>
      <c r="W4" s="8">
        <v>11.6</v>
      </c>
      <c r="X4" s="9">
        <f t="shared" ref="X4:X17" si="9">P4-W4</f>
        <v>0.40000000000000036</v>
      </c>
    </row>
    <row r="5" spans="1:24" x14ac:dyDescent="0.25">
      <c r="A5" s="11"/>
      <c r="B5" s="11">
        <v>12</v>
      </c>
      <c r="C5" s="17">
        <v>6.6666666666666721E-2</v>
      </c>
      <c r="D5" s="17">
        <v>0.16666666666666666</v>
      </c>
      <c r="E5" s="17">
        <f t="shared" si="0"/>
        <v>0.40000000000000036</v>
      </c>
      <c r="F5" s="9">
        <f t="shared" si="1"/>
        <v>0.59999999999999964</v>
      </c>
      <c r="G5" s="17">
        <v>-194.8013</v>
      </c>
      <c r="H5" s="17">
        <v>0.58840000000000003</v>
      </c>
      <c r="I5" s="8">
        <v>11.2</v>
      </c>
      <c r="J5" s="9">
        <f t="shared" si="2"/>
        <v>0.80000000000000071</v>
      </c>
      <c r="K5" s="26">
        <f t="shared" si="3"/>
        <v>1.8221188003905082</v>
      </c>
      <c r="L5">
        <f t="shared" si="4"/>
        <v>0.67032004603563911</v>
      </c>
      <c r="M5">
        <f t="shared" si="5"/>
        <v>0.16000000000000028</v>
      </c>
      <c r="N5">
        <f t="shared" si="6"/>
        <v>0.85214378896621112</v>
      </c>
      <c r="O5" s="11"/>
      <c r="P5" s="11">
        <v>12</v>
      </c>
      <c r="Q5" s="17">
        <v>6.6666666666666721E-2</v>
      </c>
      <c r="R5" s="17">
        <v>0.16666666666666666</v>
      </c>
      <c r="S5" s="17">
        <f t="shared" si="7"/>
        <v>0.40000000000000036</v>
      </c>
      <c r="T5" s="9">
        <f t="shared" si="8"/>
        <v>0.59999999999999964</v>
      </c>
      <c r="U5" s="17">
        <v>-194.8013</v>
      </c>
      <c r="V5" s="17">
        <v>0.58840000000000003</v>
      </c>
      <c r="W5" s="8">
        <v>11.2</v>
      </c>
      <c r="X5" s="9">
        <f t="shared" si="9"/>
        <v>0.80000000000000071</v>
      </c>
    </row>
    <row r="6" spans="1:24" ht="15.75" thickBot="1" x14ac:dyDescent="0.3">
      <c r="A6" s="11"/>
      <c r="B6" s="11">
        <v>12</v>
      </c>
      <c r="C6" s="17">
        <v>9.9999999999999936E-2</v>
      </c>
      <c r="D6" s="17">
        <v>0.16666666666666666</v>
      </c>
      <c r="E6" s="17">
        <f t="shared" si="0"/>
        <v>0.59999999999999964</v>
      </c>
      <c r="F6" s="9">
        <f t="shared" si="1"/>
        <v>0.40000000000000036</v>
      </c>
      <c r="G6" s="17">
        <v>-231.37190000000001</v>
      </c>
      <c r="H6" s="17">
        <v>0.53600000000000003</v>
      </c>
      <c r="I6" s="8">
        <v>10.8</v>
      </c>
      <c r="J6" s="9">
        <f t="shared" si="2"/>
        <v>1.1999999999999993</v>
      </c>
      <c r="K6" s="27">
        <f t="shared" si="3"/>
        <v>1.4918246976412708</v>
      </c>
      <c r="L6">
        <f t="shared" si="4"/>
        <v>0.54881163609402661</v>
      </c>
      <c r="M6">
        <f t="shared" si="5"/>
        <v>0.3599999999999996</v>
      </c>
      <c r="N6">
        <f t="shared" si="6"/>
        <v>0.69767632607103136</v>
      </c>
      <c r="O6" s="11"/>
      <c r="P6" s="11">
        <v>12</v>
      </c>
      <c r="Q6" s="17">
        <v>9.9999999999999936E-2</v>
      </c>
      <c r="R6" s="17">
        <v>0.16666666666666666</v>
      </c>
      <c r="S6" s="17">
        <f t="shared" si="7"/>
        <v>0.59999999999999964</v>
      </c>
      <c r="T6" s="9">
        <f t="shared" si="8"/>
        <v>0.40000000000000036</v>
      </c>
      <c r="U6" s="17">
        <v>-231.37190000000001</v>
      </c>
      <c r="V6" s="17">
        <v>0.53600000000000003</v>
      </c>
      <c r="W6" s="8">
        <v>10.8</v>
      </c>
      <c r="X6" s="9">
        <f t="shared" si="9"/>
        <v>1.1999999999999993</v>
      </c>
    </row>
    <row r="7" spans="1:24" x14ac:dyDescent="0.25">
      <c r="A7" s="22" t="s">
        <v>9</v>
      </c>
      <c r="B7" s="6">
        <v>22</v>
      </c>
      <c r="C7" s="6">
        <v>0</v>
      </c>
      <c r="D7" s="6">
        <v>0.15909090909090909</v>
      </c>
      <c r="E7" s="6">
        <f t="shared" si="0"/>
        <v>0</v>
      </c>
      <c r="F7" s="7">
        <f t="shared" si="1"/>
        <v>1</v>
      </c>
      <c r="G7" s="6">
        <v>-58.102400000000003</v>
      </c>
      <c r="H7" s="6">
        <v>0.6986</v>
      </c>
      <c r="I7" s="23">
        <v>22</v>
      </c>
      <c r="J7" s="7">
        <f t="shared" si="2"/>
        <v>0</v>
      </c>
      <c r="K7" s="25">
        <f t="shared" si="3"/>
        <v>2.7182818284590451</v>
      </c>
      <c r="L7">
        <f t="shared" si="4"/>
        <v>1</v>
      </c>
      <c r="M7">
        <f t="shared" si="5"/>
        <v>0</v>
      </c>
      <c r="N7">
        <f t="shared" si="6"/>
        <v>1</v>
      </c>
      <c r="O7" s="22" t="s">
        <v>9</v>
      </c>
      <c r="P7" s="6">
        <v>22</v>
      </c>
      <c r="Q7" s="6">
        <v>0</v>
      </c>
      <c r="R7" s="6">
        <v>0.15909090909090909</v>
      </c>
      <c r="S7" s="6">
        <f t="shared" si="7"/>
        <v>0</v>
      </c>
      <c r="T7" s="7">
        <f t="shared" si="8"/>
        <v>1</v>
      </c>
      <c r="U7" s="6">
        <v>-58.102400000000003</v>
      </c>
      <c r="V7" s="6">
        <v>0.6986</v>
      </c>
      <c r="W7" s="23">
        <v>22</v>
      </c>
      <c r="X7" s="7">
        <f t="shared" si="9"/>
        <v>0</v>
      </c>
    </row>
    <row r="8" spans="1:24" x14ac:dyDescent="0.25">
      <c r="A8" s="14" t="s">
        <v>8</v>
      </c>
      <c r="B8" s="17">
        <v>22</v>
      </c>
      <c r="C8" s="17">
        <v>6.8181818181818177E-2</v>
      </c>
      <c r="D8" s="17">
        <v>0.15909090909090909</v>
      </c>
      <c r="E8" s="17">
        <f t="shared" si="0"/>
        <v>0.42857142857142855</v>
      </c>
      <c r="F8" s="9">
        <f t="shared" si="1"/>
        <v>0.5714285714285714</v>
      </c>
      <c r="G8" s="17">
        <v>-269.3295</v>
      </c>
      <c r="H8" s="17">
        <v>0.67720000000000002</v>
      </c>
      <c r="I8" s="8">
        <v>20.5</v>
      </c>
      <c r="J8" s="9">
        <f t="shared" si="2"/>
        <v>1.5</v>
      </c>
      <c r="K8" s="26">
        <f t="shared" si="3"/>
        <v>1.7707949524351549</v>
      </c>
      <c r="L8">
        <f t="shared" si="4"/>
        <v>0.65143905753105558</v>
      </c>
      <c r="M8">
        <f t="shared" si="5"/>
        <v>0.18367346938775508</v>
      </c>
      <c r="N8">
        <f t="shared" si="6"/>
        <v>0.83220750069030125</v>
      </c>
      <c r="O8" s="14"/>
      <c r="P8" s="17">
        <v>22</v>
      </c>
      <c r="Q8" s="17">
        <v>6.8181818181818177E-2</v>
      </c>
      <c r="R8" s="17">
        <v>0.15909090909090909</v>
      </c>
      <c r="S8" s="17">
        <f t="shared" si="7"/>
        <v>0.42857142857142855</v>
      </c>
      <c r="T8" s="9">
        <f t="shared" si="8"/>
        <v>0.5714285714285714</v>
      </c>
      <c r="U8" s="17">
        <v>-269.3295</v>
      </c>
      <c r="V8" s="17">
        <v>0.67720000000000002</v>
      </c>
      <c r="W8" s="8">
        <v>20.5</v>
      </c>
      <c r="X8" s="9">
        <f t="shared" si="9"/>
        <v>1.5</v>
      </c>
    </row>
    <row r="9" spans="1:24" ht="15.75" thickBot="1" x14ac:dyDescent="0.3">
      <c r="A9" s="15"/>
      <c r="B9" s="12">
        <v>22</v>
      </c>
      <c r="C9" s="12">
        <v>0.14090909090909098</v>
      </c>
      <c r="D9" s="12">
        <v>0.15909090909090909</v>
      </c>
      <c r="E9" s="12">
        <f t="shared" si="0"/>
        <v>0.88571428571428623</v>
      </c>
      <c r="F9" s="13">
        <f t="shared" si="1"/>
        <v>0.11428571428571377</v>
      </c>
      <c r="G9" s="12">
        <v>-336.84469999999999</v>
      </c>
      <c r="H9" s="12">
        <v>0.59370000000000001</v>
      </c>
      <c r="I9" s="21">
        <v>18.899999999999999</v>
      </c>
      <c r="J9" s="13">
        <f t="shared" si="2"/>
        <v>3.1000000000000014</v>
      </c>
      <c r="K9" s="26">
        <f t="shared" si="3"/>
        <v>1.121072385526318</v>
      </c>
      <c r="L9">
        <f t="shared" si="4"/>
        <v>0.41241948270015766</v>
      </c>
      <c r="M9">
        <f t="shared" si="5"/>
        <v>0.78448979591836832</v>
      </c>
      <c r="N9">
        <f t="shared" si="6"/>
        <v>0.45635247529515083</v>
      </c>
      <c r="O9" s="15"/>
      <c r="P9" s="12">
        <v>22</v>
      </c>
      <c r="Q9" s="12">
        <v>0.14090909090909098</v>
      </c>
      <c r="R9" s="12">
        <v>0.15909090909090909</v>
      </c>
      <c r="S9" s="12">
        <f t="shared" si="7"/>
        <v>0.88571428571428623</v>
      </c>
      <c r="T9" s="13">
        <f t="shared" si="8"/>
        <v>0.11428571428571377</v>
      </c>
      <c r="U9" s="12">
        <v>-336.84469999999999</v>
      </c>
      <c r="V9" s="12">
        <v>0.59370000000000001</v>
      </c>
      <c r="W9" s="21">
        <v>18.899999999999999</v>
      </c>
      <c r="X9" s="13">
        <f t="shared" si="9"/>
        <v>3.1000000000000014</v>
      </c>
    </row>
    <row r="10" spans="1:24" x14ac:dyDescent="0.25">
      <c r="A10" s="22" t="s">
        <v>10</v>
      </c>
      <c r="B10" s="6">
        <v>25.7</v>
      </c>
      <c r="C10" s="6">
        <v>0</v>
      </c>
      <c r="D10" s="6">
        <v>0.15175097276264587</v>
      </c>
      <c r="E10" s="6">
        <f t="shared" si="0"/>
        <v>0</v>
      </c>
      <c r="F10" s="7">
        <f t="shared" si="1"/>
        <v>1</v>
      </c>
      <c r="G10" s="6">
        <v>-46.625100000000003</v>
      </c>
      <c r="H10" s="6">
        <v>0.68930000000000002</v>
      </c>
      <c r="I10" s="23">
        <v>25.7</v>
      </c>
      <c r="J10" s="7">
        <f t="shared" si="2"/>
        <v>0</v>
      </c>
      <c r="K10" s="25">
        <f t="shared" si="3"/>
        <v>2.7182818284590451</v>
      </c>
      <c r="L10">
        <f t="shared" si="4"/>
        <v>1</v>
      </c>
      <c r="M10">
        <f t="shared" si="5"/>
        <v>0</v>
      </c>
      <c r="N10">
        <f t="shared" si="6"/>
        <v>1</v>
      </c>
      <c r="O10" s="22" t="s">
        <v>10</v>
      </c>
      <c r="P10" s="6">
        <v>25.7</v>
      </c>
      <c r="Q10" s="6">
        <v>0</v>
      </c>
      <c r="R10" s="6">
        <v>0.15175097276264587</v>
      </c>
      <c r="S10" s="6">
        <f t="shared" si="7"/>
        <v>0</v>
      </c>
      <c r="T10" s="7">
        <f t="shared" si="8"/>
        <v>1</v>
      </c>
      <c r="U10" s="6">
        <v>-46.625100000000003</v>
      </c>
      <c r="V10" s="6">
        <v>0.68930000000000002</v>
      </c>
      <c r="W10" s="23">
        <v>25.7</v>
      </c>
      <c r="X10" s="7">
        <f t="shared" si="9"/>
        <v>0</v>
      </c>
    </row>
    <row r="11" spans="1:24" x14ac:dyDescent="0.25">
      <c r="A11" s="14" t="s">
        <v>8</v>
      </c>
      <c r="B11" s="17">
        <v>25.7</v>
      </c>
      <c r="C11" s="17">
        <v>2.7237354085603085E-2</v>
      </c>
      <c r="D11" s="17">
        <v>0.15175097276264587</v>
      </c>
      <c r="E11" s="17">
        <f t="shared" si="0"/>
        <v>0.17948717948717935</v>
      </c>
      <c r="F11" s="9">
        <f t="shared" si="1"/>
        <v>0.82051282051282071</v>
      </c>
      <c r="G11" s="17">
        <v>-196.2748</v>
      </c>
      <c r="H11" s="17">
        <v>0.72840000000000005</v>
      </c>
      <c r="I11" s="8">
        <v>25</v>
      </c>
      <c r="J11" s="9">
        <f t="shared" si="2"/>
        <v>0.69999999999999929</v>
      </c>
      <c r="K11" s="26">
        <f t="shared" si="3"/>
        <v>2.2716644950280518</v>
      </c>
      <c r="L11">
        <f t="shared" si="4"/>
        <v>0.83569866495992629</v>
      </c>
      <c r="M11">
        <f t="shared" si="5"/>
        <v>3.2215647600262937E-2</v>
      </c>
      <c r="N11">
        <f t="shared" si="6"/>
        <v>0.96829774847697525</v>
      </c>
      <c r="O11" s="14"/>
      <c r="P11" s="17">
        <v>25.7</v>
      </c>
      <c r="Q11" s="17">
        <v>2.7237354085603085E-2</v>
      </c>
      <c r="R11" s="17">
        <v>0.15175097276264587</v>
      </c>
      <c r="S11" s="17">
        <f t="shared" si="7"/>
        <v>0.17948717948717935</v>
      </c>
      <c r="T11" s="9">
        <f t="shared" si="8"/>
        <v>0.82051282051282071</v>
      </c>
      <c r="U11" s="17">
        <v>-196.2748</v>
      </c>
      <c r="V11" s="17">
        <v>0.72840000000000005</v>
      </c>
      <c r="W11" s="8">
        <v>25</v>
      </c>
      <c r="X11" s="9">
        <f t="shared" si="9"/>
        <v>0.69999999999999929</v>
      </c>
    </row>
    <row r="12" spans="1:24" x14ac:dyDescent="0.25">
      <c r="A12" s="14"/>
      <c r="B12" s="17">
        <v>25.7</v>
      </c>
      <c r="C12" s="17">
        <v>5.8365758754863814E-2</v>
      </c>
      <c r="D12" s="17">
        <v>0.15175097276264587</v>
      </c>
      <c r="E12" s="17">
        <f t="shared" si="0"/>
        <v>0.38461538461538475</v>
      </c>
      <c r="F12" s="9">
        <f t="shared" si="1"/>
        <v>0.6153846153846152</v>
      </c>
      <c r="G12" s="17">
        <v>-244.33580000000001</v>
      </c>
      <c r="H12" s="17">
        <v>0.68989999999999996</v>
      </c>
      <c r="I12" s="8">
        <v>24.2</v>
      </c>
      <c r="J12" s="9">
        <f t="shared" si="2"/>
        <v>1.5</v>
      </c>
      <c r="K12" s="26">
        <f t="shared" si="3"/>
        <v>1.8503681427692336</v>
      </c>
      <c r="L12">
        <f t="shared" si="4"/>
        <v>0.68071239832338526</v>
      </c>
      <c r="M12">
        <f t="shared" si="5"/>
        <v>0.14792899408284033</v>
      </c>
      <c r="N12">
        <f t="shared" si="6"/>
        <v>0.86249235482852038</v>
      </c>
      <c r="O12" s="14"/>
      <c r="P12" s="17">
        <v>25.7</v>
      </c>
      <c r="Q12" s="17">
        <v>5.8365758754863814E-2</v>
      </c>
      <c r="R12" s="17">
        <v>0.15175097276264587</v>
      </c>
      <c r="S12" s="17">
        <f t="shared" si="7"/>
        <v>0.38461538461538475</v>
      </c>
      <c r="T12" s="9">
        <f t="shared" si="8"/>
        <v>0.6153846153846152</v>
      </c>
      <c r="U12" s="17">
        <v>-244.33580000000001</v>
      </c>
      <c r="V12" s="17">
        <v>0.68989999999999996</v>
      </c>
      <c r="W12" s="8">
        <v>24.2</v>
      </c>
      <c r="X12" s="9">
        <f t="shared" si="9"/>
        <v>1.5</v>
      </c>
    </row>
    <row r="13" spans="1:24" ht="15.75" thickBot="1" x14ac:dyDescent="0.3">
      <c r="A13" s="15"/>
      <c r="B13" s="12">
        <v>25.7</v>
      </c>
      <c r="C13" s="12">
        <v>0.12062256809338513</v>
      </c>
      <c r="D13" s="12">
        <v>0.15175097276264587</v>
      </c>
      <c r="E13" s="12">
        <f t="shared" si="0"/>
        <v>0.79487179487179449</v>
      </c>
      <c r="F13" s="13">
        <f t="shared" si="1"/>
        <v>0.20512820512820551</v>
      </c>
      <c r="G13" s="12">
        <v>-298.53039999999999</v>
      </c>
      <c r="H13" s="12">
        <v>0.57769999999999999</v>
      </c>
      <c r="I13" s="21">
        <v>22.6</v>
      </c>
      <c r="J13" s="13">
        <f t="shared" si="2"/>
        <v>3.0999999999999979</v>
      </c>
      <c r="K13" s="27">
        <f t="shared" si="3"/>
        <v>1.2276824500600794</v>
      </c>
      <c r="L13">
        <f t="shared" si="4"/>
        <v>0.4516391336640892</v>
      </c>
      <c r="M13">
        <f t="shared" si="5"/>
        <v>0.63182117028270812</v>
      </c>
      <c r="N13">
        <f t="shared" si="6"/>
        <v>0.53162274332345338</v>
      </c>
      <c r="O13" s="15"/>
      <c r="P13" s="12">
        <v>25.7</v>
      </c>
      <c r="Q13" s="12">
        <v>0.12062256809338513</v>
      </c>
      <c r="R13" s="12">
        <v>0.15175097276264587</v>
      </c>
      <c r="S13" s="12">
        <f t="shared" si="7"/>
        <v>0.79487179487179449</v>
      </c>
      <c r="T13" s="13">
        <f t="shared" si="8"/>
        <v>0.20512820512820551</v>
      </c>
      <c r="U13" s="12">
        <v>-298.53039999999999</v>
      </c>
      <c r="V13" s="12">
        <v>0.57769999999999999</v>
      </c>
      <c r="W13" s="21">
        <v>22.6</v>
      </c>
      <c r="X13" s="13">
        <f t="shared" si="9"/>
        <v>3.0999999999999979</v>
      </c>
    </row>
    <row r="14" spans="1:24" x14ac:dyDescent="0.25">
      <c r="A14" s="14" t="s">
        <v>11</v>
      </c>
      <c r="B14" s="20">
        <v>28.1</v>
      </c>
      <c r="C14" s="17">
        <v>0</v>
      </c>
      <c r="D14" s="17">
        <v>0.14590747330960857</v>
      </c>
      <c r="E14" s="17">
        <f t="shared" si="0"/>
        <v>0</v>
      </c>
      <c r="F14" s="9">
        <f t="shared" si="1"/>
        <v>1</v>
      </c>
      <c r="G14" s="17">
        <v>-38.988900000000001</v>
      </c>
      <c r="H14" s="17">
        <v>0.71599999999999997</v>
      </c>
      <c r="I14" s="8">
        <v>28.1</v>
      </c>
      <c r="J14" s="9">
        <f t="shared" si="2"/>
        <v>0</v>
      </c>
      <c r="K14" s="26">
        <f t="shared" si="3"/>
        <v>2.7182818284590451</v>
      </c>
      <c r="L14">
        <f t="shared" si="4"/>
        <v>1</v>
      </c>
      <c r="M14">
        <f t="shared" si="5"/>
        <v>0</v>
      </c>
      <c r="N14">
        <f t="shared" si="6"/>
        <v>1</v>
      </c>
      <c r="O14" s="14" t="s">
        <v>11</v>
      </c>
      <c r="P14" s="20">
        <v>28.1</v>
      </c>
      <c r="Q14" s="17">
        <v>0</v>
      </c>
      <c r="R14" s="17">
        <v>0.14590747330960857</v>
      </c>
      <c r="S14" s="17">
        <f t="shared" si="7"/>
        <v>0</v>
      </c>
      <c r="T14" s="9">
        <f t="shared" si="8"/>
        <v>1</v>
      </c>
      <c r="U14" s="17">
        <v>-38.988900000000001</v>
      </c>
      <c r="V14" s="17">
        <v>0.71599999999999997</v>
      </c>
      <c r="W14" s="8">
        <v>28.1</v>
      </c>
      <c r="X14" s="9">
        <f t="shared" si="9"/>
        <v>0</v>
      </c>
    </row>
    <row r="15" spans="1:24" x14ac:dyDescent="0.25">
      <c r="A15" s="14" t="s">
        <v>8</v>
      </c>
      <c r="B15" s="20">
        <v>28.1</v>
      </c>
      <c r="C15" s="17">
        <v>4.2704626334519671E-2</v>
      </c>
      <c r="D15" s="17">
        <v>0.14590747330960857</v>
      </c>
      <c r="E15" s="17">
        <f t="shared" si="0"/>
        <v>0.29268292682926889</v>
      </c>
      <c r="F15" s="9">
        <f t="shared" si="1"/>
        <v>0.70731707317073111</v>
      </c>
      <c r="G15" s="17">
        <v>-243.6489</v>
      </c>
      <c r="H15" s="17">
        <v>0.74390000000000001</v>
      </c>
      <c r="I15" s="8">
        <v>26.9</v>
      </c>
      <c r="J15" s="9">
        <f t="shared" si="2"/>
        <v>1.2000000000000028</v>
      </c>
      <c r="K15" s="26">
        <f t="shared" si="3"/>
        <v>2.0285415228186383</v>
      </c>
      <c r="L15">
        <f t="shared" si="4"/>
        <v>0.74625872180758723</v>
      </c>
      <c r="M15">
        <f t="shared" si="5"/>
        <v>8.5663295657347163E-2</v>
      </c>
      <c r="N15">
        <f t="shared" si="6"/>
        <v>0.91790324120217803</v>
      </c>
      <c r="O15" s="14"/>
      <c r="P15" s="20">
        <v>28.1</v>
      </c>
      <c r="Q15" s="17">
        <v>4.2704626334519671E-2</v>
      </c>
      <c r="R15" s="17">
        <v>0.14590747330960857</v>
      </c>
      <c r="S15" s="17">
        <f t="shared" si="7"/>
        <v>0.29268292682926889</v>
      </c>
      <c r="T15" s="9">
        <f t="shared" si="8"/>
        <v>0.70731707317073111</v>
      </c>
      <c r="U15" s="17">
        <v>-243.6489</v>
      </c>
      <c r="V15" s="17">
        <v>0.74390000000000001</v>
      </c>
      <c r="W15" s="8">
        <v>26.9</v>
      </c>
      <c r="X15" s="9">
        <f t="shared" si="9"/>
        <v>1.2000000000000028</v>
      </c>
    </row>
    <row r="16" spans="1:24" x14ac:dyDescent="0.25">
      <c r="A16" s="14"/>
      <c r="B16" s="20">
        <v>28.1</v>
      </c>
      <c r="C16" s="17">
        <v>7.8291814946619312E-2</v>
      </c>
      <c r="D16" s="17">
        <v>0.14590747330960857</v>
      </c>
      <c r="E16" s="17">
        <f t="shared" si="0"/>
        <v>0.53658536585365912</v>
      </c>
      <c r="F16" s="9">
        <f t="shared" si="1"/>
        <v>0.46341463414634088</v>
      </c>
      <c r="G16" s="17">
        <v>-280.41789999999997</v>
      </c>
      <c r="H16" s="17">
        <v>0.68220000000000003</v>
      </c>
      <c r="I16" s="8">
        <v>25.9</v>
      </c>
      <c r="J16" s="9">
        <f t="shared" si="2"/>
        <v>2.2000000000000028</v>
      </c>
      <c r="K16" s="26">
        <f t="shared" si="3"/>
        <v>1.5894922635688553</v>
      </c>
      <c r="L16">
        <f t="shared" si="4"/>
        <v>0.58474152566804138</v>
      </c>
      <c r="M16">
        <f t="shared" si="5"/>
        <v>0.28792385484830524</v>
      </c>
      <c r="N16">
        <f t="shared" si="6"/>
        <v>0.74981868512286276</v>
      </c>
      <c r="O16" s="14"/>
      <c r="P16" s="20">
        <v>28.1</v>
      </c>
      <c r="Q16" s="17">
        <v>7.8291814946619312E-2</v>
      </c>
      <c r="R16" s="17">
        <v>0.14590747330960857</v>
      </c>
      <c r="S16" s="17">
        <f t="shared" si="7"/>
        <v>0.53658536585365912</v>
      </c>
      <c r="T16" s="9">
        <f t="shared" si="8"/>
        <v>0.46341463414634088</v>
      </c>
      <c r="U16" s="17">
        <v>-280.41789999999997</v>
      </c>
      <c r="V16" s="17">
        <v>0.68220000000000003</v>
      </c>
      <c r="W16" s="8">
        <v>25.9</v>
      </c>
      <c r="X16" s="9">
        <f t="shared" si="9"/>
        <v>2.2000000000000028</v>
      </c>
    </row>
    <row r="17" spans="1:24" ht="15.75" thickBot="1" x14ac:dyDescent="0.3">
      <c r="A17" s="15"/>
      <c r="B17" s="16">
        <v>28.1</v>
      </c>
      <c r="C17" s="12">
        <v>0.11743772241992885</v>
      </c>
      <c r="D17" s="12">
        <v>0.14590747330960857</v>
      </c>
      <c r="E17" s="12">
        <f t="shared" si="0"/>
        <v>0.80487804878048785</v>
      </c>
      <c r="F17" s="13">
        <f t="shared" si="1"/>
        <v>0.19512195121951215</v>
      </c>
      <c r="G17" s="12">
        <v>-309.52609999999999</v>
      </c>
      <c r="H17" s="12">
        <v>0.61329999999999996</v>
      </c>
      <c r="I17" s="21">
        <v>24.8</v>
      </c>
      <c r="J17" s="13">
        <f t="shared" si="2"/>
        <v>3.3000000000000007</v>
      </c>
      <c r="K17" s="27">
        <f t="shared" si="3"/>
        <v>1.2154592041841004</v>
      </c>
      <c r="L17">
        <f t="shared" si="4"/>
        <v>0.44714245280193282</v>
      </c>
      <c r="M17">
        <f t="shared" si="5"/>
        <v>0.64782867340868533</v>
      </c>
      <c r="N17">
        <f t="shared" si="6"/>
        <v>0.52318054016312054</v>
      </c>
      <c r="O17" s="15"/>
      <c r="P17" s="16">
        <v>28.1</v>
      </c>
      <c r="Q17" s="12">
        <v>0.11743772241992885</v>
      </c>
      <c r="R17" s="12">
        <v>0.14590747330960857</v>
      </c>
      <c r="S17" s="12">
        <f t="shared" si="7"/>
        <v>0.80487804878048785</v>
      </c>
      <c r="T17" s="13">
        <f t="shared" si="8"/>
        <v>0.19512195121951215</v>
      </c>
      <c r="U17" s="12">
        <v>-309.52609999999999</v>
      </c>
      <c r="V17" s="12">
        <v>0.61329999999999996</v>
      </c>
      <c r="W17" s="21">
        <v>24.8</v>
      </c>
      <c r="X17" s="13">
        <f t="shared" si="9"/>
        <v>3.3000000000000007</v>
      </c>
    </row>
    <row r="18" spans="1:24" x14ac:dyDescent="0.25">
      <c r="L18" s="19"/>
    </row>
    <row r="19" spans="1:24" ht="15.75" thickBot="1" x14ac:dyDescent="0.3">
      <c r="A19" t="s">
        <v>20</v>
      </c>
      <c r="B19" t="s">
        <v>14</v>
      </c>
      <c r="K19" s="19"/>
      <c r="O19" t="s">
        <v>12</v>
      </c>
    </row>
    <row r="20" spans="1:24" ht="15.75" thickBot="1" x14ac:dyDescent="0.3">
      <c r="A20" s="1"/>
      <c r="B20" s="2" t="s">
        <v>0</v>
      </c>
      <c r="C20" s="2" t="s">
        <v>1</v>
      </c>
      <c r="D20" s="2" t="s">
        <v>21</v>
      </c>
      <c r="E20" s="2" t="s">
        <v>22</v>
      </c>
      <c r="F20" s="2" t="s">
        <v>6</v>
      </c>
      <c r="G20" s="1" t="s">
        <v>2</v>
      </c>
      <c r="H20" s="2" t="s">
        <v>3</v>
      </c>
      <c r="I20" s="3" t="s">
        <v>4</v>
      </c>
      <c r="J20" s="4" t="s">
        <v>5</v>
      </c>
      <c r="K20" s="29" t="s">
        <v>23</v>
      </c>
      <c r="L20" s="17"/>
      <c r="O20" s="1"/>
      <c r="P20" s="2" t="s">
        <v>0</v>
      </c>
      <c r="Q20" s="2" t="s">
        <v>1</v>
      </c>
      <c r="R20" s="2" t="s">
        <v>21</v>
      </c>
      <c r="S20" s="2" t="s">
        <v>22</v>
      </c>
      <c r="T20" s="2" t="s">
        <v>6</v>
      </c>
      <c r="U20" s="1" t="s">
        <v>2</v>
      </c>
      <c r="V20" s="2" t="s">
        <v>3</v>
      </c>
      <c r="W20" s="3" t="s">
        <v>4</v>
      </c>
      <c r="X20" s="4" t="s">
        <v>5</v>
      </c>
    </row>
    <row r="21" spans="1:24" x14ac:dyDescent="0.25">
      <c r="A21" s="22" t="s">
        <v>15</v>
      </c>
      <c r="B21" s="24">
        <v>9.8000000000000007</v>
      </c>
      <c r="C21" s="24">
        <v>0</v>
      </c>
      <c r="D21" s="24">
        <v>0.22448979591836743</v>
      </c>
      <c r="E21" s="6">
        <f>C21/D21</f>
        <v>0</v>
      </c>
      <c r="F21" s="6">
        <f t="shared" ref="F21:F37" si="10">1-E21</f>
        <v>1</v>
      </c>
      <c r="G21" s="6">
        <v>-120.1725</v>
      </c>
      <c r="H21" s="6">
        <v>1.7307999999999999</v>
      </c>
      <c r="I21" s="23">
        <v>9.8000000000000007</v>
      </c>
      <c r="J21" s="7">
        <f t="shared" ref="J21:J37" si="11">B21-I21</f>
        <v>0</v>
      </c>
      <c r="K21" s="23">
        <f>EXP(F21)</f>
        <v>2.7182818284590451</v>
      </c>
      <c r="L21" s="17"/>
      <c r="O21" s="22" t="s">
        <v>15</v>
      </c>
      <c r="P21" s="24">
        <v>9.8000000000000007</v>
      </c>
      <c r="Q21" s="24">
        <v>0</v>
      </c>
      <c r="R21" s="24">
        <v>0.22448979591836743</v>
      </c>
      <c r="S21" s="6">
        <f>Q21/R21</f>
        <v>0</v>
      </c>
      <c r="T21" s="6">
        <f t="shared" ref="T21:T37" si="12">1-S21</f>
        <v>1</v>
      </c>
      <c r="U21" s="6">
        <v>-120.1725</v>
      </c>
      <c r="V21" s="6">
        <v>1.7307999999999999</v>
      </c>
      <c r="W21" s="23">
        <v>9.8000000000000007</v>
      </c>
      <c r="X21" s="7">
        <f t="shared" ref="X21:X37" si="13">P21-W21</f>
        <v>0</v>
      </c>
    </row>
    <row r="22" spans="1:24" x14ac:dyDescent="0.25">
      <c r="A22" s="14" t="s">
        <v>8</v>
      </c>
      <c r="B22" s="20">
        <v>9.8000000000000007</v>
      </c>
      <c r="C22" s="20">
        <v>0.13265306122448986</v>
      </c>
      <c r="D22" s="20">
        <v>0.22448979591836743</v>
      </c>
      <c r="E22" s="17">
        <f t="shared" ref="E22:E37" si="14">C22/D22</f>
        <v>0.59090909090909094</v>
      </c>
      <c r="F22" s="17">
        <f t="shared" si="10"/>
        <v>0.40909090909090906</v>
      </c>
      <c r="G22" s="17">
        <v>-254.9974</v>
      </c>
      <c r="H22" s="17">
        <v>0.84840000000000004</v>
      </c>
      <c r="I22" s="8">
        <v>8.5</v>
      </c>
      <c r="J22" s="9">
        <f t="shared" si="11"/>
        <v>1.3000000000000007</v>
      </c>
      <c r="K22" s="8">
        <f>EXP(F22)</f>
        <v>1.5054485732260887</v>
      </c>
      <c r="L22" s="17"/>
      <c r="O22" s="14" t="s">
        <v>8</v>
      </c>
      <c r="P22" s="20">
        <v>9.8000000000000007</v>
      </c>
      <c r="Q22" s="20">
        <v>0.13265306122448986</v>
      </c>
      <c r="R22" s="20">
        <v>0.22448979591836743</v>
      </c>
      <c r="S22" s="17">
        <f t="shared" ref="S22:S37" si="15">Q22/R22</f>
        <v>0.59090909090909094</v>
      </c>
      <c r="T22" s="17">
        <f t="shared" si="12"/>
        <v>0.40909090909090906</v>
      </c>
      <c r="U22" s="17">
        <v>-254.9974</v>
      </c>
      <c r="V22" s="17">
        <v>0.84840000000000004</v>
      </c>
      <c r="W22" s="8">
        <v>8.5</v>
      </c>
      <c r="X22" s="9">
        <f t="shared" si="13"/>
        <v>1.3000000000000007</v>
      </c>
    </row>
    <row r="23" spans="1:24" ht="15.75" thickBot="1" x14ac:dyDescent="0.3">
      <c r="A23" s="14"/>
      <c r="B23" s="20">
        <v>9.8000000000000007</v>
      </c>
      <c r="C23" s="20">
        <v>0.20408163265306131</v>
      </c>
      <c r="D23" s="20">
        <v>0.22448979591836743</v>
      </c>
      <c r="E23" s="17">
        <f t="shared" si="14"/>
        <v>0.90909090909090917</v>
      </c>
      <c r="F23" s="17">
        <f t="shared" si="10"/>
        <v>9.0909090909090828E-2</v>
      </c>
      <c r="G23" s="17">
        <v>-255.97409999999999</v>
      </c>
      <c r="H23" s="17">
        <v>0.53200000000000003</v>
      </c>
      <c r="I23" s="8">
        <v>7.8</v>
      </c>
      <c r="J23" s="9">
        <f t="shared" si="11"/>
        <v>2.0000000000000009</v>
      </c>
      <c r="K23" s="8">
        <f t="shared" ref="K23:K37" si="16">EXP(F23)</f>
        <v>1.0951694398746641</v>
      </c>
      <c r="L23" s="17"/>
      <c r="O23" s="14"/>
      <c r="P23" s="20">
        <v>9.8000000000000007</v>
      </c>
      <c r="Q23" s="20">
        <v>0.20408163265306131</v>
      </c>
      <c r="R23" s="20">
        <v>0.22448979591836743</v>
      </c>
      <c r="S23" s="17">
        <f t="shared" si="15"/>
        <v>0.90909090909090917</v>
      </c>
      <c r="T23" s="17">
        <f t="shared" si="12"/>
        <v>9.0909090909090828E-2</v>
      </c>
      <c r="U23" s="17">
        <v>-255.97409999999999</v>
      </c>
      <c r="V23" s="17">
        <v>0.53200000000000003</v>
      </c>
      <c r="W23" s="8">
        <v>7.8</v>
      </c>
      <c r="X23" s="9">
        <f t="shared" si="13"/>
        <v>2.0000000000000009</v>
      </c>
    </row>
    <row r="24" spans="1:24" x14ac:dyDescent="0.25">
      <c r="A24" s="22" t="s">
        <v>16</v>
      </c>
      <c r="B24" s="24">
        <v>12</v>
      </c>
      <c r="C24" s="24">
        <v>0</v>
      </c>
      <c r="D24" s="6">
        <v>0.2416666666666667</v>
      </c>
      <c r="E24" s="6">
        <f t="shared" si="14"/>
        <v>0</v>
      </c>
      <c r="F24" s="6">
        <f t="shared" si="10"/>
        <v>1</v>
      </c>
      <c r="G24" s="6">
        <v>-73.956199999999995</v>
      </c>
      <c r="H24" s="6">
        <v>1.8329</v>
      </c>
      <c r="I24" s="23">
        <v>12</v>
      </c>
      <c r="J24" s="7">
        <f t="shared" si="11"/>
        <v>0</v>
      </c>
      <c r="K24" s="23">
        <f t="shared" si="16"/>
        <v>2.7182818284590451</v>
      </c>
      <c r="L24" s="17"/>
      <c r="O24" s="22" t="s">
        <v>16</v>
      </c>
      <c r="P24" s="24">
        <v>12</v>
      </c>
      <c r="Q24" s="24">
        <v>0</v>
      </c>
      <c r="R24" s="6">
        <v>0.2416666666666667</v>
      </c>
      <c r="S24" s="6">
        <f t="shared" si="15"/>
        <v>0</v>
      </c>
      <c r="T24" s="6">
        <f t="shared" si="12"/>
        <v>1</v>
      </c>
      <c r="U24" s="6">
        <v>-73.956199999999995</v>
      </c>
      <c r="V24" s="6">
        <v>1.8329</v>
      </c>
      <c r="W24" s="23">
        <v>12</v>
      </c>
      <c r="X24" s="7">
        <f t="shared" si="13"/>
        <v>0</v>
      </c>
    </row>
    <row r="25" spans="1:24" x14ac:dyDescent="0.25">
      <c r="A25" s="14" t="s">
        <v>8</v>
      </c>
      <c r="B25" s="20">
        <v>12</v>
      </c>
      <c r="C25" s="20">
        <v>8.3333333333333329E-2</v>
      </c>
      <c r="D25" s="17">
        <v>0.2416666666666667</v>
      </c>
      <c r="E25" s="17">
        <f t="shared" si="14"/>
        <v>0.34482758620689646</v>
      </c>
      <c r="F25" s="17">
        <f t="shared" si="10"/>
        <v>0.65517241379310354</v>
      </c>
      <c r="G25" s="17">
        <v>-228.17840000000001</v>
      </c>
      <c r="H25" s="17">
        <v>1.3149</v>
      </c>
      <c r="I25" s="8">
        <v>11</v>
      </c>
      <c r="J25" s="9">
        <f t="shared" si="11"/>
        <v>1</v>
      </c>
      <c r="K25" s="8">
        <f t="shared" si="16"/>
        <v>1.9254744671155828</v>
      </c>
      <c r="L25" s="17"/>
      <c r="O25" s="14" t="s">
        <v>8</v>
      </c>
      <c r="P25" s="20">
        <v>12</v>
      </c>
      <c r="Q25" s="20">
        <v>8.3333333333333329E-2</v>
      </c>
      <c r="R25" s="17">
        <v>0.2416666666666667</v>
      </c>
      <c r="S25" s="17">
        <f t="shared" si="15"/>
        <v>0.34482758620689646</v>
      </c>
      <c r="T25" s="17">
        <f t="shared" si="12"/>
        <v>0.65517241379310354</v>
      </c>
      <c r="U25" s="17">
        <v>-228.17840000000001</v>
      </c>
      <c r="V25" s="17">
        <v>1.3149</v>
      </c>
      <c r="W25" s="8">
        <v>11</v>
      </c>
      <c r="X25" s="9">
        <f t="shared" si="13"/>
        <v>1</v>
      </c>
    </row>
    <row r="26" spans="1:24" ht="15.75" thickBot="1" x14ac:dyDescent="0.3">
      <c r="A26" s="15"/>
      <c r="B26" s="16">
        <v>12</v>
      </c>
      <c r="C26" s="16">
        <v>0.16666666666666666</v>
      </c>
      <c r="D26" s="12">
        <v>0.2416666666666667</v>
      </c>
      <c r="E26" s="12">
        <f t="shared" si="14"/>
        <v>0.68965517241379293</v>
      </c>
      <c r="F26" s="12">
        <f t="shared" si="10"/>
        <v>0.31034482758620707</v>
      </c>
      <c r="G26" s="12">
        <v>-246.81209999999999</v>
      </c>
      <c r="H26" s="12">
        <v>0.89610000000000001</v>
      </c>
      <c r="I26" s="21">
        <v>10</v>
      </c>
      <c r="J26" s="13">
        <f t="shared" si="11"/>
        <v>2</v>
      </c>
      <c r="K26" s="21">
        <f t="shared" si="16"/>
        <v>1.3638953417923332</v>
      </c>
      <c r="L26" s="10"/>
      <c r="O26" s="15"/>
      <c r="P26" s="16">
        <v>12</v>
      </c>
      <c r="Q26" s="16">
        <v>0.16666666666666666</v>
      </c>
      <c r="R26" s="12">
        <v>0.2416666666666667</v>
      </c>
      <c r="S26" s="12">
        <f t="shared" si="15"/>
        <v>0.68965517241379293</v>
      </c>
      <c r="T26" s="12">
        <f t="shared" si="12"/>
        <v>0.31034482758620707</v>
      </c>
      <c r="U26" s="12">
        <v>-246.81209999999999</v>
      </c>
      <c r="V26" s="12">
        <v>0.89610000000000001</v>
      </c>
      <c r="W26" s="21">
        <v>10</v>
      </c>
      <c r="X26" s="13">
        <f t="shared" si="13"/>
        <v>2</v>
      </c>
    </row>
    <row r="27" spans="1:24" x14ac:dyDescent="0.25">
      <c r="A27" s="22" t="s">
        <v>17</v>
      </c>
      <c r="B27" s="24">
        <v>22.8</v>
      </c>
      <c r="C27" s="24">
        <v>0</v>
      </c>
      <c r="D27" s="6">
        <v>0.25438596491228072</v>
      </c>
      <c r="E27" s="6">
        <f t="shared" si="14"/>
        <v>0</v>
      </c>
      <c r="F27" s="6">
        <f t="shared" si="10"/>
        <v>1</v>
      </c>
      <c r="G27" s="6">
        <v>-193.11320000000001</v>
      </c>
      <c r="H27" s="6">
        <v>2.1844999999999999</v>
      </c>
      <c r="I27" s="23">
        <v>22.8</v>
      </c>
      <c r="J27" s="7">
        <f t="shared" si="11"/>
        <v>0</v>
      </c>
      <c r="K27" s="23">
        <f t="shared" si="16"/>
        <v>2.7182818284590451</v>
      </c>
      <c r="L27" s="10"/>
      <c r="O27" s="22" t="s">
        <v>17</v>
      </c>
      <c r="P27" s="24">
        <v>22.8</v>
      </c>
      <c r="Q27" s="24">
        <v>0</v>
      </c>
      <c r="R27" s="6">
        <v>0.25438596491228072</v>
      </c>
      <c r="S27" s="6">
        <f t="shared" si="15"/>
        <v>0</v>
      </c>
      <c r="T27" s="6">
        <f t="shared" si="12"/>
        <v>1</v>
      </c>
      <c r="U27" s="6">
        <v>-193.11320000000001</v>
      </c>
      <c r="V27" s="6">
        <v>2.1844999999999999</v>
      </c>
      <c r="W27" s="23">
        <v>22.8</v>
      </c>
      <c r="X27" s="7">
        <f t="shared" si="13"/>
        <v>0</v>
      </c>
    </row>
    <row r="28" spans="1:24" x14ac:dyDescent="0.25">
      <c r="A28" s="14" t="s">
        <v>8</v>
      </c>
      <c r="B28" s="20">
        <v>22.8</v>
      </c>
      <c r="C28" s="20">
        <v>3.9473684210526411E-2</v>
      </c>
      <c r="D28" s="17">
        <v>0.25438596491228072</v>
      </c>
      <c r="E28" s="17">
        <f t="shared" si="14"/>
        <v>0.15517241379310381</v>
      </c>
      <c r="F28" s="17">
        <f t="shared" si="10"/>
        <v>0.84482758620689613</v>
      </c>
      <c r="G28" s="17">
        <v>-285.53410000000002</v>
      </c>
      <c r="H28" s="17">
        <v>1.8482000000000001</v>
      </c>
      <c r="I28" s="8">
        <v>21.9</v>
      </c>
      <c r="J28" s="9">
        <f t="shared" si="11"/>
        <v>0.90000000000000213</v>
      </c>
      <c r="K28" s="8">
        <f t="shared" si="16"/>
        <v>2.3275764736843096</v>
      </c>
      <c r="L28" s="10"/>
      <c r="O28" s="14" t="s">
        <v>8</v>
      </c>
      <c r="P28" s="20">
        <v>22.8</v>
      </c>
      <c r="Q28" s="20">
        <v>3.9473684210526411E-2</v>
      </c>
      <c r="R28" s="17">
        <v>0.25438596491228072</v>
      </c>
      <c r="S28" s="17">
        <f t="shared" si="15"/>
        <v>0.15517241379310381</v>
      </c>
      <c r="T28" s="17">
        <f t="shared" si="12"/>
        <v>0.84482758620689613</v>
      </c>
      <c r="U28" s="17">
        <v>-285.53410000000002</v>
      </c>
      <c r="V28" s="17">
        <v>1.8482000000000001</v>
      </c>
      <c r="W28" s="8">
        <v>21.9</v>
      </c>
      <c r="X28" s="9">
        <f t="shared" si="13"/>
        <v>0.90000000000000213</v>
      </c>
    </row>
    <row r="29" spans="1:24" ht="15.75" thickBot="1" x14ac:dyDescent="0.3">
      <c r="A29" s="15"/>
      <c r="B29" s="16">
        <v>22.8</v>
      </c>
      <c r="C29" s="16">
        <v>8.3333333333333426E-2</v>
      </c>
      <c r="D29" s="12">
        <v>0.25438596491228072</v>
      </c>
      <c r="E29" s="12">
        <f t="shared" si="14"/>
        <v>0.32758620689655205</v>
      </c>
      <c r="F29" s="12">
        <f t="shared" si="10"/>
        <v>0.67241379310344795</v>
      </c>
      <c r="G29" s="12">
        <v>-299.6463</v>
      </c>
      <c r="H29" s="12">
        <v>1.5105999999999999</v>
      </c>
      <c r="I29" s="21">
        <v>20.9</v>
      </c>
      <c r="J29" s="13">
        <f t="shared" si="11"/>
        <v>1.9000000000000021</v>
      </c>
      <c r="K29" s="21">
        <f t="shared" si="16"/>
        <v>1.9589601428677708</v>
      </c>
      <c r="L29" s="10"/>
      <c r="O29" s="15"/>
      <c r="P29" s="16">
        <v>22.8</v>
      </c>
      <c r="Q29" s="16">
        <v>8.3333333333333426E-2</v>
      </c>
      <c r="R29" s="12">
        <v>0.25438596491228072</v>
      </c>
      <c r="S29" s="12">
        <f t="shared" si="15"/>
        <v>0.32758620689655205</v>
      </c>
      <c r="T29" s="12">
        <f t="shared" si="12"/>
        <v>0.67241379310344795</v>
      </c>
      <c r="U29" s="12">
        <v>-299.6463</v>
      </c>
      <c r="V29" s="12">
        <v>1.5105999999999999</v>
      </c>
      <c r="W29" s="21">
        <v>20.9</v>
      </c>
      <c r="X29" s="13">
        <f t="shared" si="13"/>
        <v>1.9000000000000021</v>
      </c>
    </row>
    <row r="30" spans="1:24" x14ac:dyDescent="0.25">
      <c r="A30" s="14" t="s">
        <v>18</v>
      </c>
      <c r="B30" s="20">
        <v>27.5</v>
      </c>
      <c r="C30" s="17">
        <v>0</v>
      </c>
      <c r="D30" s="17">
        <v>0.24727272727272731</v>
      </c>
      <c r="E30" s="17">
        <f t="shared" si="14"/>
        <v>0</v>
      </c>
      <c r="F30" s="17">
        <f t="shared" si="10"/>
        <v>1</v>
      </c>
      <c r="G30" s="17">
        <v>-138.41810000000001</v>
      </c>
      <c r="H30" s="17">
        <v>2.3146</v>
      </c>
      <c r="I30" s="8">
        <v>27.5</v>
      </c>
      <c r="J30" s="9">
        <f t="shared" si="11"/>
        <v>0</v>
      </c>
      <c r="K30" s="8">
        <f t="shared" si="16"/>
        <v>2.7182818284590451</v>
      </c>
      <c r="L30" s="10"/>
      <c r="O30" s="14" t="s">
        <v>18</v>
      </c>
      <c r="P30" s="20">
        <v>27.5</v>
      </c>
      <c r="Q30" s="17">
        <v>0</v>
      </c>
      <c r="R30" s="17">
        <v>0.24727272727272731</v>
      </c>
      <c r="S30" s="17">
        <f t="shared" si="15"/>
        <v>0</v>
      </c>
      <c r="T30" s="17">
        <f t="shared" si="12"/>
        <v>1</v>
      </c>
      <c r="U30" s="17">
        <v>-138.41810000000001</v>
      </c>
      <c r="V30" s="17">
        <v>2.3146</v>
      </c>
      <c r="W30" s="8">
        <v>27.5</v>
      </c>
      <c r="X30" s="9">
        <f t="shared" si="13"/>
        <v>0</v>
      </c>
    </row>
    <row r="31" spans="1:24" x14ac:dyDescent="0.25">
      <c r="A31" s="14" t="s">
        <v>8</v>
      </c>
      <c r="B31" s="20">
        <v>27.5</v>
      </c>
      <c r="C31" s="17">
        <v>5.0909090909090855E-2</v>
      </c>
      <c r="D31" s="17">
        <v>0.24727272727272731</v>
      </c>
      <c r="E31" s="17">
        <f t="shared" si="14"/>
        <v>0.20588235294117621</v>
      </c>
      <c r="F31" s="17">
        <f t="shared" si="10"/>
        <v>0.79411764705882382</v>
      </c>
      <c r="G31" s="17">
        <v>-284.46539999999999</v>
      </c>
      <c r="H31" s="17">
        <v>2.0556999999999999</v>
      </c>
      <c r="I31" s="8">
        <v>26.1</v>
      </c>
      <c r="J31" s="9">
        <f t="shared" si="11"/>
        <v>1.3999999999999986</v>
      </c>
      <c r="K31" s="8">
        <f t="shared" si="16"/>
        <v>2.2124879400468824</v>
      </c>
      <c r="L31" s="10"/>
      <c r="O31" s="14" t="s">
        <v>8</v>
      </c>
      <c r="P31" s="20">
        <v>27.5</v>
      </c>
      <c r="Q31" s="17">
        <v>5.0909090909090855E-2</v>
      </c>
      <c r="R31" s="17">
        <v>0.24727272727272731</v>
      </c>
      <c r="S31" s="17">
        <f t="shared" si="15"/>
        <v>0.20588235294117621</v>
      </c>
      <c r="T31" s="17">
        <f t="shared" si="12"/>
        <v>0.79411764705882382</v>
      </c>
      <c r="U31" s="17">
        <v>-284.46539999999999</v>
      </c>
      <c r="V31" s="17">
        <v>2.0556999999999999</v>
      </c>
      <c r="W31" s="8">
        <v>26.1</v>
      </c>
      <c r="X31" s="9">
        <f t="shared" si="13"/>
        <v>1.3999999999999986</v>
      </c>
    </row>
    <row r="32" spans="1:24" x14ac:dyDescent="0.25">
      <c r="A32" s="14"/>
      <c r="B32" s="20">
        <v>27.5</v>
      </c>
      <c r="C32" s="17">
        <v>8.3636363636363661E-2</v>
      </c>
      <c r="D32" s="17">
        <v>0.24727272727272731</v>
      </c>
      <c r="E32" s="17">
        <f t="shared" si="14"/>
        <v>0.33823529411764713</v>
      </c>
      <c r="F32" s="17">
        <f t="shared" si="10"/>
        <v>0.66176470588235281</v>
      </c>
      <c r="G32" s="17">
        <v>-309.7835</v>
      </c>
      <c r="H32" s="17">
        <v>1.8758999999999999</v>
      </c>
      <c r="I32" s="8">
        <v>25.2</v>
      </c>
      <c r="J32" s="9">
        <f t="shared" si="11"/>
        <v>2.3000000000000007</v>
      </c>
      <c r="K32" s="8">
        <f t="shared" si="16"/>
        <v>1.9382096882410362</v>
      </c>
      <c r="L32" s="10"/>
      <c r="O32" s="14"/>
      <c r="P32" s="20">
        <v>27.5</v>
      </c>
      <c r="Q32" s="17">
        <v>8.3636363636363661E-2</v>
      </c>
      <c r="R32" s="17">
        <v>0.24727272727272731</v>
      </c>
      <c r="S32" s="17">
        <f t="shared" si="15"/>
        <v>0.33823529411764713</v>
      </c>
      <c r="T32" s="17">
        <f t="shared" si="12"/>
        <v>0.66176470588235281</v>
      </c>
      <c r="U32" s="17">
        <v>-309.7835</v>
      </c>
      <c r="V32" s="17">
        <v>1.8758999999999999</v>
      </c>
      <c r="W32" s="8">
        <v>25.2</v>
      </c>
      <c r="X32" s="9">
        <f t="shared" si="13"/>
        <v>2.3000000000000007</v>
      </c>
    </row>
    <row r="33" spans="1:24" ht="15.75" thickBot="1" x14ac:dyDescent="0.3">
      <c r="A33" s="15"/>
      <c r="B33" s="16">
        <v>27.5</v>
      </c>
      <c r="C33" s="12">
        <v>0.12363636363636359</v>
      </c>
      <c r="D33" s="12">
        <v>0.24727272727272731</v>
      </c>
      <c r="E33" s="12">
        <f t="shared" si="14"/>
        <v>0.49999999999999972</v>
      </c>
      <c r="F33" s="12">
        <f t="shared" si="10"/>
        <v>0.50000000000000022</v>
      </c>
      <c r="G33" s="12">
        <v>-331.17039999999997</v>
      </c>
      <c r="H33" s="12">
        <v>1.4738</v>
      </c>
      <c r="I33" s="21">
        <v>24.1</v>
      </c>
      <c r="J33" s="13">
        <f t="shared" si="11"/>
        <v>3.3999999999999986</v>
      </c>
      <c r="K33" s="21">
        <f t="shared" si="16"/>
        <v>1.6487212707001284</v>
      </c>
      <c r="L33" s="10"/>
      <c r="O33" s="15"/>
      <c r="P33" s="16">
        <v>27.5</v>
      </c>
      <c r="Q33" s="12">
        <v>0.12363636363636359</v>
      </c>
      <c r="R33" s="12">
        <v>0.24727272727272731</v>
      </c>
      <c r="S33" s="12">
        <f t="shared" si="15"/>
        <v>0.49999999999999972</v>
      </c>
      <c r="T33" s="12">
        <f t="shared" si="12"/>
        <v>0.50000000000000022</v>
      </c>
      <c r="U33" s="12">
        <v>-331.17039999999997</v>
      </c>
      <c r="V33" s="12">
        <v>1.4738</v>
      </c>
      <c r="W33" s="21">
        <v>24.1</v>
      </c>
      <c r="X33" s="13">
        <f t="shared" si="13"/>
        <v>3.3999999999999986</v>
      </c>
    </row>
    <row r="34" spans="1:24" x14ac:dyDescent="0.25">
      <c r="A34" s="14" t="s">
        <v>19</v>
      </c>
      <c r="B34" s="20">
        <v>39.700000000000003</v>
      </c>
      <c r="C34" s="17">
        <v>0</v>
      </c>
      <c r="D34" s="17">
        <v>0.24685138539042831</v>
      </c>
      <c r="E34" s="17">
        <f t="shared" si="14"/>
        <v>0</v>
      </c>
      <c r="F34" s="17">
        <f t="shared" si="10"/>
        <v>1</v>
      </c>
      <c r="G34" s="17">
        <v>-162.54490000000001</v>
      </c>
      <c r="H34" s="17">
        <v>2.2906</v>
      </c>
      <c r="I34" s="8">
        <v>39.700000000000003</v>
      </c>
      <c r="J34" s="9">
        <f t="shared" si="11"/>
        <v>0</v>
      </c>
      <c r="K34" s="8">
        <f t="shared" si="16"/>
        <v>2.7182818284590451</v>
      </c>
      <c r="L34" s="10"/>
      <c r="O34" s="14" t="s">
        <v>19</v>
      </c>
      <c r="P34" s="20">
        <v>39.700000000000003</v>
      </c>
      <c r="Q34" s="17">
        <v>0</v>
      </c>
      <c r="R34" s="17">
        <v>0.24685138539042831</v>
      </c>
      <c r="S34" s="17">
        <f t="shared" si="15"/>
        <v>0</v>
      </c>
      <c r="T34" s="17">
        <f t="shared" si="12"/>
        <v>1</v>
      </c>
      <c r="U34" s="17">
        <v>-162.54490000000001</v>
      </c>
      <c r="V34" s="17">
        <v>2.2906</v>
      </c>
      <c r="W34" s="8">
        <v>39.700000000000003</v>
      </c>
      <c r="X34" s="9">
        <f t="shared" si="13"/>
        <v>0</v>
      </c>
    </row>
    <row r="35" spans="1:24" x14ac:dyDescent="0.25">
      <c r="A35" s="14" t="s">
        <v>8</v>
      </c>
      <c r="B35" s="20">
        <v>39.700000000000003</v>
      </c>
      <c r="C35" s="17">
        <v>8.8161209068010074E-2</v>
      </c>
      <c r="D35" s="17">
        <v>0.24685138539042831</v>
      </c>
      <c r="E35" s="17">
        <f t="shared" si="14"/>
        <v>0.35714285714285698</v>
      </c>
      <c r="F35" s="17">
        <f t="shared" si="10"/>
        <v>0.64285714285714302</v>
      </c>
      <c r="G35" s="17">
        <v>-340.6542</v>
      </c>
      <c r="H35" s="17">
        <v>1.7865</v>
      </c>
      <c r="I35" s="8">
        <v>36.200000000000003</v>
      </c>
      <c r="J35" s="9">
        <f t="shared" si="11"/>
        <v>3.5</v>
      </c>
      <c r="K35" s="8">
        <f t="shared" si="16"/>
        <v>1.9019071442186493</v>
      </c>
      <c r="L35" s="10"/>
      <c r="O35" s="14" t="s">
        <v>8</v>
      </c>
      <c r="P35" s="20">
        <v>39.700000000000003</v>
      </c>
      <c r="Q35" s="17">
        <v>8.8161209068010074E-2</v>
      </c>
      <c r="R35" s="17">
        <v>0.24685138539042831</v>
      </c>
      <c r="S35" s="17">
        <f t="shared" si="15"/>
        <v>0.35714285714285698</v>
      </c>
      <c r="T35" s="17">
        <f t="shared" si="12"/>
        <v>0.64285714285714302</v>
      </c>
      <c r="U35" s="17">
        <v>-340.6542</v>
      </c>
      <c r="V35" s="17">
        <v>1.7865</v>
      </c>
      <c r="W35" s="8">
        <v>36.200000000000003</v>
      </c>
      <c r="X35" s="9">
        <f t="shared" si="13"/>
        <v>3.5</v>
      </c>
    </row>
    <row r="36" spans="1:24" x14ac:dyDescent="0.25">
      <c r="A36" s="14"/>
      <c r="B36" s="20">
        <v>39.700000000000003</v>
      </c>
      <c r="C36" s="17">
        <v>0.11586901763224185</v>
      </c>
      <c r="D36" s="17">
        <v>0.24685138539042831</v>
      </c>
      <c r="E36" s="17">
        <f t="shared" si="14"/>
        <v>0.46938775510204078</v>
      </c>
      <c r="F36" s="17">
        <f t="shared" si="10"/>
        <v>0.53061224489795922</v>
      </c>
      <c r="G36" s="17">
        <v>-344.23099999999999</v>
      </c>
      <c r="H36" s="17">
        <v>1.5471999999999999</v>
      </c>
      <c r="I36" s="8">
        <v>35.1</v>
      </c>
      <c r="J36" s="9">
        <f t="shared" si="11"/>
        <v>4.6000000000000014</v>
      </c>
      <c r="K36" s="8">
        <f t="shared" si="16"/>
        <v>1.6999727897386074</v>
      </c>
      <c r="L36" s="10"/>
      <c r="O36" s="14"/>
      <c r="P36" s="20">
        <v>39.700000000000003</v>
      </c>
      <c r="Q36" s="17">
        <v>0.11586901763224185</v>
      </c>
      <c r="R36" s="17">
        <v>0.24685138539042831</v>
      </c>
      <c r="S36" s="17">
        <f t="shared" si="15"/>
        <v>0.46938775510204078</v>
      </c>
      <c r="T36" s="17">
        <f t="shared" si="12"/>
        <v>0.53061224489795922</v>
      </c>
      <c r="U36" s="17">
        <v>-344.23099999999999</v>
      </c>
      <c r="V36" s="17">
        <v>1.5471999999999999</v>
      </c>
      <c r="W36" s="8">
        <v>35.1</v>
      </c>
      <c r="X36" s="9">
        <f t="shared" si="13"/>
        <v>4.6000000000000014</v>
      </c>
    </row>
    <row r="37" spans="1:24" ht="15.75" thickBot="1" x14ac:dyDescent="0.3">
      <c r="A37" s="15"/>
      <c r="B37" s="16">
        <v>39.700000000000003</v>
      </c>
      <c r="C37" s="12">
        <v>0.17380352644836286</v>
      </c>
      <c r="D37" s="12">
        <v>0.24685138539042831</v>
      </c>
      <c r="E37" s="12">
        <f t="shared" si="14"/>
        <v>0.70408163265306156</v>
      </c>
      <c r="F37" s="12">
        <f t="shared" si="10"/>
        <v>0.29591836734693844</v>
      </c>
      <c r="G37" s="12">
        <v>-355.29509999999999</v>
      </c>
      <c r="H37" s="12">
        <v>1.1063000000000001</v>
      </c>
      <c r="I37" s="21">
        <v>32.799999999999997</v>
      </c>
      <c r="J37" s="13">
        <f t="shared" si="11"/>
        <v>6.9000000000000057</v>
      </c>
      <c r="K37" s="21">
        <f t="shared" si="16"/>
        <v>1.3443604086457672</v>
      </c>
      <c r="O37" s="15"/>
      <c r="P37" s="16">
        <v>39.700000000000003</v>
      </c>
      <c r="Q37" s="12">
        <v>0.17380352644836286</v>
      </c>
      <c r="R37" s="12">
        <v>0.24685138539042831</v>
      </c>
      <c r="S37" s="12">
        <f t="shared" si="15"/>
        <v>0.70408163265306156</v>
      </c>
      <c r="T37" s="12">
        <f t="shared" si="12"/>
        <v>0.29591836734693844</v>
      </c>
      <c r="U37" s="12">
        <v>-355.29509999999999</v>
      </c>
      <c r="V37" s="12">
        <v>1.1063000000000001</v>
      </c>
      <c r="W37" s="21">
        <v>32.799999999999997</v>
      </c>
      <c r="X37" s="13">
        <f t="shared" si="13"/>
        <v>6.9000000000000057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2022-10-05T23:47:15Z</dcterms:created>
  <dcterms:modified xsi:type="dcterms:W3CDTF">2022-10-06T02:00:16Z</dcterms:modified>
</cp:coreProperties>
</file>