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_2\Muscle_Sensory\DataCollection\AllData_raw_csv\"/>
    </mc:Choice>
  </mc:AlternateContent>
  <xr:revisionPtr revIDLastSave="0" documentId="13_ncr:1_{66B0412A-52CB-4A17-8D88-EA7956FAC5D5}" xr6:coauthVersionLast="47" xr6:coauthVersionMax="47" xr10:uidLastSave="{00000000-0000-0000-0000-000000000000}"/>
  <bookViews>
    <workbookView xWindow="28680" yWindow="-120" windowWidth="21840" windowHeight="13140" activeTab="2" xr2:uid="{3CD39000-213C-4DEE-9224-BDAC54B7E6A3}"/>
  </bookViews>
  <sheets>
    <sheet name="Sheet1" sheetId="1" r:id="rId1"/>
    <sheet name="Sheet2" sheetId="2" r:id="rId2"/>
    <sheet name="Evaluating Equ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7" i="2" l="1"/>
  <c r="F37" i="2"/>
  <c r="E37" i="2"/>
  <c r="J36" i="2"/>
  <c r="E36" i="2"/>
  <c r="F36" i="2" s="1"/>
  <c r="J35" i="2"/>
  <c r="E35" i="2"/>
  <c r="F35" i="2" s="1"/>
  <c r="J34" i="2"/>
  <c r="E34" i="2"/>
  <c r="F34" i="2" s="1"/>
  <c r="J33" i="2"/>
  <c r="F33" i="2"/>
  <c r="E33" i="2"/>
  <c r="J32" i="2"/>
  <c r="E32" i="2"/>
  <c r="F32" i="2" s="1"/>
  <c r="J31" i="2"/>
  <c r="E31" i="2"/>
  <c r="F31" i="2" s="1"/>
  <c r="J30" i="2"/>
  <c r="E30" i="2"/>
  <c r="F30" i="2" s="1"/>
  <c r="J29" i="2"/>
  <c r="F29" i="2"/>
  <c r="E29" i="2"/>
  <c r="J28" i="2"/>
  <c r="E28" i="2"/>
  <c r="F28" i="2" s="1"/>
  <c r="J27" i="2"/>
  <c r="E27" i="2"/>
  <c r="F27" i="2" s="1"/>
  <c r="J26" i="2"/>
  <c r="E26" i="2"/>
  <c r="F26" i="2" s="1"/>
  <c r="J25" i="2"/>
  <c r="F25" i="2"/>
  <c r="E25" i="2"/>
  <c r="J24" i="2"/>
  <c r="E24" i="2"/>
  <c r="F24" i="2" s="1"/>
  <c r="J23" i="2"/>
  <c r="E23" i="2"/>
  <c r="F23" i="2" s="1"/>
  <c r="J22" i="2"/>
  <c r="E22" i="2"/>
  <c r="F22" i="2" s="1"/>
  <c r="J21" i="2"/>
  <c r="F21" i="2"/>
  <c r="E21" i="2"/>
  <c r="J17" i="2"/>
  <c r="E17" i="2"/>
  <c r="F17" i="2" s="1"/>
  <c r="J16" i="2"/>
  <c r="E16" i="2"/>
  <c r="F16" i="2" s="1"/>
  <c r="J15" i="2"/>
  <c r="E15" i="2"/>
  <c r="F15" i="2" s="1"/>
  <c r="J14" i="2"/>
  <c r="F14" i="2"/>
  <c r="E14" i="2"/>
  <c r="J13" i="2"/>
  <c r="E13" i="2"/>
  <c r="F13" i="2" s="1"/>
  <c r="J12" i="2"/>
  <c r="E12" i="2"/>
  <c r="F12" i="2" s="1"/>
  <c r="J11" i="2"/>
  <c r="E11" i="2"/>
  <c r="F11" i="2" s="1"/>
  <c r="J10" i="2"/>
  <c r="F10" i="2"/>
  <c r="E10" i="2"/>
  <c r="J9" i="2"/>
  <c r="E9" i="2"/>
  <c r="F9" i="2" s="1"/>
  <c r="J8" i="2"/>
  <c r="E8" i="2"/>
  <c r="F8" i="2" s="1"/>
  <c r="J7" i="2"/>
  <c r="E7" i="2"/>
  <c r="F7" i="2" s="1"/>
  <c r="J6" i="2"/>
  <c r="F6" i="2"/>
  <c r="E6" i="2"/>
  <c r="J5" i="2"/>
  <c r="E5" i="2"/>
  <c r="F5" i="2" s="1"/>
  <c r="J4" i="2"/>
  <c r="E4" i="2"/>
  <c r="F4" i="2" s="1"/>
  <c r="J3" i="2"/>
  <c r="E3" i="2"/>
  <c r="F3" i="2" s="1"/>
  <c r="N7" i="1" l="1"/>
  <c r="N11" i="1"/>
  <c r="N15" i="1"/>
  <c r="M7" i="1"/>
  <c r="M11" i="1"/>
  <c r="M15" i="1"/>
  <c r="L5" i="1"/>
  <c r="L9" i="1"/>
  <c r="L13" i="1"/>
  <c r="L17" i="1"/>
  <c r="K24" i="1"/>
  <c r="K28" i="1"/>
  <c r="K32" i="1"/>
  <c r="K33" i="1"/>
  <c r="K36" i="1"/>
  <c r="K37" i="1"/>
  <c r="K5" i="1"/>
  <c r="K9" i="1"/>
  <c r="K13" i="1"/>
  <c r="K17" i="1"/>
  <c r="J37" i="1"/>
  <c r="E37" i="1"/>
  <c r="F37" i="1" s="1"/>
  <c r="J36" i="1"/>
  <c r="E36" i="1"/>
  <c r="F36" i="1" s="1"/>
  <c r="J35" i="1"/>
  <c r="E35" i="1"/>
  <c r="F35" i="1" s="1"/>
  <c r="K35" i="1" s="1"/>
  <c r="J34" i="1"/>
  <c r="E34" i="1"/>
  <c r="F34" i="1" s="1"/>
  <c r="K34" i="1" s="1"/>
  <c r="J33" i="1"/>
  <c r="E33" i="1"/>
  <c r="F33" i="1" s="1"/>
  <c r="J32" i="1"/>
  <c r="E32" i="1"/>
  <c r="F32" i="1" s="1"/>
  <c r="J31" i="1"/>
  <c r="E31" i="1"/>
  <c r="F31" i="1" s="1"/>
  <c r="K31" i="1" s="1"/>
  <c r="J30" i="1"/>
  <c r="E30" i="1"/>
  <c r="F30" i="1" s="1"/>
  <c r="K30" i="1" s="1"/>
  <c r="J29" i="1"/>
  <c r="E29" i="1"/>
  <c r="F29" i="1" s="1"/>
  <c r="K29" i="1" s="1"/>
  <c r="J28" i="1"/>
  <c r="E28" i="1"/>
  <c r="F28" i="1" s="1"/>
  <c r="J27" i="1"/>
  <c r="E27" i="1"/>
  <c r="F27" i="1" s="1"/>
  <c r="K27" i="1" s="1"/>
  <c r="J26" i="1"/>
  <c r="E26" i="1"/>
  <c r="F26" i="1" s="1"/>
  <c r="K26" i="1" s="1"/>
  <c r="J25" i="1"/>
  <c r="E25" i="1"/>
  <c r="F25" i="1" s="1"/>
  <c r="K25" i="1" s="1"/>
  <c r="J24" i="1"/>
  <c r="E24" i="1"/>
  <c r="F24" i="1" s="1"/>
  <c r="J23" i="1"/>
  <c r="E23" i="1"/>
  <c r="F23" i="1" s="1"/>
  <c r="K23" i="1" s="1"/>
  <c r="J22" i="1"/>
  <c r="E22" i="1"/>
  <c r="F22" i="1" s="1"/>
  <c r="K22" i="1" s="1"/>
  <c r="J21" i="1"/>
  <c r="E21" i="1"/>
  <c r="F21" i="1" s="1"/>
  <c r="K21" i="1" s="1"/>
  <c r="J17" i="1"/>
  <c r="E17" i="1"/>
  <c r="F17" i="1" s="1"/>
  <c r="J16" i="1"/>
  <c r="E16" i="1"/>
  <c r="F16" i="1" s="1"/>
  <c r="K16" i="1" s="1"/>
  <c r="J15" i="1"/>
  <c r="E15" i="1"/>
  <c r="F15" i="1" s="1"/>
  <c r="K15" i="1" s="1"/>
  <c r="J14" i="1"/>
  <c r="E14" i="1"/>
  <c r="F14" i="1" s="1"/>
  <c r="K14" i="1" s="1"/>
  <c r="J13" i="1"/>
  <c r="E13" i="1"/>
  <c r="F13" i="1" s="1"/>
  <c r="J12" i="1"/>
  <c r="E12" i="1"/>
  <c r="F12" i="1" s="1"/>
  <c r="K12" i="1" s="1"/>
  <c r="J11" i="1"/>
  <c r="E11" i="1"/>
  <c r="F11" i="1" s="1"/>
  <c r="K11" i="1" s="1"/>
  <c r="J10" i="1"/>
  <c r="E10" i="1"/>
  <c r="F10" i="1" s="1"/>
  <c r="K10" i="1" s="1"/>
  <c r="J9" i="1"/>
  <c r="E9" i="1"/>
  <c r="F9" i="1" s="1"/>
  <c r="J8" i="1"/>
  <c r="E8" i="1"/>
  <c r="F8" i="1" s="1"/>
  <c r="K8" i="1" s="1"/>
  <c r="J7" i="1"/>
  <c r="E7" i="1"/>
  <c r="F7" i="1" s="1"/>
  <c r="K7" i="1" s="1"/>
  <c r="J6" i="1"/>
  <c r="E6" i="1"/>
  <c r="F6" i="1" s="1"/>
  <c r="K6" i="1" s="1"/>
  <c r="J5" i="1"/>
  <c r="E5" i="1"/>
  <c r="F5" i="1" s="1"/>
  <c r="J4" i="1"/>
  <c r="E4" i="1"/>
  <c r="F4" i="1" s="1"/>
  <c r="K4" i="1" s="1"/>
  <c r="J3" i="1"/>
  <c r="E3" i="1"/>
  <c r="F3" i="1" s="1"/>
  <c r="K3" i="1" s="1"/>
  <c r="M12" i="1" l="1"/>
  <c r="N12" i="1" s="1"/>
  <c r="L12" i="1"/>
  <c r="L4" i="1"/>
  <c r="L7" i="1"/>
  <c r="M10" i="1"/>
  <c r="N10" i="1" s="1"/>
  <c r="M16" i="1"/>
  <c r="N16" i="1" s="1"/>
  <c r="M8" i="1"/>
  <c r="N8" i="1" s="1"/>
  <c r="M4" i="1"/>
  <c r="N4" i="1" s="1"/>
  <c r="L16" i="1"/>
  <c r="L8" i="1"/>
  <c r="L15" i="1"/>
  <c r="L11" i="1"/>
  <c r="M3" i="1"/>
  <c r="N3" i="1" s="1"/>
  <c r="M14" i="1"/>
  <c r="N14" i="1" s="1"/>
  <c r="M6" i="1"/>
  <c r="N6" i="1" s="1"/>
  <c r="L3" i="1"/>
  <c r="L14" i="1"/>
  <c r="L10" i="1"/>
  <c r="L6" i="1"/>
  <c r="M17" i="1"/>
  <c r="N17" i="1" s="1"/>
  <c r="M13" i="1"/>
  <c r="N13" i="1" s="1"/>
  <c r="M9" i="1"/>
  <c r="N9" i="1" s="1"/>
  <c r="M5" i="1"/>
  <c r="N5" i="1" s="1"/>
</calcChain>
</file>

<file path=xl/sharedStrings.xml><?xml version="1.0" encoding="utf-8"?>
<sst xmlns="http://schemas.openxmlformats.org/spreadsheetml/2006/main" count="99" uniqueCount="43">
  <si>
    <t>lo</t>
  </si>
  <si>
    <t>strain</t>
  </si>
  <si>
    <t>b0</t>
  </si>
  <si>
    <t>b1</t>
  </si>
  <si>
    <t>li</t>
  </si>
  <si>
    <t>lo - li</t>
  </si>
  <si>
    <t>1-Erel</t>
  </si>
  <si>
    <t>10mm13cm</t>
  </si>
  <si>
    <t>Pressurizing</t>
  </si>
  <si>
    <t>10mm23cm</t>
  </si>
  <si>
    <t>10mm27cm</t>
  </si>
  <si>
    <t>10mm30cm</t>
  </si>
  <si>
    <t>Depressurizing</t>
  </si>
  <si>
    <t>10mm</t>
  </si>
  <si>
    <t>20mm</t>
  </si>
  <si>
    <t>20mm10cm</t>
  </si>
  <si>
    <t>20mm12cm</t>
  </si>
  <si>
    <t>20mm23cm</t>
  </si>
  <si>
    <t>20mm30cm</t>
  </si>
  <si>
    <t>20mm40cm</t>
  </si>
  <si>
    <t xml:space="preserve">Pressurizing </t>
  </si>
  <si>
    <t>max e</t>
  </si>
  <si>
    <t>Erel</t>
  </si>
  <si>
    <t>exp(1-erel)</t>
  </si>
  <si>
    <t>exp(-erel)</t>
  </si>
  <si>
    <t>Erell^2</t>
  </si>
  <si>
    <t>exp(-Erel^2)</t>
  </si>
  <si>
    <t>Equation</t>
  </si>
  <si>
    <t>Unkink</t>
  </si>
  <si>
    <t>Kink 1</t>
  </si>
  <si>
    <t>Kink 2</t>
  </si>
  <si>
    <t>Kink 3</t>
  </si>
  <si>
    <t>Force  =  c0 + c1(exp(1-erel))*Pressure +c2(Li)Pressure</t>
  </si>
  <si>
    <t>Force = c0 + c1 (1-Erel)*Pressure+c2(Li)Pressure</t>
  </si>
  <si>
    <t>Force  = c0  + c1(exp(-Erel))Pressure +c2(li)pressure</t>
  </si>
  <si>
    <t xml:space="preserve">Force = c0 + c1(exp(-Erel^2))Pressure+c2(li)pressure </t>
  </si>
  <si>
    <t>Force = c0 + c1(1-Erel)^2Pressure + c2(li)Pressure</t>
  </si>
  <si>
    <t>Adding Li Term</t>
  </si>
  <si>
    <t>Force  =  c0 + c1(exp(1-erel))*Pressure</t>
  </si>
  <si>
    <t>Force = c0 + c1 (1-Erel)*Pressure</t>
  </si>
  <si>
    <t>Force  = c0  + c1(exp(-Erel))Pressure</t>
  </si>
  <si>
    <t xml:space="preserve">Force = c0 + c1(1-Erel)^2Pressure </t>
  </si>
  <si>
    <t>Force = c0 + c1(exp(-Erel^2))Pressure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</si>
</sst>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0" borderId="9" xfId="0" applyFont="1" applyBorder="1"/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6618328958880146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Sheet1!$I$3:$I$6</c:f>
              <c:numCache>
                <c:formatCode>General</c:formatCode>
                <c:ptCount val="4"/>
                <c:pt idx="0">
                  <c:v>12</c:v>
                </c:pt>
                <c:pt idx="1">
                  <c:v>11.6</c:v>
                </c:pt>
                <c:pt idx="2">
                  <c:v>11.2</c:v>
                </c:pt>
                <c:pt idx="3">
                  <c:v>10.8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0.64119999999999999</c:v>
                </c:pt>
                <c:pt idx="1">
                  <c:v>0.64490000000000003</c:v>
                </c:pt>
                <c:pt idx="2">
                  <c:v>0.58840000000000003</c:v>
                </c:pt>
                <c:pt idx="3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F-45B6-9F79-9BC24A04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57192"/>
        <c:axId val="568458176"/>
      </c:scatterChart>
      <c:valAx>
        <c:axId val="56845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8176"/>
        <c:crosses val="autoZero"/>
        <c:crossBetween val="midCat"/>
      </c:valAx>
      <c:valAx>
        <c:axId val="568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exp(1-erel)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6618328958880146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Sheet1!$I$3:$I$6</c:f>
              <c:numCache>
                <c:formatCode>General</c:formatCode>
                <c:ptCount val="4"/>
                <c:pt idx="0">
                  <c:v>12</c:v>
                </c:pt>
                <c:pt idx="1">
                  <c:v>11.6</c:v>
                </c:pt>
                <c:pt idx="2">
                  <c:v>11.2</c:v>
                </c:pt>
                <c:pt idx="3">
                  <c:v>10.8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0.64119999999999999</c:v>
                </c:pt>
                <c:pt idx="1">
                  <c:v>0.64490000000000003</c:v>
                </c:pt>
                <c:pt idx="2">
                  <c:v>0.58840000000000003</c:v>
                </c:pt>
                <c:pt idx="3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2D-400C-AD46-D195547D3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57192"/>
        <c:axId val="568458176"/>
      </c:scatterChart>
      <c:valAx>
        <c:axId val="56845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exp(1-erel)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8176"/>
        <c:crosses val="autoZero"/>
        <c:crossBetween val="midCat"/>
      </c:valAx>
      <c:valAx>
        <c:axId val="568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exp(-erel)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6618328958880146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Sheet1!$L$3:$L$6</c:f>
              <c:numCache>
                <c:formatCode>General</c:formatCode>
                <c:ptCount val="4"/>
                <c:pt idx="0">
                  <c:v>1</c:v>
                </c:pt>
                <c:pt idx="1">
                  <c:v>0.81873075307798171</c:v>
                </c:pt>
                <c:pt idx="2">
                  <c:v>0.67032004603563911</c:v>
                </c:pt>
                <c:pt idx="3">
                  <c:v>0.54881163609402661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0.64119999999999999</c:v>
                </c:pt>
                <c:pt idx="1">
                  <c:v>0.64490000000000003</c:v>
                </c:pt>
                <c:pt idx="2">
                  <c:v>0.58840000000000003</c:v>
                </c:pt>
                <c:pt idx="3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F-4B80-8FB2-E8E81192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57192"/>
        <c:axId val="568458176"/>
      </c:scatterChart>
      <c:valAx>
        <c:axId val="56845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exp(-erel)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8176"/>
        <c:crosses val="autoZero"/>
        <c:crossBetween val="midCat"/>
      </c:valAx>
      <c:valAx>
        <c:axId val="568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6618328958880146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Sheet1!$E$3:$E$6</c:f>
              <c:numCache>
                <c:formatCode>General</c:formatCode>
                <c:ptCount val="4"/>
                <c:pt idx="0">
                  <c:v>0</c:v>
                </c:pt>
                <c:pt idx="1">
                  <c:v>0.20000000000000018</c:v>
                </c:pt>
                <c:pt idx="2">
                  <c:v>0.40000000000000036</c:v>
                </c:pt>
                <c:pt idx="3">
                  <c:v>0.59999999999999964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0.64119999999999999</c:v>
                </c:pt>
                <c:pt idx="1">
                  <c:v>0.64490000000000003</c:v>
                </c:pt>
                <c:pt idx="2">
                  <c:v>0.58840000000000003</c:v>
                </c:pt>
                <c:pt idx="3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D-4EC5-A45A-A529DB29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57192"/>
        <c:axId val="568458176"/>
      </c:scatterChart>
      <c:valAx>
        <c:axId val="56845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8176"/>
        <c:crosses val="autoZero"/>
        <c:crossBetween val="midCat"/>
      </c:valAx>
      <c:valAx>
        <c:axId val="568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28</xdr:row>
      <xdr:rowOff>61912</xdr:rowOff>
    </xdr:from>
    <xdr:to>
      <xdr:col>10</xdr:col>
      <xdr:colOff>552450</xdr:colOff>
      <xdr:row>42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245B18-8409-9480-FBAF-A9ED32821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19</xdr:row>
      <xdr:rowOff>66675</xdr:rowOff>
    </xdr:from>
    <xdr:to>
      <xdr:col>12</xdr:col>
      <xdr:colOff>9525</xdr:colOff>
      <xdr:row>33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D4F8A0-4778-4292-9681-F7EEECD6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228600</xdr:colOff>
      <xdr:row>43</xdr:row>
      <xdr:rowOff>114300</xdr:rowOff>
    </xdr:from>
    <xdr:to>
      <xdr:col>22</xdr:col>
      <xdr:colOff>533400</xdr:colOff>
      <xdr:row>58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E735C3-91A5-4DBA-B33C-372EB3404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47625</xdr:colOff>
      <xdr:row>22</xdr:row>
      <xdr:rowOff>85725</xdr:rowOff>
    </xdr:from>
    <xdr:to>
      <xdr:col>10</xdr:col>
      <xdr:colOff>561975</xdr:colOff>
      <xdr:row>36</xdr:row>
      <xdr:rowOff>123825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B9DD2D-4C9B-4D83-BAA2-BB288274E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EB6F-C945-408B-BCC7-13B342B6C3A5}">
  <dimension ref="A1:N37"/>
  <sheetViews>
    <sheetView workbookViewId="0">
      <selection activeCell="O19" sqref="O19"/>
    </sheetView>
  </sheetViews>
  <sheetFormatPr defaultRowHeight="15" x14ac:dyDescent="0.25"/>
  <cols>
    <col min="1" max="1" width="11.7109375" bestFit="1" customWidth="1"/>
    <col min="6" max="6" width="15.140625" bestFit="1" customWidth="1"/>
    <col min="11" max="11" width="11" bestFit="1" customWidth="1"/>
    <col min="12" max="12" width="14.28515625" bestFit="1" customWidth="1"/>
    <col min="14" max="14" width="12" bestFit="1" customWidth="1"/>
    <col min="15" max="15" width="14.28515625" bestFit="1" customWidth="1"/>
  </cols>
  <sheetData>
    <row r="1" spans="1:14" ht="15.75" thickBot="1" x14ac:dyDescent="0.3">
      <c r="A1" t="s">
        <v>8</v>
      </c>
      <c r="C1" t="s">
        <v>13</v>
      </c>
    </row>
    <row r="2" spans="1:14" ht="15.75" thickBot="1" x14ac:dyDescent="0.3">
      <c r="A2" s="1"/>
      <c r="B2" s="2" t="s">
        <v>0</v>
      </c>
      <c r="C2" s="2" t="s">
        <v>1</v>
      </c>
      <c r="D2" s="2" t="s">
        <v>21</v>
      </c>
      <c r="E2" s="2" t="s">
        <v>22</v>
      </c>
      <c r="F2" s="2" t="s">
        <v>6</v>
      </c>
      <c r="G2" s="1" t="s">
        <v>2</v>
      </c>
      <c r="H2" s="2" t="s">
        <v>3</v>
      </c>
      <c r="I2" s="3" t="s">
        <v>4</v>
      </c>
      <c r="J2" s="4" t="s">
        <v>5</v>
      </c>
      <c r="K2" s="28" t="s">
        <v>23</v>
      </c>
      <c r="L2" s="18" t="s">
        <v>24</v>
      </c>
      <c r="M2" s="18" t="s">
        <v>25</v>
      </c>
      <c r="N2" s="18" t="s">
        <v>26</v>
      </c>
    </row>
    <row r="3" spans="1:14" x14ac:dyDescent="0.25">
      <c r="A3" s="5" t="s">
        <v>7</v>
      </c>
      <c r="B3" s="5">
        <v>12</v>
      </c>
      <c r="C3" s="6">
        <v>0</v>
      </c>
      <c r="D3" s="6">
        <v>0.16666666666666666</v>
      </c>
      <c r="E3" s="6">
        <f>C3/D3</f>
        <v>0</v>
      </c>
      <c r="F3" s="7">
        <f>1-E3</f>
        <v>1</v>
      </c>
      <c r="G3" s="6">
        <v>-59.043700000000001</v>
      </c>
      <c r="H3" s="6">
        <v>0.64119999999999999</v>
      </c>
      <c r="I3" s="8">
        <v>12</v>
      </c>
      <c r="J3" s="9">
        <f>B3-I3</f>
        <v>0</v>
      </c>
      <c r="K3" s="26">
        <f>EXP(F3)</f>
        <v>2.7182818284590451</v>
      </c>
      <c r="L3">
        <f>EXP(-E3)</f>
        <v>1</v>
      </c>
      <c r="M3">
        <f>E3^2</f>
        <v>0</v>
      </c>
      <c r="N3">
        <f>EXP(-M3)</f>
        <v>1</v>
      </c>
    </row>
    <row r="4" spans="1:14" x14ac:dyDescent="0.25">
      <c r="A4" s="11" t="s">
        <v>8</v>
      </c>
      <c r="B4" s="11">
        <v>12</v>
      </c>
      <c r="C4" s="17">
        <v>3.3333333333333361E-2</v>
      </c>
      <c r="D4" s="17">
        <v>0.16666666666666666</v>
      </c>
      <c r="E4" s="17">
        <f>C4/D4</f>
        <v>0.20000000000000018</v>
      </c>
      <c r="F4" s="9">
        <f>1-E4</f>
        <v>0.79999999999999982</v>
      </c>
      <c r="G4" s="17">
        <v>-130.73060000000001</v>
      </c>
      <c r="H4" s="17">
        <v>0.64490000000000003</v>
      </c>
      <c r="I4" s="8">
        <v>11.6</v>
      </c>
      <c r="J4" s="9">
        <f>B4-I4</f>
        <v>0.40000000000000036</v>
      </c>
      <c r="K4" s="26">
        <f>EXP(F4)</f>
        <v>2.2255409284924674</v>
      </c>
      <c r="L4">
        <f>EXP(-E4)</f>
        <v>0.81873075307798171</v>
      </c>
      <c r="M4">
        <f>E4^2</f>
        <v>4.000000000000007E-2</v>
      </c>
      <c r="N4">
        <f>EXP(-M4)</f>
        <v>0.96078943915232318</v>
      </c>
    </row>
    <row r="5" spans="1:14" x14ac:dyDescent="0.25">
      <c r="A5" s="11"/>
      <c r="B5" s="11">
        <v>12</v>
      </c>
      <c r="C5" s="17">
        <v>6.6666666666666721E-2</v>
      </c>
      <c r="D5" s="17">
        <v>0.16666666666666666</v>
      </c>
      <c r="E5" s="17">
        <f>C5/D5</f>
        <v>0.40000000000000036</v>
      </c>
      <c r="F5" s="9">
        <f>1-E5</f>
        <v>0.59999999999999964</v>
      </c>
      <c r="G5" s="17">
        <v>-194.8013</v>
      </c>
      <c r="H5" s="17">
        <v>0.58840000000000003</v>
      </c>
      <c r="I5" s="8">
        <v>11.2</v>
      </c>
      <c r="J5" s="9">
        <f>B5-I5</f>
        <v>0.80000000000000071</v>
      </c>
      <c r="K5" s="26">
        <f>EXP(F5)</f>
        <v>1.8221188003905082</v>
      </c>
      <c r="L5">
        <f>EXP(-E5)</f>
        <v>0.67032004603563911</v>
      </c>
      <c r="M5">
        <f>E5^2</f>
        <v>0.16000000000000028</v>
      </c>
      <c r="N5">
        <f>EXP(-M5)</f>
        <v>0.85214378896621112</v>
      </c>
    </row>
    <row r="6" spans="1:14" ht="15.75" thickBot="1" x14ac:dyDescent="0.3">
      <c r="A6" s="11"/>
      <c r="B6" s="11">
        <v>12</v>
      </c>
      <c r="C6" s="17">
        <v>9.9999999999999936E-2</v>
      </c>
      <c r="D6" s="17">
        <v>0.16666666666666666</v>
      </c>
      <c r="E6" s="17">
        <f>C6/D6</f>
        <v>0.59999999999999964</v>
      </c>
      <c r="F6" s="9">
        <f>1-E6</f>
        <v>0.40000000000000036</v>
      </c>
      <c r="G6" s="17">
        <v>-231.37190000000001</v>
      </c>
      <c r="H6" s="17">
        <v>0.53600000000000003</v>
      </c>
      <c r="I6" s="8">
        <v>10.8</v>
      </c>
      <c r="J6" s="9">
        <f>B6-I6</f>
        <v>1.1999999999999993</v>
      </c>
      <c r="K6" s="27">
        <f>EXP(F6)</f>
        <v>1.4918246976412708</v>
      </c>
      <c r="L6">
        <f>EXP(-E6)</f>
        <v>0.54881163609402661</v>
      </c>
      <c r="M6">
        <f>E6^2</f>
        <v>0.3599999999999996</v>
      </c>
      <c r="N6">
        <f>EXP(-M6)</f>
        <v>0.69767632607103136</v>
      </c>
    </row>
    <row r="7" spans="1:14" x14ac:dyDescent="0.25">
      <c r="A7" s="22" t="s">
        <v>9</v>
      </c>
      <c r="B7" s="6">
        <v>22</v>
      </c>
      <c r="C7" s="6">
        <v>0</v>
      </c>
      <c r="D7" s="6">
        <v>0.15909090909090909</v>
      </c>
      <c r="E7" s="6">
        <f>C7/D7</f>
        <v>0</v>
      </c>
      <c r="F7" s="7">
        <f>1-E7</f>
        <v>1</v>
      </c>
      <c r="G7" s="6">
        <v>-58.102400000000003</v>
      </c>
      <c r="H7" s="6">
        <v>0.6986</v>
      </c>
      <c r="I7" s="23">
        <v>22</v>
      </c>
      <c r="J7" s="7">
        <f>B7-I7</f>
        <v>0</v>
      </c>
      <c r="K7" s="25">
        <f>EXP(F7)</f>
        <v>2.7182818284590451</v>
      </c>
      <c r="L7">
        <f>EXP(-E7)</f>
        <v>1</v>
      </c>
      <c r="M7">
        <f>E7^2</f>
        <v>0</v>
      </c>
      <c r="N7">
        <f>EXP(-M7)</f>
        <v>1</v>
      </c>
    </row>
    <row r="8" spans="1:14" x14ac:dyDescent="0.25">
      <c r="A8" s="14" t="s">
        <v>8</v>
      </c>
      <c r="B8" s="17">
        <v>22</v>
      </c>
      <c r="C8" s="17">
        <v>6.8181818181818177E-2</v>
      </c>
      <c r="D8" s="17">
        <v>0.15909090909090909</v>
      </c>
      <c r="E8" s="17">
        <f>C8/D8</f>
        <v>0.42857142857142855</v>
      </c>
      <c r="F8" s="9">
        <f>1-E8</f>
        <v>0.5714285714285714</v>
      </c>
      <c r="G8" s="17">
        <v>-269.3295</v>
      </c>
      <c r="H8" s="17">
        <v>0.67720000000000002</v>
      </c>
      <c r="I8" s="8">
        <v>20.5</v>
      </c>
      <c r="J8" s="9">
        <f>B8-I8</f>
        <v>1.5</v>
      </c>
      <c r="K8" s="26">
        <f>EXP(F8)</f>
        <v>1.7707949524351549</v>
      </c>
      <c r="L8">
        <f>EXP(-E8)</f>
        <v>0.65143905753105558</v>
      </c>
      <c r="M8">
        <f>E8^2</f>
        <v>0.18367346938775508</v>
      </c>
      <c r="N8">
        <f>EXP(-M8)</f>
        <v>0.83220750069030125</v>
      </c>
    </row>
    <row r="9" spans="1:14" ht="15.75" thickBot="1" x14ac:dyDescent="0.3">
      <c r="A9" s="15"/>
      <c r="B9" s="12">
        <v>22</v>
      </c>
      <c r="C9" s="12">
        <v>0.14090909090909098</v>
      </c>
      <c r="D9" s="12">
        <v>0.15909090909090909</v>
      </c>
      <c r="E9" s="12">
        <f>C9/D9</f>
        <v>0.88571428571428623</v>
      </c>
      <c r="F9" s="13">
        <f>1-E9</f>
        <v>0.11428571428571377</v>
      </c>
      <c r="G9" s="12">
        <v>-336.84469999999999</v>
      </c>
      <c r="H9" s="12">
        <v>0.59370000000000001</v>
      </c>
      <c r="I9" s="21">
        <v>18.899999999999999</v>
      </c>
      <c r="J9" s="13">
        <f>B9-I9</f>
        <v>3.1000000000000014</v>
      </c>
      <c r="K9" s="26">
        <f>EXP(F9)</f>
        <v>1.121072385526318</v>
      </c>
      <c r="L9">
        <f>EXP(-E9)</f>
        <v>0.41241948270015766</v>
      </c>
      <c r="M9">
        <f>E9^2</f>
        <v>0.78448979591836832</v>
      </c>
      <c r="N9">
        <f>EXP(-M9)</f>
        <v>0.45635247529515083</v>
      </c>
    </row>
    <row r="10" spans="1:14" x14ac:dyDescent="0.25">
      <c r="A10" s="22" t="s">
        <v>10</v>
      </c>
      <c r="B10" s="6">
        <v>25.7</v>
      </c>
      <c r="C10" s="6">
        <v>0</v>
      </c>
      <c r="D10" s="6">
        <v>0.15175097276264587</v>
      </c>
      <c r="E10" s="6">
        <f>C10/D10</f>
        <v>0</v>
      </c>
      <c r="F10" s="7">
        <f>1-E10</f>
        <v>1</v>
      </c>
      <c r="G10" s="6">
        <v>-46.625100000000003</v>
      </c>
      <c r="H10" s="6">
        <v>0.68930000000000002</v>
      </c>
      <c r="I10" s="23">
        <v>25.7</v>
      </c>
      <c r="J10" s="7">
        <f>B10-I10</f>
        <v>0</v>
      </c>
      <c r="K10" s="25">
        <f>EXP(F10)</f>
        <v>2.7182818284590451</v>
      </c>
      <c r="L10">
        <f>EXP(-E10)</f>
        <v>1</v>
      </c>
      <c r="M10">
        <f>E10^2</f>
        <v>0</v>
      </c>
      <c r="N10">
        <f>EXP(-M10)</f>
        <v>1</v>
      </c>
    </row>
    <row r="11" spans="1:14" x14ac:dyDescent="0.25">
      <c r="A11" s="14" t="s">
        <v>8</v>
      </c>
      <c r="B11" s="17">
        <v>25.7</v>
      </c>
      <c r="C11" s="17">
        <v>2.7237354085603085E-2</v>
      </c>
      <c r="D11" s="17">
        <v>0.15175097276264587</v>
      </c>
      <c r="E11" s="17">
        <f>C11/D11</f>
        <v>0.17948717948717935</v>
      </c>
      <c r="F11" s="9">
        <f>1-E11</f>
        <v>0.82051282051282071</v>
      </c>
      <c r="G11" s="17">
        <v>-196.2748</v>
      </c>
      <c r="H11" s="17">
        <v>0.72840000000000005</v>
      </c>
      <c r="I11" s="8">
        <v>25</v>
      </c>
      <c r="J11" s="9">
        <f>B11-I11</f>
        <v>0.69999999999999929</v>
      </c>
      <c r="K11" s="26">
        <f>EXP(F11)</f>
        <v>2.2716644950280518</v>
      </c>
      <c r="L11">
        <f>EXP(-E11)</f>
        <v>0.83569866495992629</v>
      </c>
      <c r="M11">
        <f>E11^2</f>
        <v>3.2215647600262937E-2</v>
      </c>
      <c r="N11">
        <f>EXP(-M11)</f>
        <v>0.96829774847697525</v>
      </c>
    </row>
    <row r="12" spans="1:14" x14ac:dyDescent="0.25">
      <c r="A12" s="14"/>
      <c r="B12" s="17">
        <v>25.7</v>
      </c>
      <c r="C12" s="17">
        <v>5.8365758754863814E-2</v>
      </c>
      <c r="D12" s="17">
        <v>0.15175097276264587</v>
      </c>
      <c r="E12" s="17">
        <f>C12/D12</f>
        <v>0.38461538461538475</v>
      </c>
      <c r="F12" s="9">
        <f>1-E12</f>
        <v>0.6153846153846152</v>
      </c>
      <c r="G12" s="17">
        <v>-244.33580000000001</v>
      </c>
      <c r="H12" s="17">
        <v>0.68989999999999996</v>
      </c>
      <c r="I12" s="8">
        <v>24.2</v>
      </c>
      <c r="J12" s="9">
        <f>B12-I12</f>
        <v>1.5</v>
      </c>
      <c r="K12" s="26">
        <f>EXP(F12)</f>
        <v>1.8503681427692336</v>
      </c>
      <c r="L12">
        <f>EXP(-E12)</f>
        <v>0.68071239832338526</v>
      </c>
      <c r="M12">
        <f>E12^2</f>
        <v>0.14792899408284033</v>
      </c>
      <c r="N12">
        <f>EXP(-M12)</f>
        <v>0.86249235482852038</v>
      </c>
    </row>
    <row r="13" spans="1:14" ht="15.75" thickBot="1" x14ac:dyDescent="0.3">
      <c r="A13" s="15"/>
      <c r="B13" s="12">
        <v>25.7</v>
      </c>
      <c r="C13" s="12">
        <v>0.12062256809338513</v>
      </c>
      <c r="D13" s="12">
        <v>0.15175097276264587</v>
      </c>
      <c r="E13" s="12">
        <f>C13/D13</f>
        <v>0.79487179487179449</v>
      </c>
      <c r="F13" s="13">
        <f>1-E13</f>
        <v>0.20512820512820551</v>
      </c>
      <c r="G13" s="12">
        <v>-298.53039999999999</v>
      </c>
      <c r="H13" s="12">
        <v>0.57769999999999999</v>
      </c>
      <c r="I13" s="21">
        <v>22.6</v>
      </c>
      <c r="J13" s="13">
        <f>B13-I13</f>
        <v>3.0999999999999979</v>
      </c>
      <c r="K13" s="27">
        <f>EXP(F13)</f>
        <v>1.2276824500600794</v>
      </c>
      <c r="L13">
        <f>EXP(-E13)</f>
        <v>0.4516391336640892</v>
      </c>
      <c r="M13">
        <f>E13^2</f>
        <v>0.63182117028270812</v>
      </c>
      <c r="N13">
        <f>EXP(-M13)</f>
        <v>0.53162274332345338</v>
      </c>
    </row>
    <row r="14" spans="1:14" x14ac:dyDescent="0.25">
      <c r="A14" s="14" t="s">
        <v>11</v>
      </c>
      <c r="B14" s="20">
        <v>28.1</v>
      </c>
      <c r="C14" s="17">
        <v>0</v>
      </c>
      <c r="D14" s="17">
        <v>0.14590747330960857</v>
      </c>
      <c r="E14" s="17">
        <f>C14/D14</f>
        <v>0</v>
      </c>
      <c r="F14" s="9">
        <f>1-E14</f>
        <v>1</v>
      </c>
      <c r="G14" s="17">
        <v>-38.988900000000001</v>
      </c>
      <c r="H14" s="17">
        <v>0.71599999999999997</v>
      </c>
      <c r="I14" s="8">
        <v>28.1</v>
      </c>
      <c r="J14" s="9">
        <f>B14-I14</f>
        <v>0</v>
      </c>
      <c r="K14" s="26">
        <f>EXP(F14)</f>
        <v>2.7182818284590451</v>
      </c>
      <c r="L14">
        <f>EXP(-E14)</f>
        <v>1</v>
      </c>
      <c r="M14">
        <f>E14^2</f>
        <v>0</v>
      </c>
      <c r="N14">
        <f>EXP(-M14)</f>
        <v>1</v>
      </c>
    </row>
    <row r="15" spans="1:14" x14ac:dyDescent="0.25">
      <c r="A15" s="14" t="s">
        <v>8</v>
      </c>
      <c r="B15" s="20">
        <v>28.1</v>
      </c>
      <c r="C15" s="17">
        <v>4.2704626334519671E-2</v>
      </c>
      <c r="D15" s="17">
        <v>0.14590747330960857</v>
      </c>
      <c r="E15" s="17">
        <f>C15/D15</f>
        <v>0.29268292682926889</v>
      </c>
      <c r="F15" s="9">
        <f>1-E15</f>
        <v>0.70731707317073111</v>
      </c>
      <c r="G15" s="17">
        <v>-243.6489</v>
      </c>
      <c r="H15" s="17">
        <v>0.74390000000000001</v>
      </c>
      <c r="I15" s="8">
        <v>26.9</v>
      </c>
      <c r="J15" s="9">
        <f>B15-I15</f>
        <v>1.2000000000000028</v>
      </c>
      <c r="K15" s="26">
        <f>EXP(F15)</f>
        <v>2.0285415228186383</v>
      </c>
      <c r="L15">
        <f>EXP(-E15)</f>
        <v>0.74625872180758723</v>
      </c>
      <c r="M15">
        <f>E15^2</f>
        <v>8.5663295657347163E-2</v>
      </c>
      <c r="N15">
        <f>EXP(-M15)</f>
        <v>0.91790324120217803</v>
      </c>
    </row>
    <row r="16" spans="1:14" x14ac:dyDescent="0.25">
      <c r="A16" s="14"/>
      <c r="B16" s="20">
        <v>28.1</v>
      </c>
      <c r="C16" s="17">
        <v>7.8291814946619312E-2</v>
      </c>
      <c r="D16" s="17">
        <v>0.14590747330960857</v>
      </c>
      <c r="E16" s="17">
        <f>C16/D16</f>
        <v>0.53658536585365912</v>
      </c>
      <c r="F16" s="9">
        <f>1-E16</f>
        <v>0.46341463414634088</v>
      </c>
      <c r="G16" s="17">
        <v>-280.41789999999997</v>
      </c>
      <c r="H16" s="17">
        <v>0.68220000000000003</v>
      </c>
      <c r="I16" s="8">
        <v>25.9</v>
      </c>
      <c r="J16" s="9">
        <f>B16-I16</f>
        <v>2.2000000000000028</v>
      </c>
      <c r="K16" s="26">
        <f>EXP(F16)</f>
        <v>1.5894922635688553</v>
      </c>
      <c r="L16">
        <f>EXP(-E16)</f>
        <v>0.58474152566804138</v>
      </c>
      <c r="M16">
        <f>E16^2</f>
        <v>0.28792385484830524</v>
      </c>
      <c r="N16">
        <f>EXP(-M16)</f>
        <v>0.74981868512286276</v>
      </c>
    </row>
    <row r="17" spans="1:14" ht="15.75" thickBot="1" x14ac:dyDescent="0.3">
      <c r="A17" s="15"/>
      <c r="B17" s="16">
        <v>28.1</v>
      </c>
      <c r="C17" s="12">
        <v>0.11743772241992885</v>
      </c>
      <c r="D17" s="12">
        <v>0.14590747330960857</v>
      </c>
      <c r="E17" s="12">
        <f>C17/D17</f>
        <v>0.80487804878048785</v>
      </c>
      <c r="F17" s="13">
        <f>1-E17</f>
        <v>0.19512195121951215</v>
      </c>
      <c r="G17" s="12">
        <v>-309.52609999999999</v>
      </c>
      <c r="H17" s="12">
        <v>0.61329999999999996</v>
      </c>
      <c r="I17" s="21">
        <v>24.8</v>
      </c>
      <c r="J17" s="13">
        <f>B17-I17</f>
        <v>3.3000000000000007</v>
      </c>
      <c r="K17" s="27">
        <f>EXP(F17)</f>
        <v>1.2154592041841004</v>
      </c>
      <c r="L17">
        <f>EXP(-E17)</f>
        <v>0.44714245280193282</v>
      </c>
      <c r="M17">
        <f>E17^2</f>
        <v>0.64782867340868533</v>
      </c>
      <c r="N17">
        <f>EXP(-M17)</f>
        <v>0.52318054016312054</v>
      </c>
    </row>
    <row r="18" spans="1:14" x14ac:dyDescent="0.25">
      <c r="L18" s="19"/>
    </row>
    <row r="19" spans="1:14" ht="15.75" thickBot="1" x14ac:dyDescent="0.3">
      <c r="A19" t="s">
        <v>20</v>
      </c>
      <c r="B19" t="s">
        <v>14</v>
      </c>
      <c r="K19" s="19"/>
    </row>
    <row r="20" spans="1:14" ht="15.75" thickBot="1" x14ac:dyDescent="0.3">
      <c r="A20" s="1"/>
      <c r="B20" s="2" t="s">
        <v>0</v>
      </c>
      <c r="C20" s="2" t="s">
        <v>1</v>
      </c>
      <c r="D20" s="2" t="s">
        <v>21</v>
      </c>
      <c r="E20" s="2" t="s">
        <v>22</v>
      </c>
      <c r="F20" s="2" t="s">
        <v>6</v>
      </c>
      <c r="G20" s="1" t="s">
        <v>2</v>
      </c>
      <c r="H20" s="2" t="s">
        <v>3</v>
      </c>
      <c r="I20" s="3" t="s">
        <v>4</v>
      </c>
      <c r="J20" s="4" t="s">
        <v>5</v>
      </c>
      <c r="K20" s="29" t="s">
        <v>23</v>
      </c>
      <c r="L20" s="17"/>
    </row>
    <row r="21" spans="1:14" x14ac:dyDescent="0.25">
      <c r="A21" s="22" t="s">
        <v>15</v>
      </c>
      <c r="B21" s="24">
        <v>9.8000000000000007</v>
      </c>
      <c r="C21" s="24">
        <v>0</v>
      </c>
      <c r="D21" s="24">
        <v>0.22448979591836743</v>
      </c>
      <c r="E21" s="6">
        <f>C21/D21</f>
        <v>0</v>
      </c>
      <c r="F21" s="6">
        <f>1-E21</f>
        <v>1</v>
      </c>
      <c r="G21" s="6">
        <v>-120.1725</v>
      </c>
      <c r="H21" s="6">
        <v>1.7307999999999999</v>
      </c>
      <c r="I21" s="23">
        <v>9.8000000000000007</v>
      </c>
      <c r="J21" s="7">
        <f>B21-I21</f>
        <v>0</v>
      </c>
      <c r="K21" s="23">
        <f>EXP(F21)</f>
        <v>2.7182818284590451</v>
      </c>
      <c r="L21" s="17"/>
    </row>
    <row r="22" spans="1:14" x14ac:dyDescent="0.25">
      <c r="A22" s="14" t="s">
        <v>8</v>
      </c>
      <c r="B22" s="20">
        <v>9.8000000000000007</v>
      </c>
      <c r="C22" s="20">
        <v>0.13265306122448986</v>
      </c>
      <c r="D22" s="20">
        <v>0.22448979591836743</v>
      </c>
      <c r="E22" s="17">
        <f>C22/D22</f>
        <v>0.59090909090909094</v>
      </c>
      <c r="F22" s="17">
        <f>1-E22</f>
        <v>0.40909090909090906</v>
      </c>
      <c r="G22" s="17">
        <v>-254.9974</v>
      </c>
      <c r="H22" s="17">
        <v>0.84840000000000004</v>
      </c>
      <c r="I22" s="8">
        <v>8.5</v>
      </c>
      <c r="J22" s="9">
        <f>B22-I22</f>
        <v>1.3000000000000007</v>
      </c>
      <c r="K22" s="8">
        <f>EXP(F22)</f>
        <v>1.5054485732260887</v>
      </c>
      <c r="L22" s="17"/>
    </row>
    <row r="23" spans="1:14" ht="15.75" thickBot="1" x14ac:dyDescent="0.3">
      <c r="A23" s="14"/>
      <c r="B23" s="20">
        <v>9.8000000000000007</v>
      </c>
      <c r="C23" s="20">
        <v>0.20408163265306131</v>
      </c>
      <c r="D23" s="20">
        <v>0.22448979591836743</v>
      </c>
      <c r="E23" s="17">
        <f>C23/D23</f>
        <v>0.90909090909090917</v>
      </c>
      <c r="F23" s="17">
        <f>1-E23</f>
        <v>9.0909090909090828E-2</v>
      </c>
      <c r="G23" s="17">
        <v>-255.97409999999999</v>
      </c>
      <c r="H23" s="17">
        <v>0.53200000000000003</v>
      </c>
      <c r="I23" s="8">
        <v>7.8</v>
      </c>
      <c r="J23" s="9">
        <f>B23-I23</f>
        <v>2.0000000000000009</v>
      </c>
      <c r="K23" s="8">
        <f>EXP(F23)</f>
        <v>1.0951694398746641</v>
      </c>
      <c r="L23" s="17"/>
    </row>
    <row r="24" spans="1:14" x14ac:dyDescent="0.25">
      <c r="A24" s="22" t="s">
        <v>16</v>
      </c>
      <c r="B24" s="24">
        <v>12</v>
      </c>
      <c r="C24" s="24">
        <v>0</v>
      </c>
      <c r="D24" s="6">
        <v>0.2416666666666667</v>
      </c>
      <c r="E24" s="6">
        <f>C24/D24</f>
        <v>0</v>
      </c>
      <c r="F24" s="6">
        <f>1-E24</f>
        <v>1</v>
      </c>
      <c r="G24" s="6">
        <v>-73.956199999999995</v>
      </c>
      <c r="H24" s="6">
        <v>1.8329</v>
      </c>
      <c r="I24" s="23">
        <v>12</v>
      </c>
      <c r="J24" s="7">
        <f>B24-I24</f>
        <v>0</v>
      </c>
      <c r="K24" s="23">
        <f>EXP(F24)</f>
        <v>2.7182818284590451</v>
      </c>
      <c r="L24" s="17"/>
    </row>
    <row r="25" spans="1:14" x14ac:dyDescent="0.25">
      <c r="A25" s="14" t="s">
        <v>8</v>
      </c>
      <c r="B25" s="20">
        <v>12</v>
      </c>
      <c r="C25" s="20">
        <v>8.3333333333333329E-2</v>
      </c>
      <c r="D25" s="17">
        <v>0.2416666666666667</v>
      </c>
      <c r="E25" s="17">
        <f>C25/D25</f>
        <v>0.34482758620689646</v>
      </c>
      <c r="F25" s="17">
        <f>1-E25</f>
        <v>0.65517241379310354</v>
      </c>
      <c r="G25" s="17">
        <v>-228.17840000000001</v>
      </c>
      <c r="H25" s="17">
        <v>1.3149</v>
      </c>
      <c r="I25" s="8">
        <v>11</v>
      </c>
      <c r="J25" s="9">
        <f>B25-I25</f>
        <v>1</v>
      </c>
      <c r="K25" s="8">
        <f>EXP(F25)</f>
        <v>1.9254744671155828</v>
      </c>
      <c r="L25" s="17"/>
    </row>
    <row r="26" spans="1:14" ht="15.75" thickBot="1" x14ac:dyDescent="0.3">
      <c r="A26" s="15"/>
      <c r="B26" s="16">
        <v>12</v>
      </c>
      <c r="C26" s="16">
        <v>0.16666666666666666</v>
      </c>
      <c r="D26" s="12">
        <v>0.2416666666666667</v>
      </c>
      <c r="E26" s="12">
        <f>C26/D26</f>
        <v>0.68965517241379293</v>
      </c>
      <c r="F26" s="12">
        <f>1-E26</f>
        <v>0.31034482758620707</v>
      </c>
      <c r="G26" s="12">
        <v>-246.81209999999999</v>
      </c>
      <c r="H26" s="12">
        <v>0.89610000000000001</v>
      </c>
      <c r="I26" s="21">
        <v>10</v>
      </c>
      <c r="J26" s="13">
        <f>B26-I26</f>
        <v>2</v>
      </c>
      <c r="K26" s="21">
        <f>EXP(F26)</f>
        <v>1.3638953417923332</v>
      </c>
      <c r="L26" s="10"/>
    </row>
    <row r="27" spans="1:14" x14ac:dyDescent="0.25">
      <c r="A27" s="22" t="s">
        <v>17</v>
      </c>
      <c r="B27" s="24">
        <v>22.8</v>
      </c>
      <c r="C27" s="24">
        <v>0</v>
      </c>
      <c r="D27" s="6">
        <v>0.25438596491228072</v>
      </c>
      <c r="E27" s="6">
        <f>C27/D27</f>
        <v>0</v>
      </c>
      <c r="F27" s="6">
        <f>1-E27</f>
        <v>1</v>
      </c>
      <c r="G27" s="6">
        <v>-193.11320000000001</v>
      </c>
      <c r="H27" s="6">
        <v>2.1844999999999999</v>
      </c>
      <c r="I27" s="23">
        <v>22.8</v>
      </c>
      <c r="J27" s="7">
        <f>B27-I27</f>
        <v>0</v>
      </c>
      <c r="K27" s="23">
        <f>EXP(F27)</f>
        <v>2.7182818284590451</v>
      </c>
      <c r="L27" s="10"/>
    </row>
    <row r="28" spans="1:14" x14ac:dyDescent="0.25">
      <c r="A28" s="14" t="s">
        <v>8</v>
      </c>
      <c r="B28" s="20">
        <v>22.8</v>
      </c>
      <c r="C28" s="20">
        <v>3.9473684210526411E-2</v>
      </c>
      <c r="D28" s="17">
        <v>0.25438596491228072</v>
      </c>
      <c r="E28" s="17">
        <f>C28/D28</f>
        <v>0.15517241379310381</v>
      </c>
      <c r="F28" s="17">
        <f>1-E28</f>
        <v>0.84482758620689613</v>
      </c>
      <c r="G28" s="17">
        <v>-285.53410000000002</v>
      </c>
      <c r="H28" s="17">
        <v>1.8482000000000001</v>
      </c>
      <c r="I28" s="8">
        <v>21.9</v>
      </c>
      <c r="J28" s="9">
        <f>B28-I28</f>
        <v>0.90000000000000213</v>
      </c>
      <c r="K28" s="8">
        <f>EXP(F28)</f>
        <v>2.3275764736843096</v>
      </c>
      <c r="L28" s="10"/>
    </row>
    <row r="29" spans="1:14" ht="15.75" thickBot="1" x14ac:dyDescent="0.3">
      <c r="A29" s="15"/>
      <c r="B29" s="16">
        <v>22.8</v>
      </c>
      <c r="C29" s="16">
        <v>8.3333333333333426E-2</v>
      </c>
      <c r="D29" s="12">
        <v>0.25438596491228072</v>
      </c>
      <c r="E29" s="12">
        <f>C29/D29</f>
        <v>0.32758620689655205</v>
      </c>
      <c r="F29" s="12">
        <f>1-E29</f>
        <v>0.67241379310344795</v>
      </c>
      <c r="G29" s="12">
        <v>-299.6463</v>
      </c>
      <c r="H29" s="12">
        <v>1.5105999999999999</v>
      </c>
      <c r="I29" s="21">
        <v>20.9</v>
      </c>
      <c r="J29" s="13">
        <f>B29-I29</f>
        <v>1.9000000000000021</v>
      </c>
      <c r="K29" s="21">
        <f>EXP(F29)</f>
        <v>1.9589601428677708</v>
      </c>
      <c r="L29" s="10"/>
    </row>
    <row r="30" spans="1:14" x14ac:dyDescent="0.25">
      <c r="A30" s="14" t="s">
        <v>18</v>
      </c>
      <c r="B30" s="20">
        <v>27.5</v>
      </c>
      <c r="C30" s="17">
        <v>0</v>
      </c>
      <c r="D30" s="17">
        <v>0.24727272727272731</v>
      </c>
      <c r="E30" s="17">
        <f>C30/D30</f>
        <v>0</v>
      </c>
      <c r="F30" s="17">
        <f>1-E30</f>
        <v>1</v>
      </c>
      <c r="G30" s="17">
        <v>-138.41810000000001</v>
      </c>
      <c r="H30" s="17">
        <v>2.3146</v>
      </c>
      <c r="I30" s="8">
        <v>27.5</v>
      </c>
      <c r="J30" s="9">
        <f>B30-I30</f>
        <v>0</v>
      </c>
      <c r="K30" s="8">
        <f>EXP(F30)</f>
        <v>2.7182818284590451</v>
      </c>
      <c r="L30" s="10"/>
    </row>
    <row r="31" spans="1:14" x14ac:dyDescent="0.25">
      <c r="A31" s="14" t="s">
        <v>8</v>
      </c>
      <c r="B31" s="20">
        <v>27.5</v>
      </c>
      <c r="C31" s="17">
        <v>5.0909090909090855E-2</v>
      </c>
      <c r="D31" s="17">
        <v>0.24727272727272731</v>
      </c>
      <c r="E31" s="17">
        <f>C31/D31</f>
        <v>0.20588235294117621</v>
      </c>
      <c r="F31" s="17">
        <f>1-E31</f>
        <v>0.79411764705882382</v>
      </c>
      <c r="G31" s="17">
        <v>-284.46539999999999</v>
      </c>
      <c r="H31" s="17">
        <v>2.0556999999999999</v>
      </c>
      <c r="I31" s="8">
        <v>26.1</v>
      </c>
      <c r="J31" s="9">
        <f>B31-I31</f>
        <v>1.3999999999999986</v>
      </c>
      <c r="K31" s="8">
        <f>EXP(F31)</f>
        <v>2.2124879400468824</v>
      </c>
      <c r="L31" s="10"/>
    </row>
    <row r="32" spans="1:14" x14ac:dyDescent="0.25">
      <c r="A32" s="14"/>
      <c r="B32" s="20">
        <v>27.5</v>
      </c>
      <c r="C32" s="17">
        <v>8.3636363636363661E-2</v>
      </c>
      <c r="D32" s="17">
        <v>0.24727272727272731</v>
      </c>
      <c r="E32" s="17">
        <f>C32/D32</f>
        <v>0.33823529411764713</v>
      </c>
      <c r="F32" s="17">
        <f>1-E32</f>
        <v>0.66176470588235281</v>
      </c>
      <c r="G32" s="17">
        <v>-309.7835</v>
      </c>
      <c r="H32" s="17">
        <v>1.8758999999999999</v>
      </c>
      <c r="I32" s="8">
        <v>25.2</v>
      </c>
      <c r="J32" s="9">
        <f>B32-I32</f>
        <v>2.3000000000000007</v>
      </c>
      <c r="K32" s="8">
        <f>EXP(F32)</f>
        <v>1.9382096882410362</v>
      </c>
      <c r="L32" s="10"/>
    </row>
    <row r="33" spans="1:12" ht="15.75" thickBot="1" x14ac:dyDescent="0.3">
      <c r="A33" s="15"/>
      <c r="B33" s="16">
        <v>27.5</v>
      </c>
      <c r="C33" s="12">
        <v>0.12363636363636359</v>
      </c>
      <c r="D33" s="12">
        <v>0.24727272727272731</v>
      </c>
      <c r="E33" s="12">
        <f>C33/D33</f>
        <v>0.49999999999999972</v>
      </c>
      <c r="F33" s="12">
        <f>1-E33</f>
        <v>0.50000000000000022</v>
      </c>
      <c r="G33" s="12">
        <v>-331.17039999999997</v>
      </c>
      <c r="H33" s="12">
        <v>1.4738</v>
      </c>
      <c r="I33" s="21">
        <v>24.1</v>
      </c>
      <c r="J33" s="13">
        <f>B33-I33</f>
        <v>3.3999999999999986</v>
      </c>
      <c r="K33" s="21">
        <f>EXP(F33)</f>
        <v>1.6487212707001284</v>
      </c>
      <c r="L33" s="10"/>
    </row>
    <row r="34" spans="1:12" x14ac:dyDescent="0.25">
      <c r="A34" s="14" t="s">
        <v>19</v>
      </c>
      <c r="B34" s="20">
        <v>39.700000000000003</v>
      </c>
      <c r="C34" s="17">
        <v>0</v>
      </c>
      <c r="D34" s="17">
        <v>0.24685138539042831</v>
      </c>
      <c r="E34" s="17">
        <f>C34/D34</f>
        <v>0</v>
      </c>
      <c r="F34" s="17">
        <f>1-E34</f>
        <v>1</v>
      </c>
      <c r="G34" s="17">
        <v>-162.54490000000001</v>
      </c>
      <c r="H34" s="17">
        <v>2.2906</v>
      </c>
      <c r="I34" s="8">
        <v>39.700000000000003</v>
      </c>
      <c r="J34" s="9">
        <f>B34-I34</f>
        <v>0</v>
      </c>
      <c r="K34" s="8">
        <f>EXP(F34)</f>
        <v>2.7182818284590451</v>
      </c>
      <c r="L34" s="10"/>
    </row>
    <row r="35" spans="1:12" x14ac:dyDescent="0.25">
      <c r="A35" s="14" t="s">
        <v>8</v>
      </c>
      <c r="B35" s="20">
        <v>39.700000000000003</v>
      </c>
      <c r="C35" s="17">
        <v>8.8161209068010074E-2</v>
      </c>
      <c r="D35" s="17">
        <v>0.24685138539042831</v>
      </c>
      <c r="E35" s="17">
        <f>C35/D35</f>
        <v>0.35714285714285698</v>
      </c>
      <c r="F35" s="17">
        <f>1-E35</f>
        <v>0.64285714285714302</v>
      </c>
      <c r="G35" s="17">
        <v>-340.6542</v>
      </c>
      <c r="H35" s="17">
        <v>1.7865</v>
      </c>
      <c r="I35" s="8">
        <v>36.200000000000003</v>
      </c>
      <c r="J35" s="9">
        <f>B35-I35</f>
        <v>3.5</v>
      </c>
      <c r="K35" s="8">
        <f>EXP(F35)</f>
        <v>1.9019071442186493</v>
      </c>
      <c r="L35" s="10"/>
    </row>
    <row r="36" spans="1:12" x14ac:dyDescent="0.25">
      <c r="A36" s="14"/>
      <c r="B36" s="20">
        <v>39.700000000000003</v>
      </c>
      <c r="C36" s="17">
        <v>0.11586901763224185</v>
      </c>
      <c r="D36" s="17">
        <v>0.24685138539042831</v>
      </c>
      <c r="E36" s="17">
        <f>C36/D36</f>
        <v>0.46938775510204078</v>
      </c>
      <c r="F36" s="17">
        <f>1-E36</f>
        <v>0.53061224489795922</v>
      </c>
      <c r="G36" s="17">
        <v>-344.23099999999999</v>
      </c>
      <c r="H36" s="17">
        <v>1.5471999999999999</v>
      </c>
      <c r="I36" s="8">
        <v>35.1</v>
      </c>
      <c r="J36" s="9">
        <f>B36-I36</f>
        <v>4.6000000000000014</v>
      </c>
      <c r="K36" s="8">
        <f>EXP(F36)</f>
        <v>1.6999727897386074</v>
      </c>
      <c r="L36" s="10"/>
    </row>
    <row r="37" spans="1:12" ht="15.75" thickBot="1" x14ac:dyDescent="0.3">
      <c r="A37" s="15"/>
      <c r="B37" s="16">
        <v>39.700000000000003</v>
      </c>
      <c r="C37" s="12">
        <v>0.17380352644836286</v>
      </c>
      <c r="D37" s="12">
        <v>0.24685138539042831</v>
      </c>
      <c r="E37" s="12">
        <f>C37/D37</f>
        <v>0.70408163265306156</v>
      </c>
      <c r="F37" s="12">
        <f>1-E37</f>
        <v>0.29591836734693844</v>
      </c>
      <c r="G37" s="12">
        <v>-355.29509999999999</v>
      </c>
      <c r="H37" s="12">
        <v>1.1063000000000001</v>
      </c>
      <c r="I37" s="21">
        <v>32.799999999999997</v>
      </c>
      <c r="J37" s="13">
        <f>B37-I37</f>
        <v>6.9000000000000057</v>
      </c>
      <c r="K37" s="21">
        <f>EXP(F37)</f>
        <v>1.3443604086457672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97D3-D4A1-4681-8901-BCE1EFA58CC9}">
  <dimension ref="A1:J37"/>
  <sheetViews>
    <sheetView workbookViewId="0">
      <selection activeCell="O9" sqref="O9"/>
    </sheetView>
  </sheetViews>
  <sheetFormatPr defaultRowHeight="15" x14ac:dyDescent="0.25"/>
  <sheetData>
    <row r="1" spans="1:10" ht="15.75" thickBot="1" x14ac:dyDescent="0.3">
      <c r="A1" t="s">
        <v>12</v>
      </c>
    </row>
    <row r="2" spans="1:10" ht="15.75" thickBot="1" x14ac:dyDescent="0.3">
      <c r="A2" s="1"/>
      <c r="B2" s="2" t="s">
        <v>0</v>
      </c>
      <c r="C2" s="2" t="s">
        <v>1</v>
      </c>
      <c r="D2" s="2" t="s">
        <v>21</v>
      </c>
      <c r="E2" s="2" t="s">
        <v>22</v>
      </c>
      <c r="F2" s="2" t="s">
        <v>6</v>
      </c>
      <c r="G2" s="1" t="s">
        <v>2</v>
      </c>
      <c r="H2" s="2" t="s">
        <v>3</v>
      </c>
      <c r="I2" s="3" t="s">
        <v>4</v>
      </c>
      <c r="J2" s="4" t="s">
        <v>5</v>
      </c>
    </row>
    <row r="3" spans="1:10" x14ac:dyDescent="0.25">
      <c r="A3" s="5" t="s">
        <v>7</v>
      </c>
      <c r="B3" s="5">
        <v>12</v>
      </c>
      <c r="C3" s="6">
        <v>0</v>
      </c>
      <c r="D3" s="6">
        <v>0.16666666666666666</v>
      </c>
      <c r="E3" s="6">
        <f>C3/D3</f>
        <v>0</v>
      </c>
      <c r="F3" s="7">
        <f>1-E3</f>
        <v>1</v>
      </c>
      <c r="G3" s="6">
        <v>-59.043700000000001</v>
      </c>
      <c r="H3" s="6">
        <v>0.64119999999999999</v>
      </c>
      <c r="I3" s="8">
        <v>12</v>
      </c>
      <c r="J3" s="9">
        <f>B3-I3</f>
        <v>0</v>
      </c>
    </row>
    <row r="4" spans="1:10" x14ac:dyDescent="0.25">
      <c r="A4" s="11"/>
      <c r="B4" s="11">
        <v>12</v>
      </c>
      <c r="C4" s="17">
        <v>3.3333333333333361E-2</v>
      </c>
      <c r="D4" s="17">
        <v>0.16666666666666666</v>
      </c>
      <c r="E4" s="17">
        <f>C4/D4</f>
        <v>0.20000000000000018</v>
      </c>
      <c r="F4" s="9">
        <f>1-E4</f>
        <v>0.79999999999999982</v>
      </c>
      <c r="G4" s="17">
        <v>-130.73060000000001</v>
      </c>
      <c r="H4" s="17">
        <v>0.64490000000000003</v>
      </c>
      <c r="I4" s="8">
        <v>11.6</v>
      </c>
      <c r="J4" s="9">
        <f>B4-I4</f>
        <v>0.40000000000000036</v>
      </c>
    </row>
    <row r="5" spans="1:10" x14ac:dyDescent="0.25">
      <c r="A5" s="11"/>
      <c r="B5" s="11">
        <v>12</v>
      </c>
      <c r="C5" s="17">
        <v>6.6666666666666721E-2</v>
      </c>
      <c r="D5" s="17">
        <v>0.16666666666666666</v>
      </c>
      <c r="E5" s="17">
        <f>C5/D5</f>
        <v>0.40000000000000036</v>
      </c>
      <c r="F5" s="9">
        <f>1-E5</f>
        <v>0.59999999999999964</v>
      </c>
      <c r="G5" s="17">
        <v>-194.8013</v>
      </c>
      <c r="H5" s="17">
        <v>0.58840000000000003</v>
      </c>
      <c r="I5" s="8">
        <v>11.2</v>
      </c>
      <c r="J5" s="9">
        <f>B5-I5</f>
        <v>0.80000000000000071</v>
      </c>
    </row>
    <row r="6" spans="1:10" ht="15.75" thickBot="1" x14ac:dyDescent="0.3">
      <c r="A6" s="11"/>
      <c r="B6" s="11">
        <v>12</v>
      </c>
      <c r="C6" s="17">
        <v>9.9999999999999936E-2</v>
      </c>
      <c r="D6" s="17">
        <v>0.16666666666666666</v>
      </c>
      <c r="E6" s="17">
        <f>C6/D6</f>
        <v>0.59999999999999964</v>
      </c>
      <c r="F6" s="9">
        <f>1-E6</f>
        <v>0.40000000000000036</v>
      </c>
      <c r="G6" s="17">
        <v>-231.37190000000001</v>
      </c>
      <c r="H6" s="17">
        <v>0.53600000000000003</v>
      </c>
      <c r="I6" s="8">
        <v>10.8</v>
      </c>
      <c r="J6" s="9">
        <f>B6-I6</f>
        <v>1.1999999999999993</v>
      </c>
    </row>
    <row r="7" spans="1:10" x14ac:dyDescent="0.25">
      <c r="A7" s="22" t="s">
        <v>9</v>
      </c>
      <c r="B7" s="6">
        <v>22</v>
      </c>
      <c r="C7" s="6">
        <v>0</v>
      </c>
      <c r="D7" s="6">
        <v>0.15909090909090909</v>
      </c>
      <c r="E7" s="6">
        <f>C7/D7</f>
        <v>0</v>
      </c>
      <c r="F7" s="7">
        <f>1-E7</f>
        <v>1</v>
      </c>
      <c r="G7" s="6">
        <v>-58.102400000000003</v>
      </c>
      <c r="H7" s="6">
        <v>0.6986</v>
      </c>
      <c r="I7" s="23">
        <v>22</v>
      </c>
      <c r="J7" s="7">
        <f>B7-I7</f>
        <v>0</v>
      </c>
    </row>
    <row r="8" spans="1:10" x14ac:dyDescent="0.25">
      <c r="A8" s="14"/>
      <c r="B8" s="17">
        <v>22</v>
      </c>
      <c r="C8" s="17">
        <v>6.8181818181818177E-2</v>
      </c>
      <c r="D8" s="17">
        <v>0.15909090909090909</v>
      </c>
      <c r="E8" s="17">
        <f>C8/D8</f>
        <v>0.42857142857142855</v>
      </c>
      <c r="F8" s="9">
        <f>1-E8</f>
        <v>0.5714285714285714</v>
      </c>
      <c r="G8" s="17">
        <v>-269.3295</v>
      </c>
      <c r="H8" s="17">
        <v>0.67720000000000002</v>
      </c>
      <c r="I8" s="8">
        <v>20.5</v>
      </c>
      <c r="J8" s="9">
        <f>B8-I8</f>
        <v>1.5</v>
      </c>
    </row>
    <row r="9" spans="1:10" ht="15.75" thickBot="1" x14ac:dyDescent="0.3">
      <c r="A9" s="15"/>
      <c r="B9" s="12">
        <v>22</v>
      </c>
      <c r="C9" s="12">
        <v>0.14090909090909098</v>
      </c>
      <c r="D9" s="12">
        <v>0.15909090909090909</v>
      </c>
      <c r="E9" s="12">
        <f>C9/D9</f>
        <v>0.88571428571428623</v>
      </c>
      <c r="F9" s="13">
        <f>1-E9</f>
        <v>0.11428571428571377</v>
      </c>
      <c r="G9" s="12">
        <v>-336.84469999999999</v>
      </c>
      <c r="H9" s="12">
        <v>0.59370000000000001</v>
      </c>
      <c r="I9" s="21">
        <v>18.899999999999999</v>
      </c>
      <c r="J9" s="13">
        <f>B9-I9</f>
        <v>3.1000000000000014</v>
      </c>
    </row>
    <row r="10" spans="1:10" x14ac:dyDescent="0.25">
      <c r="A10" s="22" t="s">
        <v>10</v>
      </c>
      <c r="B10" s="6">
        <v>25.7</v>
      </c>
      <c r="C10" s="6">
        <v>0</v>
      </c>
      <c r="D10" s="6">
        <v>0.15175097276264587</v>
      </c>
      <c r="E10" s="6">
        <f>C10/D10</f>
        <v>0</v>
      </c>
      <c r="F10" s="7">
        <f>1-E10</f>
        <v>1</v>
      </c>
      <c r="G10" s="6">
        <v>-46.625100000000003</v>
      </c>
      <c r="H10" s="6">
        <v>0.68930000000000002</v>
      </c>
      <c r="I10" s="23">
        <v>25.7</v>
      </c>
      <c r="J10" s="7">
        <f>B10-I10</f>
        <v>0</v>
      </c>
    </row>
    <row r="11" spans="1:10" x14ac:dyDescent="0.25">
      <c r="A11" s="14"/>
      <c r="B11" s="17">
        <v>25.7</v>
      </c>
      <c r="C11" s="17">
        <v>2.7237354085603085E-2</v>
      </c>
      <c r="D11" s="17">
        <v>0.15175097276264587</v>
      </c>
      <c r="E11" s="17">
        <f>C11/D11</f>
        <v>0.17948717948717935</v>
      </c>
      <c r="F11" s="9">
        <f>1-E11</f>
        <v>0.82051282051282071</v>
      </c>
      <c r="G11" s="17">
        <v>-196.2748</v>
      </c>
      <c r="H11" s="17">
        <v>0.72840000000000005</v>
      </c>
      <c r="I11" s="8">
        <v>25</v>
      </c>
      <c r="J11" s="9">
        <f>B11-I11</f>
        <v>0.69999999999999929</v>
      </c>
    </row>
    <row r="12" spans="1:10" x14ac:dyDescent="0.25">
      <c r="A12" s="14"/>
      <c r="B12" s="17">
        <v>25.7</v>
      </c>
      <c r="C12" s="17">
        <v>5.8365758754863814E-2</v>
      </c>
      <c r="D12" s="17">
        <v>0.15175097276264587</v>
      </c>
      <c r="E12" s="17">
        <f>C12/D12</f>
        <v>0.38461538461538475</v>
      </c>
      <c r="F12" s="9">
        <f>1-E12</f>
        <v>0.6153846153846152</v>
      </c>
      <c r="G12" s="17">
        <v>-244.33580000000001</v>
      </c>
      <c r="H12" s="17">
        <v>0.68989999999999996</v>
      </c>
      <c r="I12" s="8">
        <v>24.2</v>
      </c>
      <c r="J12" s="9">
        <f>B12-I12</f>
        <v>1.5</v>
      </c>
    </row>
    <row r="13" spans="1:10" ht="15.75" thickBot="1" x14ac:dyDescent="0.3">
      <c r="A13" s="15"/>
      <c r="B13" s="12">
        <v>25.7</v>
      </c>
      <c r="C13" s="12">
        <v>0.12062256809338513</v>
      </c>
      <c r="D13" s="12">
        <v>0.15175097276264587</v>
      </c>
      <c r="E13" s="12">
        <f>C13/D13</f>
        <v>0.79487179487179449</v>
      </c>
      <c r="F13" s="13">
        <f>1-E13</f>
        <v>0.20512820512820551</v>
      </c>
      <c r="G13" s="12">
        <v>-298.53039999999999</v>
      </c>
      <c r="H13" s="12">
        <v>0.57769999999999999</v>
      </c>
      <c r="I13" s="21">
        <v>22.6</v>
      </c>
      <c r="J13" s="13">
        <f>B13-I13</f>
        <v>3.0999999999999979</v>
      </c>
    </row>
    <row r="14" spans="1:10" x14ac:dyDescent="0.25">
      <c r="A14" s="14" t="s">
        <v>11</v>
      </c>
      <c r="B14" s="20">
        <v>28.1</v>
      </c>
      <c r="C14" s="17">
        <v>0</v>
      </c>
      <c r="D14" s="17">
        <v>0.14590747330960857</v>
      </c>
      <c r="E14" s="17">
        <f>C14/D14</f>
        <v>0</v>
      </c>
      <c r="F14" s="9">
        <f>1-E14</f>
        <v>1</v>
      </c>
      <c r="G14" s="17">
        <v>-38.988900000000001</v>
      </c>
      <c r="H14" s="17">
        <v>0.71599999999999997</v>
      </c>
      <c r="I14" s="8">
        <v>28.1</v>
      </c>
      <c r="J14" s="9">
        <f>B14-I14</f>
        <v>0</v>
      </c>
    </row>
    <row r="15" spans="1:10" x14ac:dyDescent="0.25">
      <c r="A15" s="14"/>
      <c r="B15" s="20">
        <v>28.1</v>
      </c>
      <c r="C15" s="17">
        <v>4.2704626334519671E-2</v>
      </c>
      <c r="D15" s="17">
        <v>0.14590747330960857</v>
      </c>
      <c r="E15" s="17">
        <f>C15/D15</f>
        <v>0.29268292682926889</v>
      </c>
      <c r="F15" s="9">
        <f>1-E15</f>
        <v>0.70731707317073111</v>
      </c>
      <c r="G15" s="17">
        <v>-243.6489</v>
      </c>
      <c r="H15" s="17">
        <v>0.74390000000000001</v>
      </c>
      <c r="I15" s="8">
        <v>26.9</v>
      </c>
      <c r="J15" s="9">
        <f>B15-I15</f>
        <v>1.2000000000000028</v>
      </c>
    </row>
    <row r="16" spans="1:10" x14ac:dyDescent="0.25">
      <c r="A16" s="14"/>
      <c r="B16" s="20">
        <v>28.1</v>
      </c>
      <c r="C16" s="17">
        <v>7.8291814946619312E-2</v>
      </c>
      <c r="D16" s="17">
        <v>0.14590747330960857</v>
      </c>
      <c r="E16" s="17">
        <f>C16/D16</f>
        <v>0.53658536585365912</v>
      </c>
      <c r="F16" s="9">
        <f>1-E16</f>
        <v>0.46341463414634088</v>
      </c>
      <c r="G16" s="17">
        <v>-280.41789999999997</v>
      </c>
      <c r="H16" s="17">
        <v>0.68220000000000003</v>
      </c>
      <c r="I16" s="8">
        <v>25.9</v>
      </c>
      <c r="J16" s="9">
        <f>B16-I16</f>
        <v>2.2000000000000028</v>
      </c>
    </row>
    <row r="17" spans="1:10" ht="15.75" thickBot="1" x14ac:dyDescent="0.3">
      <c r="A17" s="15"/>
      <c r="B17" s="16">
        <v>28.1</v>
      </c>
      <c r="C17" s="12">
        <v>0.11743772241992885</v>
      </c>
      <c r="D17" s="12">
        <v>0.14590747330960857</v>
      </c>
      <c r="E17" s="12">
        <f>C17/D17</f>
        <v>0.80487804878048785</v>
      </c>
      <c r="F17" s="13">
        <f>1-E17</f>
        <v>0.19512195121951215</v>
      </c>
      <c r="G17" s="12">
        <v>-309.52609999999999</v>
      </c>
      <c r="H17" s="12">
        <v>0.61329999999999996</v>
      </c>
      <c r="I17" s="21">
        <v>24.8</v>
      </c>
      <c r="J17" s="13">
        <f>B17-I17</f>
        <v>3.3000000000000007</v>
      </c>
    </row>
    <row r="19" spans="1:10" ht="15.75" thickBot="1" x14ac:dyDescent="0.3">
      <c r="A19" t="s">
        <v>12</v>
      </c>
    </row>
    <row r="20" spans="1:10" ht="15.75" thickBot="1" x14ac:dyDescent="0.3">
      <c r="A20" s="1"/>
      <c r="B20" s="2" t="s">
        <v>0</v>
      </c>
      <c r="C20" s="2" t="s">
        <v>1</v>
      </c>
      <c r="D20" s="2" t="s">
        <v>21</v>
      </c>
      <c r="E20" s="2" t="s">
        <v>22</v>
      </c>
      <c r="F20" s="2" t="s">
        <v>6</v>
      </c>
      <c r="G20" s="1" t="s">
        <v>2</v>
      </c>
      <c r="H20" s="2" t="s">
        <v>3</v>
      </c>
      <c r="I20" s="3" t="s">
        <v>4</v>
      </c>
      <c r="J20" s="4" t="s">
        <v>5</v>
      </c>
    </row>
    <row r="21" spans="1:10" x14ac:dyDescent="0.25">
      <c r="A21" s="22" t="s">
        <v>15</v>
      </c>
      <c r="B21" s="24">
        <v>9.8000000000000007</v>
      </c>
      <c r="C21" s="24">
        <v>0</v>
      </c>
      <c r="D21" s="24">
        <v>0.22448979591836743</v>
      </c>
      <c r="E21" s="6">
        <f>C21/D21</f>
        <v>0</v>
      </c>
      <c r="F21" s="6">
        <f>1-E21</f>
        <v>1</v>
      </c>
      <c r="G21" s="6">
        <v>-120.1725</v>
      </c>
      <c r="H21" s="6">
        <v>1.7307999999999999</v>
      </c>
      <c r="I21" s="23">
        <v>9.8000000000000007</v>
      </c>
      <c r="J21" s="7">
        <f>B21-I21</f>
        <v>0</v>
      </c>
    </row>
    <row r="22" spans="1:10" x14ac:dyDescent="0.25">
      <c r="A22" s="14" t="s">
        <v>8</v>
      </c>
      <c r="B22" s="20">
        <v>9.8000000000000007</v>
      </c>
      <c r="C22" s="20">
        <v>0.13265306122448986</v>
      </c>
      <c r="D22" s="20">
        <v>0.22448979591836743</v>
      </c>
      <c r="E22" s="17">
        <f>C22/D22</f>
        <v>0.59090909090909094</v>
      </c>
      <c r="F22" s="17">
        <f>1-E22</f>
        <v>0.40909090909090906</v>
      </c>
      <c r="G22" s="17">
        <v>-254.9974</v>
      </c>
      <c r="H22" s="17">
        <v>0.84840000000000004</v>
      </c>
      <c r="I22" s="8">
        <v>8.5</v>
      </c>
      <c r="J22" s="9">
        <f>B22-I22</f>
        <v>1.3000000000000007</v>
      </c>
    </row>
    <row r="23" spans="1:10" ht="15.75" thickBot="1" x14ac:dyDescent="0.3">
      <c r="A23" s="14"/>
      <c r="B23" s="20">
        <v>9.8000000000000007</v>
      </c>
      <c r="C23" s="20">
        <v>0.20408163265306131</v>
      </c>
      <c r="D23" s="20">
        <v>0.22448979591836743</v>
      </c>
      <c r="E23" s="17">
        <f>C23/D23</f>
        <v>0.90909090909090917</v>
      </c>
      <c r="F23" s="17">
        <f>1-E23</f>
        <v>9.0909090909090828E-2</v>
      </c>
      <c r="G23" s="17">
        <v>-255.97409999999999</v>
      </c>
      <c r="H23" s="17">
        <v>0.53200000000000003</v>
      </c>
      <c r="I23" s="8">
        <v>7.8</v>
      </c>
      <c r="J23" s="9">
        <f>B23-I23</f>
        <v>2.0000000000000009</v>
      </c>
    </row>
    <row r="24" spans="1:10" x14ac:dyDescent="0.25">
      <c r="A24" s="22" t="s">
        <v>16</v>
      </c>
      <c r="B24" s="24">
        <v>12</v>
      </c>
      <c r="C24" s="24">
        <v>0</v>
      </c>
      <c r="D24" s="6">
        <v>0.2416666666666667</v>
      </c>
      <c r="E24" s="6">
        <f>C24/D24</f>
        <v>0</v>
      </c>
      <c r="F24" s="6">
        <f>1-E24</f>
        <v>1</v>
      </c>
      <c r="G24" s="6">
        <v>-73.956199999999995</v>
      </c>
      <c r="H24" s="6">
        <v>1.8329</v>
      </c>
      <c r="I24" s="23">
        <v>12</v>
      </c>
      <c r="J24" s="7">
        <f>B24-I24</f>
        <v>0</v>
      </c>
    </row>
    <row r="25" spans="1:10" x14ac:dyDescent="0.25">
      <c r="A25" s="14" t="s">
        <v>8</v>
      </c>
      <c r="B25" s="20">
        <v>12</v>
      </c>
      <c r="C25" s="20">
        <v>8.3333333333333329E-2</v>
      </c>
      <c r="D25" s="17">
        <v>0.2416666666666667</v>
      </c>
      <c r="E25" s="17">
        <f>C25/D25</f>
        <v>0.34482758620689646</v>
      </c>
      <c r="F25" s="17">
        <f>1-E25</f>
        <v>0.65517241379310354</v>
      </c>
      <c r="G25" s="17">
        <v>-228.17840000000001</v>
      </c>
      <c r="H25" s="17">
        <v>1.3149</v>
      </c>
      <c r="I25" s="8">
        <v>11</v>
      </c>
      <c r="J25" s="9">
        <f>B25-I25</f>
        <v>1</v>
      </c>
    </row>
    <row r="26" spans="1:10" ht="15.75" thickBot="1" x14ac:dyDescent="0.3">
      <c r="A26" s="15"/>
      <c r="B26" s="16">
        <v>12</v>
      </c>
      <c r="C26" s="16">
        <v>0.16666666666666666</v>
      </c>
      <c r="D26" s="12">
        <v>0.2416666666666667</v>
      </c>
      <c r="E26" s="12">
        <f>C26/D26</f>
        <v>0.68965517241379293</v>
      </c>
      <c r="F26" s="12">
        <f>1-E26</f>
        <v>0.31034482758620707</v>
      </c>
      <c r="G26" s="12">
        <v>-246.81209999999999</v>
      </c>
      <c r="H26" s="12">
        <v>0.89610000000000001</v>
      </c>
      <c r="I26" s="21">
        <v>10</v>
      </c>
      <c r="J26" s="13">
        <f>B26-I26</f>
        <v>2</v>
      </c>
    </row>
    <row r="27" spans="1:10" x14ac:dyDescent="0.25">
      <c r="A27" s="22" t="s">
        <v>17</v>
      </c>
      <c r="B27" s="24">
        <v>22.8</v>
      </c>
      <c r="C27" s="24">
        <v>0</v>
      </c>
      <c r="D27" s="6">
        <v>0.25438596491228072</v>
      </c>
      <c r="E27" s="6">
        <f>C27/D27</f>
        <v>0</v>
      </c>
      <c r="F27" s="6">
        <f>1-E27</f>
        <v>1</v>
      </c>
      <c r="G27" s="6">
        <v>-193.11320000000001</v>
      </c>
      <c r="H27" s="6">
        <v>2.1844999999999999</v>
      </c>
      <c r="I27" s="23">
        <v>22.8</v>
      </c>
      <c r="J27" s="7">
        <f>B27-I27</f>
        <v>0</v>
      </c>
    </row>
    <row r="28" spans="1:10" x14ac:dyDescent="0.25">
      <c r="A28" s="14" t="s">
        <v>8</v>
      </c>
      <c r="B28" s="20">
        <v>22.8</v>
      </c>
      <c r="C28" s="20">
        <v>3.9473684210526411E-2</v>
      </c>
      <c r="D28" s="17">
        <v>0.25438596491228072</v>
      </c>
      <c r="E28" s="17">
        <f>C28/D28</f>
        <v>0.15517241379310381</v>
      </c>
      <c r="F28" s="17">
        <f>1-E28</f>
        <v>0.84482758620689613</v>
      </c>
      <c r="G28" s="17">
        <v>-285.53410000000002</v>
      </c>
      <c r="H28" s="17">
        <v>1.8482000000000001</v>
      </c>
      <c r="I28" s="8">
        <v>21.9</v>
      </c>
      <c r="J28" s="9">
        <f>B28-I28</f>
        <v>0.90000000000000213</v>
      </c>
    </row>
    <row r="29" spans="1:10" ht="15.75" thickBot="1" x14ac:dyDescent="0.3">
      <c r="A29" s="15"/>
      <c r="B29" s="16">
        <v>22.8</v>
      </c>
      <c r="C29" s="16">
        <v>8.3333333333333426E-2</v>
      </c>
      <c r="D29" s="12">
        <v>0.25438596491228072</v>
      </c>
      <c r="E29" s="12">
        <f>C29/D29</f>
        <v>0.32758620689655205</v>
      </c>
      <c r="F29" s="12">
        <f>1-E29</f>
        <v>0.67241379310344795</v>
      </c>
      <c r="G29" s="12">
        <v>-299.6463</v>
      </c>
      <c r="H29" s="12">
        <v>1.5105999999999999</v>
      </c>
      <c r="I29" s="21">
        <v>20.9</v>
      </c>
      <c r="J29" s="13">
        <f>B29-I29</f>
        <v>1.9000000000000021</v>
      </c>
    </row>
    <row r="30" spans="1:10" x14ac:dyDescent="0.25">
      <c r="A30" s="14" t="s">
        <v>18</v>
      </c>
      <c r="B30" s="20">
        <v>27.5</v>
      </c>
      <c r="C30" s="17">
        <v>0</v>
      </c>
      <c r="D30" s="17">
        <v>0.24727272727272731</v>
      </c>
      <c r="E30" s="17">
        <f>C30/D30</f>
        <v>0</v>
      </c>
      <c r="F30" s="17">
        <f>1-E30</f>
        <v>1</v>
      </c>
      <c r="G30" s="17">
        <v>-138.41810000000001</v>
      </c>
      <c r="H30" s="17">
        <v>2.3146</v>
      </c>
      <c r="I30" s="8">
        <v>27.5</v>
      </c>
      <c r="J30" s="9">
        <f>B30-I30</f>
        <v>0</v>
      </c>
    </row>
    <row r="31" spans="1:10" x14ac:dyDescent="0.25">
      <c r="A31" s="14" t="s">
        <v>8</v>
      </c>
      <c r="B31" s="20">
        <v>27.5</v>
      </c>
      <c r="C31" s="17">
        <v>5.0909090909090855E-2</v>
      </c>
      <c r="D31" s="17">
        <v>0.24727272727272731</v>
      </c>
      <c r="E31" s="17">
        <f>C31/D31</f>
        <v>0.20588235294117621</v>
      </c>
      <c r="F31" s="17">
        <f>1-E31</f>
        <v>0.79411764705882382</v>
      </c>
      <c r="G31" s="17">
        <v>-284.46539999999999</v>
      </c>
      <c r="H31" s="17">
        <v>2.0556999999999999</v>
      </c>
      <c r="I31" s="8">
        <v>26.1</v>
      </c>
      <c r="J31" s="9">
        <f>B31-I31</f>
        <v>1.3999999999999986</v>
      </c>
    </row>
    <row r="32" spans="1:10" x14ac:dyDescent="0.25">
      <c r="A32" s="14"/>
      <c r="B32" s="20">
        <v>27.5</v>
      </c>
      <c r="C32" s="17">
        <v>8.3636363636363661E-2</v>
      </c>
      <c r="D32" s="17">
        <v>0.24727272727272731</v>
      </c>
      <c r="E32" s="17">
        <f>C32/D32</f>
        <v>0.33823529411764713</v>
      </c>
      <c r="F32" s="17">
        <f>1-E32</f>
        <v>0.66176470588235281</v>
      </c>
      <c r="G32" s="17">
        <v>-309.7835</v>
      </c>
      <c r="H32" s="17">
        <v>1.8758999999999999</v>
      </c>
      <c r="I32" s="8">
        <v>25.2</v>
      </c>
      <c r="J32" s="9">
        <f>B32-I32</f>
        <v>2.3000000000000007</v>
      </c>
    </row>
    <row r="33" spans="1:10" ht="15.75" thickBot="1" x14ac:dyDescent="0.3">
      <c r="A33" s="15"/>
      <c r="B33" s="16">
        <v>27.5</v>
      </c>
      <c r="C33" s="12">
        <v>0.12363636363636359</v>
      </c>
      <c r="D33" s="12">
        <v>0.24727272727272731</v>
      </c>
      <c r="E33" s="12">
        <f>C33/D33</f>
        <v>0.49999999999999972</v>
      </c>
      <c r="F33" s="12">
        <f>1-E33</f>
        <v>0.50000000000000022</v>
      </c>
      <c r="G33" s="12">
        <v>-331.17039999999997</v>
      </c>
      <c r="H33" s="12">
        <v>1.4738</v>
      </c>
      <c r="I33" s="21">
        <v>24.1</v>
      </c>
      <c r="J33" s="13">
        <f>B33-I33</f>
        <v>3.3999999999999986</v>
      </c>
    </row>
    <row r="34" spans="1:10" x14ac:dyDescent="0.25">
      <c r="A34" s="14" t="s">
        <v>19</v>
      </c>
      <c r="B34" s="20">
        <v>39.700000000000003</v>
      </c>
      <c r="C34" s="17">
        <v>0</v>
      </c>
      <c r="D34" s="17">
        <v>0.24685138539042831</v>
      </c>
      <c r="E34" s="17">
        <f>C34/D34</f>
        <v>0</v>
      </c>
      <c r="F34" s="17">
        <f>1-E34</f>
        <v>1</v>
      </c>
      <c r="G34" s="17">
        <v>-162.54490000000001</v>
      </c>
      <c r="H34" s="17">
        <v>2.2906</v>
      </c>
      <c r="I34" s="8">
        <v>39.700000000000003</v>
      </c>
      <c r="J34" s="9">
        <f>B34-I34</f>
        <v>0</v>
      </c>
    </row>
    <row r="35" spans="1:10" x14ac:dyDescent="0.25">
      <c r="A35" s="14" t="s">
        <v>8</v>
      </c>
      <c r="B35" s="20">
        <v>39.700000000000003</v>
      </c>
      <c r="C35" s="17">
        <v>8.8161209068010074E-2</v>
      </c>
      <c r="D35" s="17">
        <v>0.24685138539042831</v>
      </c>
      <c r="E35" s="17">
        <f>C35/D35</f>
        <v>0.35714285714285698</v>
      </c>
      <c r="F35" s="17">
        <f>1-E35</f>
        <v>0.64285714285714302</v>
      </c>
      <c r="G35" s="17">
        <v>-340.6542</v>
      </c>
      <c r="H35" s="17">
        <v>1.7865</v>
      </c>
      <c r="I35" s="8">
        <v>36.200000000000003</v>
      </c>
      <c r="J35" s="9">
        <f>B35-I35</f>
        <v>3.5</v>
      </c>
    </row>
    <row r="36" spans="1:10" x14ac:dyDescent="0.25">
      <c r="A36" s="14"/>
      <c r="B36" s="20">
        <v>39.700000000000003</v>
      </c>
      <c r="C36" s="17">
        <v>0.11586901763224185</v>
      </c>
      <c r="D36" s="17">
        <v>0.24685138539042831</v>
      </c>
      <c r="E36" s="17">
        <f>C36/D36</f>
        <v>0.46938775510204078</v>
      </c>
      <c r="F36" s="17">
        <f>1-E36</f>
        <v>0.53061224489795922</v>
      </c>
      <c r="G36" s="17">
        <v>-344.23099999999999</v>
      </c>
      <c r="H36" s="17">
        <v>1.5471999999999999</v>
      </c>
      <c r="I36" s="8">
        <v>35.1</v>
      </c>
      <c r="J36" s="9">
        <f>B36-I36</f>
        <v>4.6000000000000014</v>
      </c>
    </row>
    <row r="37" spans="1:10" ht="15.75" thickBot="1" x14ac:dyDescent="0.3">
      <c r="A37" s="15"/>
      <c r="B37" s="16">
        <v>39.700000000000003</v>
      </c>
      <c r="C37" s="12">
        <v>0.17380352644836286</v>
      </c>
      <c r="D37" s="12">
        <v>0.24685138539042831</v>
      </c>
      <c r="E37" s="12">
        <f>C37/D37</f>
        <v>0.70408163265306156</v>
      </c>
      <c r="F37" s="12">
        <f>1-E37</f>
        <v>0.29591836734693844</v>
      </c>
      <c r="G37" s="12">
        <v>-355.29509999999999</v>
      </c>
      <c r="H37" s="12">
        <v>1.1063000000000001</v>
      </c>
      <c r="I37" s="21">
        <v>32.799999999999997</v>
      </c>
      <c r="J37" s="13">
        <f>B37-I37</f>
        <v>6.9000000000000057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2050-1596-4A2B-9E8A-55D74EE85370}">
  <dimension ref="A1:K6"/>
  <sheetViews>
    <sheetView tabSelected="1" workbookViewId="0">
      <selection activeCell="E11" sqref="E11"/>
    </sheetView>
  </sheetViews>
  <sheetFormatPr defaultRowHeight="15" x14ac:dyDescent="0.25"/>
  <cols>
    <col min="2" max="2" width="49.42578125" bestFit="1" customWidth="1"/>
    <col min="7" max="7" width="49.42578125" bestFit="1" customWidth="1"/>
  </cols>
  <sheetData>
    <row r="1" spans="1:11" x14ac:dyDescent="0.25">
      <c r="A1" t="s">
        <v>27</v>
      </c>
      <c r="B1" s="30"/>
      <c r="C1" s="31" t="s">
        <v>28</v>
      </c>
      <c r="D1" s="31" t="s">
        <v>29</v>
      </c>
      <c r="E1" s="31" t="s">
        <v>30</v>
      </c>
      <c r="F1" s="32" t="s">
        <v>31</v>
      </c>
      <c r="G1" s="30" t="s">
        <v>37</v>
      </c>
      <c r="H1" s="31" t="s">
        <v>28</v>
      </c>
      <c r="I1" s="31" t="s">
        <v>29</v>
      </c>
      <c r="J1" s="31" t="s">
        <v>30</v>
      </c>
      <c r="K1" s="32" t="s">
        <v>31</v>
      </c>
    </row>
    <row r="2" spans="1:11" x14ac:dyDescent="0.25">
      <c r="A2">
        <v>1</v>
      </c>
      <c r="B2" s="37" t="s">
        <v>38</v>
      </c>
      <c r="C2" s="33"/>
      <c r="D2" s="33"/>
      <c r="E2" s="33"/>
      <c r="F2" s="34"/>
      <c r="G2" s="37" t="s">
        <v>32</v>
      </c>
      <c r="H2" s="33"/>
      <c r="I2" s="33"/>
      <c r="J2" s="33"/>
      <c r="K2" s="34"/>
    </row>
    <row r="3" spans="1:11" x14ac:dyDescent="0.25">
      <c r="A3">
        <v>2</v>
      </c>
      <c r="B3" s="37" t="s">
        <v>39</v>
      </c>
      <c r="C3" s="33"/>
      <c r="D3" s="33"/>
      <c r="E3" s="33"/>
      <c r="F3" s="34"/>
      <c r="G3" s="37" t="s">
        <v>33</v>
      </c>
      <c r="H3" s="33"/>
      <c r="I3" s="33"/>
      <c r="J3" s="33"/>
      <c r="K3" s="34"/>
    </row>
    <row r="4" spans="1:11" x14ac:dyDescent="0.25">
      <c r="A4">
        <v>3</v>
      </c>
      <c r="B4" s="37" t="s">
        <v>40</v>
      </c>
      <c r="C4" s="33"/>
      <c r="D4" s="33"/>
      <c r="E4" s="33"/>
      <c r="F4" s="34"/>
      <c r="G4" s="37" t="s">
        <v>34</v>
      </c>
      <c r="H4" s="33"/>
      <c r="I4" s="33"/>
      <c r="J4" s="33"/>
      <c r="K4" s="34"/>
    </row>
    <row r="5" spans="1:11" x14ac:dyDescent="0.25">
      <c r="A5">
        <v>4</v>
      </c>
      <c r="B5" s="37" t="s">
        <v>42</v>
      </c>
      <c r="C5" s="33"/>
      <c r="D5" s="33"/>
      <c r="E5" s="33"/>
      <c r="F5" s="34"/>
      <c r="G5" s="37" t="s">
        <v>35</v>
      </c>
      <c r="H5" s="33"/>
      <c r="I5" s="33"/>
      <c r="J5" s="33"/>
      <c r="K5" s="34"/>
    </row>
    <row r="6" spans="1:11" ht="15.75" thickBot="1" x14ac:dyDescent="0.3">
      <c r="A6">
        <v>5</v>
      </c>
      <c r="B6" s="38" t="s">
        <v>41</v>
      </c>
      <c r="C6" s="35"/>
      <c r="D6" s="35"/>
      <c r="E6" s="35"/>
      <c r="F6" s="36"/>
      <c r="G6" s="38" t="s">
        <v>36</v>
      </c>
      <c r="H6" s="35"/>
      <c r="I6" s="35"/>
      <c r="J6" s="35"/>
      <c r="K6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Evaluating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2022-10-05T23:47:15Z</dcterms:created>
  <dcterms:modified xsi:type="dcterms:W3CDTF">2022-10-19T19:25:56Z</dcterms:modified>
</cp:coreProperties>
</file>