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1A46D101-8BCB-4E5B-9092-EDA75C7B851A}" xr6:coauthVersionLast="47" xr6:coauthVersionMax="47" xr10:uidLastSave="{00000000-0000-0000-0000-000000000000}"/>
  <bookViews>
    <workbookView xWindow="-28920" yWindow="-120" windowWidth="29040" windowHeight="15840" activeTab="1" xr2:uid="{77D8A100-45DA-4248-AA11-EEE2BEBFD1BC}"/>
  </bookViews>
  <sheets>
    <sheet name="Model1" sheetId="1" r:id="rId1"/>
    <sheet name="Mode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<sst xmlns="http://schemas.openxmlformats.org/spreadsheetml/2006/main" count="72" uniqueCount="38">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</sst>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12</xdr:row>
      <xdr:rowOff>100012</xdr:rowOff>
    </xdr:from>
    <xdr:to>
      <xdr:col>7</xdr:col>
      <xdr:colOff>381000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519112</xdr:colOff>
      <xdr:row>11</xdr:row>
      <xdr:rowOff>71437</xdr:rowOff>
    </xdr:from>
    <xdr:to>
      <xdr:col>13</xdr:col>
      <xdr:colOff>595312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166687</xdr:colOff>
      <xdr:row>26</xdr:row>
      <xdr:rowOff>33337</xdr:rowOff>
    </xdr:from>
    <xdr:to>
      <xdr:col>7</xdr:col>
      <xdr:colOff>414337</xdr:colOff>
      <xdr:row>40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576262</xdr:colOff>
      <xdr:row>26</xdr:row>
      <xdr:rowOff>52387</xdr:rowOff>
    </xdr:from>
    <xdr:to>
      <xdr:col>13</xdr:col>
      <xdr:colOff>652462</xdr:colOff>
      <xdr:row>40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U4" sqref="U4:U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42" t="s">
        <v>14</v>
      </c>
      <c r="C1" s="42"/>
      <c r="D1" s="42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tabSelected="1" zoomScale="87" zoomScaleNormal="87" workbookViewId="0">
      <selection activeCell="T6" sqref="T6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1" t="s">
        <v>35</v>
      </c>
      <c r="Q4" s="111" t="s">
        <v>36</v>
      </c>
      <c r="R4" s="112" t="s">
        <v>35</v>
      </c>
      <c r="S4" s="112" t="s">
        <v>36</v>
      </c>
      <c r="T4" s="1" t="s">
        <v>37</v>
      </c>
    </row>
    <row r="5" spans="1:20" x14ac:dyDescent="0.25">
      <c r="A5" s="16" t="s">
        <v>7</v>
      </c>
      <c r="B5" s="52">
        <v>0</v>
      </c>
      <c r="C5" s="59">
        <v>0.16666666666666666</v>
      </c>
      <c r="D5" s="61">
        <v>2.8856999999999999</v>
      </c>
      <c r="E5" s="61">
        <v>-178.04</v>
      </c>
      <c r="F5" s="61">
        <v>-0.22445000000000001</v>
      </c>
      <c r="G5" s="61">
        <v>-5.9924999999999997</v>
      </c>
      <c r="H5" s="61">
        <v>13.238</v>
      </c>
      <c r="I5" s="62">
        <v>0.88083</v>
      </c>
      <c r="J5" s="67">
        <v>0.49153999999999998</v>
      </c>
      <c r="K5" s="68">
        <v>-112.58</v>
      </c>
      <c r="L5" s="68">
        <v>1.231E-2</v>
      </c>
      <c r="M5" s="68">
        <v>-5.1444999999999999</v>
      </c>
      <c r="N5" s="68">
        <v>24.702999999999999</v>
      </c>
      <c r="O5" s="69">
        <v>-0.56857999999999997</v>
      </c>
      <c r="P5" s="44">
        <f>(D5+E5*(B5/C5) + F5*10)</f>
        <v>0.64119999999999999</v>
      </c>
      <c r="Q5" s="45">
        <f>G5*10 +( H5*(B5/C5) )+I5</f>
        <v>-59.044169999999994</v>
      </c>
      <c r="R5" s="45">
        <f>(J5+K5*(B5/C5)+L5*10)</f>
        <v>0.61463999999999996</v>
      </c>
      <c r="S5" s="46">
        <f>M5*10 +N5*(B5/C5)+O5</f>
        <v>-52.013579999999997</v>
      </c>
      <c r="T5" s="1">
        <f>E5*B5/C5</f>
        <v>0</v>
      </c>
    </row>
    <row r="6" spans="1:20" x14ac:dyDescent="0.25">
      <c r="A6" s="13"/>
      <c r="B6" s="53">
        <v>3.3333333333333361E-2</v>
      </c>
      <c r="C6" s="55">
        <v>0.16666666666666666</v>
      </c>
      <c r="D6" s="63">
        <v>7.3114999999999997</v>
      </c>
      <c r="E6" s="63">
        <v>-668.91</v>
      </c>
      <c r="F6" s="63">
        <v>12.711</v>
      </c>
      <c r="G6" s="63">
        <v>-11.324999999999999</v>
      </c>
      <c r="H6" s="63">
        <v>-58.067</v>
      </c>
      <c r="I6" s="64">
        <v>-5.8662000000000001</v>
      </c>
      <c r="J6" s="70">
        <v>2.2031000000000001</v>
      </c>
      <c r="K6" s="71">
        <v>-171.45</v>
      </c>
      <c r="L6" s="71">
        <v>3.2685</v>
      </c>
      <c r="M6" s="71">
        <v>-10.737</v>
      </c>
      <c r="N6" s="71">
        <v>4.2229000000000001</v>
      </c>
      <c r="O6" s="72">
        <v>0.28238999999999997</v>
      </c>
      <c r="P6" s="47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8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3">
        <v>6.6666666666666721E-2</v>
      </c>
      <c r="C7" s="55">
        <v>0.16666666666666666</v>
      </c>
      <c r="D7" s="63">
        <v>5.3417000000000003</v>
      </c>
      <c r="E7" s="63">
        <v>-73.347999999999999</v>
      </c>
      <c r="F7" s="63">
        <v>2.4586000000000001</v>
      </c>
      <c r="G7" s="63">
        <v>-19.417000000000002</v>
      </c>
      <c r="H7" s="63">
        <v>-9.2965</v>
      </c>
      <c r="I7" s="64">
        <v>3.0834999999999999</v>
      </c>
      <c r="J7" s="70">
        <v>3.1587999999999998</v>
      </c>
      <c r="K7" s="71">
        <v>-197.21</v>
      </c>
      <c r="L7" s="71">
        <v>7.6280000000000001</v>
      </c>
      <c r="M7" s="71">
        <v>-17.027000000000001</v>
      </c>
      <c r="N7" s="71">
        <v>-2.9765000000000001</v>
      </c>
      <c r="O7" s="72">
        <v>5.8014000000000001</v>
      </c>
      <c r="P7" s="47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8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4">
        <v>9.9999999999999936E-2</v>
      </c>
      <c r="C8" s="58">
        <v>0.16666666666666666</v>
      </c>
      <c r="D8" s="63">
        <v>5.2830000000000004</v>
      </c>
      <c r="E8" s="63">
        <v>-185.62</v>
      </c>
      <c r="F8" s="63">
        <v>10.663</v>
      </c>
      <c r="G8" s="63">
        <v>-23.437999999999999</v>
      </c>
      <c r="H8" s="63">
        <v>3.9352999999999998</v>
      </c>
      <c r="I8" s="64">
        <v>0.64295000000000002</v>
      </c>
      <c r="J8" s="70">
        <v>2.9357000000000002</v>
      </c>
      <c r="K8" s="71">
        <v>-139.31</v>
      </c>
      <c r="L8" s="71">
        <v>8.1082000000000001</v>
      </c>
      <c r="M8" s="71">
        <v>-16.724</v>
      </c>
      <c r="N8" s="71">
        <v>7.6962000000000002</v>
      </c>
      <c r="O8" s="72">
        <v>0.92266000000000004</v>
      </c>
      <c r="P8" s="49">
        <f t="shared" si="0"/>
        <v>0.54100000000005366</v>
      </c>
      <c r="Q8" s="50">
        <f t="shared" si="1"/>
        <v>-231.37586999999999</v>
      </c>
      <c r="R8" s="50">
        <f t="shared" si="2"/>
        <v>0.43170000000003483</v>
      </c>
      <c r="S8" s="51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2">
        <v>0</v>
      </c>
      <c r="C9" s="59">
        <v>0.15909090909090909</v>
      </c>
      <c r="D9" s="61">
        <v>0.65</v>
      </c>
      <c r="E9" s="61">
        <v>20.486000000000001</v>
      </c>
      <c r="F9" s="61">
        <v>4.8640999999999997E-3</v>
      </c>
      <c r="G9" s="61">
        <v>-6.7224000000000004</v>
      </c>
      <c r="H9" s="61">
        <v>4.8491</v>
      </c>
      <c r="I9" s="62">
        <v>9.1216000000000008</v>
      </c>
      <c r="J9" s="67">
        <v>2.1084999999999998</v>
      </c>
      <c r="K9" s="68">
        <v>-304.25</v>
      </c>
      <c r="L9" s="68">
        <v>-0.14491999999999999</v>
      </c>
      <c r="M9" s="68">
        <v>-4.5014000000000003</v>
      </c>
      <c r="N9" s="68">
        <v>19.812999999999999</v>
      </c>
      <c r="O9" s="69">
        <v>-3.6313</v>
      </c>
      <c r="P9" s="45">
        <f t="shared" si="0"/>
        <v>0.69864100000000007</v>
      </c>
      <c r="Q9" s="45">
        <f t="shared" si="1"/>
        <v>-58.102400000000003</v>
      </c>
      <c r="R9" s="45">
        <f t="shared" si="2"/>
        <v>0.6593</v>
      </c>
      <c r="S9" s="46">
        <f t="shared" si="3"/>
        <v>-48.645300000000006</v>
      </c>
      <c r="T9" s="1">
        <f t="shared" si="4"/>
        <v>0</v>
      </c>
    </row>
    <row r="10" spans="1:20" x14ac:dyDescent="0.25">
      <c r="A10" s="13"/>
      <c r="B10" s="53">
        <v>6.8181818181818177E-2</v>
      </c>
      <c r="C10" s="55">
        <v>0.15909090909090909</v>
      </c>
      <c r="D10" s="63">
        <v>3.6627000000000001</v>
      </c>
      <c r="E10" s="63">
        <v>-473.81</v>
      </c>
      <c r="F10" s="63">
        <v>20.007999999999999</v>
      </c>
      <c r="G10" s="63">
        <v>-26.257999999999999</v>
      </c>
      <c r="H10" s="63">
        <v>-2.8525999999999998</v>
      </c>
      <c r="I10" s="64">
        <v>-5.5293999999999999</v>
      </c>
      <c r="J10" s="70">
        <v>5.1580000000000004</v>
      </c>
      <c r="K10" s="71">
        <v>-471.82</v>
      </c>
      <c r="L10" s="71">
        <v>19.766999999999999</v>
      </c>
      <c r="M10" s="71">
        <v>-19.596</v>
      </c>
      <c r="N10" s="71">
        <v>-14.929</v>
      </c>
      <c r="O10" s="72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8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4">
        <v>0.14090909090909098</v>
      </c>
      <c r="C11" s="58">
        <v>0.15909090909090909</v>
      </c>
      <c r="D11" s="65">
        <v>4.3758999999999997</v>
      </c>
      <c r="E11" s="65">
        <v>-161.57</v>
      </c>
      <c r="F11" s="65">
        <v>13.932</v>
      </c>
      <c r="G11" s="65">
        <v>-34.631999999999998</v>
      </c>
      <c r="H11" s="65">
        <v>8.8775999999999993</v>
      </c>
      <c r="I11" s="66">
        <v>1.6105</v>
      </c>
      <c r="J11" s="73">
        <v>-15.894</v>
      </c>
      <c r="K11" s="74">
        <v>-72.111999999999995</v>
      </c>
      <c r="L11" s="74">
        <v>8.0190000000000001</v>
      </c>
      <c r="M11" s="74">
        <v>-20.731999999999999</v>
      </c>
      <c r="N11" s="74">
        <v>-47.225000000000001</v>
      </c>
      <c r="O11" s="75">
        <v>25.515000000000001</v>
      </c>
      <c r="P11" s="50">
        <f t="shared" si="0"/>
        <v>0.59104285714278149</v>
      </c>
      <c r="Q11" s="50">
        <f t="shared" si="1"/>
        <v>-336.84648285714286</v>
      </c>
      <c r="R11" s="50">
        <f t="shared" si="2"/>
        <v>0.42537142857139543</v>
      </c>
      <c r="S11" s="51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3">
        <v>0</v>
      </c>
      <c r="C12" s="55">
        <v>0.15175097276264587</v>
      </c>
      <c r="D12" s="63">
        <v>-0.43946000000000002</v>
      </c>
      <c r="E12" s="63">
        <v>78.742999999999995</v>
      </c>
      <c r="F12" s="63">
        <v>0.11287</v>
      </c>
      <c r="G12" s="63">
        <v>-5.5712000000000002</v>
      </c>
      <c r="H12" s="63">
        <v>13.643000000000001</v>
      </c>
      <c r="I12" s="64">
        <v>9.0867000000000004</v>
      </c>
      <c r="J12" s="70">
        <v>1.6597</v>
      </c>
      <c r="K12" s="71">
        <v>-101.4</v>
      </c>
      <c r="L12" s="71">
        <v>-0.10287</v>
      </c>
      <c r="M12" s="71">
        <v>-2.6374</v>
      </c>
      <c r="N12" s="71">
        <v>6.7766999999999999</v>
      </c>
      <c r="O12" s="72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8">
        <f t="shared" si="3"/>
        <v>-27.23592</v>
      </c>
      <c r="T12" s="1">
        <f t="shared" si="4"/>
        <v>0</v>
      </c>
    </row>
    <row r="13" spans="1:20" x14ac:dyDescent="0.25">
      <c r="A13" s="13"/>
      <c r="B13" s="53">
        <v>2.7237354085603085E-2</v>
      </c>
      <c r="C13" s="55">
        <v>0.15175097276264587</v>
      </c>
      <c r="D13" s="63">
        <v>4.657</v>
      </c>
      <c r="E13" s="63">
        <v>-207.33</v>
      </c>
      <c r="F13" s="63">
        <v>3.3283999999999998</v>
      </c>
      <c r="G13" s="63">
        <v>-19.568999999999999</v>
      </c>
      <c r="H13" s="63">
        <v>6.8341000000000003</v>
      </c>
      <c r="I13" s="64">
        <v>-1.8080000000000001</v>
      </c>
      <c r="J13" s="70">
        <v>2.1597</v>
      </c>
      <c r="K13" s="71">
        <v>-619.97</v>
      </c>
      <c r="L13" s="71">
        <v>10.978</v>
      </c>
      <c r="M13" s="71">
        <v>-15.856</v>
      </c>
      <c r="N13" s="71">
        <v>68.585999999999999</v>
      </c>
      <c r="O13" s="72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8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3">
        <v>5.8365758754863814E-2</v>
      </c>
      <c r="C14" s="55">
        <v>0.15175097276264587</v>
      </c>
      <c r="D14" s="63">
        <v>7.1231999999999998</v>
      </c>
      <c r="E14" s="63">
        <v>-145.84</v>
      </c>
      <c r="F14" s="63">
        <v>4.9660000000000002</v>
      </c>
      <c r="G14" s="63">
        <v>-24.398</v>
      </c>
      <c r="H14" s="63">
        <v>-11.259</v>
      </c>
      <c r="I14" s="64">
        <v>3.9706999999999999</v>
      </c>
      <c r="J14" s="70">
        <v>4.1239999999999997</v>
      </c>
      <c r="K14" s="71">
        <v>168.96</v>
      </c>
      <c r="L14" s="71">
        <v>-6.8498999999999999</v>
      </c>
      <c r="M14" s="71">
        <v>-21.398</v>
      </c>
      <c r="N14" s="71">
        <v>21.05</v>
      </c>
      <c r="O14" s="72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8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3">
        <v>0.12062256809338513</v>
      </c>
      <c r="C15" s="55">
        <v>0.15175097276264587</v>
      </c>
      <c r="D15" s="65">
        <v>-8.8211999999999993</v>
      </c>
      <c r="E15" s="65">
        <v>-34.265000000000001</v>
      </c>
      <c r="F15" s="65">
        <v>3.6636000000000002</v>
      </c>
      <c r="G15" s="65">
        <v>-38.011000000000003</v>
      </c>
      <c r="H15" s="65">
        <v>96.168999999999997</v>
      </c>
      <c r="I15" s="66">
        <v>5.1401000000000003</v>
      </c>
      <c r="J15" s="73">
        <v>-5.9847000000000001</v>
      </c>
      <c r="K15" s="74">
        <v>-10.656000000000001</v>
      </c>
      <c r="L15" s="74">
        <v>1.4899</v>
      </c>
      <c r="M15" s="74">
        <v>-27.561</v>
      </c>
      <c r="N15" s="74">
        <v>78.322000000000003</v>
      </c>
      <c r="O15" s="75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8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2">
        <v>0</v>
      </c>
      <c r="C16" s="59">
        <v>0.16370106761565842</v>
      </c>
      <c r="D16" s="63">
        <v>1.1889000000000001</v>
      </c>
      <c r="E16" s="63">
        <v>-116.77</v>
      </c>
      <c r="F16" s="63">
        <v>-4.7905000000000003E-2</v>
      </c>
      <c r="G16" s="63">
        <v>-2.3704000000000001</v>
      </c>
      <c r="H16" s="63">
        <v>0.84694000000000003</v>
      </c>
      <c r="I16" s="64">
        <v>0.56333</v>
      </c>
      <c r="J16" s="70">
        <v>0.97106000000000003</v>
      </c>
      <c r="K16" s="71">
        <v>138.69999999999999</v>
      </c>
      <c r="L16" s="71">
        <v>-3.0831000000000001E-2</v>
      </c>
      <c r="M16" s="71">
        <v>-1.9084000000000001</v>
      </c>
      <c r="N16" s="71">
        <v>-11.401999999999999</v>
      </c>
      <c r="O16" s="72">
        <v>8.4321000000000002</v>
      </c>
      <c r="P16" s="44">
        <f t="shared" si="0"/>
        <v>0.70985000000000009</v>
      </c>
      <c r="Q16" s="45">
        <f t="shared" si="1"/>
        <v>-23.14067</v>
      </c>
      <c r="R16" s="45">
        <f t="shared" si="2"/>
        <v>0.66274999999999995</v>
      </c>
      <c r="S16" s="46">
        <f t="shared" si="3"/>
        <v>-10.651899999999999</v>
      </c>
      <c r="T16" s="1">
        <f t="shared" si="4"/>
        <v>0</v>
      </c>
    </row>
    <row r="17" spans="1:20" x14ac:dyDescent="0.25">
      <c r="A17" s="13"/>
      <c r="B17" s="53">
        <v>6.0498220640569492E-2</v>
      </c>
      <c r="C17" s="55">
        <v>0.16370106761565842</v>
      </c>
      <c r="D17" s="63">
        <v>1.5434000000000001</v>
      </c>
      <c r="E17" s="63">
        <v>-117.15</v>
      </c>
      <c r="F17" s="63">
        <v>4.2472000000000003</v>
      </c>
      <c r="G17" s="63">
        <v>-24.257000000000001</v>
      </c>
      <c r="H17" s="63">
        <v>44.405999999999999</v>
      </c>
      <c r="I17" s="64">
        <v>-4.3498000000000001</v>
      </c>
      <c r="J17" s="70">
        <v>-0.23557</v>
      </c>
      <c r="K17" s="71">
        <v>15.003</v>
      </c>
      <c r="L17" s="71">
        <v>-0.46516999999999997</v>
      </c>
      <c r="M17" s="71">
        <v>-20.556999999999999</v>
      </c>
      <c r="N17" s="71">
        <v>41.558999999999997</v>
      </c>
      <c r="O17" s="72">
        <v>1.8993</v>
      </c>
      <c r="P17" s="47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8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3">
        <v>9.964412811387903E-2</v>
      </c>
      <c r="C18" s="55">
        <v>0.16370106761565842</v>
      </c>
      <c r="D18" s="63">
        <v>6.6928999999999998</v>
      </c>
      <c r="E18" s="63">
        <v>-207.14</v>
      </c>
      <c r="F18" s="63">
        <v>12.000999999999999</v>
      </c>
      <c r="G18" s="63">
        <v>-27.869</v>
      </c>
      <c r="H18" s="63">
        <v>8.4513999999999996</v>
      </c>
      <c r="I18" s="64">
        <v>2.8125</v>
      </c>
      <c r="J18" s="70">
        <v>2.6791999999999998</v>
      </c>
      <c r="K18" s="71">
        <v>-79.869</v>
      </c>
      <c r="L18" s="71">
        <v>4.6462000000000003</v>
      </c>
      <c r="M18" s="71">
        <v>-22.701000000000001</v>
      </c>
      <c r="N18" s="71">
        <v>18.175999999999998</v>
      </c>
      <c r="O18" s="72">
        <v>3.9940000000000002</v>
      </c>
      <c r="P18" s="47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8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4">
        <v>0.14590747330960857</v>
      </c>
      <c r="C19" s="58">
        <v>0.16370106761565842</v>
      </c>
      <c r="D19" s="63">
        <v>-5.6593</v>
      </c>
      <c r="E19" s="63">
        <v>28.763999999999999</v>
      </c>
      <c r="F19" s="63">
        <v>-1.9401999999999999</v>
      </c>
      <c r="G19" s="63">
        <v>-31.417999999999999</v>
      </c>
      <c r="H19" s="63">
        <v>-30.94</v>
      </c>
      <c r="I19" s="64">
        <v>15.372999999999999</v>
      </c>
      <c r="J19" s="70">
        <v>0.63602000000000003</v>
      </c>
      <c r="K19" s="71">
        <v>-28.007999999999999</v>
      </c>
      <c r="L19" s="71">
        <v>2.4312999999999998</v>
      </c>
      <c r="M19" s="71">
        <v>3.2366000000000001</v>
      </c>
      <c r="N19" s="71">
        <v>5.1806000000000001</v>
      </c>
      <c r="O19" s="72">
        <v>1.2727999999999999</v>
      </c>
      <c r="P19" s="49">
        <f t="shared" si="0"/>
        <v>0.57617826086956114</v>
      </c>
      <c r="Q19" s="50">
        <f t="shared" si="1"/>
        <v>-326.38395652173915</v>
      </c>
      <c r="R19" s="50">
        <f t="shared" si="2"/>
        <v>-1.4632173913042834E-2</v>
      </c>
      <c r="S19" s="51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3">
        <v>0</v>
      </c>
      <c r="C20" s="55">
        <v>0.14590747330960857</v>
      </c>
      <c r="D20" s="61">
        <v>0.70784999999999998</v>
      </c>
      <c r="E20" s="61">
        <v>-64.296000000000006</v>
      </c>
      <c r="F20" s="61">
        <v>8.1026000000000004E-4</v>
      </c>
      <c r="G20" s="61">
        <v>-5.0206999999999997</v>
      </c>
      <c r="H20" s="61">
        <v>-6.0395000000000003</v>
      </c>
      <c r="I20" s="62">
        <v>11.218</v>
      </c>
      <c r="J20" s="76">
        <v>-0.17765</v>
      </c>
      <c r="K20" s="77">
        <v>-134.07</v>
      </c>
      <c r="L20" s="77">
        <v>8.3946999999999994E-2</v>
      </c>
      <c r="M20" s="77">
        <v>-2.67</v>
      </c>
      <c r="N20" s="77">
        <v>18.956</v>
      </c>
      <c r="O20" s="78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8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3">
        <v>4.2704626334519671E-2</v>
      </c>
      <c r="C21" s="55">
        <v>0.14590747330960857</v>
      </c>
      <c r="D21" s="63">
        <v>-2.9558</v>
      </c>
      <c r="E21" s="63">
        <v>-620.17999999999995</v>
      </c>
      <c r="F21" s="63">
        <v>18.521999999999998</v>
      </c>
      <c r="G21" s="63">
        <v>-23.119</v>
      </c>
      <c r="H21" s="63">
        <v>1.9795</v>
      </c>
      <c r="I21" s="64">
        <v>-13.042999999999999</v>
      </c>
      <c r="J21" s="79">
        <v>8.6055000000000006E-2</v>
      </c>
      <c r="K21" s="80">
        <v>-242.03</v>
      </c>
      <c r="L21" s="80">
        <v>7.1421999999999999</v>
      </c>
      <c r="M21" s="80">
        <v>-20.125</v>
      </c>
      <c r="N21" s="80">
        <v>18.036999999999999</v>
      </c>
      <c r="O21" s="81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8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3">
        <v>7.8291814946619312E-2</v>
      </c>
      <c r="C22" s="55">
        <v>0.14590747330960857</v>
      </c>
      <c r="D22" s="63">
        <v>-3.2244999999999999</v>
      </c>
      <c r="E22" s="63">
        <v>42.768000000000001</v>
      </c>
      <c r="F22" s="63">
        <v>-1.9041999999999999</v>
      </c>
      <c r="G22" s="63">
        <v>-21.841000000000001</v>
      </c>
      <c r="H22" s="63">
        <v>-35.185000000000002</v>
      </c>
      <c r="I22" s="64">
        <v>-43.125999999999998</v>
      </c>
      <c r="J22" s="79">
        <v>6.2008000000000001</v>
      </c>
      <c r="K22" s="80">
        <v>-78.206000000000003</v>
      </c>
      <c r="L22" s="80">
        <v>3.6379999999999999</v>
      </c>
      <c r="M22" s="80">
        <v>-22.768999999999998</v>
      </c>
      <c r="N22" s="80">
        <v>-13.82</v>
      </c>
      <c r="O22" s="81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8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4">
        <v>0.11743772241992885</v>
      </c>
      <c r="C23" s="58">
        <v>0.14590747330960857</v>
      </c>
      <c r="D23" s="65">
        <v>-0.19414000000000001</v>
      </c>
      <c r="E23" s="65">
        <v>-53.006</v>
      </c>
      <c r="F23" s="65">
        <v>4.3471000000000002</v>
      </c>
      <c r="G23" s="65">
        <v>-33.948999999999998</v>
      </c>
      <c r="H23" s="65">
        <v>37.658999999999999</v>
      </c>
      <c r="I23" s="66">
        <v>-0.35025000000000001</v>
      </c>
      <c r="J23" s="82">
        <v>1.4461999999999999</v>
      </c>
      <c r="K23" s="83">
        <v>-49.103000000000002</v>
      </c>
      <c r="L23" s="83">
        <v>3.8580000000000001</v>
      </c>
      <c r="M23" s="83">
        <v>-23.684999999999999</v>
      </c>
      <c r="N23" s="83">
        <v>-0.13729</v>
      </c>
      <c r="O23" s="84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8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2">
        <v>0</v>
      </c>
      <c r="C24" s="60">
        <v>0.22448979591836743</v>
      </c>
      <c r="D24" s="85">
        <v>2.1572</v>
      </c>
      <c r="E24" s="85">
        <v>-44.481999999999999</v>
      </c>
      <c r="F24" s="85">
        <v>-2.1323999999999999E-2</v>
      </c>
      <c r="G24" s="85">
        <v>-6.2950999999999997</v>
      </c>
      <c r="H24" s="85">
        <v>4.1364000000000001</v>
      </c>
      <c r="I24" s="86">
        <v>5.7298999999999998</v>
      </c>
      <c r="J24" s="94">
        <v>1.2194</v>
      </c>
      <c r="K24" s="95">
        <v>167.81</v>
      </c>
      <c r="L24" s="95">
        <v>2.3109000000000001E-2</v>
      </c>
      <c r="M24" s="95">
        <v>-6.5503</v>
      </c>
      <c r="N24" s="95">
        <v>-25.202000000000002</v>
      </c>
      <c r="O24" s="95">
        <v>13.175000000000001</v>
      </c>
      <c r="P24" s="113">
        <f>(D24+E24*(B24/C24) + F24*20)</f>
        <v>1.73072</v>
      </c>
      <c r="Q24" s="43">
        <f>G24*20 +( H24*(B24/C24) )+I24</f>
        <v>-120.17209999999999</v>
      </c>
      <c r="R24" s="43">
        <f>(J24+K24*(B24/C24)+L24*20)</f>
        <v>1.6815800000000001</v>
      </c>
      <c r="S24" s="114">
        <f>M24*20 +N24*(B24/C24)+O24</f>
        <v>-117.831</v>
      </c>
      <c r="T24" s="1">
        <f t="shared" si="4"/>
        <v>0</v>
      </c>
    </row>
    <row r="25" spans="1:20" x14ac:dyDescent="0.25">
      <c r="A25" s="28"/>
      <c r="B25" s="53">
        <v>0.13265306122448986</v>
      </c>
      <c r="C25" s="56">
        <v>0.22448979591836743</v>
      </c>
      <c r="D25" s="87">
        <v>0.61619000000000002</v>
      </c>
      <c r="E25" s="87">
        <v>-146.97999999999999</v>
      </c>
      <c r="F25" s="87">
        <v>4.3540999999999999</v>
      </c>
      <c r="G25" s="87">
        <v>-12.847</v>
      </c>
      <c r="H25" s="87">
        <v>0.38601000000000002</v>
      </c>
      <c r="I25" s="88">
        <v>1.714</v>
      </c>
      <c r="J25" s="96">
        <v>-1.2285999999999999</v>
      </c>
      <c r="K25" s="97">
        <v>-104.46</v>
      </c>
      <c r="L25" s="97">
        <v>3.1890000000000001</v>
      </c>
      <c r="M25" s="97">
        <v>-12.368</v>
      </c>
      <c r="N25" s="97">
        <v>15.09</v>
      </c>
      <c r="O25" s="97">
        <v>2.3451</v>
      </c>
      <c r="P25" s="115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6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3">
        <v>0.20408163265306131</v>
      </c>
      <c r="C26" s="56">
        <v>0.22448979591836743</v>
      </c>
      <c r="D26" s="87">
        <v>-4.4813999999999998</v>
      </c>
      <c r="E26" s="87">
        <v>-274.56</v>
      </c>
      <c r="F26" s="87">
        <v>12.731</v>
      </c>
      <c r="G26" s="87">
        <v>-12.606999999999999</v>
      </c>
      <c r="H26" s="87">
        <v>-4.5890000000000004</v>
      </c>
      <c r="I26" s="88">
        <v>0.34597</v>
      </c>
      <c r="J26" s="96">
        <v>-3.8342999999999998</v>
      </c>
      <c r="K26" s="97">
        <v>-248.28</v>
      </c>
      <c r="L26" s="97">
        <v>11.502000000000001</v>
      </c>
      <c r="M26" s="97">
        <v>-11.286</v>
      </c>
      <c r="N26" s="97">
        <v>0.42332999999999998</v>
      </c>
      <c r="O26" s="97">
        <v>0.20998</v>
      </c>
      <c r="P26" s="115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6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2">
        <v>0</v>
      </c>
      <c r="C27" s="60">
        <v>0.2416666666666667</v>
      </c>
      <c r="D27" s="91">
        <v>-1.321</v>
      </c>
      <c r="E27" s="91">
        <v>10.988</v>
      </c>
      <c r="F27" s="91">
        <v>0.15769</v>
      </c>
      <c r="G27" s="91">
        <v>-4.0895999999999999</v>
      </c>
      <c r="H27" s="85">
        <v>14.569000000000001</v>
      </c>
      <c r="I27" s="86">
        <v>7.8349000000000002</v>
      </c>
      <c r="J27" s="102">
        <v>0.51661999999999997</v>
      </c>
      <c r="K27" s="103">
        <v>-62.866</v>
      </c>
      <c r="L27" s="103">
        <v>6.3997999999999999E-2</v>
      </c>
      <c r="M27" s="103">
        <v>-4.2972999999999999</v>
      </c>
      <c r="N27" s="103">
        <v>11.321</v>
      </c>
      <c r="O27" s="104">
        <v>6.9728000000000003</v>
      </c>
      <c r="P27" s="44">
        <f t="shared" si="5"/>
        <v>1.8328</v>
      </c>
      <c r="Q27" s="45">
        <f t="shared" si="6"/>
        <v>-73.957099999999997</v>
      </c>
      <c r="R27" s="45">
        <f t="shared" si="7"/>
        <v>1.7965800000000001</v>
      </c>
      <c r="S27" s="46">
        <f t="shared" si="8"/>
        <v>-78.973199999999991</v>
      </c>
      <c r="T27" s="1">
        <f t="shared" si="4"/>
        <v>0</v>
      </c>
    </row>
    <row r="28" spans="1:20" x14ac:dyDescent="0.25">
      <c r="A28" s="28"/>
      <c r="B28" s="53">
        <v>8.3333333333333329E-2</v>
      </c>
      <c r="C28" s="56">
        <v>0.2416666666666667</v>
      </c>
      <c r="D28" s="92">
        <v>0.76805999999999996</v>
      </c>
      <c r="E28" s="92">
        <v>-547.72</v>
      </c>
      <c r="F28" s="92">
        <v>9.4709000000000003</v>
      </c>
      <c r="G28" s="92">
        <v>-12.868</v>
      </c>
      <c r="H28" s="87">
        <v>45.835000000000001</v>
      </c>
      <c r="I28" s="88">
        <v>13.367000000000001</v>
      </c>
      <c r="J28" s="105">
        <v>-1.1874</v>
      </c>
      <c r="K28" s="106">
        <v>-484.81</v>
      </c>
      <c r="L28" s="106">
        <v>8.4835999999999991</v>
      </c>
      <c r="M28" s="106">
        <v>-12.295999999999999</v>
      </c>
      <c r="N28" s="106">
        <v>14.547000000000001</v>
      </c>
      <c r="O28" s="107">
        <v>16.831</v>
      </c>
      <c r="P28" s="47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8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4">
        <v>0.16666666666666666</v>
      </c>
      <c r="C29" s="57">
        <v>0.2416666666666667</v>
      </c>
      <c r="D29" s="93">
        <v>1.9333</v>
      </c>
      <c r="E29" s="93">
        <v>-155.99</v>
      </c>
      <c r="F29" s="93">
        <v>5.3272000000000004</v>
      </c>
      <c r="G29" s="93">
        <v>-14.849</v>
      </c>
      <c r="H29" s="89">
        <v>72.200999999999993</v>
      </c>
      <c r="I29" s="90">
        <v>0.38102000000000003</v>
      </c>
      <c r="J29" s="108">
        <v>-2.0988000000000002</v>
      </c>
      <c r="K29" s="109">
        <v>-114.5</v>
      </c>
      <c r="L29" s="109">
        <v>4.0963000000000003</v>
      </c>
      <c r="M29" s="109">
        <v>-10.342000000000001</v>
      </c>
      <c r="N29" s="109">
        <v>-43.709000000000003</v>
      </c>
      <c r="O29" s="110">
        <v>11.728999999999999</v>
      </c>
      <c r="P29" s="47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8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3">
        <v>0</v>
      </c>
      <c r="C30" s="56">
        <v>0.24444444444444444</v>
      </c>
      <c r="D30" s="92">
        <v>3.2982999999999998</v>
      </c>
      <c r="E30" s="92">
        <v>-208.33</v>
      </c>
      <c r="F30" s="92">
        <v>-5.5690000000000003E-2</v>
      </c>
      <c r="G30" s="92">
        <v>-9.4495000000000005</v>
      </c>
      <c r="H30" s="87">
        <v>8.7942999999999998</v>
      </c>
      <c r="I30" s="88">
        <v>-4.1233000000000004</v>
      </c>
      <c r="J30" s="96">
        <v>3.9163000000000001</v>
      </c>
      <c r="K30" s="97">
        <v>82.153999999999996</v>
      </c>
      <c r="L30" s="97">
        <v>-8.8328000000000004E-2</v>
      </c>
      <c r="M30" s="97">
        <v>-9.7835999999999999</v>
      </c>
      <c r="N30" s="97">
        <v>-34.344999999999999</v>
      </c>
      <c r="O30" s="98">
        <v>14.659000000000001</v>
      </c>
      <c r="P30" s="44">
        <f t="shared" si="5"/>
        <v>2.1844999999999999</v>
      </c>
      <c r="Q30" s="45">
        <f t="shared" si="6"/>
        <v>-193.11330000000001</v>
      </c>
      <c r="R30" s="45">
        <f t="shared" si="7"/>
        <v>2.14974</v>
      </c>
      <c r="S30" s="46">
        <f t="shared" si="8"/>
        <v>-181.01300000000001</v>
      </c>
      <c r="T30" s="1">
        <f t="shared" si="4"/>
        <v>0</v>
      </c>
    </row>
    <row r="31" spans="1:20" x14ac:dyDescent="0.25">
      <c r="A31" s="28"/>
      <c r="B31" s="53">
        <v>2.6666666666666731E-2</v>
      </c>
      <c r="C31" s="56">
        <v>0.24444444444444444</v>
      </c>
      <c r="D31" s="92">
        <v>-2.8809</v>
      </c>
      <c r="E31" s="92">
        <v>-772.85</v>
      </c>
      <c r="F31" s="92">
        <v>4.452</v>
      </c>
      <c r="G31" s="92">
        <v>-14.285</v>
      </c>
      <c r="H31" s="87">
        <v>-87.47</v>
      </c>
      <c r="I31" s="88">
        <v>9.7019000000000002</v>
      </c>
      <c r="J31" s="96">
        <v>-3.1850000000000001</v>
      </c>
      <c r="K31" s="97">
        <v>-765.31</v>
      </c>
      <c r="L31" s="97">
        <v>4.4238999999999997</v>
      </c>
      <c r="M31" s="97">
        <v>-13.186</v>
      </c>
      <c r="N31" s="97">
        <v>-84.834000000000003</v>
      </c>
      <c r="O31" s="98">
        <v>10.084</v>
      </c>
      <c r="P31" s="47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8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3">
        <v>7.111111111111118E-2</v>
      </c>
      <c r="C32" s="56">
        <v>0.24444444444444444</v>
      </c>
      <c r="D32" s="92">
        <v>1.5848</v>
      </c>
      <c r="E32" s="92">
        <v>118.7</v>
      </c>
      <c r="F32" s="92">
        <v>-1.7302999999999999</v>
      </c>
      <c r="G32" s="92">
        <v>-15.548</v>
      </c>
      <c r="H32" s="87">
        <v>58.555</v>
      </c>
      <c r="I32" s="88">
        <v>-5.7403000000000004</v>
      </c>
      <c r="J32" s="96">
        <v>-0.10642</v>
      </c>
      <c r="K32" s="97">
        <v>-60.106000000000002</v>
      </c>
      <c r="L32" s="97">
        <v>0.95269999999999999</v>
      </c>
      <c r="M32" s="97">
        <v>-14.26</v>
      </c>
      <c r="N32" s="97">
        <v>36.384</v>
      </c>
      <c r="O32" s="98">
        <v>1.2051000000000001</v>
      </c>
      <c r="P32" s="49">
        <f t="shared" si="5"/>
        <v>1.5097090909091264</v>
      </c>
      <c r="Q32" s="50">
        <f t="shared" si="6"/>
        <v>-299.66611818181815</v>
      </c>
      <c r="R32" s="50">
        <f t="shared" si="7"/>
        <v>1.4621981818181595</v>
      </c>
      <c r="S32" s="51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2">
        <v>0</v>
      </c>
      <c r="C33" s="60">
        <v>0.24452554744525545</v>
      </c>
      <c r="D33" s="85">
        <v>2.0655000000000001</v>
      </c>
      <c r="E33" s="85">
        <v>-153.66999999999999</v>
      </c>
      <c r="F33" s="85">
        <v>1.2455000000000001E-2</v>
      </c>
      <c r="G33" s="85">
        <v>-6.9154999999999998</v>
      </c>
      <c r="H33" s="85">
        <v>-2.2528000000000001</v>
      </c>
      <c r="I33" s="86">
        <v>-0.10705000000000001</v>
      </c>
      <c r="J33" s="102">
        <v>1.5102</v>
      </c>
      <c r="K33" s="103">
        <v>-26.844000000000001</v>
      </c>
      <c r="L33" s="103">
        <v>3.9067999999999999E-2</v>
      </c>
      <c r="M33" s="103">
        <v>-6.9574999999999996</v>
      </c>
      <c r="N33" s="103">
        <v>10.144</v>
      </c>
      <c r="O33" s="104">
        <v>6.4831000000000003</v>
      </c>
      <c r="P33" s="47">
        <f t="shared" si="5"/>
        <v>2.3146</v>
      </c>
      <c r="Q33" s="3">
        <f t="shared" si="6"/>
        <v>-138.41704999999999</v>
      </c>
      <c r="R33" s="3">
        <f t="shared" si="7"/>
        <v>2.29156</v>
      </c>
      <c r="S33" s="48">
        <f t="shared" si="8"/>
        <v>-132.66689999999997</v>
      </c>
      <c r="T33" s="1">
        <f t="shared" si="4"/>
        <v>0</v>
      </c>
    </row>
    <row r="34" spans="1:20" x14ac:dyDescent="0.25">
      <c r="A34" s="28"/>
      <c r="B34" s="53">
        <v>4.7445255474452455E-2</v>
      </c>
      <c r="C34" s="56">
        <v>0.24452554744525545</v>
      </c>
      <c r="D34" s="87">
        <v>-5.9234999999999998</v>
      </c>
      <c r="E34" s="87">
        <v>-630.75</v>
      </c>
      <c r="F34" s="87">
        <v>6.5182000000000002</v>
      </c>
      <c r="G34" s="87">
        <v>-14.914999999999999</v>
      </c>
      <c r="H34" s="87">
        <v>29.056000000000001</v>
      </c>
      <c r="I34" s="88">
        <v>8.2053999999999991</v>
      </c>
      <c r="J34" s="105">
        <v>0.48388999999999999</v>
      </c>
      <c r="K34" s="106">
        <v>-269.74</v>
      </c>
      <c r="L34" s="106">
        <v>2.694</v>
      </c>
      <c r="M34" s="106">
        <v>-13.686999999999999</v>
      </c>
      <c r="N34" s="106">
        <v>10.519</v>
      </c>
      <c r="O34" s="107">
        <v>1.7613000000000001</v>
      </c>
      <c r="P34" s="47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8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3">
        <v>8.0291970802919679E-2</v>
      </c>
      <c r="C35" s="56">
        <v>0.24452554744525545</v>
      </c>
      <c r="D35" s="87">
        <v>0.23874999999999999</v>
      </c>
      <c r="E35" s="87">
        <v>-515</v>
      </c>
      <c r="F35" s="87">
        <v>8.5371000000000006</v>
      </c>
      <c r="G35" s="87">
        <v>-15.965</v>
      </c>
      <c r="H35" s="87">
        <v>-13.3</v>
      </c>
      <c r="I35" s="88">
        <v>13.887</v>
      </c>
      <c r="J35" s="105">
        <v>-1.8734</v>
      </c>
      <c r="K35" s="106">
        <v>-907.74</v>
      </c>
      <c r="L35" s="106">
        <v>15.089</v>
      </c>
      <c r="M35" s="106">
        <v>-15.593</v>
      </c>
      <c r="N35" s="106">
        <v>-12.805</v>
      </c>
      <c r="O35" s="107">
        <v>25.082000000000001</v>
      </c>
      <c r="P35" s="47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8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4">
        <v>0.12043795620437947</v>
      </c>
      <c r="C36" s="57">
        <v>0.24452554744525545</v>
      </c>
      <c r="D36" s="89">
        <v>1.6337999999999999</v>
      </c>
      <c r="E36" s="89">
        <v>40.323</v>
      </c>
      <c r="F36" s="89">
        <v>-1.0009999999999999</v>
      </c>
      <c r="G36" s="89">
        <v>-16.773</v>
      </c>
      <c r="H36" s="89">
        <v>-0.98214000000000001</v>
      </c>
      <c r="I36" s="90">
        <v>4.7637999999999998</v>
      </c>
      <c r="J36" s="108">
        <v>-0.61090999999999995</v>
      </c>
      <c r="K36" s="109">
        <v>-277.69</v>
      </c>
      <c r="L36" s="109">
        <v>6.9404000000000003</v>
      </c>
      <c r="M36" s="109">
        <v>-15.148</v>
      </c>
      <c r="N36" s="109">
        <v>-4.4676999999999998</v>
      </c>
      <c r="O36" s="110">
        <v>0.81752000000000002</v>
      </c>
      <c r="P36" s="47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8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4">
        <v>0</v>
      </c>
      <c r="C37" s="57">
        <v>0.24874371859296482</v>
      </c>
      <c r="D37" s="89">
        <v>0.22861999999999999</v>
      </c>
      <c r="E37" s="89">
        <v>-27.027999999999999</v>
      </c>
      <c r="F37" s="89">
        <v>0.1031</v>
      </c>
      <c r="G37" s="89">
        <v>-8.3736999999999995</v>
      </c>
      <c r="H37" s="89">
        <v>23.407</v>
      </c>
      <c r="I37" s="90">
        <v>4.9283999999999999</v>
      </c>
      <c r="J37" s="99">
        <v>2.6471</v>
      </c>
      <c r="K37" s="100">
        <v>14.065</v>
      </c>
      <c r="L37" s="100">
        <v>-1.9262000000000001E-2</v>
      </c>
      <c r="M37" s="100">
        <v>-8.0183</v>
      </c>
      <c r="N37" s="100">
        <v>-8.1674000000000007</v>
      </c>
      <c r="O37" s="101">
        <v>7.0495000000000001</v>
      </c>
      <c r="P37" s="49">
        <f t="shared" si="5"/>
        <v>2.2906199999999997</v>
      </c>
      <c r="Q37" s="50">
        <f t="shared" si="6"/>
        <v>-162.54559999999998</v>
      </c>
      <c r="R37" s="50">
        <f t="shared" si="7"/>
        <v>2.26186</v>
      </c>
      <c r="S37" s="51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3">
        <v>9.0452261306532528E-2</v>
      </c>
      <c r="C38" s="56">
        <v>0.24874371859296482</v>
      </c>
      <c r="D38" s="87">
        <v>1.6681999999999999</v>
      </c>
      <c r="E38" s="87">
        <v>-244.18</v>
      </c>
      <c r="F38" s="87">
        <v>4.4455</v>
      </c>
      <c r="G38" s="87">
        <v>-17.353000000000002</v>
      </c>
      <c r="H38" s="87">
        <v>3.9733000000000001</v>
      </c>
      <c r="I38" s="88">
        <v>4.9619</v>
      </c>
      <c r="J38" s="96">
        <v>1.4964</v>
      </c>
      <c r="K38" s="97">
        <v>-67.885000000000005</v>
      </c>
      <c r="L38" s="97">
        <v>1.2465999999999999</v>
      </c>
      <c r="M38" s="97">
        <v>-16.440999999999999</v>
      </c>
      <c r="N38" s="97">
        <v>28.65</v>
      </c>
      <c r="O38" s="98">
        <v>-0.50266999999999995</v>
      </c>
      <c r="P38" s="47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8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3">
        <v>0.11809045226130643</v>
      </c>
      <c r="C39" s="56">
        <v>0.24874371859296482</v>
      </c>
      <c r="D39" s="87">
        <v>8.4464000000000006</v>
      </c>
      <c r="E39" s="87">
        <v>176.02</v>
      </c>
      <c r="F39" s="87">
        <v>-4.5232999999999999</v>
      </c>
      <c r="G39" s="87">
        <v>-16.759</v>
      </c>
      <c r="H39" s="87">
        <v>-29.588000000000001</v>
      </c>
      <c r="I39" s="88">
        <v>4.9997999999999996</v>
      </c>
      <c r="J39" s="96">
        <v>4.5803000000000003</v>
      </c>
      <c r="K39" s="97">
        <v>36.128</v>
      </c>
      <c r="L39" s="97">
        <v>-1.0118</v>
      </c>
      <c r="M39" s="97">
        <v>-15.994</v>
      </c>
      <c r="N39" s="97">
        <v>-8.0814000000000004</v>
      </c>
      <c r="O39" s="98">
        <v>4.3227000000000002</v>
      </c>
      <c r="P39" s="47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8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4">
        <v>0.17587939698492464</v>
      </c>
      <c r="C40" s="57">
        <v>0.24874371859296482</v>
      </c>
      <c r="D40" s="89">
        <v>-3.5436999999999999</v>
      </c>
      <c r="E40" s="89">
        <v>75.686999999999998</v>
      </c>
      <c r="F40" s="89">
        <v>-2.4432999999999998</v>
      </c>
      <c r="G40" s="89">
        <v>-19.321999999999999</v>
      </c>
      <c r="H40" s="89">
        <v>28.091000000000001</v>
      </c>
      <c r="I40" s="90">
        <v>11.29</v>
      </c>
      <c r="J40" s="99">
        <v>8.2227999999999996E-2</v>
      </c>
      <c r="K40" s="100">
        <v>-221.04</v>
      </c>
      <c r="L40" s="100">
        <v>7.8624000000000001</v>
      </c>
      <c r="M40" s="100">
        <v>-16.234999999999999</v>
      </c>
      <c r="N40" s="100">
        <v>6.9039000000000001</v>
      </c>
      <c r="O40" s="101">
        <v>-1.3651</v>
      </c>
      <c r="P40" s="49">
        <f t="shared" si="5"/>
        <v>1.1063606060606119</v>
      </c>
      <c r="Q40" s="50">
        <f t="shared" si="6"/>
        <v>-355.28767676767671</v>
      </c>
      <c r="R40" s="50">
        <f t="shared" si="7"/>
        <v>1.0393189090908663</v>
      </c>
      <c r="S40" s="51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Model1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2022-08-24T20:11:00Z</dcterms:modified>
</cp:coreProperties>
</file>